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heme/themeOverride1.xml" ContentType="application/vnd.openxmlformats-officedocument.themeOverrid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2.xml" ContentType="application/vnd.openxmlformats-officedocument.themeOverride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theme/themeOverride4.xml" ContentType="application/vnd.openxmlformats-officedocument.themeOverrid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f059671b611a11ff/Documents/Spreadsheets/Bundle/MVV_calculators_bundle_230218/"/>
    </mc:Choice>
  </mc:AlternateContent>
  <xr:revisionPtr revIDLastSave="270" documentId="8_{C9A0117A-6F37-9749-9E66-6FAF8CC2DE5D}" xr6:coauthVersionLast="47" xr6:coauthVersionMax="47" xr10:uidLastSave="{876DC29D-D220-024B-93F7-FE072B03FDF8}"/>
  <workbookProtection workbookAlgorithmName="SHA-512" workbookHashValue="xtOZBNhuIqgniqtPZABeD3bu9rHC/95npWRqtUN2e3ZxHrZPfBDNQMDJU3Gclk6KL6eRlbD2PVo6RKzPn/vq0Q==" workbookSaltValue="9l978ZhRz5BRJ9cK6QHvaA==" workbookSpinCount="100000" lockStructure="1"/>
  <bookViews>
    <workbookView xWindow="0" yWindow="0" windowWidth="28800" windowHeight="18000" xr2:uid="{00000000-000D-0000-FFFF-FFFF00000000}"/>
  </bookViews>
  <sheets>
    <sheet name="Scopes" sheetId="6" r:id="rId1"/>
    <sheet name="TF" sheetId="3" r:id="rId2"/>
    <sheet name="Calc" sheetId="2" state="hidden" r:id="rId3"/>
    <sheet name="Camera" sheetId="7" state="hidden" r:id="rId4"/>
  </sheets>
  <definedNames>
    <definedName name="_RMX1">#REF!</definedName>
    <definedName name="_RMX2">#REF!</definedName>
    <definedName name="_RMX3">#REF!</definedName>
    <definedName name="_RMY1">#REF!</definedName>
    <definedName name="_RMY2">#REF!</definedName>
    <definedName name="_RMY3">#REF!</definedName>
    <definedName name="_RMZ1">#REF!</definedName>
    <definedName name="_RMZ2">#REF!</definedName>
    <definedName name="_RMZ3">#REF!</definedName>
    <definedName name="XCOS">#REF!</definedName>
    <definedName name="XROTATE">#REF!</definedName>
    <definedName name="XSIN">#REF!</definedName>
    <definedName name="YCOS">#REF!</definedName>
    <definedName name="YROTATE">#REF!</definedName>
    <definedName name="YSIN">#REF!</definedName>
    <definedName name="ZCOS">#REF!</definedName>
    <definedName name="ZROTATE">#REF!</definedName>
    <definedName name="ZSIN">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324" i="7" l="1"/>
  <c r="E2325" i="7"/>
  <c r="E2326" i="7"/>
  <c r="E2327" i="7"/>
  <c r="E2328" i="7"/>
  <c r="E2329" i="7"/>
  <c r="E2330" i="7"/>
  <c r="E2331" i="7"/>
  <c r="E2332" i="7"/>
  <c r="E2333" i="7"/>
  <c r="E2334" i="7"/>
  <c r="E2323" i="7"/>
  <c r="C2324" i="7"/>
  <c r="F2324" i="7" s="1"/>
  <c r="D2324" i="7"/>
  <c r="G2324" i="7" s="1"/>
  <c r="J2324" i="7" s="1"/>
  <c r="C2325" i="7"/>
  <c r="F2325" i="7" s="1"/>
  <c r="D2325" i="7"/>
  <c r="G2325" i="7" s="1"/>
  <c r="J2325" i="7" s="1"/>
  <c r="C2326" i="7"/>
  <c r="F2326" i="7" s="1"/>
  <c r="D2326" i="7"/>
  <c r="G2326" i="7" s="1"/>
  <c r="J2326" i="7" s="1"/>
  <c r="C2327" i="7"/>
  <c r="F2327" i="7" s="1"/>
  <c r="D2327" i="7"/>
  <c r="G2327" i="7" s="1"/>
  <c r="J2327" i="7" s="1"/>
  <c r="C2328" i="7"/>
  <c r="F2328" i="7" s="1"/>
  <c r="D2328" i="7"/>
  <c r="G2328" i="7" s="1"/>
  <c r="J2328" i="7" s="1"/>
  <c r="C2329" i="7"/>
  <c r="F2329" i="7" s="1"/>
  <c r="D2329" i="7"/>
  <c r="G2329" i="7" s="1"/>
  <c r="J2329" i="7" s="1"/>
  <c r="C2330" i="7"/>
  <c r="F2330" i="7" s="1"/>
  <c r="D2330" i="7"/>
  <c r="G2330" i="7" s="1"/>
  <c r="J2330" i="7" s="1"/>
  <c r="C2331" i="7"/>
  <c r="F2331" i="7" s="1"/>
  <c r="D2331" i="7"/>
  <c r="G2331" i="7" s="1"/>
  <c r="J2331" i="7" s="1"/>
  <c r="C2332" i="7"/>
  <c r="F2332" i="7" s="1"/>
  <c r="D2332" i="7"/>
  <c r="G2332" i="7" s="1"/>
  <c r="J2332" i="7" s="1"/>
  <c r="C2333" i="7"/>
  <c r="F2333" i="7" s="1"/>
  <c r="D2333" i="7"/>
  <c r="G2333" i="7" s="1"/>
  <c r="J2333" i="7" s="1"/>
  <c r="C2334" i="7"/>
  <c r="F2334" i="7" s="1"/>
  <c r="D2334" i="7"/>
  <c r="G2334" i="7" s="1"/>
  <c r="J2334" i="7" s="1"/>
  <c r="D2323" i="7"/>
  <c r="G2323" i="7" s="1"/>
  <c r="J2323" i="7" s="1"/>
  <c r="C2323" i="7"/>
  <c r="F2323" i="7" s="1"/>
  <c r="S2324" i="7"/>
  <c r="S2325" i="7"/>
  <c r="S2326" i="7"/>
  <c r="S2327" i="7"/>
  <c r="S2328" i="7"/>
  <c r="S2329" i="7"/>
  <c r="S2330" i="7"/>
  <c r="S2331" i="7"/>
  <c r="S2332" i="7"/>
  <c r="S2333" i="7"/>
  <c r="S2334" i="7"/>
  <c r="S2323" i="7"/>
  <c r="R2325" i="7"/>
  <c r="R2326" i="7" s="1"/>
  <c r="R2327" i="7" s="1"/>
  <c r="R2328" i="7" s="1"/>
  <c r="R2329" i="7" s="1"/>
  <c r="R2330" i="7" s="1"/>
  <c r="R2331" i="7" s="1"/>
  <c r="R2332" i="7" s="1"/>
  <c r="R2333" i="7" s="1"/>
  <c r="R2334" i="7" s="1"/>
  <c r="R2324" i="7"/>
  <c r="R43" i="7"/>
  <c r="B43" i="7"/>
  <c r="E43" i="7" s="1"/>
  <c r="F43" i="7"/>
  <c r="G43" i="7"/>
  <c r="J43" i="7"/>
  <c r="E46" i="7"/>
  <c r="F46" i="7"/>
  <c r="E48" i="7"/>
  <c r="F48" i="7"/>
  <c r="F50" i="7"/>
  <c r="G50" i="7"/>
  <c r="J50" i="7" s="1"/>
  <c r="G52" i="7"/>
  <c r="J52" i="7" s="1"/>
  <c r="E53" i="7"/>
  <c r="B44" i="7"/>
  <c r="E44" i="7" s="1"/>
  <c r="B45" i="7"/>
  <c r="E45" i="7" s="1"/>
  <c r="B46" i="7"/>
  <c r="B47" i="7"/>
  <c r="E47" i="7" s="1"/>
  <c r="B48" i="7"/>
  <c r="B49" i="7"/>
  <c r="E49" i="7" s="1"/>
  <c r="B50" i="7"/>
  <c r="E50" i="7" s="1"/>
  <c r="B51" i="7"/>
  <c r="E51" i="7" s="1"/>
  <c r="B52" i="7"/>
  <c r="E52" i="7" s="1"/>
  <c r="B53" i="7"/>
  <c r="R44" i="7"/>
  <c r="R42" i="7"/>
  <c r="B42" i="7" s="1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21" i="7"/>
  <c r="B33" i="7"/>
  <c r="B34" i="7"/>
  <c r="B35" i="7"/>
  <c r="B36" i="7"/>
  <c r="B37" i="7"/>
  <c r="B38" i="7"/>
  <c r="B39" i="7"/>
  <c r="B21" i="7"/>
  <c r="B22" i="7"/>
  <c r="B23" i="7"/>
  <c r="B24" i="7"/>
  <c r="B25" i="7"/>
  <c r="B26" i="7"/>
  <c r="B27" i="7"/>
  <c r="B28" i="7"/>
  <c r="B29" i="7"/>
  <c r="B30" i="7"/>
  <c r="B31" i="7"/>
  <c r="B32" i="7"/>
  <c r="B20" i="7"/>
  <c r="N7" i="7"/>
  <c r="N5" i="7"/>
  <c r="B5" i="7"/>
  <c r="J15" i="7"/>
  <c r="B14" i="7" s="1"/>
  <c r="I15" i="7"/>
  <c r="B12" i="7" s="1"/>
  <c r="J13" i="7"/>
  <c r="I13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E1877" i="7" s="1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E1893" i="7" s="1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E2053" i="7" s="1"/>
  <c r="B2054" i="7"/>
  <c r="B2055" i="7"/>
  <c r="B2056" i="7"/>
  <c r="B2057" i="7"/>
  <c r="B2058" i="7"/>
  <c r="B2059" i="7"/>
  <c r="B2060" i="7"/>
  <c r="B2061" i="7"/>
  <c r="E2061" i="7" s="1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E2117" i="7" s="1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E2261" i="7" s="1"/>
  <c r="B2262" i="7"/>
  <c r="B2263" i="7"/>
  <c r="B2264" i="7"/>
  <c r="B2265" i="7"/>
  <c r="B2266" i="7"/>
  <c r="B2267" i="7"/>
  <c r="B2268" i="7"/>
  <c r="B2269" i="7"/>
  <c r="E2269" i="7" s="1"/>
  <c r="B2270" i="7"/>
  <c r="B2271" i="7"/>
  <c r="B2272" i="7"/>
  <c r="B2273" i="7"/>
  <c r="B2274" i="7"/>
  <c r="B2275" i="7"/>
  <c r="B2276" i="7"/>
  <c r="B2277" i="7"/>
  <c r="E2277" i="7" s="1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1802" i="7"/>
  <c r="B1803" i="7" s="1"/>
  <c r="B1764" i="7"/>
  <c r="B1726" i="7"/>
  <c r="B1688" i="7"/>
  <c r="B1689" i="7" s="1"/>
  <c r="B1650" i="7"/>
  <c r="B1651" i="7" s="1"/>
  <c r="B1652" i="7" s="1"/>
  <c r="B1612" i="7"/>
  <c r="B1613" i="7" s="1"/>
  <c r="B1614" i="7" s="1"/>
  <c r="B1574" i="7"/>
  <c r="B1575" i="7" s="1"/>
  <c r="B1536" i="7"/>
  <c r="B1497" i="7"/>
  <c r="B1498" i="7" s="1"/>
  <c r="B1459" i="7"/>
  <c r="B1460" i="7" s="1"/>
  <c r="B1421" i="7"/>
  <c r="B1422" i="7" s="1"/>
  <c r="B1423" i="7" s="1"/>
  <c r="B1383" i="7"/>
  <c r="B1384" i="7" s="1"/>
  <c r="B1345" i="7"/>
  <c r="B1307" i="7"/>
  <c r="B1308" i="7" s="1"/>
  <c r="B1309" i="7" s="1"/>
  <c r="B1269" i="7"/>
  <c r="B1231" i="7"/>
  <c r="B1079" i="7"/>
  <c r="B1080" i="7" s="1"/>
  <c r="B1081" i="7" s="1"/>
  <c r="B1117" i="7"/>
  <c r="B1155" i="7"/>
  <c r="B1193" i="7"/>
  <c r="A555" i="7"/>
  <c r="A960" i="7"/>
  <c r="B960" i="7" s="1"/>
  <c r="A961" i="7"/>
  <c r="B961" i="7" s="1"/>
  <c r="A962" i="7"/>
  <c r="B962" i="7" s="1"/>
  <c r="A963" i="7"/>
  <c r="B963" i="7" s="1"/>
  <c r="A964" i="7"/>
  <c r="B964" i="7" s="1"/>
  <c r="A965" i="7"/>
  <c r="B965" i="7" s="1"/>
  <c r="A966" i="7"/>
  <c r="B966" i="7" s="1"/>
  <c r="A967" i="7"/>
  <c r="B967" i="7" s="1"/>
  <c r="A968" i="7"/>
  <c r="B968" i="7" s="1"/>
  <c r="A969" i="7"/>
  <c r="B969" i="7" s="1"/>
  <c r="A970" i="7"/>
  <c r="B970" i="7" s="1"/>
  <c r="A971" i="7"/>
  <c r="B971" i="7" s="1"/>
  <c r="A972" i="7"/>
  <c r="B972" i="7" s="1"/>
  <c r="A973" i="7"/>
  <c r="B973" i="7" s="1"/>
  <c r="A974" i="7"/>
  <c r="B974" i="7" s="1"/>
  <c r="A975" i="7"/>
  <c r="B975" i="7" s="1"/>
  <c r="A976" i="7"/>
  <c r="B976" i="7" s="1"/>
  <c r="A977" i="7"/>
  <c r="B977" i="7" s="1"/>
  <c r="A978" i="7"/>
  <c r="B978" i="7" s="1"/>
  <c r="A979" i="7"/>
  <c r="B979" i="7" s="1"/>
  <c r="A980" i="7"/>
  <c r="B980" i="7" s="1"/>
  <c r="A981" i="7"/>
  <c r="B981" i="7" s="1"/>
  <c r="A982" i="7"/>
  <c r="B982" i="7" s="1"/>
  <c r="E982" i="7" s="1"/>
  <c r="A983" i="7"/>
  <c r="B983" i="7" s="1"/>
  <c r="A984" i="7"/>
  <c r="B984" i="7" s="1"/>
  <c r="A985" i="7"/>
  <c r="B985" i="7" s="1"/>
  <c r="A986" i="7"/>
  <c r="B986" i="7" s="1"/>
  <c r="A987" i="7"/>
  <c r="B987" i="7" s="1"/>
  <c r="A988" i="7"/>
  <c r="B988" i="7" s="1"/>
  <c r="A989" i="7"/>
  <c r="B989" i="7" s="1"/>
  <c r="A990" i="7"/>
  <c r="B990" i="7" s="1"/>
  <c r="A991" i="7"/>
  <c r="B991" i="7" s="1"/>
  <c r="A992" i="7"/>
  <c r="B992" i="7" s="1"/>
  <c r="A993" i="7"/>
  <c r="B993" i="7" s="1"/>
  <c r="A994" i="7"/>
  <c r="B994" i="7" s="1"/>
  <c r="A995" i="7"/>
  <c r="B995" i="7" s="1"/>
  <c r="A996" i="7"/>
  <c r="B996" i="7" s="1"/>
  <c r="A997" i="7"/>
  <c r="B997" i="7" s="1"/>
  <c r="A998" i="7"/>
  <c r="B998" i="7" s="1"/>
  <c r="A999" i="7"/>
  <c r="B999" i="7" s="1"/>
  <c r="A1000" i="7"/>
  <c r="B1000" i="7" s="1"/>
  <c r="A1001" i="7"/>
  <c r="B1001" i="7" s="1"/>
  <c r="A1002" i="7"/>
  <c r="B1002" i="7" s="1"/>
  <c r="A1003" i="7"/>
  <c r="B1003" i="7" s="1"/>
  <c r="A1004" i="7"/>
  <c r="B1004" i="7" s="1"/>
  <c r="A1005" i="7"/>
  <c r="B1005" i="7" s="1"/>
  <c r="A1006" i="7"/>
  <c r="B1006" i="7" s="1"/>
  <c r="A1007" i="7"/>
  <c r="B1007" i="7" s="1"/>
  <c r="A1008" i="7"/>
  <c r="B1008" i="7" s="1"/>
  <c r="A1009" i="7"/>
  <c r="B1009" i="7" s="1"/>
  <c r="A1010" i="7"/>
  <c r="B1010" i="7" s="1"/>
  <c r="A1011" i="7"/>
  <c r="B1011" i="7" s="1"/>
  <c r="A1012" i="7"/>
  <c r="B1012" i="7" s="1"/>
  <c r="A1013" i="7"/>
  <c r="B1013" i="7" s="1"/>
  <c r="A1014" i="7"/>
  <c r="B1014" i="7" s="1"/>
  <c r="A1015" i="7"/>
  <c r="B1015" i="7" s="1"/>
  <c r="A1016" i="7"/>
  <c r="B1016" i="7" s="1"/>
  <c r="A1017" i="7"/>
  <c r="B1017" i="7" s="1"/>
  <c r="A1018" i="7"/>
  <c r="B1018" i="7" s="1"/>
  <c r="A1019" i="7"/>
  <c r="B1019" i="7" s="1"/>
  <c r="A1020" i="7"/>
  <c r="B1020" i="7" s="1"/>
  <c r="A1021" i="7"/>
  <c r="B1021" i="7" s="1"/>
  <c r="A1022" i="7"/>
  <c r="B1022" i="7" s="1"/>
  <c r="A1023" i="7"/>
  <c r="B1023" i="7" s="1"/>
  <c r="A1024" i="7"/>
  <c r="B1024" i="7" s="1"/>
  <c r="A1025" i="7"/>
  <c r="B1025" i="7" s="1"/>
  <c r="A1026" i="7"/>
  <c r="B1026" i="7" s="1"/>
  <c r="A1027" i="7"/>
  <c r="B1027" i="7" s="1"/>
  <c r="A1028" i="7"/>
  <c r="B1028" i="7" s="1"/>
  <c r="A1029" i="7"/>
  <c r="B1029" i="7" s="1"/>
  <c r="A1030" i="7"/>
  <c r="B1030" i="7" s="1"/>
  <c r="A1031" i="7"/>
  <c r="B1031" i="7" s="1"/>
  <c r="A1032" i="7"/>
  <c r="B1032" i="7" s="1"/>
  <c r="A1033" i="7"/>
  <c r="B1033" i="7" s="1"/>
  <c r="A1034" i="7"/>
  <c r="B1034" i="7" s="1"/>
  <c r="A1035" i="7"/>
  <c r="B1035" i="7" s="1"/>
  <c r="A1036" i="7"/>
  <c r="B1036" i="7" s="1"/>
  <c r="A1037" i="7"/>
  <c r="B1037" i="7" s="1"/>
  <c r="A1038" i="7"/>
  <c r="B1038" i="7" s="1"/>
  <c r="A559" i="7"/>
  <c r="B559" i="7" s="1"/>
  <c r="A560" i="7"/>
  <c r="B560" i="7" s="1"/>
  <c r="A561" i="7"/>
  <c r="B561" i="7" s="1"/>
  <c r="A562" i="7"/>
  <c r="B562" i="7" s="1"/>
  <c r="A563" i="7"/>
  <c r="B563" i="7" s="1"/>
  <c r="A564" i="7"/>
  <c r="B564" i="7" s="1"/>
  <c r="A565" i="7"/>
  <c r="B565" i="7" s="1"/>
  <c r="A566" i="7"/>
  <c r="B566" i="7" s="1"/>
  <c r="A567" i="7"/>
  <c r="B567" i="7" s="1"/>
  <c r="A568" i="7"/>
  <c r="B568" i="7" s="1"/>
  <c r="A569" i="7"/>
  <c r="B569" i="7" s="1"/>
  <c r="A570" i="7"/>
  <c r="B570" i="7" s="1"/>
  <c r="A571" i="7"/>
  <c r="B571" i="7" s="1"/>
  <c r="A572" i="7"/>
  <c r="B572" i="7" s="1"/>
  <c r="A573" i="7"/>
  <c r="B573" i="7" s="1"/>
  <c r="A574" i="7"/>
  <c r="B574" i="7" s="1"/>
  <c r="A575" i="7"/>
  <c r="B575" i="7" s="1"/>
  <c r="A576" i="7"/>
  <c r="B576" i="7" s="1"/>
  <c r="A577" i="7"/>
  <c r="B577" i="7" s="1"/>
  <c r="A578" i="7"/>
  <c r="B578" i="7" s="1"/>
  <c r="A579" i="7"/>
  <c r="B579" i="7" s="1"/>
  <c r="A580" i="7"/>
  <c r="B580" i="7" s="1"/>
  <c r="A581" i="7"/>
  <c r="B581" i="7" s="1"/>
  <c r="A582" i="7"/>
  <c r="B582" i="7" s="1"/>
  <c r="A583" i="7"/>
  <c r="B583" i="7" s="1"/>
  <c r="A584" i="7"/>
  <c r="B584" i="7" s="1"/>
  <c r="A585" i="7"/>
  <c r="B585" i="7" s="1"/>
  <c r="A586" i="7"/>
  <c r="B586" i="7" s="1"/>
  <c r="A587" i="7"/>
  <c r="B587" i="7" s="1"/>
  <c r="A588" i="7"/>
  <c r="B588" i="7" s="1"/>
  <c r="A589" i="7"/>
  <c r="B589" i="7" s="1"/>
  <c r="A590" i="7"/>
  <c r="B590" i="7" s="1"/>
  <c r="A591" i="7"/>
  <c r="B591" i="7" s="1"/>
  <c r="A592" i="7"/>
  <c r="B592" i="7" s="1"/>
  <c r="A593" i="7"/>
  <c r="B593" i="7" s="1"/>
  <c r="A594" i="7"/>
  <c r="B594" i="7" s="1"/>
  <c r="A595" i="7"/>
  <c r="B595" i="7" s="1"/>
  <c r="A596" i="7"/>
  <c r="B596" i="7" s="1"/>
  <c r="A597" i="7"/>
  <c r="B597" i="7" s="1"/>
  <c r="A598" i="7"/>
  <c r="B598" i="7" s="1"/>
  <c r="A599" i="7"/>
  <c r="B599" i="7" s="1"/>
  <c r="A600" i="7"/>
  <c r="B600" i="7" s="1"/>
  <c r="A601" i="7"/>
  <c r="B601" i="7" s="1"/>
  <c r="A602" i="7"/>
  <c r="B602" i="7" s="1"/>
  <c r="A603" i="7"/>
  <c r="B603" i="7" s="1"/>
  <c r="A604" i="7"/>
  <c r="B604" i="7" s="1"/>
  <c r="A605" i="7"/>
  <c r="B605" i="7" s="1"/>
  <c r="A606" i="7"/>
  <c r="B606" i="7" s="1"/>
  <c r="A607" i="7"/>
  <c r="B607" i="7" s="1"/>
  <c r="A608" i="7"/>
  <c r="B608" i="7" s="1"/>
  <c r="A609" i="7"/>
  <c r="B609" i="7" s="1"/>
  <c r="A610" i="7"/>
  <c r="B610" i="7" s="1"/>
  <c r="A611" i="7"/>
  <c r="B611" i="7" s="1"/>
  <c r="A612" i="7"/>
  <c r="B612" i="7" s="1"/>
  <c r="A613" i="7"/>
  <c r="B613" i="7" s="1"/>
  <c r="A614" i="7"/>
  <c r="B614" i="7" s="1"/>
  <c r="A615" i="7"/>
  <c r="B615" i="7" s="1"/>
  <c r="A616" i="7"/>
  <c r="B616" i="7" s="1"/>
  <c r="A617" i="7"/>
  <c r="B617" i="7" s="1"/>
  <c r="A618" i="7"/>
  <c r="B618" i="7" s="1"/>
  <c r="A619" i="7"/>
  <c r="B619" i="7" s="1"/>
  <c r="A620" i="7"/>
  <c r="B620" i="7" s="1"/>
  <c r="A621" i="7"/>
  <c r="B621" i="7" s="1"/>
  <c r="A622" i="7"/>
  <c r="B622" i="7" s="1"/>
  <c r="A623" i="7"/>
  <c r="B623" i="7" s="1"/>
  <c r="A624" i="7"/>
  <c r="B624" i="7" s="1"/>
  <c r="A625" i="7"/>
  <c r="B625" i="7" s="1"/>
  <c r="A626" i="7"/>
  <c r="B626" i="7" s="1"/>
  <c r="A627" i="7"/>
  <c r="B627" i="7" s="1"/>
  <c r="A628" i="7"/>
  <c r="B628" i="7" s="1"/>
  <c r="A629" i="7"/>
  <c r="B629" i="7" s="1"/>
  <c r="A630" i="7"/>
  <c r="B630" i="7" s="1"/>
  <c r="A631" i="7"/>
  <c r="B631" i="7" s="1"/>
  <c r="A632" i="7"/>
  <c r="B632" i="7" s="1"/>
  <c r="A633" i="7"/>
  <c r="B633" i="7" s="1"/>
  <c r="A634" i="7"/>
  <c r="B634" i="7" s="1"/>
  <c r="A635" i="7"/>
  <c r="B635" i="7" s="1"/>
  <c r="A636" i="7"/>
  <c r="B636" i="7" s="1"/>
  <c r="A637" i="7"/>
  <c r="B637" i="7" s="1"/>
  <c r="A638" i="7"/>
  <c r="B638" i="7" s="1"/>
  <c r="A639" i="7"/>
  <c r="B639" i="7" s="1"/>
  <c r="A640" i="7"/>
  <c r="B640" i="7" s="1"/>
  <c r="A641" i="7"/>
  <c r="B641" i="7" s="1"/>
  <c r="A642" i="7"/>
  <c r="B642" i="7" s="1"/>
  <c r="A643" i="7"/>
  <c r="B643" i="7" s="1"/>
  <c r="A644" i="7"/>
  <c r="B644" i="7" s="1"/>
  <c r="A645" i="7"/>
  <c r="B645" i="7" s="1"/>
  <c r="A646" i="7"/>
  <c r="B646" i="7" s="1"/>
  <c r="A647" i="7"/>
  <c r="B647" i="7" s="1"/>
  <c r="A648" i="7"/>
  <c r="B648" i="7" s="1"/>
  <c r="A649" i="7"/>
  <c r="B649" i="7" s="1"/>
  <c r="A650" i="7"/>
  <c r="B650" i="7" s="1"/>
  <c r="A651" i="7"/>
  <c r="B651" i="7" s="1"/>
  <c r="A652" i="7"/>
  <c r="B652" i="7" s="1"/>
  <c r="A653" i="7"/>
  <c r="B653" i="7" s="1"/>
  <c r="A654" i="7"/>
  <c r="B654" i="7" s="1"/>
  <c r="E654" i="7" s="1"/>
  <c r="A655" i="7"/>
  <c r="B655" i="7" s="1"/>
  <c r="A656" i="7"/>
  <c r="B656" i="7" s="1"/>
  <c r="A657" i="7"/>
  <c r="B657" i="7" s="1"/>
  <c r="A658" i="7"/>
  <c r="B658" i="7" s="1"/>
  <c r="A659" i="7"/>
  <c r="B659" i="7" s="1"/>
  <c r="A660" i="7"/>
  <c r="B660" i="7" s="1"/>
  <c r="A661" i="7"/>
  <c r="B661" i="7" s="1"/>
  <c r="A662" i="7"/>
  <c r="B662" i="7" s="1"/>
  <c r="A663" i="7"/>
  <c r="B663" i="7" s="1"/>
  <c r="A664" i="7"/>
  <c r="B664" i="7" s="1"/>
  <c r="A665" i="7"/>
  <c r="B665" i="7" s="1"/>
  <c r="A666" i="7"/>
  <c r="B666" i="7" s="1"/>
  <c r="A667" i="7"/>
  <c r="B667" i="7" s="1"/>
  <c r="A668" i="7"/>
  <c r="B668" i="7" s="1"/>
  <c r="A669" i="7"/>
  <c r="B669" i="7" s="1"/>
  <c r="A670" i="7"/>
  <c r="B670" i="7" s="1"/>
  <c r="A671" i="7"/>
  <c r="B671" i="7" s="1"/>
  <c r="A672" i="7"/>
  <c r="B672" i="7" s="1"/>
  <c r="A673" i="7"/>
  <c r="B673" i="7" s="1"/>
  <c r="A674" i="7"/>
  <c r="B674" i="7" s="1"/>
  <c r="A675" i="7"/>
  <c r="B675" i="7" s="1"/>
  <c r="A676" i="7"/>
  <c r="B676" i="7" s="1"/>
  <c r="A677" i="7"/>
  <c r="B677" i="7" s="1"/>
  <c r="A678" i="7"/>
  <c r="B678" i="7" s="1"/>
  <c r="A679" i="7"/>
  <c r="B679" i="7" s="1"/>
  <c r="A680" i="7"/>
  <c r="B680" i="7" s="1"/>
  <c r="A681" i="7"/>
  <c r="B681" i="7" s="1"/>
  <c r="A682" i="7"/>
  <c r="B682" i="7" s="1"/>
  <c r="A683" i="7"/>
  <c r="B683" i="7" s="1"/>
  <c r="A684" i="7"/>
  <c r="B684" i="7" s="1"/>
  <c r="A685" i="7"/>
  <c r="B685" i="7" s="1"/>
  <c r="A686" i="7"/>
  <c r="B686" i="7" s="1"/>
  <c r="A687" i="7"/>
  <c r="B687" i="7" s="1"/>
  <c r="A688" i="7"/>
  <c r="B688" i="7" s="1"/>
  <c r="A689" i="7"/>
  <c r="B689" i="7" s="1"/>
  <c r="A690" i="7"/>
  <c r="B690" i="7" s="1"/>
  <c r="A691" i="7"/>
  <c r="B691" i="7" s="1"/>
  <c r="A692" i="7"/>
  <c r="B692" i="7" s="1"/>
  <c r="A693" i="7"/>
  <c r="B693" i="7" s="1"/>
  <c r="A694" i="7"/>
  <c r="B694" i="7" s="1"/>
  <c r="A695" i="7"/>
  <c r="B695" i="7" s="1"/>
  <c r="A696" i="7"/>
  <c r="B696" i="7" s="1"/>
  <c r="A697" i="7"/>
  <c r="B697" i="7" s="1"/>
  <c r="A698" i="7"/>
  <c r="B698" i="7" s="1"/>
  <c r="A699" i="7"/>
  <c r="B699" i="7" s="1"/>
  <c r="A700" i="7"/>
  <c r="B700" i="7" s="1"/>
  <c r="A701" i="7"/>
  <c r="B701" i="7" s="1"/>
  <c r="A702" i="7"/>
  <c r="B702" i="7" s="1"/>
  <c r="A703" i="7"/>
  <c r="B703" i="7" s="1"/>
  <c r="A704" i="7"/>
  <c r="B704" i="7" s="1"/>
  <c r="A705" i="7"/>
  <c r="B705" i="7" s="1"/>
  <c r="A706" i="7"/>
  <c r="B706" i="7" s="1"/>
  <c r="A707" i="7"/>
  <c r="B707" i="7" s="1"/>
  <c r="A708" i="7"/>
  <c r="B708" i="7" s="1"/>
  <c r="A709" i="7"/>
  <c r="B709" i="7" s="1"/>
  <c r="A710" i="7"/>
  <c r="B710" i="7" s="1"/>
  <c r="A711" i="7"/>
  <c r="B711" i="7" s="1"/>
  <c r="A712" i="7"/>
  <c r="B712" i="7" s="1"/>
  <c r="A713" i="7"/>
  <c r="B713" i="7" s="1"/>
  <c r="A714" i="7"/>
  <c r="B714" i="7" s="1"/>
  <c r="A715" i="7"/>
  <c r="B715" i="7" s="1"/>
  <c r="A716" i="7"/>
  <c r="B716" i="7" s="1"/>
  <c r="A717" i="7"/>
  <c r="B717" i="7" s="1"/>
  <c r="A718" i="7"/>
  <c r="B718" i="7" s="1"/>
  <c r="A719" i="7"/>
  <c r="B719" i="7" s="1"/>
  <c r="A720" i="7"/>
  <c r="B720" i="7" s="1"/>
  <c r="A721" i="7"/>
  <c r="B721" i="7" s="1"/>
  <c r="A722" i="7"/>
  <c r="B722" i="7" s="1"/>
  <c r="A723" i="7"/>
  <c r="B723" i="7" s="1"/>
  <c r="A724" i="7"/>
  <c r="B724" i="7" s="1"/>
  <c r="A725" i="7"/>
  <c r="B725" i="7" s="1"/>
  <c r="A726" i="7"/>
  <c r="B726" i="7" s="1"/>
  <c r="A727" i="7"/>
  <c r="B727" i="7" s="1"/>
  <c r="A728" i="7"/>
  <c r="B728" i="7" s="1"/>
  <c r="A729" i="7"/>
  <c r="B729" i="7" s="1"/>
  <c r="A730" i="7"/>
  <c r="B730" i="7" s="1"/>
  <c r="A731" i="7"/>
  <c r="B731" i="7" s="1"/>
  <c r="A732" i="7"/>
  <c r="B732" i="7" s="1"/>
  <c r="A733" i="7"/>
  <c r="B733" i="7" s="1"/>
  <c r="A734" i="7"/>
  <c r="B734" i="7" s="1"/>
  <c r="A735" i="7"/>
  <c r="B735" i="7" s="1"/>
  <c r="A736" i="7"/>
  <c r="B736" i="7" s="1"/>
  <c r="A737" i="7"/>
  <c r="B737" i="7" s="1"/>
  <c r="A738" i="7"/>
  <c r="B738" i="7" s="1"/>
  <c r="A739" i="7"/>
  <c r="B739" i="7" s="1"/>
  <c r="A740" i="7"/>
  <c r="B740" i="7" s="1"/>
  <c r="A741" i="7"/>
  <c r="B741" i="7" s="1"/>
  <c r="A742" i="7"/>
  <c r="B742" i="7" s="1"/>
  <c r="A743" i="7"/>
  <c r="B743" i="7" s="1"/>
  <c r="A744" i="7"/>
  <c r="B744" i="7" s="1"/>
  <c r="A745" i="7"/>
  <c r="B745" i="7" s="1"/>
  <c r="A746" i="7"/>
  <c r="B746" i="7" s="1"/>
  <c r="A747" i="7"/>
  <c r="B747" i="7" s="1"/>
  <c r="A748" i="7"/>
  <c r="B748" i="7" s="1"/>
  <c r="A749" i="7"/>
  <c r="B749" i="7" s="1"/>
  <c r="A750" i="7"/>
  <c r="B750" i="7" s="1"/>
  <c r="A751" i="7"/>
  <c r="B751" i="7" s="1"/>
  <c r="A752" i="7"/>
  <c r="B752" i="7" s="1"/>
  <c r="A753" i="7"/>
  <c r="B753" i="7" s="1"/>
  <c r="A754" i="7"/>
  <c r="B754" i="7" s="1"/>
  <c r="A755" i="7"/>
  <c r="B755" i="7" s="1"/>
  <c r="A756" i="7"/>
  <c r="B756" i="7" s="1"/>
  <c r="A757" i="7"/>
  <c r="B757" i="7" s="1"/>
  <c r="A758" i="7"/>
  <c r="B758" i="7" s="1"/>
  <c r="A759" i="7"/>
  <c r="B759" i="7" s="1"/>
  <c r="A760" i="7"/>
  <c r="B760" i="7" s="1"/>
  <c r="A761" i="7"/>
  <c r="B761" i="7" s="1"/>
  <c r="A762" i="7"/>
  <c r="B762" i="7" s="1"/>
  <c r="A763" i="7"/>
  <c r="B763" i="7" s="1"/>
  <c r="A764" i="7"/>
  <c r="B764" i="7" s="1"/>
  <c r="A765" i="7"/>
  <c r="B765" i="7" s="1"/>
  <c r="A766" i="7"/>
  <c r="B766" i="7" s="1"/>
  <c r="A767" i="7"/>
  <c r="B767" i="7" s="1"/>
  <c r="A768" i="7"/>
  <c r="B768" i="7" s="1"/>
  <c r="A769" i="7"/>
  <c r="B769" i="7" s="1"/>
  <c r="A770" i="7"/>
  <c r="B770" i="7" s="1"/>
  <c r="A771" i="7"/>
  <c r="B771" i="7" s="1"/>
  <c r="A772" i="7"/>
  <c r="B772" i="7" s="1"/>
  <c r="A773" i="7"/>
  <c r="B773" i="7" s="1"/>
  <c r="A774" i="7"/>
  <c r="B774" i="7" s="1"/>
  <c r="A775" i="7"/>
  <c r="B775" i="7" s="1"/>
  <c r="A776" i="7"/>
  <c r="B776" i="7" s="1"/>
  <c r="A777" i="7"/>
  <c r="B777" i="7" s="1"/>
  <c r="A778" i="7"/>
  <c r="B778" i="7" s="1"/>
  <c r="A779" i="7"/>
  <c r="B779" i="7" s="1"/>
  <c r="A780" i="7"/>
  <c r="B780" i="7" s="1"/>
  <c r="A781" i="7"/>
  <c r="B781" i="7" s="1"/>
  <c r="A782" i="7"/>
  <c r="B782" i="7" s="1"/>
  <c r="A783" i="7"/>
  <c r="B783" i="7" s="1"/>
  <c r="A784" i="7"/>
  <c r="B784" i="7" s="1"/>
  <c r="A785" i="7"/>
  <c r="B785" i="7" s="1"/>
  <c r="A786" i="7"/>
  <c r="B786" i="7" s="1"/>
  <c r="A787" i="7"/>
  <c r="B787" i="7" s="1"/>
  <c r="A788" i="7"/>
  <c r="B788" i="7" s="1"/>
  <c r="A789" i="7"/>
  <c r="B789" i="7" s="1"/>
  <c r="A790" i="7"/>
  <c r="B790" i="7" s="1"/>
  <c r="A791" i="7"/>
  <c r="B791" i="7" s="1"/>
  <c r="A792" i="7"/>
  <c r="B792" i="7" s="1"/>
  <c r="A793" i="7"/>
  <c r="B793" i="7" s="1"/>
  <c r="A794" i="7"/>
  <c r="B794" i="7" s="1"/>
  <c r="A795" i="7"/>
  <c r="B795" i="7" s="1"/>
  <c r="A796" i="7"/>
  <c r="B796" i="7" s="1"/>
  <c r="A797" i="7"/>
  <c r="B797" i="7" s="1"/>
  <c r="A798" i="7"/>
  <c r="B798" i="7" s="1"/>
  <c r="A799" i="7"/>
  <c r="B799" i="7" s="1"/>
  <c r="A800" i="7"/>
  <c r="B800" i="7" s="1"/>
  <c r="A801" i="7"/>
  <c r="B801" i="7" s="1"/>
  <c r="A802" i="7"/>
  <c r="B802" i="7" s="1"/>
  <c r="A803" i="7"/>
  <c r="B803" i="7" s="1"/>
  <c r="A804" i="7"/>
  <c r="B804" i="7" s="1"/>
  <c r="A805" i="7"/>
  <c r="B805" i="7" s="1"/>
  <c r="A806" i="7"/>
  <c r="B806" i="7" s="1"/>
  <c r="A807" i="7"/>
  <c r="B807" i="7" s="1"/>
  <c r="A808" i="7"/>
  <c r="B808" i="7" s="1"/>
  <c r="A809" i="7"/>
  <c r="B809" i="7" s="1"/>
  <c r="A810" i="7"/>
  <c r="B810" i="7" s="1"/>
  <c r="A811" i="7"/>
  <c r="B811" i="7" s="1"/>
  <c r="A812" i="7"/>
  <c r="B812" i="7" s="1"/>
  <c r="A813" i="7"/>
  <c r="B813" i="7" s="1"/>
  <c r="A814" i="7"/>
  <c r="B814" i="7" s="1"/>
  <c r="A815" i="7"/>
  <c r="B815" i="7" s="1"/>
  <c r="A816" i="7"/>
  <c r="B816" i="7" s="1"/>
  <c r="A817" i="7"/>
  <c r="B817" i="7" s="1"/>
  <c r="A818" i="7"/>
  <c r="B818" i="7" s="1"/>
  <c r="A819" i="7"/>
  <c r="B819" i="7" s="1"/>
  <c r="A820" i="7"/>
  <c r="B820" i="7" s="1"/>
  <c r="A821" i="7"/>
  <c r="B821" i="7" s="1"/>
  <c r="A822" i="7"/>
  <c r="B822" i="7" s="1"/>
  <c r="A823" i="7"/>
  <c r="B823" i="7" s="1"/>
  <c r="A824" i="7"/>
  <c r="B824" i="7" s="1"/>
  <c r="A825" i="7"/>
  <c r="B825" i="7" s="1"/>
  <c r="A826" i="7"/>
  <c r="B826" i="7" s="1"/>
  <c r="A827" i="7"/>
  <c r="B827" i="7" s="1"/>
  <c r="A828" i="7"/>
  <c r="B828" i="7" s="1"/>
  <c r="A829" i="7"/>
  <c r="B829" i="7" s="1"/>
  <c r="A830" i="7"/>
  <c r="B830" i="7" s="1"/>
  <c r="A831" i="7"/>
  <c r="B831" i="7" s="1"/>
  <c r="A832" i="7"/>
  <c r="B832" i="7" s="1"/>
  <c r="A833" i="7"/>
  <c r="B833" i="7" s="1"/>
  <c r="A834" i="7"/>
  <c r="B834" i="7" s="1"/>
  <c r="A835" i="7"/>
  <c r="B835" i="7" s="1"/>
  <c r="A836" i="7"/>
  <c r="B836" i="7" s="1"/>
  <c r="A837" i="7"/>
  <c r="B837" i="7" s="1"/>
  <c r="A838" i="7"/>
  <c r="B838" i="7" s="1"/>
  <c r="A839" i="7"/>
  <c r="B839" i="7" s="1"/>
  <c r="A840" i="7"/>
  <c r="B840" i="7" s="1"/>
  <c r="A841" i="7"/>
  <c r="B841" i="7" s="1"/>
  <c r="A842" i="7"/>
  <c r="B842" i="7" s="1"/>
  <c r="A843" i="7"/>
  <c r="B843" i="7" s="1"/>
  <c r="A844" i="7"/>
  <c r="B844" i="7" s="1"/>
  <c r="A845" i="7"/>
  <c r="B845" i="7" s="1"/>
  <c r="A846" i="7"/>
  <c r="B846" i="7" s="1"/>
  <c r="A847" i="7"/>
  <c r="B847" i="7" s="1"/>
  <c r="A848" i="7"/>
  <c r="B848" i="7" s="1"/>
  <c r="A849" i="7"/>
  <c r="B849" i="7" s="1"/>
  <c r="A850" i="7"/>
  <c r="B850" i="7" s="1"/>
  <c r="A851" i="7"/>
  <c r="B851" i="7" s="1"/>
  <c r="A852" i="7"/>
  <c r="B852" i="7" s="1"/>
  <c r="A853" i="7"/>
  <c r="B853" i="7" s="1"/>
  <c r="A854" i="7"/>
  <c r="B854" i="7" s="1"/>
  <c r="A855" i="7"/>
  <c r="B855" i="7" s="1"/>
  <c r="A856" i="7"/>
  <c r="B856" i="7" s="1"/>
  <c r="A857" i="7"/>
  <c r="B857" i="7" s="1"/>
  <c r="A858" i="7"/>
  <c r="B858" i="7" s="1"/>
  <c r="A859" i="7"/>
  <c r="B859" i="7" s="1"/>
  <c r="A860" i="7"/>
  <c r="B860" i="7" s="1"/>
  <c r="A861" i="7"/>
  <c r="B861" i="7" s="1"/>
  <c r="A862" i="7"/>
  <c r="B862" i="7" s="1"/>
  <c r="A863" i="7"/>
  <c r="B863" i="7" s="1"/>
  <c r="A864" i="7"/>
  <c r="B864" i="7" s="1"/>
  <c r="A865" i="7"/>
  <c r="B865" i="7" s="1"/>
  <c r="A866" i="7"/>
  <c r="B866" i="7" s="1"/>
  <c r="A867" i="7"/>
  <c r="B867" i="7" s="1"/>
  <c r="A868" i="7"/>
  <c r="B868" i="7" s="1"/>
  <c r="A869" i="7"/>
  <c r="B869" i="7" s="1"/>
  <c r="A870" i="7"/>
  <c r="B870" i="7" s="1"/>
  <c r="A871" i="7"/>
  <c r="B871" i="7" s="1"/>
  <c r="A872" i="7"/>
  <c r="B872" i="7" s="1"/>
  <c r="A873" i="7"/>
  <c r="B873" i="7" s="1"/>
  <c r="A874" i="7"/>
  <c r="B874" i="7" s="1"/>
  <c r="A875" i="7"/>
  <c r="B875" i="7" s="1"/>
  <c r="A876" i="7"/>
  <c r="B876" i="7" s="1"/>
  <c r="A877" i="7"/>
  <c r="B877" i="7" s="1"/>
  <c r="A878" i="7"/>
  <c r="B878" i="7" s="1"/>
  <c r="A879" i="7"/>
  <c r="B879" i="7" s="1"/>
  <c r="A880" i="7"/>
  <c r="B880" i="7" s="1"/>
  <c r="A881" i="7"/>
  <c r="B881" i="7" s="1"/>
  <c r="A882" i="7"/>
  <c r="B882" i="7" s="1"/>
  <c r="A883" i="7"/>
  <c r="B883" i="7" s="1"/>
  <c r="A884" i="7"/>
  <c r="B884" i="7" s="1"/>
  <c r="A885" i="7"/>
  <c r="B885" i="7" s="1"/>
  <c r="A886" i="7"/>
  <c r="B886" i="7" s="1"/>
  <c r="A887" i="7"/>
  <c r="B887" i="7" s="1"/>
  <c r="A888" i="7"/>
  <c r="B888" i="7" s="1"/>
  <c r="A889" i="7"/>
  <c r="B889" i="7" s="1"/>
  <c r="A890" i="7"/>
  <c r="B890" i="7" s="1"/>
  <c r="A891" i="7"/>
  <c r="B891" i="7" s="1"/>
  <c r="A892" i="7"/>
  <c r="B892" i="7" s="1"/>
  <c r="A893" i="7"/>
  <c r="B893" i="7" s="1"/>
  <c r="A894" i="7"/>
  <c r="B894" i="7" s="1"/>
  <c r="A895" i="7"/>
  <c r="B895" i="7" s="1"/>
  <c r="A896" i="7"/>
  <c r="B896" i="7" s="1"/>
  <c r="A897" i="7"/>
  <c r="B897" i="7" s="1"/>
  <c r="A898" i="7"/>
  <c r="B898" i="7" s="1"/>
  <c r="A899" i="7"/>
  <c r="B899" i="7" s="1"/>
  <c r="A900" i="7"/>
  <c r="B900" i="7" s="1"/>
  <c r="A901" i="7"/>
  <c r="B901" i="7" s="1"/>
  <c r="A902" i="7"/>
  <c r="B902" i="7" s="1"/>
  <c r="A903" i="7"/>
  <c r="B903" i="7" s="1"/>
  <c r="A904" i="7"/>
  <c r="B904" i="7" s="1"/>
  <c r="A905" i="7"/>
  <c r="B905" i="7" s="1"/>
  <c r="A906" i="7"/>
  <c r="B906" i="7" s="1"/>
  <c r="A907" i="7"/>
  <c r="B907" i="7" s="1"/>
  <c r="A908" i="7"/>
  <c r="B908" i="7" s="1"/>
  <c r="A909" i="7"/>
  <c r="B909" i="7" s="1"/>
  <c r="A910" i="7"/>
  <c r="B910" i="7" s="1"/>
  <c r="A911" i="7"/>
  <c r="B911" i="7" s="1"/>
  <c r="A912" i="7"/>
  <c r="B912" i="7" s="1"/>
  <c r="A913" i="7"/>
  <c r="B913" i="7" s="1"/>
  <c r="A914" i="7"/>
  <c r="B914" i="7" s="1"/>
  <c r="A915" i="7"/>
  <c r="B915" i="7" s="1"/>
  <c r="A916" i="7"/>
  <c r="B916" i="7" s="1"/>
  <c r="A917" i="7"/>
  <c r="B917" i="7" s="1"/>
  <c r="A918" i="7"/>
  <c r="B918" i="7" s="1"/>
  <c r="A919" i="7"/>
  <c r="B919" i="7" s="1"/>
  <c r="A920" i="7"/>
  <c r="B920" i="7" s="1"/>
  <c r="A921" i="7"/>
  <c r="B921" i="7" s="1"/>
  <c r="A922" i="7"/>
  <c r="B922" i="7" s="1"/>
  <c r="A923" i="7"/>
  <c r="B923" i="7" s="1"/>
  <c r="A924" i="7"/>
  <c r="B924" i="7" s="1"/>
  <c r="A925" i="7"/>
  <c r="B925" i="7" s="1"/>
  <c r="A926" i="7"/>
  <c r="B926" i="7" s="1"/>
  <c r="A927" i="7"/>
  <c r="B927" i="7" s="1"/>
  <c r="A928" i="7"/>
  <c r="B928" i="7" s="1"/>
  <c r="A929" i="7"/>
  <c r="B929" i="7" s="1"/>
  <c r="A930" i="7"/>
  <c r="B930" i="7" s="1"/>
  <c r="A931" i="7"/>
  <c r="B931" i="7" s="1"/>
  <c r="A932" i="7"/>
  <c r="B932" i="7" s="1"/>
  <c r="A933" i="7"/>
  <c r="B933" i="7" s="1"/>
  <c r="A934" i="7"/>
  <c r="B934" i="7" s="1"/>
  <c r="A935" i="7"/>
  <c r="B935" i="7" s="1"/>
  <c r="A936" i="7"/>
  <c r="B936" i="7" s="1"/>
  <c r="A937" i="7"/>
  <c r="B937" i="7" s="1"/>
  <c r="A938" i="7"/>
  <c r="B938" i="7" s="1"/>
  <c r="A939" i="7"/>
  <c r="B939" i="7" s="1"/>
  <c r="A940" i="7"/>
  <c r="B940" i="7" s="1"/>
  <c r="A941" i="7"/>
  <c r="B941" i="7" s="1"/>
  <c r="A942" i="7"/>
  <c r="B942" i="7" s="1"/>
  <c r="A943" i="7"/>
  <c r="B943" i="7" s="1"/>
  <c r="A944" i="7"/>
  <c r="B944" i="7" s="1"/>
  <c r="A945" i="7"/>
  <c r="B945" i="7" s="1"/>
  <c r="A946" i="7"/>
  <c r="B946" i="7" s="1"/>
  <c r="A947" i="7"/>
  <c r="B947" i="7" s="1"/>
  <c r="A948" i="7"/>
  <c r="B948" i="7" s="1"/>
  <c r="A949" i="7"/>
  <c r="B949" i="7" s="1"/>
  <c r="A950" i="7"/>
  <c r="B950" i="7" s="1"/>
  <c r="A951" i="7"/>
  <c r="B951" i="7" s="1"/>
  <c r="A952" i="7"/>
  <c r="B952" i="7" s="1"/>
  <c r="A953" i="7"/>
  <c r="B953" i="7" s="1"/>
  <c r="A954" i="7"/>
  <c r="B954" i="7" s="1"/>
  <c r="A955" i="7"/>
  <c r="B955" i="7" s="1"/>
  <c r="A956" i="7"/>
  <c r="B956" i="7" s="1"/>
  <c r="A957" i="7"/>
  <c r="B957" i="7" s="1"/>
  <c r="A958" i="7"/>
  <c r="B958" i="7" s="1"/>
  <c r="A959" i="7"/>
  <c r="B959" i="7" s="1"/>
  <c r="A558" i="7"/>
  <c r="B558" i="7" s="1"/>
  <c r="B479" i="7"/>
  <c r="B480" i="7" s="1"/>
  <c r="B441" i="7"/>
  <c r="B442" i="7" s="1"/>
  <c r="B403" i="7"/>
  <c r="B365" i="7"/>
  <c r="B366" i="7" s="1"/>
  <c r="B327" i="7"/>
  <c r="B289" i="7"/>
  <c r="B290" i="7" s="1"/>
  <c r="B291" i="7" s="1"/>
  <c r="B251" i="7"/>
  <c r="B252" i="7" s="1"/>
  <c r="B253" i="7" s="1"/>
  <c r="B213" i="7"/>
  <c r="B214" i="7" s="1"/>
  <c r="B215" i="7" s="1"/>
  <c r="B175" i="7"/>
  <c r="B137" i="7"/>
  <c r="B138" i="7" s="1"/>
  <c r="A80" i="7"/>
  <c r="D77" i="7"/>
  <c r="D78" i="7" s="1"/>
  <c r="D74" i="7"/>
  <c r="D75" i="7" s="1"/>
  <c r="D68" i="7"/>
  <c r="D69" i="7" s="1"/>
  <c r="C68" i="7"/>
  <c r="C74" i="7" s="1"/>
  <c r="D65" i="7"/>
  <c r="D66" i="7" s="1"/>
  <c r="C65" i="7"/>
  <c r="C77" i="7" s="1"/>
  <c r="A62" i="7"/>
  <c r="B8" i="7"/>
  <c r="E1051" i="7" s="1"/>
  <c r="B9" i="7"/>
  <c r="F168" i="7" s="1"/>
  <c r="B10" i="7"/>
  <c r="G1808" i="7" s="1"/>
  <c r="J1808" i="7" s="1"/>
  <c r="D17" i="6"/>
  <c r="D22" i="2"/>
  <c r="E22" i="2"/>
  <c r="AX11" i="2"/>
  <c r="E1841" i="7"/>
  <c r="E1897" i="7"/>
  <c r="E1929" i="7"/>
  <c r="E1937" i="7"/>
  <c r="E1945" i="7"/>
  <c r="E1961" i="7"/>
  <c r="E1969" i="7"/>
  <c r="E1993" i="7"/>
  <c r="E2001" i="7"/>
  <c r="E2025" i="7"/>
  <c r="E2033" i="7"/>
  <c r="E2057" i="7"/>
  <c r="E2065" i="7"/>
  <c r="E2073" i="7"/>
  <c r="E2089" i="7"/>
  <c r="E2097" i="7"/>
  <c r="E2129" i="7"/>
  <c r="E2137" i="7"/>
  <c r="E2153" i="7"/>
  <c r="E2161" i="7"/>
  <c r="E2185" i="7"/>
  <c r="E2193" i="7"/>
  <c r="E2201" i="7"/>
  <c r="E2225" i="7"/>
  <c r="E2249" i="7"/>
  <c r="E2257" i="7"/>
  <c r="E2265" i="7"/>
  <c r="E2281" i="7"/>
  <c r="E2289" i="7"/>
  <c r="E2313" i="7"/>
  <c r="E1802" i="7"/>
  <c r="E1848" i="7"/>
  <c r="E1856" i="7"/>
  <c r="E1864" i="7"/>
  <c r="E1872" i="7"/>
  <c r="E1880" i="7"/>
  <c r="E1888" i="7"/>
  <c r="E1896" i="7"/>
  <c r="E1904" i="7"/>
  <c r="E1912" i="7"/>
  <c r="E1920" i="7"/>
  <c r="E1928" i="7"/>
  <c r="E1936" i="7"/>
  <c r="E1944" i="7"/>
  <c r="E1952" i="7"/>
  <c r="E1960" i="7"/>
  <c r="E1968" i="7"/>
  <c r="E1976" i="7"/>
  <c r="E1984" i="7"/>
  <c r="E1992" i="7"/>
  <c r="E2000" i="7"/>
  <c r="E2008" i="7"/>
  <c r="E2016" i="7"/>
  <c r="E2024" i="7"/>
  <c r="E2032" i="7"/>
  <c r="E2040" i="7"/>
  <c r="E2048" i="7"/>
  <c r="E2056" i="7"/>
  <c r="E2064" i="7"/>
  <c r="E2072" i="7"/>
  <c r="E2080" i="7"/>
  <c r="E2088" i="7"/>
  <c r="E2096" i="7"/>
  <c r="E2104" i="7"/>
  <c r="E2112" i="7"/>
  <c r="E2120" i="7"/>
  <c r="E2128" i="7"/>
  <c r="E2136" i="7"/>
  <c r="E2144" i="7"/>
  <c r="E2152" i="7"/>
  <c r="E2160" i="7"/>
  <c r="E2168" i="7"/>
  <c r="E2176" i="7"/>
  <c r="E2184" i="7"/>
  <c r="E2192" i="7"/>
  <c r="E2200" i="7"/>
  <c r="E2208" i="7"/>
  <c r="E2216" i="7"/>
  <c r="E2224" i="7"/>
  <c r="E2232" i="7"/>
  <c r="E2240" i="7"/>
  <c r="E2248" i="7"/>
  <c r="E2256" i="7"/>
  <c r="E2264" i="7"/>
  <c r="E2272" i="7"/>
  <c r="E2280" i="7"/>
  <c r="E2288" i="7"/>
  <c r="E2296" i="7"/>
  <c r="E2304" i="7"/>
  <c r="E2312" i="7"/>
  <c r="E2320" i="7"/>
  <c r="E1459" i="7"/>
  <c r="E1072" i="7"/>
  <c r="E1065" i="7"/>
  <c r="E1053" i="7"/>
  <c r="E1046" i="7"/>
  <c r="E1074" i="7"/>
  <c r="E1067" i="7"/>
  <c r="E1060" i="7"/>
  <c r="E1048" i="7"/>
  <c r="E1041" i="7"/>
  <c r="E1069" i="7"/>
  <c r="E1062" i="7"/>
  <c r="E1055" i="7"/>
  <c r="E1050" i="7"/>
  <c r="E1043" i="7"/>
  <c r="E588" i="7"/>
  <c r="E1076" i="7"/>
  <c r="E1064" i="7"/>
  <c r="E1057" i="7"/>
  <c r="E1045" i="7"/>
  <c r="E1071" i="7"/>
  <c r="E1066" i="7"/>
  <c r="E1059" i="7"/>
  <c r="E1052" i="7"/>
  <c r="E1040" i="7"/>
  <c r="E1073" i="7"/>
  <c r="E1061" i="7"/>
  <c r="E1075" i="7"/>
  <c r="E1068" i="7"/>
  <c r="E1056" i="7"/>
  <c r="E1049" i="7"/>
  <c r="E1070" i="7"/>
  <c r="E1063" i="7"/>
  <c r="E1058" i="7"/>
  <c r="E555" i="7"/>
  <c r="F1046" i="7"/>
  <c r="E997" i="7"/>
  <c r="E925" i="7"/>
  <c r="E893" i="7"/>
  <c r="E885" i="7"/>
  <c r="E757" i="7"/>
  <c r="E717" i="7"/>
  <c r="E661" i="7"/>
  <c r="E653" i="7"/>
  <c r="E645" i="7"/>
  <c r="E1047" i="7"/>
  <c r="E1036" i="7"/>
  <c r="E1028" i="7"/>
  <c r="E1012" i="7"/>
  <c r="E988" i="7"/>
  <c r="E820" i="7"/>
  <c r="E772" i="7"/>
  <c r="E668" i="7"/>
  <c r="E652" i="7"/>
  <c r="E556" i="7"/>
  <c r="E1035" i="7"/>
  <c r="E939" i="7"/>
  <c r="E923" i="7"/>
  <c r="E859" i="7"/>
  <c r="E795" i="7"/>
  <c r="E787" i="7"/>
  <c r="E779" i="7"/>
  <c r="E771" i="7"/>
  <c r="E763" i="7"/>
  <c r="E747" i="7"/>
  <c r="E723" i="7"/>
  <c r="E715" i="7"/>
  <c r="E707" i="7"/>
  <c r="E699" i="7"/>
  <c r="E683" i="7"/>
  <c r="E675" i="7"/>
  <c r="E667" i="7"/>
  <c r="E659" i="7"/>
  <c r="E651" i="7"/>
  <c r="E1042" i="7"/>
  <c r="G1835" i="7"/>
  <c r="J1835" i="7" s="1"/>
  <c r="G1791" i="7"/>
  <c r="J1791" i="7" s="1"/>
  <c r="G1778" i="7"/>
  <c r="J1778" i="7" s="1"/>
  <c r="G1603" i="7"/>
  <c r="J1603" i="7" s="1"/>
  <c r="G1529" i="7"/>
  <c r="J1529" i="7" s="1"/>
  <c r="G1526" i="7"/>
  <c r="J1526" i="7" s="1"/>
  <c r="G1488" i="7"/>
  <c r="J1488" i="7" s="1"/>
  <c r="G1576" i="7"/>
  <c r="J1576" i="7" s="1"/>
  <c r="G1515" i="7"/>
  <c r="J1515" i="7" s="1"/>
  <c r="G1484" i="7"/>
  <c r="J1484" i="7" s="1"/>
  <c r="G1585" i="7"/>
  <c r="J1585" i="7" s="1"/>
  <c r="G1530" i="7"/>
  <c r="J1530" i="7" s="1"/>
  <c r="G1527" i="7"/>
  <c r="J1527" i="7" s="1"/>
  <c r="G1426" i="7"/>
  <c r="J1426" i="7" s="1"/>
  <c r="G1389" i="7"/>
  <c r="J1389" i="7" s="1"/>
  <c r="G1379" i="7"/>
  <c r="J1379" i="7" s="1"/>
  <c r="G1350" i="7"/>
  <c r="J1350" i="7" s="1"/>
  <c r="G1433" i="7"/>
  <c r="J1433" i="7" s="1"/>
  <c r="G1429" i="7"/>
  <c r="J1429" i="7" s="1"/>
  <c r="G1353" i="7"/>
  <c r="J1353" i="7" s="1"/>
  <c r="G1313" i="7"/>
  <c r="J1313" i="7" s="1"/>
  <c r="G1498" i="7"/>
  <c r="J1498" i="7" s="1"/>
  <c r="G1460" i="7"/>
  <c r="J1460" i="7" s="1"/>
  <c r="G1396" i="7"/>
  <c r="J1396" i="7" s="1"/>
  <c r="G1299" i="7"/>
  <c r="J1299" i="7" s="1"/>
  <c r="G1280" i="7"/>
  <c r="J1280" i="7" s="1"/>
  <c r="G1752" i="7"/>
  <c r="J1752" i="7" s="1"/>
  <c r="G1456" i="7"/>
  <c r="J1456" i="7" s="1"/>
  <c r="G1415" i="7"/>
  <c r="J1415" i="7" s="1"/>
  <c r="G1411" i="7"/>
  <c r="J1411" i="7" s="1"/>
  <c r="G1407" i="7"/>
  <c r="J1407" i="7" s="1"/>
  <c r="G1305" i="7"/>
  <c r="J1305" i="7" s="1"/>
  <c r="G1302" i="7"/>
  <c r="J1302" i="7" s="1"/>
  <c r="G1374" i="7"/>
  <c r="J1374" i="7" s="1"/>
  <c r="G1371" i="7"/>
  <c r="J1371" i="7" s="1"/>
  <c r="G1254" i="7"/>
  <c r="J1254" i="7" s="1"/>
  <c r="G1217" i="7"/>
  <c r="J1217" i="7" s="1"/>
  <c r="G1141" i="7"/>
  <c r="J1141" i="7" s="1"/>
  <c r="G1122" i="7"/>
  <c r="J1122" i="7" s="1"/>
  <c r="G1112" i="7"/>
  <c r="J1112" i="7" s="1"/>
  <c r="G1050" i="7"/>
  <c r="J1050" i="7" s="1"/>
  <c r="G1043" i="7"/>
  <c r="J1043" i="7" s="1"/>
  <c r="G1242" i="7"/>
  <c r="J1242" i="7" s="1"/>
  <c r="G1220" i="7"/>
  <c r="J1220" i="7" s="1"/>
  <c r="G1144" i="7"/>
  <c r="J1144" i="7" s="1"/>
  <c r="G1115" i="7"/>
  <c r="J1115" i="7" s="1"/>
  <c r="G1102" i="7"/>
  <c r="J1102" i="7" s="1"/>
  <c r="G1575" i="7"/>
  <c r="J1575" i="7" s="1"/>
  <c r="G1447" i="7"/>
  <c r="J1447" i="7" s="1"/>
  <c r="G1225" i="7"/>
  <c r="J1225" i="7" s="1"/>
  <c r="G1216" i="7"/>
  <c r="J1216" i="7" s="1"/>
  <c r="G1153" i="7"/>
  <c r="J1153" i="7" s="1"/>
  <c r="G1134" i="7"/>
  <c r="J1134" i="7" s="1"/>
  <c r="G1121" i="7"/>
  <c r="J1121" i="7" s="1"/>
  <c r="G1059" i="7"/>
  <c r="J1059" i="7" s="1"/>
  <c r="G1052" i="7"/>
  <c r="J1052" i="7" s="1"/>
  <c r="G1219" i="7"/>
  <c r="J1219" i="7" s="1"/>
  <c r="G1212" i="7"/>
  <c r="J1212" i="7" s="1"/>
  <c r="G1156" i="7"/>
  <c r="J1156" i="7" s="1"/>
  <c r="G1143" i="7"/>
  <c r="J1143" i="7" s="1"/>
  <c r="G1140" i="7"/>
  <c r="J1140" i="7" s="1"/>
  <c r="G1095" i="7"/>
  <c r="J1095" i="7" s="1"/>
  <c r="G1089" i="7"/>
  <c r="J1089" i="7" s="1"/>
  <c r="G1552" i="7"/>
  <c r="J1552" i="7" s="1"/>
  <c r="G1471" i="7"/>
  <c r="J1471" i="7" s="1"/>
  <c r="G1215" i="7"/>
  <c r="J1215" i="7" s="1"/>
  <c r="G1208" i="7"/>
  <c r="J1208" i="7" s="1"/>
  <c r="G1204" i="7"/>
  <c r="J1204" i="7" s="1"/>
  <c r="G1149" i="7"/>
  <c r="J1149" i="7" s="1"/>
  <c r="G1146" i="7"/>
  <c r="J1146" i="7" s="1"/>
  <c r="G1056" i="7"/>
  <c r="J1056" i="7" s="1"/>
  <c r="G1049" i="7"/>
  <c r="J1049" i="7" s="1"/>
  <c r="G1292" i="7"/>
  <c r="J1292" i="7" s="1"/>
  <c r="G1283" i="7"/>
  <c r="J1283" i="7" s="1"/>
  <c r="G1200" i="7"/>
  <c r="J1200" i="7" s="1"/>
  <c r="G1194" i="7"/>
  <c r="J1194" i="7" s="1"/>
  <c r="G1184" i="7"/>
  <c r="J1184" i="7" s="1"/>
  <c r="G1123" i="7"/>
  <c r="J1123" i="7" s="1"/>
  <c r="G1120" i="7"/>
  <c r="J1120" i="7" s="1"/>
  <c r="G1079" i="7"/>
  <c r="J1079" i="7" s="1"/>
  <c r="G1063" i="7"/>
  <c r="J1063" i="7" s="1"/>
  <c r="G1266" i="7"/>
  <c r="J1266" i="7" s="1"/>
  <c r="G1244" i="7"/>
  <c r="J1244" i="7" s="1"/>
  <c r="G1234" i="7"/>
  <c r="J1234" i="7" s="1"/>
  <c r="G1158" i="7"/>
  <c r="J1158" i="7" s="1"/>
  <c r="G1155" i="7"/>
  <c r="J1155" i="7" s="1"/>
  <c r="G1100" i="7"/>
  <c r="J1100" i="7" s="1"/>
  <c r="G1097" i="7"/>
  <c r="J1097" i="7" s="1"/>
  <c r="G1094" i="7"/>
  <c r="J1094" i="7" s="1"/>
  <c r="G1046" i="7"/>
  <c r="J1046" i="7" s="1"/>
  <c r="G1768" i="7"/>
  <c r="J1768" i="7" s="1"/>
  <c r="G1227" i="7"/>
  <c r="J1227" i="7" s="1"/>
  <c r="G1214" i="7"/>
  <c r="J1214" i="7" s="1"/>
  <c r="G1190" i="7"/>
  <c r="J1190" i="7" s="1"/>
  <c r="G1148" i="7"/>
  <c r="J1148" i="7" s="1"/>
  <c r="G1135" i="7"/>
  <c r="J1135" i="7" s="1"/>
  <c r="G1132" i="7"/>
  <c r="J1132" i="7" s="1"/>
  <c r="G1067" i="7"/>
  <c r="J1067" i="7" s="1"/>
  <c r="E1044" i="7"/>
  <c r="B1232" i="7"/>
  <c r="E1231" i="7"/>
  <c r="E89" i="7"/>
  <c r="E518" i="7"/>
  <c r="G142" i="7"/>
  <c r="J142" i="7" s="1"/>
  <c r="G98" i="7"/>
  <c r="J98" i="7" s="1"/>
  <c r="E111" i="7"/>
  <c r="E523" i="7"/>
  <c r="G543" i="7"/>
  <c r="J543" i="7" s="1"/>
  <c r="E71" i="7"/>
  <c r="E131" i="7"/>
  <c r="E109" i="7"/>
  <c r="F152" i="7"/>
  <c r="E66" i="7"/>
  <c r="E549" i="7"/>
  <c r="G155" i="7"/>
  <c r="J155" i="7" s="1"/>
  <c r="F202" i="7"/>
  <c r="E531" i="7"/>
  <c r="F234" i="7"/>
  <c r="E122" i="7"/>
  <c r="G533" i="7"/>
  <c r="J533" i="7" s="1"/>
  <c r="E120" i="7"/>
  <c r="E100" i="7"/>
  <c r="G139" i="7"/>
  <c r="J139" i="7" s="1"/>
  <c r="F183" i="7"/>
  <c r="E69" i="7"/>
  <c r="E80" i="7"/>
  <c r="E83" i="7"/>
  <c r="E133" i="7"/>
  <c r="G130" i="7"/>
  <c r="J130" i="7" s="1"/>
  <c r="G128" i="7"/>
  <c r="J128" i="7" s="1"/>
  <c r="E124" i="7"/>
  <c r="E113" i="7"/>
  <c r="G108" i="7"/>
  <c r="J108" i="7" s="1"/>
  <c r="F106" i="7"/>
  <c r="E102" i="7"/>
  <c r="E521" i="7"/>
  <c r="E526" i="7"/>
  <c r="G528" i="7"/>
  <c r="J528" i="7" s="1"/>
  <c r="F531" i="7"/>
  <c r="E534" i="7"/>
  <c r="E539" i="7"/>
  <c r="E544" i="7"/>
  <c r="F549" i="7"/>
  <c r="E552" i="7"/>
  <c r="F137" i="7"/>
  <c r="F162" i="7"/>
  <c r="G165" i="7"/>
  <c r="J165" i="7" s="1"/>
  <c r="G168" i="7"/>
  <c r="J168" i="7" s="1"/>
  <c r="F196" i="7"/>
  <c r="G202" i="7"/>
  <c r="J202" i="7" s="1"/>
  <c r="G231" i="7"/>
  <c r="J231" i="7" s="1"/>
  <c r="G234" i="7"/>
  <c r="J234" i="7" s="1"/>
  <c r="F241" i="7"/>
  <c r="E72" i="7"/>
  <c r="E77" i="7"/>
  <c r="E86" i="7"/>
  <c r="G132" i="7"/>
  <c r="J132" i="7" s="1"/>
  <c r="F130" i="7"/>
  <c r="E126" i="7"/>
  <c r="E115" i="7"/>
  <c r="G110" i="7"/>
  <c r="J110" i="7" s="1"/>
  <c r="F108" i="7"/>
  <c r="E106" i="7"/>
  <c r="E104" i="7"/>
  <c r="G523" i="7"/>
  <c r="J523" i="7" s="1"/>
  <c r="F526" i="7"/>
  <c r="E529" i="7"/>
  <c r="E537" i="7"/>
  <c r="E547" i="7"/>
  <c r="G549" i="7"/>
  <c r="J549" i="7" s="1"/>
  <c r="F552" i="7"/>
  <c r="G162" i="7"/>
  <c r="J162" i="7" s="1"/>
  <c r="F172" i="7"/>
  <c r="G196" i="7"/>
  <c r="J196" i="7" s="1"/>
  <c r="F203" i="7"/>
  <c r="F206" i="7"/>
  <c r="F235" i="7"/>
  <c r="F238" i="7"/>
  <c r="E90" i="7"/>
  <c r="E93" i="7"/>
  <c r="E96" i="7"/>
  <c r="G134" i="7"/>
  <c r="J134" i="7" s="1"/>
  <c r="F132" i="7"/>
  <c r="E130" i="7"/>
  <c r="E128" i="7"/>
  <c r="E119" i="7"/>
  <c r="E117" i="7"/>
  <c r="G114" i="7"/>
  <c r="J114" i="7" s="1"/>
  <c r="G112" i="7"/>
  <c r="J112" i="7" s="1"/>
  <c r="E108" i="7"/>
  <c r="E519" i="7"/>
  <c r="G521" i="7"/>
  <c r="J521" i="7" s="1"/>
  <c r="E524" i="7"/>
  <c r="E532" i="7"/>
  <c r="G539" i="7"/>
  <c r="J539" i="7" s="1"/>
  <c r="E542" i="7"/>
  <c r="G544" i="7"/>
  <c r="J544" i="7" s="1"/>
  <c r="E550" i="7"/>
  <c r="F150" i="7"/>
  <c r="F153" i="7"/>
  <c r="G156" i="7"/>
  <c r="J156" i="7" s="1"/>
  <c r="F181" i="7"/>
  <c r="F184" i="7"/>
  <c r="G187" i="7"/>
  <c r="J187" i="7" s="1"/>
  <c r="F213" i="7"/>
  <c r="F216" i="7"/>
  <c r="G219" i="7"/>
  <c r="J219" i="7" s="1"/>
  <c r="G72" i="7"/>
  <c r="J72" i="7" s="1"/>
  <c r="G77" i="7"/>
  <c r="J77" i="7" s="1"/>
  <c r="E81" i="7"/>
  <c r="E132" i="7"/>
  <c r="F123" i="7"/>
  <c r="E121" i="7"/>
  <c r="G116" i="7"/>
  <c r="J116" i="7" s="1"/>
  <c r="E110" i="7"/>
  <c r="F101" i="7"/>
  <c r="E99" i="7"/>
  <c r="F519" i="7"/>
  <c r="E527" i="7"/>
  <c r="E535" i="7"/>
  <c r="G537" i="7"/>
  <c r="J537" i="7" s="1"/>
  <c r="E540" i="7"/>
  <c r="F542" i="7"/>
  <c r="E545" i="7"/>
  <c r="E553" i="7"/>
  <c r="F141" i="7"/>
  <c r="F144" i="7"/>
  <c r="G147" i="7"/>
  <c r="J147" i="7" s="1"/>
  <c r="G166" i="7"/>
  <c r="J166" i="7" s="1"/>
  <c r="G169" i="7"/>
  <c r="J169" i="7" s="1"/>
  <c r="F173" i="7"/>
  <c r="F194" i="7"/>
  <c r="G197" i="7"/>
  <c r="J197" i="7" s="1"/>
  <c r="G200" i="7"/>
  <c r="J200" i="7" s="1"/>
  <c r="F226" i="7"/>
  <c r="G229" i="7"/>
  <c r="J229" i="7" s="1"/>
  <c r="F239" i="7"/>
  <c r="G468" i="7"/>
  <c r="J468" i="7" s="1"/>
  <c r="G465" i="7"/>
  <c r="J465" i="7" s="1"/>
  <c r="G452" i="7"/>
  <c r="J452" i="7" s="1"/>
  <c r="G401" i="7"/>
  <c r="J401" i="7" s="1"/>
  <c r="G388" i="7"/>
  <c r="J388" i="7" s="1"/>
  <c r="G385" i="7"/>
  <c r="J385" i="7" s="1"/>
  <c r="G334" i="7"/>
  <c r="J334" i="7" s="1"/>
  <c r="G331" i="7"/>
  <c r="J331" i="7" s="1"/>
  <c r="G318" i="7"/>
  <c r="J318" i="7" s="1"/>
  <c r="G290" i="7"/>
  <c r="J290" i="7" s="1"/>
  <c r="G287" i="7"/>
  <c r="J287" i="7" s="1"/>
  <c r="G274" i="7"/>
  <c r="J274" i="7" s="1"/>
  <c r="G509" i="7"/>
  <c r="J509" i="7" s="1"/>
  <c r="G496" i="7"/>
  <c r="J496" i="7" s="1"/>
  <c r="G493" i="7"/>
  <c r="J493" i="7" s="1"/>
  <c r="G442" i="7"/>
  <c r="J442" i="7" s="1"/>
  <c r="G439" i="7"/>
  <c r="J439" i="7" s="1"/>
  <c r="G436" i="7"/>
  <c r="J436" i="7" s="1"/>
  <c r="G391" i="7"/>
  <c r="J391" i="7" s="1"/>
  <c r="G378" i="7"/>
  <c r="J378" i="7" s="1"/>
  <c r="G375" i="7"/>
  <c r="J375" i="7" s="1"/>
  <c r="G321" i="7"/>
  <c r="J321" i="7" s="1"/>
  <c r="G308" i="7"/>
  <c r="J308" i="7" s="1"/>
  <c r="G305" i="7"/>
  <c r="J305" i="7" s="1"/>
  <c r="G502" i="7"/>
  <c r="J502" i="7" s="1"/>
  <c r="G499" i="7"/>
  <c r="J499" i="7" s="1"/>
  <c r="G486" i="7"/>
  <c r="J486" i="7" s="1"/>
  <c r="G445" i="7"/>
  <c r="J445" i="7" s="1"/>
  <c r="G429" i="7"/>
  <c r="J429" i="7" s="1"/>
  <c r="G426" i="7"/>
  <c r="J426" i="7" s="1"/>
  <c r="G381" i="7"/>
  <c r="J381" i="7" s="1"/>
  <c r="G368" i="7"/>
  <c r="J368" i="7" s="1"/>
  <c r="G362" i="7"/>
  <c r="J362" i="7" s="1"/>
  <c r="G314" i="7"/>
  <c r="J314" i="7" s="1"/>
  <c r="G311" i="7"/>
  <c r="J311" i="7" s="1"/>
  <c r="G298" i="7"/>
  <c r="J298" i="7" s="1"/>
  <c r="G267" i="7"/>
  <c r="J267" i="7" s="1"/>
  <c r="G248" i="7"/>
  <c r="J248" i="7" s="1"/>
  <c r="G245" i="7"/>
  <c r="J245" i="7" s="1"/>
  <c r="G508" i="7"/>
  <c r="J508" i="7" s="1"/>
  <c r="G505" i="7"/>
  <c r="J505" i="7" s="1"/>
  <c r="G489" i="7"/>
  <c r="J489" i="7" s="1"/>
  <c r="G470" i="7"/>
  <c r="J470" i="7" s="1"/>
  <c r="G454" i="7"/>
  <c r="J454" i="7" s="1"/>
  <c r="G451" i="7"/>
  <c r="J451" i="7" s="1"/>
  <c r="G435" i="7"/>
  <c r="J435" i="7" s="1"/>
  <c r="G432" i="7"/>
  <c r="J432" i="7" s="1"/>
  <c r="G419" i="7"/>
  <c r="J419" i="7" s="1"/>
  <c r="G416" i="7"/>
  <c r="J416" i="7" s="1"/>
  <c r="G403" i="7"/>
  <c r="J403" i="7" s="1"/>
  <c r="G390" i="7"/>
  <c r="J390" i="7" s="1"/>
  <c r="G387" i="7"/>
  <c r="J387" i="7" s="1"/>
  <c r="G374" i="7"/>
  <c r="J374" i="7" s="1"/>
  <c r="G371" i="7"/>
  <c r="J371" i="7" s="1"/>
  <c r="G365" i="7"/>
  <c r="J365" i="7" s="1"/>
  <c r="G352" i="7"/>
  <c r="J352" i="7" s="1"/>
  <c r="G349" i="7"/>
  <c r="J349" i="7" s="1"/>
  <c r="G336" i="7"/>
  <c r="J336" i="7" s="1"/>
  <c r="G333" i="7"/>
  <c r="J333" i="7" s="1"/>
  <c r="G320" i="7"/>
  <c r="J320" i="7" s="1"/>
  <c r="G317" i="7"/>
  <c r="J317" i="7" s="1"/>
  <c r="G304" i="7"/>
  <c r="J304" i="7" s="1"/>
  <c r="G301" i="7"/>
  <c r="J301" i="7" s="1"/>
  <c r="G295" i="7"/>
  <c r="J295" i="7" s="1"/>
  <c r="G292" i="7"/>
  <c r="J292" i="7" s="1"/>
  <c r="G289" i="7"/>
  <c r="J289" i="7" s="1"/>
  <c r="G276" i="7"/>
  <c r="J276" i="7" s="1"/>
  <c r="G273" i="7"/>
  <c r="J273" i="7" s="1"/>
  <c r="G260" i="7"/>
  <c r="J260" i="7" s="1"/>
  <c r="G257" i="7"/>
  <c r="J257" i="7" s="1"/>
  <c r="G251" i="7"/>
  <c r="J251" i="7" s="1"/>
  <c r="G514" i="7"/>
  <c r="J514" i="7" s="1"/>
  <c r="G511" i="7"/>
  <c r="J511" i="7" s="1"/>
  <c r="G498" i="7"/>
  <c r="J498" i="7" s="1"/>
  <c r="G495" i="7"/>
  <c r="J495" i="7" s="1"/>
  <c r="G482" i="7"/>
  <c r="J482" i="7" s="1"/>
  <c r="G476" i="7"/>
  <c r="J476" i="7" s="1"/>
  <c r="G473" i="7"/>
  <c r="J473" i="7" s="1"/>
  <c r="G460" i="7"/>
  <c r="J460" i="7" s="1"/>
  <c r="G457" i="7"/>
  <c r="J457" i="7" s="1"/>
  <c r="G444" i="7"/>
  <c r="J444" i="7" s="1"/>
  <c r="G438" i="7"/>
  <c r="J438" i="7" s="1"/>
  <c r="G425" i="7"/>
  <c r="J425" i="7" s="1"/>
  <c r="G422" i="7"/>
  <c r="J422" i="7" s="1"/>
  <c r="G409" i="7"/>
  <c r="J409" i="7" s="1"/>
  <c r="G406" i="7"/>
  <c r="J406" i="7" s="1"/>
  <c r="G396" i="7"/>
  <c r="J396" i="7" s="1"/>
  <c r="G393" i="7"/>
  <c r="J393" i="7" s="1"/>
  <c r="G380" i="7"/>
  <c r="J380" i="7" s="1"/>
  <c r="G377" i="7"/>
  <c r="J377" i="7" s="1"/>
  <c r="G358" i="7"/>
  <c r="J358" i="7" s="1"/>
  <c r="G355" i="7"/>
  <c r="J355" i="7" s="1"/>
  <c r="G342" i="7"/>
  <c r="J342" i="7" s="1"/>
  <c r="G339" i="7"/>
  <c r="J339" i="7" s="1"/>
  <c r="G323" i="7"/>
  <c r="J323" i="7" s="1"/>
  <c r="G310" i="7"/>
  <c r="J310" i="7" s="1"/>
  <c r="G307" i="7"/>
  <c r="J307" i="7" s="1"/>
  <c r="G282" i="7"/>
  <c r="J282" i="7" s="1"/>
  <c r="G279" i="7"/>
  <c r="J279" i="7" s="1"/>
  <c r="G266" i="7"/>
  <c r="J266" i="7" s="1"/>
  <c r="G263" i="7"/>
  <c r="J263" i="7" s="1"/>
  <c r="G504" i="7"/>
  <c r="J504" i="7" s="1"/>
  <c r="G501" i="7"/>
  <c r="J501" i="7" s="1"/>
  <c r="G488" i="7"/>
  <c r="J488" i="7" s="1"/>
  <c r="G485" i="7"/>
  <c r="J485" i="7" s="1"/>
  <c r="G479" i="7"/>
  <c r="J479" i="7" s="1"/>
  <c r="G466" i="7"/>
  <c r="J466" i="7" s="1"/>
  <c r="G463" i="7"/>
  <c r="J463" i="7" s="1"/>
  <c r="G450" i="7"/>
  <c r="J450" i="7" s="1"/>
  <c r="G447" i="7"/>
  <c r="J447" i="7" s="1"/>
  <c r="G441" i="7"/>
  <c r="J441" i="7" s="1"/>
  <c r="G431" i="7"/>
  <c r="J431" i="7" s="1"/>
  <c r="G428" i="7"/>
  <c r="J428" i="7" s="1"/>
  <c r="G415" i="7"/>
  <c r="J415" i="7" s="1"/>
  <c r="G412" i="7"/>
  <c r="J412" i="7" s="1"/>
  <c r="G399" i="7"/>
  <c r="J399" i="7" s="1"/>
  <c r="G386" i="7"/>
  <c r="J386" i="7" s="1"/>
  <c r="G383" i="7"/>
  <c r="J383" i="7" s="1"/>
  <c r="G370" i="7"/>
  <c r="J370" i="7" s="1"/>
  <c r="G367" i="7"/>
  <c r="J367" i="7" s="1"/>
  <c r="G361" i="7"/>
  <c r="J361" i="7" s="1"/>
  <c r="G348" i="7"/>
  <c r="J348" i="7" s="1"/>
  <c r="G345" i="7"/>
  <c r="J345" i="7" s="1"/>
  <c r="G332" i="7"/>
  <c r="J332" i="7" s="1"/>
  <c r="G329" i="7"/>
  <c r="J329" i="7" s="1"/>
  <c r="G316" i="7"/>
  <c r="J316" i="7" s="1"/>
  <c r="G313" i="7"/>
  <c r="J313" i="7" s="1"/>
  <c r="G300" i="7"/>
  <c r="J300" i="7" s="1"/>
  <c r="G297" i="7"/>
  <c r="J297" i="7" s="1"/>
  <c r="G291" i="7"/>
  <c r="J291" i="7" s="1"/>
  <c r="G285" i="7"/>
  <c r="J285" i="7" s="1"/>
  <c r="G272" i="7"/>
  <c r="J272" i="7" s="1"/>
  <c r="G269" i="7"/>
  <c r="J269" i="7" s="1"/>
  <c r="G256" i="7"/>
  <c r="J256" i="7" s="1"/>
  <c r="G253" i="7"/>
  <c r="J253" i="7" s="1"/>
  <c r="G247" i="7"/>
  <c r="J247" i="7" s="1"/>
  <c r="G510" i="7"/>
  <c r="J510" i="7" s="1"/>
  <c r="G507" i="7"/>
  <c r="J507" i="7" s="1"/>
  <c r="G494" i="7"/>
  <c r="J494" i="7" s="1"/>
  <c r="G491" i="7"/>
  <c r="J491" i="7" s="1"/>
  <c r="G472" i="7"/>
  <c r="J472" i="7" s="1"/>
  <c r="G469" i="7"/>
  <c r="J469" i="7" s="1"/>
  <c r="G456" i="7"/>
  <c r="J456" i="7" s="1"/>
  <c r="G453" i="7"/>
  <c r="J453" i="7" s="1"/>
  <c r="G437" i="7"/>
  <c r="J437" i="7" s="1"/>
  <c r="G434" i="7"/>
  <c r="J434" i="7" s="1"/>
  <c r="G421" i="7"/>
  <c r="J421" i="7" s="1"/>
  <c r="G418" i="7"/>
  <c r="J418" i="7" s="1"/>
  <c r="G405" i="7"/>
  <c r="J405" i="7" s="1"/>
  <c r="G392" i="7"/>
  <c r="J392" i="7" s="1"/>
  <c r="G389" i="7"/>
  <c r="J389" i="7" s="1"/>
  <c r="G376" i="7"/>
  <c r="J376" i="7" s="1"/>
  <c r="G373" i="7"/>
  <c r="J373" i="7" s="1"/>
  <c r="G354" i="7"/>
  <c r="J354" i="7" s="1"/>
  <c r="G351" i="7"/>
  <c r="J351" i="7" s="1"/>
  <c r="G338" i="7"/>
  <c r="J338" i="7" s="1"/>
  <c r="G335" i="7"/>
  <c r="J335" i="7" s="1"/>
  <c r="G322" i="7"/>
  <c r="J322" i="7" s="1"/>
  <c r="G319" i="7"/>
  <c r="J319" i="7" s="1"/>
  <c r="G306" i="7"/>
  <c r="J306" i="7" s="1"/>
  <c r="G303" i="7"/>
  <c r="J303" i="7" s="1"/>
  <c r="G294" i="7"/>
  <c r="J294" i="7" s="1"/>
  <c r="G278" i="7"/>
  <c r="J278" i="7" s="1"/>
  <c r="G275" i="7"/>
  <c r="J275" i="7" s="1"/>
  <c r="G262" i="7"/>
  <c r="J262" i="7" s="1"/>
  <c r="G259" i="7"/>
  <c r="J259" i="7" s="1"/>
  <c r="G513" i="7"/>
  <c r="J513" i="7" s="1"/>
  <c r="G500" i="7"/>
  <c r="J500" i="7" s="1"/>
  <c r="G497" i="7"/>
  <c r="J497" i="7" s="1"/>
  <c r="G484" i="7"/>
  <c r="J484" i="7" s="1"/>
  <c r="G481" i="7"/>
  <c r="J481" i="7" s="1"/>
  <c r="G475" i="7"/>
  <c r="J475" i="7" s="1"/>
  <c r="G462" i="7"/>
  <c r="J462" i="7" s="1"/>
  <c r="G459" i="7"/>
  <c r="J459" i="7" s="1"/>
  <c r="G446" i="7"/>
  <c r="J446" i="7" s="1"/>
  <c r="G443" i="7"/>
  <c r="J443" i="7" s="1"/>
  <c r="G427" i="7"/>
  <c r="J427" i="7" s="1"/>
  <c r="G424" i="7"/>
  <c r="J424" i="7" s="1"/>
  <c r="G411" i="7"/>
  <c r="J411" i="7" s="1"/>
  <c r="G408" i="7"/>
  <c r="J408" i="7" s="1"/>
  <c r="G398" i="7"/>
  <c r="J398" i="7" s="1"/>
  <c r="G395" i="7"/>
  <c r="J395" i="7" s="1"/>
  <c r="G382" i="7"/>
  <c r="J382" i="7" s="1"/>
  <c r="G379" i="7"/>
  <c r="J379" i="7" s="1"/>
  <c r="G366" i="7"/>
  <c r="J366" i="7" s="1"/>
  <c r="G360" i="7"/>
  <c r="J360" i="7" s="1"/>
  <c r="G357" i="7"/>
  <c r="J357" i="7" s="1"/>
  <c r="G344" i="7"/>
  <c r="J344" i="7" s="1"/>
  <c r="G341" i="7"/>
  <c r="J341" i="7" s="1"/>
  <c r="G328" i="7"/>
  <c r="J328" i="7" s="1"/>
  <c r="G325" i="7"/>
  <c r="J325" i="7" s="1"/>
  <c r="G312" i="7"/>
  <c r="J312" i="7" s="1"/>
  <c r="G309" i="7"/>
  <c r="J309" i="7" s="1"/>
  <c r="G284" i="7"/>
  <c r="J284" i="7" s="1"/>
  <c r="G281" i="7"/>
  <c r="J281" i="7" s="1"/>
  <c r="G268" i="7"/>
  <c r="J268" i="7" s="1"/>
  <c r="G265" i="7"/>
  <c r="J265" i="7" s="1"/>
  <c r="G252" i="7"/>
  <c r="J252" i="7" s="1"/>
  <c r="G246" i="7"/>
  <c r="J246" i="7" s="1"/>
  <c r="E63" i="7"/>
  <c r="F81" i="7"/>
  <c r="E84" i="7"/>
  <c r="E87" i="7"/>
  <c r="G90" i="7"/>
  <c r="J90" i="7" s="1"/>
  <c r="E134" i="7"/>
  <c r="G129" i="7"/>
  <c r="J129" i="7" s="1"/>
  <c r="F127" i="7"/>
  <c r="F125" i="7"/>
  <c r="E123" i="7"/>
  <c r="G118" i="7"/>
  <c r="J118" i="7" s="1"/>
  <c r="F116" i="7"/>
  <c r="E114" i="7"/>
  <c r="E112" i="7"/>
  <c r="G107" i="7"/>
  <c r="J107" i="7" s="1"/>
  <c r="F105" i="7"/>
  <c r="E103" i="7"/>
  <c r="E101" i="7"/>
  <c r="E517" i="7"/>
  <c r="G519" i="7"/>
  <c r="J519" i="7" s="1"/>
  <c r="E522" i="7"/>
  <c r="G524" i="7"/>
  <c r="J524" i="7" s="1"/>
  <c r="F527" i="7"/>
  <c r="E530" i="7"/>
  <c r="G532" i="7"/>
  <c r="J532" i="7" s="1"/>
  <c r="F535" i="7"/>
  <c r="F540" i="7"/>
  <c r="G542" i="7"/>
  <c r="J542" i="7" s="1"/>
  <c r="F545" i="7"/>
  <c r="E548" i="7"/>
  <c r="G550" i="7"/>
  <c r="J550" i="7" s="1"/>
  <c r="F553" i="7"/>
  <c r="G138" i="7"/>
  <c r="J138" i="7" s="1"/>
  <c r="G141" i="7"/>
  <c r="J141" i="7" s="1"/>
  <c r="G144" i="7"/>
  <c r="J144" i="7" s="1"/>
  <c r="F151" i="7"/>
  <c r="F154" i="7"/>
  <c r="G157" i="7"/>
  <c r="J157" i="7" s="1"/>
  <c r="G160" i="7"/>
  <c r="J160" i="7" s="1"/>
  <c r="F167" i="7"/>
  <c r="F170" i="7"/>
  <c r="G173" i="7"/>
  <c r="J173" i="7" s="1"/>
  <c r="G178" i="7"/>
  <c r="J178" i="7" s="1"/>
  <c r="F185" i="7"/>
  <c r="F188" i="7"/>
  <c r="G191" i="7"/>
  <c r="J191" i="7" s="1"/>
  <c r="G194" i="7"/>
  <c r="J194" i="7" s="1"/>
  <c r="F201" i="7"/>
  <c r="F204" i="7"/>
  <c r="G207" i="7"/>
  <c r="J207" i="7" s="1"/>
  <c r="G210" i="7"/>
  <c r="J210" i="7" s="1"/>
  <c r="F217" i="7"/>
  <c r="F220" i="7"/>
  <c r="G223" i="7"/>
  <c r="J223" i="7" s="1"/>
  <c r="G226" i="7"/>
  <c r="J226" i="7" s="1"/>
  <c r="F233" i="7"/>
  <c r="G239" i="7"/>
  <c r="J239" i="7" s="1"/>
  <c r="G242" i="7"/>
  <c r="J242" i="7" s="1"/>
  <c r="F513" i="7"/>
  <c r="F500" i="7"/>
  <c r="F497" i="7"/>
  <c r="F484" i="7"/>
  <c r="F481" i="7"/>
  <c r="F475" i="7"/>
  <c r="F462" i="7"/>
  <c r="F459" i="7"/>
  <c r="F446" i="7"/>
  <c r="F443" i="7"/>
  <c r="F427" i="7"/>
  <c r="F424" i="7"/>
  <c r="F411" i="7"/>
  <c r="F408" i="7"/>
  <c r="F398" i="7"/>
  <c r="F395" i="7"/>
  <c r="F382" i="7"/>
  <c r="F379" i="7"/>
  <c r="F366" i="7"/>
  <c r="F360" i="7"/>
  <c r="F357" i="7"/>
  <c r="F344" i="7"/>
  <c r="F341" i="7"/>
  <c r="F328" i="7"/>
  <c r="F325" i="7"/>
  <c r="F312" i="7"/>
  <c r="F309" i="7"/>
  <c r="F284" i="7"/>
  <c r="F281" i="7"/>
  <c r="F268" i="7"/>
  <c r="F265" i="7"/>
  <c r="F252" i="7"/>
  <c r="F246" i="7"/>
  <c r="F506" i="7"/>
  <c r="F503" i="7"/>
  <c r="F490" i="7"/>
  <c r="F487" i="7"/>
  <c r="F468" i="7"/>
  <c r="F465" i="7"/>
  <c r="F452" i="7"/>
  <c r="F449" i="7"/>
  <c r="F433" i="7"/>
  <c r="F430" i="7"/>
  <c r="F417" i="7"/>
  <c r="F414" i="7"/>
  <c r="F401" i="7"/>
  <c r="F388" i="7"/>
  <c r="F385" i="7"/>
  <c r="F372" i="7"/>
  <c r="F369" i="7"/>
  <c r="F363" i="7"/>
  <c r="F350" i="7"/>
  <c r="F347" i="7"/>
  <c r="F334" i="7"/>
  <c r="F331" i="7"/>
  <c r="F318" i="7"/>
  <c r="F315" i="7"/>
  <c r="F302" i="7"/>
  <c r="F299" i="7"/>
  <c r="F296" i="7"/>
  <c r="F293" i="7"/>
  <c r="F290" i="7"/>
  <c r="F287" i="7"/>
  <c r="F274" i="7"/>
  <c r="F271" i="7"/>
  <c r="F258" i="7"/>
  <c r="F255" i="7"/>
  <c r="F249" i="7"/>
  <c r="F512" i="7"/>
  <c r="F509" i="7"/>
  <c r="F496" i="7"/>
  <c r="F493" i="7"/>
  <c r="F480" i="7"/>
  <c r="F474" i="7"/>
  <c r="F471" i="7"/>
  <c r="F458" i="7"/>
  <c r="F455" i="7"/>
  <c r="F442" i="7"/>
  <c r="F439" i="7"/>
  <c r="F436" i="7"/>
  <c r="F423" i="7"/>
  <c r="F420" i="7"/>
  <c r="F407" i="7"/>
  <c r="F404" i="7"/>
  <c r="F394" i="7"/>
  <c r="F391" i="7"/>
  <c r="F378" i="7"/>
  <c r="F375" i="7"/>
  <c r="F356" i="7"/>
  <c r="F353" i="7"/>
  <c r="F340" i="7"/>
  <c r="F337" i="7"/>
  <c r="F324" i="7"/>
  <c r="F321" i="7"/>
  <c r="F308" i="7"/>
  <c r="F305" i="7"/>
  <c r="F280" i="7"/>
  <c r="F277" i="7"/>
  <c r="F264" i="7"/>
  <c r="F261" i="7"/>
  <c r="F515" i="7"/>
  <c r="F502" i="7"/>
  <c r="F499" i="7"/>
  <c r="F486" i="7"/>
  <c r="F483" i="7"/>
  <c r="F477" i="7"/>
  <c r="F464" i="7"/>
  <c r="F461" i="7"/>
  <c r="F448" i="7"/>
  <c r="F445" i="7"/>
  <c r="F429" i="7"/>
  <c r="F426" i="7"/>
  <c r="F413" i="7"/>
  <c r="F410" i="7"/>
  <c r="F400" i="7"/>
  <c r="F397" i="7"/>
  <c r="F384" i="7"/>
  <c r="F381" i="7"/>
  <c r="F368" i="7"/>
  <c r="F362" i="7"/>
  <c r="F359" i="7"/>
  <c r="F346" i="7"/>
  <c r="F343" i="7"/>
  <c r="F330" i="7"/>
  <c r="F327" i="7"/>
  <c r="F314" i="7"/>
  <c r="F311" i="7"/>
  <c r="F298" i="7"/>
  <c r="F286" i="7"/>
  <c r="F283" i="7"/>
  <c r="F270" i="7"/>
  <c r="F267" i="7"/>
  <c r="F254" i="7"/>
  <c r="F248" i="7"/>
  <c r="F245" i="7"/>
  <c r="F508" i="7"/>
  <c r="F505" i="7"/>
  <c r="F492" i="7"/>
  <c r="F489" i="7"/>
  <c r="F470" i="7"/>
  <c r="F467" i="7"/>
  <c r="F454" i="7"/>
  <c r="F451" i="7"/>
  <c r="F435" i="7"/>
  <c r="F432" i="7"/>
  <c r="F419" i="7"/>
  <c r="F416" i="7"/>
  <c r="F403" i="7"/>
  <c r="F390" i="7"/>
  <c r="F387" i="7"/>
  <c r="F374" i="7"/>
  <c r="F371" i="7"/>
  <c r="F365" i="7"/>
  <c r="F352" i="7"/>
  <c r="F349" i="7"/>
  <c r="F336" i="7"/>
  <c r="F333" i="7"/>
  <c r="F320" i="7"/>
  <c r="F317" i="7"/>
  <c r="F304" i="7"/>
  <c r="F301" i="7"/>
  <c r="F295" i="7"/>
  <c r="F292" i="7"/>
  <c r="F289" i="7"/>
  <c r="F276" i="7"/>
  <c r="F273" i="7"/>
  <c r="F260" i="7"/>
  <c r="F257" i="7"/>
  <c r="F251" i="7"/>
  <c r="F514" i="7"/>
  <c r="F511" i="7"/>
  <c r="F498" i="7"/>
  <c r="F495" i="7"/>
  <c r="F482" i="7"/>
  <c r="F476" i="7"/>
  <c r="F473" i="7"/>
  <c r="F460" i="7"/>
  <c r="F457" i="7"/>
  <c r="F444" i="7"/>
  <c r="F438" i="7"/>
  <c r="F425" i="7"/>
  <c r="F422" i="7"/>
  <c r="F409" i="7"/>
  <c r="F406" i="7"/>
  <c r="F396" i="7"/>
  <c r="F393" i="7"/>
  <c r="F380" i="7"/>
  <c r="F377" i="7"/>
  <c r="F358" i="7"/>
  <c r="F355" i="7"/>
  <c r="F342" i="7"/>
  <c r="F339" i="7"/>
  <c r="F323" i="7"/>
  <c r="F310" i="7"/>
  <c r="F307" i="7"/>
  <c r="F282" i="7"/>
  <c r="F279" i="7"/>
  <c r="F266" i="7"/>
  <c r="F263" i="7"/>
  <c r="F244" i="7"/>
  <c r="F504" i="7"/>
  <c r="F501" i="7"/>
  <c r="F488" i="7"/>
  <c r="F485" i="7"/>
  <c r="F479" i="7"/>
  <c r="F466" i="7"/>
  <c r="F463" i="7"/>
  <c r="F450" i="7"/>
  <c r="F447" i="7"/>
  <c r="F441" i="7"/>
  <c r="F431" i="7"/>
  <c r="F428" i="7"/>
  <c r="F415" i="7"/>
  <c r="F412" i="7"/>
  <c r="F399" i="7"/>
  <c r="F386" i="7"/>
  <c r="F383" i="7"/>
  <c r="F370" i="7"/>
  <c r="F367" i="7"/>
  <c r="F361" i="7"/>
  <c r="F348" i="7"/>
  <c r="F345" i="7"/>
  <c r="F332" i="7"/>
  <c r="F329" i="7"/>
  <c r="F316" i="7"/>
  <c r="F313" i="7"/>
  <c r="F300" i="7"/>
  <c r="F297" i="7"/>
  <c r="F291" i="7"/>
  <c r="F285" i="7"/>
  <c r="F272" i="7"/>
  <c r="F269" i="7"/>
  <c r="F256" i="7"/>
  <c r="F253" i="7"/>
  <c r="F247" i="7"/>
  <c r="F510" i="7"/>
  <c r="F507" i="7"/>
  <c r="F494" i="7"/>
  <c r="F491" i="7"/>
  <c r="F472" i="7"/>
  <c r="F469" i="7"/>
  <c r="F456" i="7"/>
  <c r="F453" i="7"/>
  <c r="F437" i="7"/>
  <c r="F434" i="7"/>
  <c r="F421" i="7"/>
  <c r="F418" i="7"/>
  <c r="F405" i="7"/>
  <c r="F392" i="7"/>
  <c r="F389" i="7"/>
  <c r="F376" i="7"/>
  <c r="F373" i="7"/>
  <c r="F354" i="7"/>
  <c r="F351" i="7"/>
  <c r="F338" i="7"/>
  <c r="F335" i="7"/>
  <c r="F322" i="7"/>
  <c r="F319" i="7"/>
  <c r="F306" i="7"/>
  <c r="F303" i="7"/>
  <c r="F294" i="7"/>
  <c r="F278" i="7"/>
  <c r="F275" i="7"/>
  <c r="F262" i="7"/>
  <c r="F259" i="7"/>
  <c r="E65" i="7"/>
  <c r="E74" i="7"/>
  <c r="E78" i="7"/>
  <c r="G81" i="7"/>
  <c r="J81" i="7" s="1"/>
  <c r="E92" i="7"/>
  <c r="E98" i="7"/>
  <c r="G131" i="7"/>
  <c r="J131" i="7" s="1"/>
  <c r="F129" i="7"/>
  <c r="E127" i="7"/>
  <c r="E125" i="7"/>
  <c r="G122" i="7"/>
  <c r="J122" i="7" s="1"/>
  <c r="G120" i="7"/>
  <c r="J120" i="7" s="1"/>
  <c r="F118" i="7"/>
  <c r="E116" i="7"/>
  <c r="G111" i="7"/>
  <c r="J111" i="7" s="1"/>
  <c r="G109" i="7"/>
  <c r="J109" i="7" s="1"/>
  <c r="F107" i="7"/>
  <c r="E105" i="7"/>
  <c r="G100" i="7"/>
  <c r="J100" i="7" s="1"/>
  <c r="F517" i="7"/>
  <c r="E520" i="7"/>
  <c r="F522" i="7"/>
  <c r="E525" i="7"/>
  <c r="G527" i="7"/>
  <c r="J527" i="7" s="1"/>
  <c r="F530" i="7"/>
  <c r="E533" i="7"/>
  <c r="G535" i="7"/>
  <c r="J535" i="7" s="1"/>
  <c r="E538" i="7"/>
  <c r="G540" i="7"/>
  <c r="J540" i="7" s="1"/>
  <c r="E543" i="7"/>
  <c r="G545" i="7"/>
  <c r="J545" i="7" s="1"/>
  <c r="F548" i="7"/>
  <c r="G553" i="7"/>
  <c r="J553" i="7" s="1"/>
  <c r="F148" i="7"/>
  <c r="G151" i="7"/>
  <c r="J151" i="7" s="1"/>
  <c r="G154" i="7"/>
  <c r="J154" i="7" s="1"/>
  <c r="F164" i="7"/>
  <c r="G167" i="7"/>
  <c r="J167" i="7" s="1"/>
  <c r="G170" i="7"/>
  <c r="J170" i="7" s="1"/>
  <c r="F179" i="7"/>
  <c r="F182" i="7"/>
  <c r="G185" i="7"/>
  <c r="J185" i="7" s="1"/>
  <c r="G188" i="7"/>
  <c r="J188" i="7" s="1"/>
  <c r="F195" i="7"/>
  <c r="F198" i="7"/>
  <c r="G201" i="7"/>
  <c r="J201" i="7" s="1"/>
  <c r="G204" i="7"/>
  <c r="J204" i="7" s="1"/>
  <c r="F211" i="7"/>
  <c r="F214" i="7"/>
  <c r="G217" i="7"/>
  <c r="J217" i="7" s="1"/>
  <c r="G220" i="7"/>
  <c r="J220" i="7" s="1"/>
  <c r="F227" i="7"/>
  <c r="F230" i="7"/>
  <c r="G233" i="7"/>
  <c r="J233" i="7" s="1"/>
  <c r="G236" i="7"/>
  <c r="J236" i="7" s="1"/>
  <c r="F243" i="7"/>
  <c r="E327" i="7"/>
  <c r="E403" i="7"/>
  <c r="E365" i="7"/>
  <c r="E441" i="7"/>
  <c r="E68" i="7"/>
  <c r="E75" i="7"/>
  <c r="D83" i="7"/>
  <c r="D95" i="7" s="1"/>
  <c r="D86" i="7"/>
  <c r="G86" i="7" s="1"/>
  <c r="J86" i="7" s="1"/>
  <c r="E95" i="7"/>
  <c r="F98" i="7"/>
  <c r="G133" i="7"/>
  <c r="J133" i="7" s="1"/>
  <c r="F131" i="7"/>
  <c r="E129" i="7"/>
  <c r="G124" i="7"/>
  <c r="J124" i="7" s="1"/>
  <c r="F122" i="7"/>
  <c r="F120" i="7"/>
  <c r="E118" i="7"/>
  <c r="G113" i="7"/>
  <c r="J113" i="7" s="1"/>
  <c r="F111" i="7"/>
  <c r="F109" i="7"/>
  <c r="E107" i="7"/>
  <c r="G102" i="7"/>
  <c r="J102" i="7" s="1"/>
  <c r="F100" i="7"/>
  <c r="G517" i="7"/>
  <c r="J517" i="7" s="1"/>
  <c r="F520" i="7"/>
  <c r="G522" i="7"/>
  <c r="J522" i="7" s="1"/>
  <c r="F525" i="7"/>
  <c r="E528" i="7"/>
  <c r="G530" i="7"/>
  <c r="J530" i="7" s="1"/>
  <c r="F533" i="7"/>
  <c r="E536" i="7"/>
  <c r="F538" i="7"/>
  <c r="E541" i="7"/>
  <c r="F543" i="7"/>
  <c r="E546" i="7"/>
  <c r="G548" i="7"/>
  <c r="J548" i="7" s="1"/>
  <c r="F551" i="7"/>
  <c r="F139" i="7"/>
  <c r="F142" i="7"/>
  <c r="F145" i="7"/>
  <c r="G148" i="7"/>
  <c r="J148" i="7" s="1"/>
  <c r="F155" i="7"/>
  <c r="F158" i="7"/>
  <c r="F161" i="7"/>
  <c r="G164" i="7"/>
  <c r="J164" i="7" s="1"/>
  <c r="F171" i="7"/>
  <c r="F176" i="7"/>
  <c r="G179" i="7"/>
  <c r="J179" i="7" s="1"/>
  <c r="G182" i="7"/>
  <c r="J182" i="7" s="1"/>
  <c r="F189" i="7"/>
  <c r="F192" i="7"/>
  <c r="G195" i="7"/>
  <c r="J195" i="7" s="1"/>
  <c r="G198" i="7"/>
  <c r="J198" i="7" s="1"/>
  <c r="F205" i="7"/>
  <c r="F208" i="7"/>
  <c r="G211" i="7"/>
  <c r="J211" i="7" s="1"/>
  <c r="G214" i="7"/>
  <c r="J214" i="7" s="1"/>
  <c r="F221" i="7"/>
  <c r="F224" i="7"/>
  <c r="G227" i="7"/>
  <c r="J227" i="7" s="1"/>
  <c r="G230" i="7"/>
  <c r="J230" i="7" s="1"/>
  <c r="F237" i="7"/>
  <c r="F240" i="7"/>
  <c r="G243" i="7"/>
  <c r="J243" i="7" s="1"/>
  <c r="E366" i="7"/>
  <c r="B404" i="7"/>
  <c r="B405" i="7" s="1"/>
  <c r="B367" i="7"/>
  <c r="E367" i="7" s="1"/>
  <c r="B328" i="7"/>
  <c r="G74" i="7"/>
  <c r="J74" i="7" s="1"/>
  <c r="G71" i="7"/>
  <c r="J71" i="7" s="1"/>
  <c r="F71" i="7"/>
  <c r="E62" i="7"/>
  <c r="E57" i="7"/>
  <c r="E60" i="7"/>
  <c r="E56" i="7"/>
  <c r="E59" i="7"/>
  <c r="E40" i="7"/>
  <c r="F57" i="7"/>
  <c r="F20" i="7"/>
  <c r="F60" i="7"/>
  <c r="F56" i="7"/>
  <c r="F59" i="7"/>
  <c r="F40" i="7"/>
  <c r="G20" i="7"/>
  <c r="J20" i="7" s="1"/>
  <c r="G60" i="7"/>
  <c r="J60" i="7" s="1"/>
  <c r="G56" i="7"/>
  <c r="J56" i="7" s="1"/>
  <c r="G59" i="7"/>
  <c r="J59" i="7" s="1"/>
  <c r="G40" i="7"/>
  <c r="J40" i="7" s="1"/>
  <c r="G57" i="7"/>
  <c r="J57" i="7" s="1"/>
  <c r="F62" i="7"/>
  <c r="G62" i="7"/>
  <c r="J62" i="7" s="1"/>
  <c r="CB19" i="2"/>
  <c r="CB18" i="2"/>
  <c r="D28" i="2"/>
  <c r="BI5" i="2"/>
  <c r="BI6" i="2"/>
  <c r="BI7" i="2"/>
  <c r="BI8" i="2"/>
  <c r="BI9" i="2"/>
  <c r="BI10" i="2"/>
  <c r="BI11" i="2"/>
  <c r="BI1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D20" i="2"/>
  <c r="CK3" i="2"/>
  <c r="CK2" i="2"/>
  <c r="CH7" i="2"/>
  <c r="CO7" i="2" s="1"/>
  <c r="CB2" i="2"/>
  <c r="CC7" i="2" s="1"/>
  <c r="CB7" i="2"/>
  <c r="CQ7" i="2" s="1"/>
  <c r="D31" i="2"/>
  <c r="E31" i="2" s="1"/>
  <c r="CH8" i="2"/>
  <c r="CB8" i="2"/>
  <c r="CQ8" i="2" s="1"/>
  <c r="CH9" i="2"/>
  <c r="CB9" i="2"/>
  <c r="CH10" i="2"/>
  <c r="CO10" i="2" s="1"/>
  <c r="CB10" i="2"/>
  <c r="CQ10" i="2" s="1"/>
  <c r="CH11" i="2"/>
  <c r="CB11" i="2"/>
  <c r="CQ11" i="2"/>
  <c r="CB12" i="2"/>
  <c r="CQ12" i="2" s="1"/>
  <c r="CH12" i="2"/>
  <c r="CM12" i="2" s="1"/>
  <c r="CH6" i="2"/>
  <c r="CM6" i="2" s="1"/>
  <c r="CB6" i="2"/>
  <c r="CQ6" i="2" s="1"/>
  <c r="D29" i="2"/>
  <c r="AL11" i="2"/>
  <c r="D25" i="2"/>
  <c r="AK232" i="2" s="1"/>
  <c r="BY385" i="2"/>
  <c r="BY409" i="2"/>
  <c r="BY425" i="2"/>
  <c r="BY441" i="2"/>
  <c r="BY1" i="2"/>
  <c r="BY457" i="2"/>
  <c r="BM2" i="2"/>
  <c r="BM5" i="2" s="1"/>
  <c r="BJ6" i="2"/>
  <c r="BJ7" i="2"/>
  <c r="BJ8" i="2"/>
  <c r="BJ9" i="2"/>
  <c r="BJ10" i="2"/>
  <c r="BJ11" i="2"/>
  <c r="BJ12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5" i="2"/>
  <c r="BL6" i="2"/>
  <c r="BL7" i="2"/>
  <c r="BL8" i="2"/>
  <c r="BL9" i="2"/>
  <c r="BL10" i="2"/>
  <c r="BL11" i="2"/>
  <c r="BL12" i="2"/>
  <c r="BL13" i="2"/>
  <c r="BL5" i="2"/>
  <c r="N25" i="3"/>
  <c r="N26" i="3" s="1"/>
  <c r="D5" i="6"/>
  <c r="N11" i="3"/>
  <c r="D33" i="2" s="1"/>
  <c r="D39" i="2"/>
  <c r="D12" i="2" s="1"/>
  <c r="AK355" i="2"/>
  <c r="AK366" i="2"/>
  <c r="AK374" i="2"/>
  <c r="AK381" i="2"/>
  <c r="AK387" i="2"/>
  <c r="AK401" i="2"/>
  <c r="AK406" i="2"/>
  <c r="AK407" i="2"/>
  <c r="AK413" i="2"/>
  <c r="AK419" i="2"/>
  <c r="AK433" i="2"/>
  <c r="AK438" i="2"/>
  <c r="AK439" i="2"/>
  <c r="AK445" i="2"/>
  <c r="AK451" i="2"/>
  <c r="AK465" i="2"/>
  <c r="AK470" i="2"/>
  <c r="AK471" i="2"/>
  <c r="AK477" i="2"/>
  <c r="AK483" i="2"/>
  <c r="D19" i="2"/>
  <c r="D7" i="2" s="1"/>
  <c r="D9" i="6"/>
  <c r="D21" i="2"/>
  <c r="D17" i="2"/>
  <c r="D16" i="2"/>
  <c r="AX5" i="2"/>
  <c r="D19" i="6"/>
  <c r="D4" i="2"/>
  <c r="D5" i="2"/>
  <c r="AL481" i="2"/>
  <c r="AL417" i="2"/>
  <c r="AL385" i="2"/>
  <c r="AL240" i="2"/>
  <c r="AL449" i="2"/>
  <c r="AL341" i="2"/>
  <c r="AL365" i="2"/>
  <c r="AL357" i="2"/>
  <c r="AL320" i="2"/>
  <c r="AL477" i="2"/>
  <c r="AL361" i="2"/>
  <c r="AL429" i="2"/>
  <c r="AL473" i="2"/>
  <c r="AL187" i="2"/>
  <c r="AL457" i="2"/>
  <c r="AL425" i="2"/>
  <c r="AL393" i="2"/>
  <c r="AL315" i="2"/>
  <c r="AL176" i="2"/>
  <c r="AL336" i="2"/>
  <c r="AL445" i="2"/>
  <c r="AL461" i="2"/>
  <c r="AL397" i="2"/>
  <c r="AL331" i="2"/>
  <c r="AL377" i="2"/>
  <c r="AL421" i="2"/>
  <c r="AL373" i="2"/>
  <c r="AL437" i="2"/>
  <c r="AL349" i="2"/>
  <c r="AL413" i="2"/>
  <c r="AL381" i="2"/>
  <c r="AL224" i="2"/>
  <c r="AL441" i="2"/>
  <c r="AL409" i="2"/>
  <c r="AL453" i="2"/>
  <c r="AL389" i="2"/>
  <c r="AL353" i="2"/>
  <c r="AL127" i="2"/>
  <c r="AL469" i="2"/>
  <c r="AL405" i="2"/>
  <c r="AL369" i="2"/>
  <c r="AL288" i="2"/>
  <c r="AL465" i="2"/>
  <c r="AL433" i="2"/>
  <c r="AL401" i="2"/>
  <c r="AL345" i="2"/>
  <c r="AL283" i="2"/>
  <c r="AK482" i="2"/>
  <c r="AK476" i="2"/>
  <c r="AK463" i="2"/>
  <c r="AK457" i="2"/>
  <c r="AK450" i="2"/>
  <c r="AK444" i="2"/>
  <c r="AK431" i="2"/>
  <c r="AK425" i="2"/>
  <c r="AK418" i="2"/>
  <c r="AK412" i="2"/>
  <c r="AK399" i="2"/>
  <c r="AK393" i="2"/>
  <c r="AK386" i="2"/>
  <c r="AK380" i="2"/>
  <c r="AK373" i="2"/>
  <c r="AK365" i="2"/>
  <c r="AK193" i="2"/>
  <c r="AK462" i="2"/>
  <c r="AK361" i="2"/>
  <c r="AK456" i="2"/>
  <c r="AK437" i="2"/>
  <c r="AK411" i="2"/>
  <c r="AK392" i="2"/>
  <c r="AK379" i="2"/>
  <c r="AK283" i="2"/>
  <c r="AK481" i="2"/>
  <c r="AK449" i="2"/>
  <c r="AK410" i="2"/>
  <c r="AK391" i="2"/>
  <c r="AK371" i="2"/>
  <c r="AK480" i="2"/>
  <c r="AK467" i="2"/>
  <c r="AK461" i="2"/>
  <c r="AK454" i="2"/>
  <c r="AK448" i="2"/>
  <c r="AK435" i="2"/>
  <c r="AK429" i="2"/>
  <c r="AK422" i="2"/>
  <c r="AK416" i="2"/>
  <c r="AK403" i="2"/>
  <c r="AK397" i="2"/>
  <c r="AK390" i="2"/>
  <c r="AK384" i="2"/>
  <c r="AK359" i="2"/>
  <c r="AK347" i="2"/>
  <c r="AK249" i="2"/>
  <c r="AK129" i="2"/>
  <c r="AK475" i="2"/>
  <c r="AK424" i="2"/>
  <c r="AK405" i="2"/>
  <c r="AK328" i="2"/>
  <c r="AK468" i="2"/>
  <c r="AK442" i="2"/>
  <c r="AK417" i="2"/>
  <c r="AK378" i="2"/>
  <c r="AK269" i="2"/>
  <c r="AK479" i="2"/>
  <c r="AK473" i="2"/>
  <c r="AK466" i="2"/>
  <c r="AK460" i="2"/>
  <c r="AK447" i="2"/>
  <c r="AK441" i="2"/>
  <c r="AK434" i="2"/>
  <c r="AK428" i="2"/>
  <c r="AK415" i="2"/>
  <c r="AK409" i="2"/>
  <c r="AK402" i="2"/>
  <c r="AK396" i="2"/>
  <c r="AK383" i="2"/>
  <c r="AK376" i="2"/>
  <c r="AK368" i="2"/>
  <c r="AK358" i="2"/>
  <c r="AK346" i="2"/>
  <c r="AK469" i="2"/>
  <c r="AK443" i="2"/>
  <c r="AK430" i="2"/>
  <c r="AK398" i="2"/>
  <c r="AK372" i="2"/>
  <c r="AK353" i="2"/>
  <c r="AK474" i="2"/>
  <c r="AK455" i="2"/>
  <c r="AK436" i="2"/>
  <c r="AK423" i="2"/>
  <c r="AK404" i="2"/>
  <c r="AK385" i="2"/>
  <c r="AK327" i="2"/>
  <c r="AK478" i="2"/>
  <c r="AK472" i="2"/>
  <c r="AK459" i="2"/>
  <c r="AK453" i="2"/>
  <c r="AK446" i="2"/>
  <c r="AK440" i="2"/>
  <c r="AK427" i="2"/>
  <c r="AK421" i="2"/>
  <c r="AK414" i="2"/>
  <c r="AK408" i="2"/>
  <c r="AK395" i="2"/>
  <c r="AK389" i="2"/>
  <c r="AK382" i="2"/>
  <c r="AK375" i="2"/>
  <c r="AK367" i="2"/>
  <c r="AK314" i="2"/>
  <c r="AK233" i="2"/>
  <c r="AK61" i="2"/>
  <c r="AK336" i="2"/>
  <c r="AL304" i="2"/>
  <c r="AL267" i="2"/>
  <c r="AK212" i="2"/>
  <c r="AK124" i="2"/>
  <c r="AK349" i="2"/>
  <c r="AL299" i="2"/>
  <c r="AK263" i="2"/>
  <c r="AK208" i="2"/>
  <c r="AL91" i="2"/>
  <c r="AK348" i="2"/>
  <c r="AK329" i="2"/>
  <c r="AK298" i="2"/>
  <c r="AL256" i="2"/>
  <c r="AL203" i="2"/>
  <c r="AL72" i="2"/>
  <c r="AK377" i="2"/>
  <c r="AK360" i="2"/>
  <c r="AK352" i="2"/>
  <c r="AK339" i="2"/>
  <c r="AK317" i="2"/>
  <c r="AK284" i="2"/>
  <c r="AK248" i="2"/>
  <c r="AK207" i="2"/>
  <c r="AL103" i="2"/>
  <c r="AK247" i="2"/>
  <c r="AK335" i="2"/>
  <c r="AK326" i="2"/>
  <c r="AK310" i="2"/>
  <c r="AK296" i="2"/>
  <c r="AK282" i="2"/>
  <c r="AK262" i="2"/>
  <c r="AK246" i="2"/>
  <c r="AK223" i="2"/>
  <c r="AK206" i="2"/>
  <c r="AK174" i="2"/>
  <c r="AK104" i="2"/>
  <c r="AK342" i="2"/>
  <c r="AK334" i="2"/>
  <c r="AK325" i="2"/>
  <c r="AK306" i="2"/>
  <c r="AK292" i="2"/>
  <c r="AK275" i="2"/>
  <c r="AK261" i="2"/>
  <c r="AK222" i="2"/>
  <c r="AK168" i="2"/>
  <c r="AK333" i="2"/>
  <c r="AK305" i="2"/>
  <c r="AK291" i="2"/>
  <c r="AK274" i="2"/>
  <c r="AK260" i="2"/>
  <c r="AK239" i="2"/>
  <c r="AK221" i="2"/>
  <c r="AK198" i="2"/>
  <c r="AK164" i="2"/>
  <c r="AK341" i="2"/>
  <c r="AK332" i="2"/>
  <c r="AK319" i="2"/>
  <c r="AK271" i="2"/>
  <c r="AK237" i="2"/>
  <c r="AK220" i="2"/>
  <c r="AK196" i="2"/>
  <c r="AK162" i="2"/>
  <c r="AK76" i="2"/>
  <c r="AK340" i="2"/>
  <c r="AK318" i="2"/>
  <c r="AK304" i="2"/>
  <c r="AK285" i="2"/>
  <c r="AK270" i="2"/>
  <c r="AK253" i="2"/>
  <c r="AK236" i="2"/>
  <c r="AK213" i="2"/>
  <c r="AK194" i="2"/>
  <c r="AK140" i="2"/>
  <c r="AK370" i="2"/>
  <c r="AK364" i="2"/>
  <c r="AK351" i="2"/>
  <c r="AK345" i="2"/>
  <c r="AK338" i="2"/>
  <c r="AK324" i="2"/>
  <c r="AK313" i="2"/>
  <c r="AK303" i="2"/>
  <c r="AK290" i="2"/>
  <c r="AK278" i="2"/>
  <c r="AK268" i="2"/>
  <c r="AK256" i="2"/>
  <c r="AK244" i="2"/>
  <c r="AK230" i="2"/>
  <c r="AK216" i="2"/>
  <c r="AK205" i="2"/>
  <c r="AK187" i="2"/>
  <c r="AK151" i="2"/>
  <c r="AK363" i="2"/>
  <c r="AK357" i="2"/>
  <c r="AK350" i="2"/>
  <c r="AK344" i="2"/>
  <c r="AK337" i="2"/>
  <c r="AK331" i="2"/>
  <c r="AK312" i="2"/>
  <c r="AK289" i="2"/>
  <c r="AK277" i="2"/>
  <c r="AK255" i="2"/>
  <c r="AK229" i="2"/>
  <c r="AK215" i="2"/>
  <c r="AK185" i="2"/>
  <c r="AK150" i="2"/>
  <c r="AK92" i="2"/>
  <c r="AK369" i="2"/>
  <c r="AK362" i="2"/>
  <c r="AK356" i="2"/>
  <c r="AK343" i="2"/>
  <c r="AK330" i="2"/>
  <c r="AK320" i="2"/>
  <c r="AK311" i="2"/>
  <c r="AK299" i="2"/>
  <c r="AK276" i="2"/>
  <c r="AK264" i="2"/>
  <c r="AK254" i="2"/>
  <c r="AK240" i="2"/>
  <c r="AK228" i="2"/>
  <c r="AK214" i="2"/>
  <c r="AK199" i="2"/>
  <c r="AK179" i="2"/>
  <c r="AK141" i="2"/>
  <c r="AK177" i="2"/>
  <c r="AK154" i="2"/>
  <c r="AK137" i="2"/>
  <c r="AK113" i="2"/>
  <c r="AK87" i="2"/>
  <c r="AK9" i="2"/>
  <c r="AK189" i="2"/>
  <c r="AK152" i="2"/>
  <c r="AK135" i="2"/>
  <c r="AK111" i="2"/>
  <c r="AK86" i="2"/>
  <c r="AK4" i="2"/>
  <c r="AK186" i="2"/>
  <c r="AK167" i="2"/>
  <c r="AK148" i="2"/>
  <c r="AK126" i="2"/>
  <c r="AK97" i="2"/>
  <c r="AK71" i="2"/>
  <c r="AK115" i="2"/>
  <c r="AK54" i="2"/>
  <c r="AK178" i="2"/>
  <c r="AK161" i="2"/>
  <c r="AK138" i="2"/>
  <c r="AK114" i="2"/>
  <c r="AK88" i="2"/>
  <c r="AK50" i="2"/>
  <c r="AK122" i="2"/>
  <c r="AK103" i="2"/>
  <c r="AK78" i="2"/>
  <c r="AK49" i="2"/>
  <c r="AK116" i="2"/>
  <c r="AK102" i="2"/>
  <c r="AK77" i="2"/>
  <c r="AK39" i="2"/>
  <c r="AK323" i="2"/>
  <c r="AK316" i="2"/>
  <c r="AK309" i="2"/>
  <c r="AK302" i="2"/>
  <c r="AK295" i="2"/>
  <c r="AK288" i="2"/>
  <c r="AK281" i="2"/>
  <c r="AK273" i="2"/>
  <c r="AK267" i="2"/>
  <c r="AK259" i="2"/>
  <c r="AL251" i="2"/>
  <c r="AK243" i="2"/>
  <c r="AL235" i="2"/>
  <c r="AK227" i="2"/>
  <c r="AL219" i="2"/>
  <c r="AK211" i="2"/>
  <c r="AK202" i="2"/>
  <c r="AL192" i="2"/>
  <c r="AK184" i="2"/>
  <c r="AK172" i="2"/>
  <c r="AK159" i="2"/>
  <c r="AK147" i="2"/>
  <c r="AK132" i="2"/>
  <c r="AK121" i="2"/>
  <c r="AK110" i="2"/>
  <c r="AK95" i="2"/>
  <c r="AL84" i="2"/>
  <c r="AK70" i="2"/>
  <c r="AK38" i="2"/>
  <c r="AK322" i="2"/>
  <c r="AK308" i="2"/>
  <c r="AK301" i="2"/>
  <c r="AK294" i="2"/>
  <c r="AK287" i="2"/>
  <c r="AK280" i="2"/>
  <c r="AL272" i="2"/>
  <c r="AK266" i="2"/>
  <c r="AK258" i="2"/>
  <c r="AK251" i="2"/>
  <c r="AK242" i="2"/>
  <c r="AK235" i="2"/>
  <c r="AK226" i="2"/>
  <c r="AK219" i="2"/>
  <c r="AK210" i="2"/>
  <c r="AK201" i="2"/>
  <c r="AK192" i="2"/>
  <c r="AK182" i="2"/>
  <c r="AK170" i="2"/>
  <c r="AK158" i="2"/>
  <c r="AK145" i="2"/>
  <c r="AK131" i="2"/>
  <c r="AK120" i="2"/>
  <c r="AK108" i="2"/>
  <c r="AK94" i="2"/>
  <c r="AK84" i="2"/>
  <c r="AK68" i="2"/>
  <c r="AK35" i="2"/>
  <c r="AK321" i="2"/>
  <c r="AK315" i="2"/>
  <c r="AK307" i="2"/>
  <c r="AK300" i="2"/>
  <c r="AK293" i="2"/>
  <c r="AK286" i="2"/>
  <c r="AK279" i="2"/>
  <c r="AK272" i="2"/>
  <c r="AK265" i="2"/>
  <c r="AK257" i="2"/>
  <c r="AK250" i="2"/>
  <c r="AK241" i="2"/>
  <c r="AK234" i="2"/>
  <c r="AK225" i="2"/>
  <c r="AK218" i="2"/>
  <c r="AL208" i="2"/>
  <c r="AK200" i="2"/>
  <c r="AK191" i="2"/>
  <c r="AK180" i="2"/>
  <c r="AK169" i="2"/>
  <c r="AK157" i="2"/>
  <c r="AK142" i="2"/>
  <c r="AK130" i="2"/>
  <c r="AK119" i="2"/>
  <c r="AK105" i="2"/>
  <c r="AK93" i="2"/>
  <c r="AK79" i="2"/>
  <c r="AK65" i="2"/>
  <c r="AK33" i="2"/>
  <c r="AK74" i="2"/>
  <c r="AL52" i="2"/>
  <c r="AK26" i="2"/>
  <c r="AK51" i="2"/>
  <c r="AK17" i="2"/>
  <c r="AK204" i="2"/>
  <c r="AK197" i="2"/>
  <c r="AK190" i="2"/>
  <c r="AK183" i="2"/>
  <c r="AK175" i="2"/>
  <c r="AK166" i="2"/>
  <c r="AK156" i="2"/>
  <c r="AK146" i="2"/>
  <c r="AK136" i="2"/>
  <c r="AK127" i="2"/>
  <c r="AK118" i="2"/>
  <c r="AK109" i="2"/>
  <c r="AK100" i="2"/>
  <c r="AK83" i="2"/>
  <c r="AK73" i="2"/>
  <c r="AK60" i="2"/>
  <c r="AK47" i="2"/>
  <c r="AK25" i="2"/>
  <c r="AK99" i="2"/>
  <c r="AK90" i="2"/>
  <c r="AK82" i="2"/>
  <c r="AK58" i="2"/>
  <c r="AK45" i="2"/>
  <c r="AK22" i="2"/>
  <c r="AK252" i="2"/>
  <c r="AK245" i="2"/>
  <c r="AK238" i="2"/>
  <c r="AK231" i="2"/>
  <c r="AK224" i="2"/>
  <c r="AK217" i="2"/>
  <c r="AK209" i="2"/>
  <c r="AK203" i="2"/>
  <c r="AK195" i="2"/>
  <c r="AK188" i="2"/>
  <c r="AK181" i="2"/>
  <c r="AK173" i="2"/>
  <c r="AK163" i="2"/>
  <c r="AK153" i="2"/>
  <c r="AK143" i="2"/>
  <c r="AK134" i="2"/>
  <c r="AK125" i="2"/>
  <c r="AL115" i="2"/>
  <c r="AK106" i="2"/>
  <c r="AK98" i="2"/>
  <c r="AK89" i="2"/>
  <c r="AK81" i="2"/>
  <c r="AK72" i="2"/>
  <c r="AK57" i="2"/>
  <c r="AK40" i="2"/>
  <c r="AK20" i="2"/>
  <c r="AK66" i="2"/>
  <c r="AK56" i="2"/>
  <c r="AK46" i="2"/>
  <c r="AK34" i="2"/>
  <c r="AK19" i="2"/>
  <c r="AK63" i="2"/>
  <c r="AK44" i="2"/>
  <c r="AK31" i="2"/>
  <c r="AK14" i="2"/>
  <c r="AK62" i="2"/>
  <c r="AK52" i="2"/>
  <c r="AK41" i="2"/>
  <c r="AK29" i="2"/>
  <c r="AK10" i="2"/>
  <c r="AK28" i="2"/>
  <c r="AK13" i="2"/>
  <c r="AL484" i="2"/>
  <c r="AL480" i="2"/>
  <c r="AL476" i="2"/>
  <c r="AL472" i="2"/>
  <c r="AL468" i="2"/>
  <c r="AL464" i="2"/>
  <c r="AL460" i="2"/>
  <c r="AL456" i="2"/>
  <c r="AL452" i="2"/>
  <c r="AL448" i="2"/>
  <c r="AL444" i="2"/>
  <c r="AL440" i="2"/>
  <c r="AL436" i="2"/>
  <c r="AL432" i="2"/>
  <c r="AL428" i="2"/>
  <c r="AL424" i="2"/>
  <c r="AL420" i="2"/>
  <c r="AL416" i="2"/>
  <c r="AL412" i="2"/>
  <c r="AL408" i="2"/>
  <c r="AL404" i="2"/>
  <c r="AL400" i="2"/>
  <c r="AL396" i="2"/>
  <c r="AL392" i="2"/>
  <c r="AL388" i="2"/>
  <c r="AL384" i="2"/>
  <c r="AL380" i="2"/>
  <c r="AL376" i="2"/>
  <c r="AL372" i="2"/>
  <c r="AL368" i="2"/>
  <c r="AL364" i="2"/>
  <c r="AL360" i="2"/>
  <c r="AL356" i="2"/>
  <c r="AL352" i="2"/>
  <c r="AL348" i="2"/>
  <c r="AL344" i="2"/>
  <c r="AL340" i="2"/>
  <c r="AL335" i="2"/>
  <c r="AL324" i="2"/>
  <c r="AL319" i="2"/>
  <c r="AL308" i="2"/>
  <c r="AL303" i="2"/>
  <c r="AL292" i="2"/>
  <c r="AL287" i="2"/>
  <c r="AL276" i="2"/>
  <c r="AL271" i="2"/>
  <c r="AL260" i="2"/>
  <c r="AL255" i="2"/>
  <c r="AL244" i="2"/>
  <c r="AL239" i="2"/>
  <c r="AL228" i="2"/>
  <c r="AL223" i="2"/>
  <c r="AL212" i="2"/>
  <c r="AL207" i="2"/>
  <c r="AL196" i="2"/>
  <c r="AL191" i="2"/>
  <c r="AL180" i="2"/>
  <c r="AL168" i="2"/>
  <c r="AL156" i="2"/>
  <c r="AL144" i="2"/>
  <c r="AL95" i="2"/>
  <c r="AL83" i="2"/>
  <c r="AL71" i="2"/>
  <c r="AL64" i="2"/>
  <c r="AL51" i="2"/>
  <c r="AL31" i="2"/>
  <c r="AL24" i="2"/>
  <c r="AL16" i="2"/>
  <c r="AL8" i="2"/>
  <c r="AL175" i="2"/>
  <c r="AL120" i="2"/>
  <c r="AL59" i="2"/>
  <c r="AL143" i="2"/>
  <c r="AL131" i="2"/>
  <c r="AL119" i="2"/>
  <c r="AL107" i="2"/>
  <c r="AL100" i="2"/>
  <c r="AL88" i="2"/>
  <c r="AL76" i="2"/>
  <c r="AL63" i="2"/>
  <c r="AL44" i="2"/>
  <c r="AL23" i="2"/>
  <c r="AL15" i="2"/>
  <c r="AL7" i="2"/>
  <c r="AL151" i="2"/>
  <c r="AL39" i="2"/>
  <c r="AL483" i="2"/>
  <c r="AL479" i="2"/>
  <c r="AL475" i="2"/>
  <c r="AL471" i="2"/>
  <c r="AL467" i="2"/>
  <c r="AL463" i="2"/>
  <c r="AL459" i="2"/>
  <c r="AL455" i="2"/>
  <c r="AL451" i="2"/>
  <c r="AL447" i="2"/>
  <c r="AL443" i="2"/>
  <c r="AL439" i="2"/>
  <c r="AL435" i="2"/>
  <c r="AL431" i="2"/>
  <c r="AL427" i="2"/>
  <c r="AL423" i="2"/>
  <c r="AL419" i="2"/>
  <c r="AL415" i="2"/>
  <c r="AL411" i="2"/>
  <c r="AL407" i="2"/>
  <c r="AL403" i="2"/>
  <c r="AL399" i="2"/>
  <c r="AL395" i="2"/>
  <c r="AL391" i="2"/>
  <c r="AL387" i="2"/>
  <c r="AL383" i="2"/>
  <c r="AL379" i="2"/>
  <c r="AL375" i="2"/>
  <c r="AL371" i="2"/>
  <c r="AL367" i="2"/>
  <c r="AL363" i="2"/>
  <c r="AL359" i="2"/>
  <c r="AL355" i="2"/>
  <c r="AL351" i="2"/>
  <c r="AL347" i="2"/>
  <c r="AL343" i="2"/>
  <c r="AL339" i="2"/>
  <c r="AL328" i="2"/>
  <c r="AL323" i="2"/>
  <c r="AL312" i="2"/>
  <c r="AL307" i="2"/>
  <c r="AL296" i="2"/>
  <c r="AL291" i="2"/>
  <c r="AL280" i="2"/>
  <c r="AL275" i="2"/>
  <c r="AL264" i="2"/>
  <c r="AL259" i="2"/>
  <c r="AL248" i="2"/>
  <c r="AL243" i="2"/>
  <c r="AL232" i="2"/>
  <c r="AL227" i="2"/>
  <c r="AL216" i="2"/>
  <c r="AL211" i="2"/>
  <c r="AL200" i="2"/>
  <c r="AL195" i="2"/>
  <c r="AL184" i="2"/>
  <c r="AL179" i="2"/>
  <c r="AL167" i="2"/>
  <c r="AL155" i="2"/>
  <c r="AL148" i="2"/>
  <c r="AL136" i="2"/>
  <c r="AL124" i="2"/>
  <c r="AL112" i="2"/>
  <c r="AL56" i="2"/>
  <c r="AL36" i="2"/>
  <c r="AL4" i="2"/>
  <c r="AL172" i="2"/>
  <c r="AL160" i="2"/>
  <c r="AL111" i="2"/>
  <c r="AL99" i="2"/>
  <c r="AL87" i="2"/>
  <c r="AL75" i="2"/>
  <c r="AL68" i="2"/>
  <c r="AL43" i="2"/>
  <c r="AL35" i="2"/>
  <c r="AL28" i="2"/>
  <c r="AL20" i="2"/>
  <c r="AL139" i="2"/>
  <c r="AL108" i="2"/>
  <c r="AL482" i="2"/>
  <c r="AL478" i="2"/>
  <c r="AL474" i="2"/>
  <c r="AL470" i="2"/>
  <c r="AL466" i="2"/>
  <c r="AL462" i="2"/>
  <c r="AL458" i="2"/>
  <c r="AL454" i="2"/>
  <c r="AL450" i="2"/>
  <c r="AL446" i="2"/>
  <c r="AL442" i="2"/>
  <c r="AL438" i="2"/>
  <c r="AL434" i="2"/>
  <c r="AL430" i="2"/>
  <c r="AL426" i="2"/>
  <c r="AL422" i="2"/>
  <c r="AL418" i="2"/>
  <c r="AL414" i="2"/>
  <c r="AL410" i="2"/>
  <c r="AL406" i="2"/>
  <c r="AL402" i="2"/>
  <c r="AL398" i="2"/>
  <c r="AL394" i="2"/>
  <c r="AL390" i="2"/>
  <c r="AL386" i="2"/>
  <c r="AL382" i="2"/>
  <c r="AL378" i="2"/>
  <c r="AL374" i="2"/>
  <c r="AL370" i="2"/>
  <c r="AL366" i="2"/>
  <c r="AL362" i="2"/>
  <c r="AL358" i="2"/>
  <c r="AL354" i="2"/>
  <c r="AL350" i="2"/>
  <c r="AL346" i="2"/>
  <c r="AL342" i="2"/>
  <c r="AL332" i="2"/>
  <c r="AL327" i="2"/>
  <c r="AL316" i="2"/>
  <c r="AL311" i="2"/>
  <c r="AL300" i="2"/>
  <c r="AL295" i="2"/>
  <c r="AL284" i="2"/>
  <c r="AL279" i="2"/>
  <c r="AL268" i="2"/>
  <c r="AL263" i="2"/>
  <c r="AL252" i="2"/>
  <c r="AL247" i="2"/>
  <c r="AL236" i="2"/>
  <c r="AL231" i="2"/>
  <c r="AL220" i="2"/>
  <c r="AL215" i="2"/>
  <c r="AL204" i="2"/>
  <c r="AL199" i="2"/>
  <c r="AL188" i="2"/>
  <c r="AL183" i="2"/>
  <c r="AL159" i="2"/>
  <c r="AL147" i="2"/>
  <c r="AL135" i="2"/>
  <c r="AL123" i="2"/>
  <c r="AL116" i="2"/>
  <c r="AL104" i="2"/>
  <c r="AL92" i="2"/>
  <c r="AL80" i="2"/>
  <c r="AL55" i="2"/>
  <c r="AL48" i="2"/>
  <c r="AL12" i="2"/>
  <c r="AL163" i="2"/>
  <c r="AL132" i="2"/>
  <c r="AL96" i="2"/>
  <c r="AL32" i="2"/>
  <c r="AL171" i="2"/>
  <c r="AL164" i="2"/>
  <c r="AL152" i="2"/>
  <c r="AL140" i="2"/>
  <c r="AL128" i="2"/>
  <c r="AL79" i="2"/>
  <c r="AL67" i="2"/>
  <c r="AL60" i="2"/>
  <c r="AL47" i="2"/>
  <c r="AL40" i="2"/>
  <c r="AL27" i="2"/>
  <c r="AL19" i="2"/>
  <c r="BY369" i="2"/>
  <c r="BY363" i="2"/>
  <c r="AK15" i="2"/>
  <c r="AK23" i="2"/>
  <c r="AK8" i="2"/>
  <c r="AK7" i="2"/>
  <c r="AK67" i="2"/>
  <c r="AK55" i="2"/>
  <c r="AK42" i="2"/>
  <c r="AK36" i="2"/>
  <c r="AK30" i="2"/>
  <c r="AK24" i="2"/>
  <c r="AK18" i="2"/>
  <c r="AK12" i="2"/>
  <c r="AK6" i="2"/>
  <c r="AK176" i="2"/>
  <c r="AK171" i="2"/>
  <c r="AK165" i="2"/>
  <c r="AK160" i="2"/>
  <c r="AK155" i="2"/>
  <c r="AK149" i="2"/>
  <c r="AK144" i="2"/>
  <c r="AK139" i="2"/>
  <c r="AK133" i="2"/>
  <c r="AK128" i="2"/>
  <c r="AK123" i="2"/>
  <c r="AK117" i="2"/>
  <c r="AK112" i="2"/>
  <c r="AK107" i="2"/>
  <c r="AK101" i="2"/>
  <c r="AK96" i="2"/>
  <c r="AK91" i="2"/>
  <c r="AK85" i="2"/>
  <c r="AK80" i="2"/>
  <c r="AK75" i="2"/>
  <c r="AK69" i="2"/>
  <c r="AK64" i="2"/>
  <c r="AK59" i="2"/>
  <c r="AK53" i="2"/>
  <c r="AK48" i="2"/>
  <c r="AK43" i="2"/>
  <c r="AK37" i="2"/>
  <c r="AK32" i="2"/>
  <c r="AK27" i="2"/>
  <c r="AK21" i="2"/>
  <c r="AK16" i="2"/>
  <c r="AK11" i="2"/>
  <c r="AK5" i="2"/>
  <c r="D10" i="2"/>
  <c r="K4" i="2" s="1"/>
  <c r="AL5" i="2"/>
  <c r="AL9" i="2"/>
  <c r="AL13" i="2"/>
  <c r="AL17" i="2"/>
  <c r="AL21" i="2"/>
  <c r="AL25" i="2"/>
  <c r="AL29" i="2"/>
  <c r="AL33" i="2"/>
  <c r="AL37" i="2"/>
  <c r="AL41" i="2"/>
  <c r="AL45" i="2"/>
  <c r="AL49" i="2"/>
  <c r="AL53" i="2"/>
  <c r="AL57" i="2"/>
  <c r="AL61" i="2"/>
  <c r="AL65" i="2"/>
  <c r="AL69" i="2"/>
  <c r="AL73" i="2"/>
  <c r="AL77" i="2"/>
  <c r="AL81" i="2"/>
  <c r="AL85" i="2"/>
  <c r="AL89" i="2"/>
  <c r="AL93" i="2"/>
  <c r="AL97" i="2"/>
  <c r="AL101" i="2"/>
  <c r="AL105" i="2"/>
  <c r="AL109" i="2"/>
  <c r="AL113" i="2"/>
  <c r="AL117" i="2"/>
  <c r="AL121" i="2"/>
  <c r="AL125" i="2"/>
  <c r="AL129" i="2"/>
  <c r="AL133" i="2"/>
  <c r="AL137" i="2"/>
  <c r="AL141" i="2"/>
  <c r="AL145" i="2"/>
  <c r="AL149" i="2"/>
  <c r="AL153" i="2"/>
  <c r="AL157" i="2"/>
  <c r="AL161" i="2"/>
  <c r="AL165" i="2"/>
  <c r="AL169" i="2"/>
  <c r="AL173" i="2"/>
  <c r="AL177" i="2"/>
  <c r="AL181" i="2"/>
  <c r="AL185" i="2"/>
  <c r="AL189" i="2"/>
  <c r="AL193" i="2"/>
  <c r="AL197" i="2"/>
  <c r="AL201" i="2"/>
  <c r="AL205" i="2"/>
  <c r="AL209" i="2"/>
  <c r="AL213" i="2"/>
  <c r="AL217" i="2"/>
  <c r="AL221" i="2"/>
  <c r="AL225" i="2"/>
  <c r="AL229" i="2"/>
  <c r="AL233" i="2"/>
  <c r="AL237" i="2"/>
  <c r="AL241" i="2"/>
  <c r="AL245" i="2"/>
  <c r="AL249" i="2"/>
  <c r="AL253" i="2"/>
  <c r="AL257" i="2"/>
  <c r="AL261" i="2"/>
  <c r="AL265" i="2"/>
  <c r="AL269" i="2"/>
  <c r="AL273" i="2"/>
  <c r="AL277" i="2"/>
  <c r="AL281" i="2"/>
  <c r="AL285" i="2"/>
  <c r="AL289" i="2"/>
  <c r="AL293" i="2"/>
  <c r="AL297" i="2"/>
  <c r="AL301" i="2"/>
  <c r="AL305" i="2"/>
  <c r="AL309" i="2"/>
  <c r="AL313" i="2"/>
  <c r="AL317" i="2"/>
  <c r="AL321" i="2"/>
  <c r="AL325" i="2"/>
  <c r="AL329" i="2"/>
  <c r="AL333" i="2"/>
  <c r="AL337" i="2"/>
  <c r="AL6" i="2"/>
  <c r="AL10" i="2"/>
  <c r="AL14" i="2"/>
  <c r="AL18" i="2"/>
  <c r="AL22" i="2"/>
  <c r="AL26" i="2"/>
  <c r="AL30" i="2"/>
  <c r="AL34" i="2"/>
  <c r="AL38" i="2"/>
  <c r="AL42" i="2"/>
  <c r="AL46" i="2"/>
  <c r="AL50" i="2"/>
  <c r="AL54" i="2"/>
  <c r="AL58" i="2"/>
  <c r="AL62" i="2"/>
  <c r="AL66" i="2"/>
  <c r="AL70" i="2"/>
  <c r="AL74" i="2"/>
  <c r="AL78" i="2"/>
  <c r="AL82" i="2"/>
  <c r="AL86" i="2"/>
  <c r="AL90" i="2"/>
  <c r="AL94" i="2"/>
  <c r="AL98" i="2"/>
  <c r="AL102" i="2"/>
  <c r="AL106" i="2"/>
  <c r="AL110" i="2"/>
  <c r="AL114" i="2"/>
  <c r="AL118" i="2"/>
  <c r="AL122" i="2"/>
  <c r="AL126" i="2"/>
  <c r="AL130" i="2"/>
  <c r="AL134" i="2"/>
  <c r="AL138" i="2"/>
  <c r="AL142" i="2"/>
  <c r="AL146" i="2"/>
  <c r="AL150" i="2"/>
  <c r="AL154" i="2"/>
  <c r="AL158" i="2"/>
  <c r="AL162" i="2"/>
  <c r="AL166" i="2"/>
  <c r="AL170" i="2"/>
  <c r="AL174" i="2"/>
  <c r="AL178" i="2"/>
  <c r="AL182" i="2"/>
  <c r="AL186" i="2"/>
  <c r="AL190" i="2"/>
  <c r="AL194" i="2"/>
  <c r="AL198" i="2"/>
  <c r="AL202" i="2"/>
  <c r="AL206" i="2"/>
  <c r="AL210" i="2"/>
  <c r="AL214" i="2"/>
  <c r="AL218" i="2"/>
  <c r="AL222" i="2"/>
  <c r="AL226" i="2"/>
  <c r="AL230" i="2"/>
  <c r="AL234" i="2"/>
  <c r="AL238" i="2"/>
  <c r="AL242" i="2"/>
  <c r="AL246" i="2"/>
  <c r="AL250" i="2"/>
  <c r="AL254" i="2"/>
  <c r="AL258" i="2"/>
  <c r="AL262" i="2"/>
  <c r="AL266" i="2"/>
  <c r="AL270" i="2"/>
  <c r="AL274" i="2"/>
  <c r="AL278" i="2"/>
  <c r="AL282" i="2"/>
  <c r="AL286" i="2"/>
  <c r="AL290" i="2"/>
  <c r="AL294" i="2"/>
  <c r="AL298" i="2"/>
  <c r="AL302" i="2"/>
  <c r="AL306" i="2"/>
  <c r="AL310" i="2"/>
  <c r="AL314" i="2"/>
  <c r="AL318" i="2"/>
  <c r="AL322" i="2"/>
  <c r="AL326" i="2"/>
  <c r="AL330" i="2"/>
  <c r="AL334" i="2"/>
  <c r="AL338" i="2"/>
  <c r="BM12" i="2"/>
  <c r="CL9" i="2"/>
  <c r="CQ9" i="2"/>
  <c r="CL11" i="2"/>
  <c r="BY401" i="2"/>
  <c r="BY465" i="2"/>
  <c r="BY481" i="2"/>
  <c r="BY433" i="2"/>
  <c r="BY417" i="2"/>
  <c r="BY449" i="2"/>
  <c r="BY377" i="2"/>
  <c r="BY393" i="2"/>
  <c r="BY473" i="2"/>
  <c r="CL8" i="2"/>
  <c r="CL6" i="2"/>
  <c r="CL12" i="2"/>
  <c r="AY11" i="2"/>
  <c r="BM11" i="2"/>
  <c r="BY5" i="2"/>
  <c r="BY13" i="2"/>
  <c r="BY21" i="2"/>
  <c r="BY29" i="2"/>
  <c r="BY37" i="2"/>
  <c r="BY45" i="2"/>
  <c r="BY53" i="2"/>
  <c r="BY8" i="2"/>
  <c r="BY16" i="2"/>
  <c r="BY24" i="2"/>
  <c r="BY32" i="2"/>
  <c r="BY40" i="2"/>
  <c r="BY48" i="2"/>
  <c r="BY6" i="2"/>
  <c r="BY14" i="2"/>
  <c r="BY22" i="2"/>
  <c r="BY30" i="2"/>
  <c r="BY9" i="2"/>
  <c r="BY17" i="2"/>
  <c r="BY25" i="2"/>
  <c r="BY33" i="2"/>
  <c r="BY41" i="2"/>
  <c r="BY49" i="2"/>
  <c r="BY12" i="2"/>
  <c r="BY20" i="2"/>
  <c r="BY28" i="2"/>
  <c r="BY36" i="2"/>
  <c r="BY44" i="2"/>
  <c r="BY52" i="2"/>
  <c r="BY60" i="2"/>
  <c r="BY7" i="2"/>
  <c r="BY15" i="2"/>
  <c r="BY23" i="2"/>
  <c r="BY31" i="2"/>
  <c r="BY39" i="2"/>
  <c r="BY47" i="2"/>
  <c r="BY18" i="2"/>
  <c r="BY34" i="2"/>
  <c r="BY38" i="2"/>
  <c r="BY57" i="2"/>
  <c r="BY58" i="2"/>
  <c r="BY59" i="2"/>
  <c r="BY65" i="2"/>
  <c r="BY73" i="2"/>
  <c r="BY81" i="2"/>
  <c r="BY89" i="2"/>
  <c r="BY97" i="2"/>
  <c r="BY105" i="2"/>
  <c r="BY50" i="2"/>
  <c r="BY68" i="2"/>
  <c r="BY76" i="2"/>
  <c r="BY84" i="2"/>
  <c r="BY92" i="2"/>
  <c r="BY100" i="2"/>
  <c r="BY63" i="2"/>
  <c r="BY71" i="2"/>
  <c r="BY19" i="2"/>
  <c r="BY35" i="2"/>
  <c r="BY42" i="2"/>
  <c r="BY66" i="2"/>
  <c r="BY74" i="2"/>
  <c r="BY82" i="2"/>
  <c r="BY10" i="2"/>
  <c r="BY26" i="2"/>
  <c r="BY61" i="2"/>
  <c r="BY69" i="2"/>
  <c r="BY77" i="2"/>
  <c r="BY62" i="2"/>
  <c r="BY64" i="2"/>
  <c r="BY85" i="2"/>
  <c r="BY87" i="2"/>
  <c r="BY101" i="2"/>
  <c r="BY103" i="2"/>
  <c r="BY109" i="2"/>
  <c r="BY117" i="2"/>
  <c r="BY125" i="2"/>
  <c r="BY133" i="2"/>
  <c r="BY51" i="2"/>
  <c r="BY79" i="2"/>
  <c r="BY83" i="2"/>
  <c r="BY86" i="2"/>
  <c r="BY88" i="2"/>
  <c r="BY102" i="2"/>
  <c r="BY104" i="2"/>
  <c r="BY112" i="2"/>
  <c r="BY120" i="2"/>
  <c r="BY128" i="2"/>
  <c r="BY11" i="2"/>
  <c r="BY27" i="2"/>
  <c r="BY55" i="2"/>
  <c r="BY90" i="2"/>
  <c r="BY106" i="2"/>
  <c r="BY115" i="2"/>
  <c r="BY123" i="2"/>
  <c r="BY91" i="2"/>
  <c r="BY107" i="2"/>
  <c r="BY110" i="2"/>
  <c r="BY118" i="2"/>
  <c r="BY78" i="2"/>
  <c r="BY93" i="2"/>
  <c r="BY95" i="2"/>
  <c r="BY113" i="2"/>
  <c r="BY121" i="2"/>
  <c r="BY129" i="2"/>
  <c r="BY137" i="2"/>
  <c r="BY46" i="2"/>
  <c r="BY75" i="2"/>
  <c r="BY43" i="2"/>
  <c r="BY54" i="2"/>
  <c r="BY56" i="2"/>
  <c r="BY70" i="2"/>
  <c r="BY72" i="2"/>
  <c r="BY80" i="2"/>
  <c r="BY98" i="2"/>
  <c r="BY111" i="2"/>
  <c r="BY119" i="2"/>
  <c r="BY144" i="2"/>
  <c r="BY152" i="2"/>
  <c r="BY160" i="2"/>
  <c r="BY168" i="2"/>
  <c r="BY176" i="2"/>
  <c r="BY184" i="2"/>
  <c r="BY192" i="2"/>
  <c r="BY200" i="2"/>
  <c r="BY208" i="2"/>
  <c r="BY216" i="2"/>
  <c r="BY224" i="2"/>
  <c r="BY94" i="2"/>
  <c r="BY127" i="2"/>
  <c r="BY134" i="2"/>
  <c r="BY135" i="2"/>
  <c r="BY136" i="2"/>
  <c r="BY147" i="2"/>
  <c r="BY155" i="2"/>
  <c r="BY163" i="2"/>
  <c r="BY171" i="2"/>
  <c r="BY179" i="2"/>
  <c r="BY187" i="2"/>
  <c r="BY195" i="2"/>
  <c r="BY203" i="2"/>
  <c r="BY211" i="2"/>
  <c r="BY219" i="2"/>
  <c r="BY227" i="2"/>
  <c r="BY142" i="2"/>
  <c r="BY150" i="2"/>
  <c r="BY158" i="2"/>
  <c r="BY166" i="2"/>
  <c r="BY174" i="2"/>
  <c r="BY182" i="2"/>
  <c r="BY190" i="2"/>
  <c r="BY198" i="2"/>
  <c r="BY116" i="2"/>
  <c r="BY122" i="2"/>
  <c r="BY126" i="2"/>
  <c r="BY138" i="2"/>
  <c r="BY139" i="2"/>
  <c r="BY145" i="2"/>
  <c r="BY153" i="2"/>
  <c r="BY161" i="2"/>
  <c r="BY169" i="2"/>
  <c r="BY177" i="2"/>
  <c r="BY185" i="2"/>
  <c r="BY193" i="2"/>
  <c r="BY201" i="2"/>
  <c r="BY99" i="2"/>
  <c r="BY108" i="2"/>
  <c r="BY114" i="2"/>
  <c r="BY140" i="2"/>
  <c r="BY148" i="2"/>
  <c r="BY156" i="2"/>
  <c r="BY164" i="2"/>
  <c r="BY172" i="2"/>
  <c r="BY180" i="2"/>
  <c r="BY188" i="2"/>
  <c r="BY196" i="2"/>
  <c r="BY143" i="2"/>
  <c r="BY151" i="2"/>
  <c r="BY159" i="2"/>
  <c r="BY167" i="2"/>
  <c r="BY175" i="2"/>
  <c r="BY183" i="2"/>
  <c r="BY191" i="2"/>
  <c r="BY199" i="2"/>
  <c r="BY96" i="2"/>
  <c r="BY124" i="2"/>
  <c r="BY146" i="2"/>
  <c r="BY154" i="2"/>
  <c r="BY162" i="2"/>
  <c r="BY170" i="2"/>
  <c r="BY178" i="2"/>
  <c r="BY186" i="2"/>
  <c r="BY194" i="2"/>
  <c r="BY202" i="2"/>
  <c r="BY206" i="2"/>
  <c r="BY218" i="2"/>
  <c r="BY234" i="2"/>
  <c r="BY242" i="2"/>
  <c r="BY250" i="2"/>
  <c r="BY258" i="2"/>
  <c r="BY266" i="2"/>
  <c r="BY274" i="2"/>
  <c r="BY282" i="2"/>
  <c r="BY290" i="2"/>
  <c r="BY298" i="2"/>
  <c r="BY306" i="2"/>
  <c r="BY314" i="2"/>
  <c r="BY157" i="2"/>
  <c r="BY173" i="2"/>
  <c r="BY189" i="2"/>
  <c r="BY205" i="2"/>
  <c r="BY207" i="2"/>
  <c r="BY220" i="2"/>
  <c r="BY222" i="2"/>
  <c r="BY237" i="2"/>
  <c r="BY245" i="2"/>
  <c r="BY253" i="2"/>
  <c r="BY261" i="2"/>
  <c r="BY269" i="2"/>
  <c r="BY277" i="2"/>
  <c r="BY285" i="2"/>
  <c r="BY293" i="2"/>
  <c r="BY301" i="2"/>
  <c r="BY309" i="2"/>
  <c r="BY317" i="2"/>
  <c r="BY204" i="2"/>
  <c r="BY221" i="2"/>
  <c r="BY223" i="2"/>
  <c r="BY232" i="2"/>
  <c r="BY240" i="2"/>
  <c r="BY248" i="2"/>
  <c r="BY256" i="2"/>
  <c r="BY264" i="2"/>
  <c r="BY272" i="2"/>
  <c r="BY280" i="2"/>
  <c r="BY288" i="2"/>
  <c r="BY296" i="2"/>
  <c r="BY304" i="2"/>
  <c r="BY312" i="2"/>
  <c r="BY131" i="2"/>
  <c r="BY141" i="2"/>
  <c r="BY209" i="2"/>
  <c r="BY235" i="2"/>
  <c r="BY243" i="2"/>
  <c r="BY251" i="2"/>
  <c r="BY259" i="2"/>
  <c r="BY267" i="2"/>
  <c r="BY275" i="2"/>
  <c r="BY283" i="2"/>
  <c r="BY291" i="2"/>
  <c r="BY299" i="2"/>
  <c r="BY307" i="2"/>
  <c r="BY315" i="2"/>
  <c r="BY67" i="2"/>
  <c r="BY130" i="2"/>
  <c r="BY181" i="2"/>
  <c r="BY210" i="2"/>
  <c r="BY225" i="2"/>
  <c r="BY238" i="2"/>
  <c r="BY246" i="2"/>
  <c r="BY254" i="2"/>
  <c r="BY262" i="2"/>
  <c r="BY270" i="2"/>
  <c r="BY278" i="2"/>
  <c r="BY286" i="2"/>
  <c r="BY294" i="2"/>
  <c r="BY302" i="2"/>
  <c r="BY310" i="2"/>
  <c r="BY318" i="2"/>
  <c r="BY212" i="2"/>
  <c r="BY214" i="2"/>
  <c r="BY226" i="2"/>
  <c r="BY233" i="2"/>
  <c r="BY241" i="2"/>
  <c r="BY249" i="2"/>
  <c r="BY257" i="2"/>
  <c r="BY265" i="2"/>
  <c r="BY273" i="2"/>
  <c r="BY281" i="2"/>
  <c r="BY289" i="2"/>
  <c r="BY149" i="2"/>
  <c r="BY165" i="2"/>
  <c r="BY213" i="2"/>
  <c r="BY215" i="2"/>
  <c r="BY228" i="2"/>
  <c r="BY230" i="2"/>
  <c r="BY236" i="2"/>
  <c r="BY244" i="2"/>
  <c r="BY252" i="2"/>
  <c r="BY260" i="2"/>
  <c r="BY268" i="2"/>
  <c r="BY276" i="2"/>
  <c r="BY284" i="2"/>
  <c r="BY292" i="2"/>
  <c r="BY300" i="2"/>
  <c r="BY308" i="2"/>
  <c r="BY316" i="2"/>
  <c r="BY247" i="2"/>
  <c r="BY324" i="2"/>
  <c r="BY332" i="2"/>
  <c r="BY340" i="2"/>
  <c r="BY348" i="2"/>
  <c r="BY356" i="2"/>
  <c r="BY364" i="2"/>
  <c r="BY239" i="2"/>
  <c r="BY319" i="2"/>
  <c r="BY327" i="2"/>
  <c r="BY335" i="2"/>
  <c r="BY343" i="2"/>
  <c r="BY351" i="2"/>
  <c r="BY359" i="2"/>
  <c r="BY231" i="2"/>
  <c r="BY322" i="2"/>
  <c r="BY330" i="2"/>
  <c r="BY338" i="2"/>
  <c r="BY346" i="2"/>
  <c r="BY354" i="2"/>
  <c r="BY362" i="2"/>
  <c r="BY287" i="2"/>
  <c r="BY325" i="2"/>
  <c r="BY333" i="2"/>
  <c r="BY217" i="2"/>
  <c r="BY229" i="2"/>
  <c r="BY279" i="2"/>
  <c r="BY313" i="2"/>
  <c r="BY320" i="2"/>
  <c r="BY328" i="2"/>
  <c r="BY336" i="2"/>
  <c r="BY344" i="2"/>
  <c r="BY352" i="2"/>
  <c r="BY360" i="2"/>
  <c r="BY368" i="2"/>
  <c r="BY271" i="2"/>
  <c r="BY305" i="2"/>
  <c r="BY323" i="2"/>
  <c r="BY331" i="2"/>
  <c r="BY339" i="2"/>
  <c r="BY347" i="2"/>
  <c r="BY355" i="2"/>
  <c r="BY132" i="2"/>
  <c r="BY197" i="2"/>
  <c r="BY263" i="2"/>
  <c r="BY297" i="2"/>
  <c r="BY303" i="2"/>
  <c r="BY311" i="2"/>
  <c r="BY326" i="2"/>
  <c r="BY334" i="2"/>
  <c r="BY255" i="2"/>
  <c r="BY295" i="2"/>
  <c r="BY321" i="2"/>
  <c r="BY329" i="2"/>
  <c r="BY337" i="2"/>
  <c r="BY345" i="2"/>
  <c r="BY353" i="2"/>
  <c r="BY361" i="2"/>
  <c r="BY478" i="2"/>
  <c r="BY470" i="2"/>
  <c r="BY462" i="2"/>
  <c r="BY454" i="2"/>
  <c r="BY446" i="2"/>
  <c r="BY438" i="2"/>
  <c r="BY430" i="2"/>
  <c r="BY422" i="2"/>
  <c r="BY414" i="2"/>
  <c r="BY406" i="2"/>
  <c r="BY398" i="2"/>
  <c r="BY390" i="2"/>
  <c r="BY382" i="2"/>
  <c r="BY374" i="2"/>
  <c r="BY367" i="2"/>
  <c r="BY342" i="2"/>
  <c r="BM10" i="2"/>
  <c r="BY483" i="2"/>
  <c r="BY475" i="2"/>
  <c r="BY467" i="2"/>
  <c r="BY459" i="2"/>
  <c r="BY451" i="2"/>
  <c r="BY443" i="2"/>
  <c r="BY435" i="2"/>
  <c r="BY427" i="2"/>
  <c r="BY419" i="2"/>
  <c r="BY411" i="2"/>
  <c r="BY403" i="2"/>
  <c r="BY395" i="2"/>
  <c r="BY387" i="2"/>
  <c r="BY379" i="2"/>
  <c r="BY371" i="2"/>
  <c r="BY350" i="2"/>
  <c r="BM9" i="2"/>
  <c r="BY480" i="2"/>
  <c r="BY472" i="2"/>
  <c r="BY464" i="2"/>
  <c r="BY456" i="2"/>
  <c r="BY448" i="2"/>
  <c r="BY440" i="2"/>
  <c r="BY432" i="2"/>
  <c r="BY424" i="2"/>
  <c r="BY416" i="2"/>
  <c r="BY408" i="2"/>
  <c r="BY400" i="2"/>
  <c r="BY392" i="2"/>
  <c r="BY384" i="2"/>
  <c r="BY376" i="2"/>
  <c r="BY358" i="2"/>
  <c r="BM8" i="2"/>
  <c r="BY4" i="2"/>
  <c r="BY477" i="2"/>
  <c r="BY469" i="2"/>
  <c r="BY461" i="2"/>
  <c r="BY453" i="2"/>
  <c r="BY445" i="2"/>
  <c r="BY437" i="2"/>
  <c r="BY429" i="2"/>
  <c r="BY421" i="2"/>
  <c r="BY413" i="2"/>
  <c r="BY405" i="2"/>
  <c r="BY397" i="2"/>
  <c r="BY389" i="2"/>
  <c r="BY381" i="2"/>
  <c r="BY373" i="2"/>
  <c r="BY365" i="2"/>
  <c r="BY341" i="2"/>
  <c r="BM7" i="2"/>
  <c r="BY482" i="2"/>
  <c r="BY474" i="2"/>
  <c r="BY466" i="2"/>
  <c r="BY458" i="2"/>
  <c r="BY450" i="2"/>
  <c r="BY442" i="2"/>
  <c r="BY434" i="2"/>
  <c r="BY426" i="2"/>
  <c r="BY418" i="2"/>
  <c r="BY410" i="2"/>
  <c r="BY402" i="2"/>
  <c r="BY394" i="2"/>
  <c r="BY386" i="2"/>
  <c r="BY378" i="2"/>
  <c r="BY370" i="2"/>
  <c r="BY349" i="2"/>
  <c r="BM6" i="2"/>
  <c r="BY479" i="2"/>
  <c r="BY471" i="2"/>
  <c r="BY463" i="2"/>
  <c r="BY455" i="2"/>
  <c r="BY447" i="2"/>
  <c r="BY439" i="2"/>
  <c r="BY431" i="2"/>
  <c r="BY423" i="2"/>
  <c r="BY415" i="2"/>
  <c r="BY407" i="2"/>
  <c r="BY399" i="2"/>
  <c r="BY391" i="2"/>
  <c r="BY383" i="2"/>
  <c r="BY375" i="2"/>
  <c r="BY366" i="2"/>
  <c r="BY357" i="2"/>
  <c r="BM4" i="2"/>
  <c r="BM13" i="2"/>
  <c r="BY484" i="2"/>
  <c r="BY476" i="2"/>
  <c r="BY468" i="2"/>
  <c r="BY460" i="2"/>
  <c r="BY452" i="2"/>
  <c r="BY444" i="2"/>
  <c r="BY436" i="2"/>
  <c r="BY428" i="2"/>
  <c r="BY420" i="2"/>
  <c r="BY412" i="2"/>
  <c r="BY404" i="2"/>
  <c r="BY396" i="2"/>
  <c r="BY388" i="2"/>
  <c r="BY380" i="2"/>
  <c r="BY372" i="2"/>
  <c r="BA11" i="2"/>
  <c r="AY17" i="2" s="1"/>
  <c r="AZ11" i="2"/>
  <c r="AX17" i="2" s="1"/>
  <c r="AZ17" i="2" s="1"/>
  <c r="BA17" i="2" s="1"/>
  <c r="CO9" i="2"/>
  <c r="CO8" i="2"/>
  <c r="CO11" i="2"/>
  <c r="CO12" i="2"/>
  <c r="CM8" i="2"/>
  <c r="CM9" i="2"/>
  <c r="CD10" i="2"/>
  <c r="CM10" i="2"/>
  <c r="CM7" i="2"/>
  <c r="CD8" i="2"/>
  <c r="CM11" i="2"/>
  <c r="AU92" i="2" l="1"/>
  <c r="AV92" i="2" s="1"/>
  <c r="AU124" i="2"/>
  <c r="AV124" i="2" s="1"/>
  <c r="AU228" i="2"/>
  <c r="AV228" i="2" s="1"/>
  <c r="AU260" i="2"/>
  <c r="AV260" i="2" s="1"/>
  <c r="AU332" i="2"/>
  <c r="AV332" i="2" s="1"/>
  <c r="AU364" i="2"/>
  <c r="AV364" i="2" s="1"/>
  <c r="AU13" i="2"/>
  <c r="AV13" i="2" s="1"/>
  <c r="AU45" i="2"/>
  <c r="AV45" i="2" s="1"/>
  <c r="AU149" i="2"/>
  <c r="AV149" i="2" s="1"/>
  <c r="AU181" i="2"/>
  <c r="AV181" i="2" s="1"/>
  <c r="AU253" i="2"/>
  <c r="AV253" i="2" s="1"/>
  <c r="AU285" i="2"/>
  <c r="AV285" i="2" s="1"/>
  <c r="AU39" i="2"/>
  <c r="AV39" i="2" s="1"/>
  <c r="AU95" i="2"/>
  <c r="AV95" i="2" s="1"/>
  <c r="AU327" i="2"/>
  <c r="AV327" i="2" s="1"/>
  <c r="AU14" i="2"/>
  <c r="AV14" i="2" s="1"/>
  <c r="AU118" i="2"/>
  <c r="AV118" i="2" s="1"/>
  <c r="AU158" i="2"/>
  <c r="AV158" i="2" s="1"/>
  <c r="AU190" i="2"/>
  <c r="AV190" i="2" s="1"/>
  <c r="AU294" i="2"/>
  <c r="AV294" i="2" s="1"/>
  <c r="AU326" i="2"/>
  <c r="AV326" i="2" s="1"/>
  <c r="AU56" i="2"/>
  <c r="AV56" i="2" s="1"/>
  <c r="AU88" i="2"/>
  <c r="AV88" i="2" s="1"/>
  <c r="AU192" i="2"/>
  <c r="AV192" i="2" s="1"/>
  <c r="AU224" i="2"/>
  <c r="AV224" i="2" s="1"/>
  <c r="AU296" i="2"/>
  <c r="AV296" i="2" s="1"/>
  <c r="AU328" i="2"/>
  <c r="AV328" i="2" s="1"/>
  <c r="AU227" i="2"/>
  <c r="AV227" i="2" s="1"/>
  <c r="AU323" i="2"/>
  <c r="AV323" i="2" s="1"/>
  <c r="AU97" i="2"/>
  <c r="AV97" i="2" s="1"/>
  <c r="AU129" i="2"/>
  <c r="AV129" i="2" s="1"/>
  <c r="AU233" i="2"/>
  <c r="AV233" i="2" s="1"/>
  <c r="AU265" i="2"/>
  <c r="AV265" i="2" s="1"/>
  <c r="AU337" i="2"/>
  <c r="AV337" i="2" s="1"/>
  <c r="AU19" i="2"/>
  <c r="AV19" i="2" s="1"/>
  <c r="AU355" i="2"/>
  <c r="AV355" i="2" s="1"/>
  <c r="AU34" i="2"/>
  <c r="AV34" i="2" s="1"/>
  <c r="AU138" i="2"/>
  <c r="AV138" i="2" s="1"/>
  <c r="AU170" i="2"/>
  <c r="AV170" i="2" s="1"/>
  <c r="AU274" i="2"/>
  <c r="AV274" i="2" s="1"/>
  <c r="AU306" i="2"/>
  <c r="AV306" i="2" s="1"/>
  <c r="AU35" i="2"/>
  <c r="AV35" i="2" s="1"/>
  <c r="AU91" i="2"/>
  <c r="AV91" i="2" s="1"/>
  <c r="AU28" i="2"/>
  <c r="AV28" i="2" s="1"/>
  <c r="AU60" i="2"/>
  <c r="AV60" i="2" s="1"/>
  <c r="AU164" i="2"/>
  <c r="AV164" i="2" s="1"/>
  <c r="AU196" i="2"/>
  <c r="AV196" i="2" s="1"/>
  <c r="AU268" i="2"/>
  <c r="AV268" i="2" s="1"/>
  <c r="AU300" i="2"/>
  <c r="AV300" i="2" s="1"/>
  <c r="AU103" i="2"/>
  <c r="AV103" i="2" s="1"/>
  <c r="AU167" i="2"/>
  <c r="AV167" i="2" s="1"/>
  <c r="AU247" i="2"/>
  <c r="AV247" i="2" s="1"/>
  <c r="AU303" i="2"/>
  <c r="AV303" i="2" s="1"/>
  <c r="AU85" i="2"/>
  <c r="AV85" i="2" s="1"/>
  <c r="AU117" i="2"/>
  <c r="AV117" i="2" s="1"/>
  <c r="AU189" i="2"/>
  <c r="AV189" i="2" s="1"/>
  <c r="AU221" i="2"/>
  <c r="AV221" i="2" s="1"/>
  <c r="AU325" i="2"/>
  <c r="AV325" i="2" s="1"/>
  <c r="AU357" i="2"/>
  <c r="AV357" i="2" s="1"/>
  <c r="AU191" i="2"/>
  <c r="AV191" i="2" s="1"/>
  <c r="AU255" i="2"/>
  <c r="AV255" i="2" s="1"/>
  <c r="AU54" i="2"/>
  <c r="AV54" i="2" s="1"/>
  <c r="AU86" i="2"/>
  <c r="AV86" i="2" s="1"/>
  <c r="AU126" i="2"/>
  <c r="AV126" i="2" s="1"/>
  <c r="AU230" i="2"/>
  <c r="AV230" i="2" s="1"/>
  <c r="AU262" i="2"/>
  <c r="AV262" i="2" s="1"/>
  <c r="AU159" i="2"/>
  <c r="AV159" i="2" s="1"/>
  <c r="AU24" i="2"/>
  <c r="AV24" i="2" s="1"/>
  <c r="AU128" i="2"/>
  <c r="AV128" i="2" s="1"/>
  <c r="AU160" i="2"/>
  <c r="AV160" i="2" s="1"/>
  <c r="AU232" i="2"/>
  <c r="AV232" i="2" s="1"/>
  <c r="AU264" i="2"/>
  <c r="AV264" i="2" s="1"/>
  <c r="AU27" i="2"/>
  <c r="AV27" i="2" s="1"/>
  <c r="AU139" i="2"/>
  <c r="AV139" i="2" s="1"/>
  <c r="AU33" i="2"/>
  <c r="AV33" i="2" s="1"/>
  <c r="AU65" i="2"/>
  <c r="AV65" i="2" s="1"/>
  <c r="AU169" i="2"/>
  <c r="AV169" i="2" s="1"/>
  <c r="AU201" i="2"/>
  <c r="AV201" i="2" s="1"/>
  <c r="AU273" i="2"/>
  <c r="AV273" i="2" s="1"/>
  <c r="AU305" i="2"/>
  <c r="AV305" i="2" s="1"/>
  <c r="AU171" i="2"/>
  <c r="AV171" i="2" s="1"/>
  <c r="AU267" i="2"/>
  <c r="AV267" i="2" s="1"/>
  <c r="AU74" i="2"/>
  <c r="AV74" i="2" s="1"/>
  <c r="AU106" i="2"/>
  <c r="AV106" i="2" s="1"/>
  <c r="AU210" i="2"/>
  <c r="AV210" i="2" s="1"/>
  <c r="AU242" i="2"/>
  <c r="AV242" i="2" s="1"/>
  <c r="AU314" i="2"/>
  <c r="AV314" i="2" s="1"/>
  <c r="AU346" i="2"/>
  <c r="AV346" i="2" s="1"/>
  <c r="AU203" i="2"/>
  <c r="AV203" i="2" s="1"/>
  <c r="AU307" i="2"/>
  <c r="AV307" i="2" s="1"/>
  <c r="AU100" i="2"/>
  <c r="AV100" i="2" s="1"/>
  <c r="AU132" i="2"/>
  <c r="AV132" i="2" s="1"/>
  <c r="AU204" i="2"/>
  <c r="AV204" i="2" s="1"/>
  <c r="AU236" i="2"/>
  <c r="AV236" i="2" s="1"/>
  <c r="AU340" i="2"/>
  <c r="AV340" i="2" s="1"/>
  <c r="AU15" i="2"/>
  <c r="AV15" i="2" s="1"/>
  <c r="AU21" i="2"/>
  <c r="AV21" i="2" s="1"/>
  <c r="AU53" i="2"/>
  <c r="AV53" i="2" s="1"/>
  <c r="AU125" i="2"/>
  <c r="AV125" i="2" s="1"/>
  <c r="AU157" i="2"/>
  <c r="AV157" i="2" s="1"/>
  <c r="AU261" i="2"/>
  <c r="AV261" i="2" s="1"/>
  <c r="AU293" i="2"/>
  <c r="AV293" i="2" s="1"/>
  <c r="AU47" i="2"/>
  <c r="AV47" i="2" s="1"/>
  <c r="AU111" i="2"/>
  <c r="AV111" i="2" s="1"/>
  <c r="AU343" i="2"/>
  <c r="AV343" i="2" s="1"/>
  <c r="AU22" i="2"/>
  <c r="AV22" i="2" s="1"/>
  <c r="AU94" i="2"/>
  <c r="AV94" i="2" s="1"/>
  <c r="AU166" i="2"/>
  <c r="AV166" i="2" s="1"/>
  <c r="AU198" i="2"/>
  <c r="AV198" i="2" s="1"/>
  <c r="AU302" i="2"/>
  <c r="AV302" i="2" s="1"/>
  <c r="AU334" i="2"/>
  <c r="AV334" i="2" s="1"/>
  <c r="AU64" i="2"/>
  <c r="AV64" i="2" s="1"/>
  <c r="AU96" i="2"/>
  <c r="AV96" i="2" s="1"/>
  <c r="AU168" i="2"/>
  <c r="AV168" i="2" s="1"/>
  <c r="AU200" i="2"/>
  <c r="AV200" i="2" s="1"/>
  <c r="AU304" i="2"/>
  <c r="AV304" i="2" s="1"/>
  <c r="AU336" i="2"/>
  <c r="AV336" i="2" s="1"/>
  <c r="AU251" i="2"/>
  <c r="AV251" i="2" s="1"/>
  <c r="AU347" i="2"/>
  <c r="AV347" i="2" s="1"/>
  <c r="AU105" i="2"/>
  <c r="AV105" i="2" s="1"/>
  <c r="AU137" i="2"/>
  <c r="AV137" i="2" s="1"/>
  <c r="AU209" i="2"/>
  <c r="AV209" i="2" s="1"/>
  <c r="AU241" i="2"/>
  <c r="AV241" i="2" s="1"/>
  <c r="AU345" i="2"/>
  <c r="AV345" i="2" s="1"/>
  <c r="AU67" i="2"/>
  <c r="AV67" i="2" s="1"/>
  <c r="AU10" i="2"/>
  <c r="AV10" i="2" s="1"/>
  <c r="AU42" i="2"/>
  <c r="AV42" i="2" s="1"/>
  <c r="AU146" i="2"/>
  <c r="AV146" i="2" s="1"/>
  <c r="AU178" i="2"/>
  <c r="AV178" i="2" s="1"/>
  <c r="AU250" i="2"/>
  <c r="AV250" i="2" s="1"/>
  <c r="AU282" i="2"/>
  <c r="AV282" i="2" s="1"/>
  <c r="AU43" i="2"/>
  <c r="AV43" i="2" s="1"/>
  <c r="AU115" i="2"/>
  <c r="AV115" i="2" s="1"/>
  <c r="AU36" i="2"/>
  <c r="AV36" i="2" s="1"/>
  <c r="AU68" i="2"/>
  <c r="AV68" i="2" s="1"/>
  <c r="AU140" i="2"/>
  <c r="AV140" i="2" s="1"/>
  <c r="AU172" i="2"/>
  <c r="AV172" i="2" s="1"/>
  <c r="AU276" i="2"/>
  <c r="AV276" i="2" s="1"/>
  <c r="AU308" i="2"/>
  <c r="AV308" i="2" s="1"/>
  <c r="AU119" i="2"/>
  <c r="AV119" i="2" s="1"/>
  <c r="AU183" i="2"/>
  <c r="AV183" i="2" s="1"/>
  <c r="AU263" i="2"/>
  <c r="AV263" i="2" s="1"/>
  <c r="AU319" i="2"/>
  <c r="AV319" i="2" s="1"/>
  <c r="AU61" i="2"/>
  <c r="AV61" i="2" s="1"/>
  <c r="AU93" i="2"/>
  <c r="AV93" i="2" s="1"/>
  <c r="AU197" i="2"/>
  <c r="AV197" i="2" s="1"/>
  <c r="AU229" i="2"/>
  <c r="AV229" i="2" s="1"/>
  <c r="AU333" i="2"/>
  <c r="AV333" i="2" s="1"/>
  <c r="AU7" i="2"/>
  <c r="AV7" i="2" s="1"/>
  <c r="AU207" i="2"/>
  <c r="AV207" i="2" s="1"/>
  <c r="AU271" i="2"/>
  <c r="AV271" i="2" s="1"/>
  <c r="AU30" i="2"/>
  <c r="AV30" i="2" s="1"/>
  <c r="AU62" i="2"/>
  <c r="AV62" i="2" s="1"/>
  <c r="AU134" i="2"/>
  <c r="AV134" i="2" s="1"/>
  <c r="AU238" i="2"/>
  <c r="AV238" i="2" s="1"/>
  <c r="AU270" i="2"/>
  <c r="AV270" i="2" s="1"/>
  <c r="AU351" i="2"/>
  <c r="AV351" i="2" s="1"/>
  <c r="AU32" i="2"/>
  <c r="AV32" i="2" s="1"/>
  <c r="AU104" i="2"/>
  <c r="AV104" i="2" s="1"/>
  <c r="AU136" i="2"/>
  <c r="AV136" i="2" s="1"/>
  <c r="AU240" i="2"/>
  <c r="AV240" i="2" s="1"/>
  <c r="AU272" i="2"/>
  <c r="AV272" i="2" s="1"/>
  <c r="AU59" i="2"/>
  <c r="AV59" i="2" s="1"/>
  <c r="AU163" i="2"/>
  <c r="AV163" i="2" s="1"/>
  <c r="AU41" i="2"/>
  <c r="AV41" i="2" s="1"/>
  <c r="AU73" i="2"/>
  <c r="AV73" i="2" s="1"/>
  <c r="AU145" i="2"/>
  <c r="AV145" i="2" s="1"/>
  <c r="AU177" i="2"/>
  <c r="AV177" i="2" s="1"/>
  <c r="AU281" i="2"/>
  <c r="AV281" i="2" s="1"/>
  <c r="AU313" i="2"/>
  <c r="AV313" i="2" s="1"/>
  <c r="AU195" i="2"/>
  <c r="AV195" i="2" s="1"/>
  <c r="AU291" i="2"/>
  <c r="AV291" i="2" s="1"/>
  <c r="AU82" i="2"/>
  <c r="AV82" i="2" s="1"/>
  <c r="AU114" i="2"/>
  <c r="AV114" i="2" s="1"/>
  <c r="AU186" i="2"/>
  <c r="AV186" i="2" s="1"/>
  <c r="AU218" i="2"/>
  <c r="AV218" i="2" s="1"/>
  <c r="AU322" i="2"/>
  <c r="AV322" i="2" s="1"/>
  <c r="AU354" i="2"/>
  <c r="AV354" i="2" s="1"/>
  <c r="AU235" i="2"/>
  <c r="AV235" i="2" s="1"/>
  <c r="AU331" i="2"/>
  <c r="AV331" i="2" s="1"/>
  <c r="AU4" i="2"/>
  <c r="AV4" i="2" s="1"/>
  <c r="AU76" i="2"/>
  <c r="AV76" i="2" s="1"/>
  <c r="AU108" i="2"/>
  <c r="AV108" i="2" s="1"/>
  <c r="AU212" i="2"/>
  <c r="AV212" i="2" s="1"/>
  <c r="AU244" i="2"/>
  <c r="AV244" i="2" s="1"/>
  <c r="AU348" i="2"/>
  <c r="AV348" i="2" s="1"/>
  <c r="AU55" i="2"/>
  <c r="AV55" i="2" s="1"/>
  <c r="AU335" i="2"/>
  <c r="AV335" i="2" s="1"/>
  <c r="AU29" i="2"/>
  <c r="AV29" i="2" s="1"/>
  <c r="AU133" i="2"/>
  <c r="AV133" i="2" s="1"/>
  <c r="AU165" i="2"/>
  <c r="AV165" i="2" s="1"/>
  <c r="AU269" i="2"/>
  <c r="AV269" i="2" s="1"/>
  <c r="AU301" i="2"/>
  <c r="AV301" i="2" s="1"/>
  <c r="AU63" i="2"/>
  <c r="AV63" i="2" s="1"/>
  <c r="AU127" i="2"/>
  <c r="AV127" i="2" s="1"/>
  <c r="AU287" i="2"/>
  <c r="AV287" i="2" s="1"/>
  <c r="AU359" i="2"/>
  <c r="AV359" i="2" s="1"/>
  <c r="AU102" i="2"/>
  <c r="AV102" i="2" s="1"/>
  <c r="AU174" i="2"/>
  <c r="AV174" i="2" s="1"/>
  <c r="AU206" i="2"/>
  <c r="AV206" i="2" s="1"/>
  <c r="AU310" i="2"/>
  <c r="AV310" i="2" s="1"/>
  <c r="AU342" i="2"/>
  <c r="AV342" i="2" s="1"/>
  <c r="AU40" i="2"/>
  <c r="AV40" i="2" s="1"/>
  <c r="AU72" i="2"/>
  <c r="AV72" i="2" s="1"/>
  <c r="AU176" i="2"/>
  <c r="AV176" i="2" s="1"/>
  <c r="AU208" i="2"/>
  <c r="AV208" i="2" s="1"/>
  <c r="AU312" i="2"/>
  <c r="AV312" i="2" s="1"/>
  <c r="AU344" i="2"/>
  <c r="AV344" i="2" s="1"/>
  <c r="AU275" i="2"/>
  <c r="AV275" i="2" s="1"/>
  <c r="AU9" i="2"/>
  <c r="AV9" i="2" s="1"/>
  <c r="AU81" i="2"/>
  <c r="AV81" i="2" s="1"/>
  <c r="AU113" i="2"/>
  <c r="AV113" i="2" s="1"/>
  <c r="AU217" i="2"/>
  <c r="AV217" i="2" s="1"/>
  <c r="AU249" i="2"/>
  <c r="AV249" i="2" s="1"/>
  <c r="AU353" i="2"/>
  <c r="AV353" i="2" s="1"/>
  <c r="AU99" i="2"/>
  <c r="AV99" i="2" s="1"/>
  <c r="AU18" i="2"/>
  <c r="AV18" i="2" s="1"/>
  <c r="AU50" i="2"/>
  <c r="AV50" i="2" s="1"/>
  <c r="AU122" i="2"/>
  <c r="AV122" i="2" s="1"/>
  <c r="AU154" i="2"/>
  <c r="AV154" i="2" s="1"/>
  <c r="AU258" i="2"/>
  <c r="AV258" i="2" s="1"/>
  <c r="AU290" i="2"/>
  <c r="AV290" i="2" s="1"/>
  <c r="AU51" i="2"/>
  <c r="AV51" i="2" s="1"/>
  <c r="AU131" i="2"/>
  <c r="AV131" i="2" s="1"/>
  <c r="AU12" i="2"/>
  <c r="AV12" i="2" s="1"/>
  <c r="AU44" i="2"/>
  <c r="AV44" i="2" s="1"/>
  <c r="AU148" i="2"/>
  <c r="AV148" i="2" s="1"/>
  <c r="AU180" i="2"/>
  <c r="AV180" i="2" s="1"/>
  <c r="AU284" i="2"/>
  <c r="AV284" i="2" s="1"/>
  <c r="AU316" i="2"/>
  <c r="AV316" i="2" s="1"/>
  <c r="AU135" i="2"/>
  <c r="AV135" i="2" s="1"/>
  <c r="AU199" i="2"/>
  <c r="AV199" i="2" s="1"/>
  <c r="AU279" i="2"/>
  <c r="AV279" i="2" s="1"/>
  <c r="AU69" i="2"/>
  <c r="AV69" i="2" s="1"/>
  <c r="AU101" i="2"/>
  <c r="AV101" i="2" s="1"/>
  <c r="AU205" i="2"/>
  <c r="AV205" i="2" s="1"/>
  <c r="AU237" i="2"/>
  <c r="AV237" i="2" s="1"/>
  <c r="AU341" i="2"/>
  <c r="AV341" i="2" s="1"/>
  <c r="AU23" i="2"/>
  <c r="AV23" i="2" s="1"/>
  <c r="AU151" i="2"/>
  <c r="AV151" i="2" s="1"/>
  <c r="AU231" i="2"/>
  <c r="AV231" i="2" s="1"/>
  <c r="AU38" i="2"/>
  <c r="AV38" i="2" s="1"/>
  <c r="AU70" i="2"/>
  <c r="AV70" i="2" s="1"/>
  <c r="AU142" i="2"/>
  <c r="AV142" i="2" s="1"/>
  <c r="AU246" i="2"/>
  <c r="AV246" i="2" s="1"/>
  <c r="AU278" i="2"/>
  <c r="AV278" i="2" s="1"/>
  <c r="AU350" i="2"/>
  <c r="AV350" i="2" s="1"/>
  <c r="AU8" i="2"/>
  <c r="AV8" i="2" s="1"/>
  <c r="AU112" i="2"/>
  <c r="AV112" i="2" s="1"/>
  <c r="AU144" i="2"/>
  <c r="AV144" i="2" s="1"/>
  <c r="AU248" i="2"/>
  <c r="AV248" i="2" s="1"/>
  <c r="AU280" i="2"/>
  <c r="AV280" i="2" s="1"/>
  <c r="AU83" i="2"/>
  <c r="AV83" i="2" s="1"/>
  <c r="AU187" i="2"/>
  <c r="AV187" i="2" s="1"/>
  <c r="AU17" i="2"/>
  <c r="AV17" i="2" s="1"/>
  <c r="AU49" i="2"/>
  <c r="AV49" i="2" s="1"/>
  <c r="AU153" i="2"/>
  <c r="AV153" i="2" s="1"/>
  <c r="AU185" i="2"/>
  <c r="AV185" i="2" s="1"/>
  <c r="AU289" i="2"/>
  <c r="AV289" i="2" s="1"/>
  <c r="AU321" i="2"/>
  <c r="AV321" i="2" s="1"/>
  <c r="AU219" i="2"/>
  <c r="AV219" i="2" s="1"/>
  <c r="AU315" i="2"/>
  <c r="AV315" i="2" s="1"/>
  <c r="AU58" i="2"/>
  <c r="AV58" i="2" s="1"/>
  <c r="AU90" i="2"/>
  <c r="AV90" i="2" s="1"/>
  <c r="AU194" i="2"/>
  <c r="AV194" i="2" s="1"/>
  <c r="AU226" i="2"/>
  <c r="AV226" i="2" s="1"/>
  <c r="AU330" i="2"/>
  <c r="AV330" i="2" s="1"/>
  <c r="AU362" i="2"/>
  <c r="AV362" i="2" s="1"/>
  <c r="AU259" i="2"/>
  <c r="AV259" i="2" s="1"/>
  <c r="AU363" i="2"/>
  <c r="AV363" i="2" s="1"/>
  <c r="AU84" i="2"/>
  <c r="AV84" i="2" s="1"/>
  <c r="AU116" i="2"/>
  <c r="AV116" i="2" s="1"/>
  <c r="AU220" i="2"/>
  <c r="AV220" i="2" s="1"/>
  <c r="AU252" i="2"/>
  <c r="AV252" i="2" s="1"/>
  <c r="AU356" i="2"/>
  <c r="AV356" i="2" s="1"/>
  <c r="AU71" i="2"/>
  <c r="AV71" i="2" s="1"/>
  <c r="AU215" i="2"/>
  <c r="AV215" i="2" s="1"/>
  <c r="AU5" i="2"/>
  <c r="AV5" i="2" s="1"/>
  <c r="AU37" i="2"/>
  <c r="AV37" i="2" s="1"/>
  <c r="AU141" i="2"/>
  <c r="AV141" i="2" s="1"/>
  <c r="AU173" i="2"/>
  <c r="AV173" i="2" s="1"/>
  <c r="AU277" i="2"/>
  <c r="AV277" i="2" s="1"/>
  <c r="AU309" i="2"/>
  <c r="AV309" i="2" s="1"/>
  <c r="AU31" i="2"/>
  <c r="AV31" i="2" s="1"/>
  <c r="AU79" i="2"/>
  <c r="AV79" i="2" s="1"/>
  <c r="AU311" i="2"/>
  <c r="AV311" i="2" s="1"/>
  <c r="AU6" i="2"/>
  <c r="AV6" i="2" s="1"/>
  <c r="AU110" i="2"/>
  <c r="AV110" i="2" s="1"/>
  <c r="AU182" i="2"/>
  <c r="AV182" i="2" s="1"/>
  <c r="AU214" i="2"/>
  <c r="AV214" i="2" s="1"/>
  <c r="AU286" i="2"/>
  <c r="AV286" i="2" s="1"/>
  <c r="AU318" i="2"/>
  <c r="AV318" i="2" s="1"/>
  <c r="AU48" i="2"/>
  <c r="AV48" i="2" s="1"/>
  <c r="AU80" i="2"/>
  <c r="AV80" i="2" s="1"/>
  <c r="AU184" i="2"/>
  <c r="AV184" i="2" s="1"/>
  <c r="AU216" i="2"/>
  <c r="AV216" i="2" s="1"/>
  <c r="AU320" i="2"/>
  <c r="AV320" i="2" s="1"/>
  <c r="AU352" i="2"/>
  <c r="AV352" i="2" s="1"/>
  <c r="AU211" i="2"/>
  <c r="AV211" i="2" s="1"/>
  <c r="AU299" i="2"/>
  <c r="AV299" i="2" s="1"/>
  <c r="AU89" i="2"/>
  <c r="AV89" i="2" s="1"/>
  <c r="AU121" i="2"/>
  <c r="AV121" i="2" s="1"/>
  <c r="AU225" i="2"/>
  <c r="AV225" i="2" s="1"/>
  <c r="AU257" i="2"/>
  <c r="AV257" i="2" s="1"/>
  <c r="AU361" i="2"/>
  <c r="AV361" i="2" s="1"/>
  <c r="AU123" i="2"/>
  <c r="AV123" i="2" s="1"/>
  <c r="AU339" i="2"/>
  <c r="AV339" i="2" s="1"/>
  <c r="AU26" i="2"/>
  <c r="AV26" i="2" s="1"/>
  <c r="AU130" i="2"/>
  <c r="AV130" i="2" s="1"/>
  <c r="AU162" i="2"/>
  <c r="AV162" i="2" s="1"/>
  <c r="AU266" i="2"/>
  <c r="AV266" i="2" s="1"/>
  <c r="AU298" i="2"/>
  <c r="AV298" i="2" s="1"/>
  <c r="AU75" i="2"/>
  <c r="AV75" i="2" s="1"/>
  <c r="AU155" i="2"/>
  <c r="AV155" i="2" s="1"/>
  <c r="AU20" i="2"/>
  <c r="AV20" i="2" s="1"/>
  <c r="AU52" i="2"/>
  <c r="AV52" i="2" s="1"/>
  <c r="AU156" i="2"/>
  <c r="AV156" i="2" s="1"/>
  <c r="AU188" i="2"/>
  <c r="AV188" i="2" s="1"/>
  <c r="AU292" i="2"/>
  <c r="AV292" i="2" s="1"/>
  <c r="AU324" i="2"/>
  <c r="AV324" i="2" s="1"/>
  <c r="AU87" i="2"/>
  <c r="AV87" i="2" s="1"/>
  <c r="AU143" i="2"/>
  <c r="AV143" i="2" s="1"/>
  <c r="AU223" i="2"/>
  <c r="AV223" i="2" s="1"/>
  <c r="AU295" i="2"/>
  <c r="AV295" i="2" s="1"/>
  <c r="AU77" i="2"/>
  <c r="AV77" i="2" s="1"/>
  <c r="AU109" i="2"/>
  <c r="AV109" i="2" s="1"/>
  <c r="AU213" i="2"/>
  <c r="AV213" i="2" s="1"/>
  <c r="AU245" i="2"/>
  <c r="AV245" i="2" s="1"/>
  <c r="AU317" i="2"/>
  <c r="AV317" i="2" s="1"/>
  <c r="AU349" i="2"/>
  <c r="AV349" i="2" s="1"/>
  <c r="AU175" i="2"/>
  <c r="AV175" i="2" s="1"/>
  <c r="AU239" i="2"/>
  <c r="AV239" i="2" s="1"/>
  <c r="AU46" i="2"/>
  <c r="AV46" i="2" s="1"/>
  <c r="AU78" i="2"/>
  <c r="AV78" i="2" s="1"/>
  <c r="AU150" i="2"/>
  <c r="AV150" i="2" s="1"/>
  <c r="AU222" i="2"/>
  <c r="AV222" i="2" s="1"/>
  <c r="AU254" i="2"/>
  <c r="AV254" i="2" s="1"/>
  <c r="AU358" i="2"/>
  <c r="AV358" i="2" s="1"/>
  <c r="AU16" i="2"/>
  <c r="AV16" i="2" s="1"/>
  <c r="AU120" i="2"/>
  <c r="AV120" i="2" s="1"/>
  <c r="AU152" i="2"/>
  <c r="AV152" i="2" s="1"/>
  <c r="AU256" i="2"/>
  <c r="AV256" i="2" s="1"/>
  <c r="AU288" i="2"/>
  <c r="AV288" i="2" s="1"/>
  <c r="AU360" i="2"/>
  <c r="AV360" i="2" s="1"/>
  <c r="AU107" i="2"/>
  <c r="AV107" i="2" s="1"/>
  <c r="AU25" i="2"/>
  <c r="AV25" i="2" s="1"/>
  <c r="AU57" i="2"/>
  <c r="AV57" i="2" s="1"/>
  <c r="AU161" i="2"/>
  <c r="AV161" i="2" s="1"/>
  <c r="AU193" i="2"/>
  <c r="AV193" i="2" s="1"/>
  <c r="AU297" i="2"/>
  <c r="AV297" i="2" s="1"/>
  <c r="AU329" i="2"/>
  <c r="AV329" i="2" s="1"/>
  <c r="AU147" i="2"/>
  <c r="AV147" i="2" s="1"/>
  <c r="AU243" i="2"/>
  <c r="AV243" i="2" s="1"/>
  <c r="AU66" i="2"/>
  <c r="AV66" i="2" s="1"/>
  <c r="AU98" i="2"/>
  <c r="AV98" i="2" s="1"/>
  <c r="AU202" i="2"/>
  <c r="AV202" i="2" s="1"/>
  <c r="AU234" i="2"/>
  <c r="AV234" i="2" s="1"/>
  <c r="AU338" i="2"/>
  <c r="AV338" i="2" s="1"/>
  <c r="AU11" i="2"/>
  <c r="AV11" i="2" s="1"/>
  <c r="AU179" i="2"/>
  <c r="AV179" i="2" s="1"/>
  <c r="AU283" i="2"/>
  <c r="AV283" i="2" s="1"/>
  <c r="H2329" i="7"/>
  <c r="K2329" i="7" s="1"/>
  <c r="I2323" i="7"/>
  <c r="M2323" i="7" s="1"/>
  <c r="I2328" i="7"/>
  <c r="L2328" i="7" s="1"/>
  <c r="I2325" i="7"/>
  <c r="M2325" i="7" s="1"/>
  <c r="H2333" i="7"/>
  <c r="K2333" i="7" s="1"/>
  <c r="H2331" i="7"/>
  <c r="K2331" i="7" s="1"/>
  <c r="I2329" i="7"/>
  <c r="L2329" i="7" s="1"/>
  <c r="I2334" i="7"/>
  <c r="L2334" i="7" s="1"/>
  <c r="H2327" i="7"/>
  <c r="K2327" i="7" s="1"/>
  <c r="H2332" i="7"/>
  <c r="K2332" i="7" s="1"/>
  <c r="H2325" i="7"/>
  <c r="K2325" i="7" s="1"/>
  <c r="H2334" i="7"/>
  <c r="K2334" i="7" s="1"/>
  <c r="H2328" i="7"/>
  <c r="K2328" i="7" s="1"/>
  <c r="I2326" i="7"/>
  <c r="L2326" i="7" s="1"/>
  <c r="H2330" i="7"/>
  <c r="K2330" i="7" s="1"/>
  <c r="H2324" i="7"/>
  <c r="K2324" i="7" s="1"/>
  <c r="H2323" i="7"/>
  <c r="K2323" i="7" s="1"/>
  <c r="I2333" i="7"/>
  <c r="L2333" i="7" s="1"/>
  <c r="I2331" i="7"/>
  <c r="L2331" i="7" s="1"/>
  <c r="H2326" i="7"/>
  <c r="K2326" i="7" s="1"/>
  <c r="I2330" i="7"/>
  <c r="I2327" i="7"/>
  <c r="I2332" i="7"/>
  <c r="I2324" i="7"/>
  <c r="H43" i="7"/>
  <c r="K43" i="7" s="1"/>
  <c r="I43" i="7"/>
  <c r="E42" i="7"/>
  <c r="F52" i="7"/>
  <c r="G45" i="7"/>
  <c r="J45" i="7" s="1"/>
  <c r="F42" i="7"/>
  <c r="H42" i="7" s="1"/>
  <c r="K42" i="7" s="1"/>
  <c r="G47" i="7"/>
  <c r="J47" i="7" s="1"/>
  <c r="F45" i="7"/>
  <c r="I45" i="7" s="1"/>
  <c r="B3" i="7"/>
  <c r="G42" i="7"/>
  <c r="J42" i="7" s="1"/>
  <c r="G49" i="7"/>
  <c r="J49" i="7" s="1"/>
  <c r="F47" i="7"/>
  <c r="H47" i="7" s="1"/>
  <c r="K47" i="7" s="1"/>
  <c r="G51" i="7"/>
  <c r="J51" i="7" s="1"/>
  <c r="F49" i="7"/>
  <c r="I49" i="7" s="1"/>
  <c r="L49" i="7" s="1"/>
  <c r="G44" i="7"/>
  <c r="J44" i="7" s="1"/>
  <c r="G53" i="7"/>
  <c r="J53" i="7" s="1"/>
  <c r="F51" i="7"/>
  <c r="H51" i="7" s="1"/>
  <c r="K51" i="7" s="1"/>
  <c r="F44" i="7"/>
  <c r="H44" i="7" s="1"/>
  <c r="K44" i="7" s="1"/>
  <c r="F53" i="7"/>
  <c r="G48" i="7"/>
  <c r="J48" i="7" s="1"/>
  <c r="G46" i="7"/>
  <c r="J46" i="7" s="1"/>
  <c r="H53" i="7"/>
  <c r="K53" i="7" s="1"/>
  <c r="I47" i="7"/>
  <c r="L47" i="7" s="1"/>
  <c r="H45" i="7"/>
  <c r="K45" i="7" s="1"/>
  <c r="I52" i="7"/>
  <c r="M52" i="7" s="1"/>
  <c r="H52" i="7"/>
  <c r="K52" i="7" s="1"/>
  <c r="I42" i="7"/>
  <c r="I46" i="7"/>
  <c r="L46" i="7" s="1"/>
  <c r="H50" i="7"/>
  <c r="K50" i="7" s="1"/>
  <c r="I48" i="7"/>
  <c r="M48" i="7" s="1"/>
  <c r="H46" i="7"/>
  <c r="K46" i="7" s="1"/>
  <c r="I53" i="7"/>
  <c r="H48" i="7"/>
  <c r="K48" i="7" s="1"/>
  <c r="I50" i="7"/>
  <c r="I51" i="7"/>
  <c r="E1650" i="7"/>
  <c r="E664" i="7"/>
  <c r="E615" i="7"/>
  <c r="E559" i="7"/>
  <c r="E2182" i="7"/>
  <c r="E2150" i="7"/>
  <c r="E2205" i="7"/>
  <c r="E2197" i="7"/>
  <c r="E2189" i="7"/>
  <c r="E2133" i="7"/>
  <c r="E2125" i="7"/>
  <c r="E2037" i="7"/>
  <c r="E1989" i="7"/>
  <c r="E1973" i="7"/>
  <c r="E1965" i="7"/>
  <c r="E1901" i="7"/>
  <c r="E574" i="7"/>
  <c r="E917" i="7"/>
  <c r="G241" i="7"/>
  <c r="J241" i="7" s="1"/>
  <c r="G159" i="7"/>
  <c r="J159" i="7" s="1"/>
  <c r="G89" i="7"/>
  <c r="J89" i="7" s="1"/>
  <c r="G199" i="7"/>
  <c r="J199" i="7" s="1"/>
  <c r="F104" i="7"/>
  <c r="I104" i="7" s="1"/>
  <c r="G525" i="7"/>
  <c r="J525" i="7" s="1"/>
  <c r="G1060" i="7"/>
  <c r="J1060" i="7" s="1"/>
  <c r="G1502" i="7"/>
  <c r="J1502" i="7" s="1"/>
  <c r="G1171" i="7"/>
  <c r="J1171" i="7" s="1"/>
  <c r="G1136" i="7"/>
  <c r="J1136" i="7" s="1"/>
  <c r="G1068" i="7"/>
  <c r="J1068" i="7" s="1"/>
  <c r="G1042" i="7"/>
  <c r="J1042" i="7" s="1"/>
  <c r="G1224" i="7"/>
  <c r="J1224" i="7" s="1"/>
  <c r="G1414" i="7"/>
  <c r="J1414" i="7" s="1"/>
  <c r="G1451" i="7"/>
  <c r="J1451" i="7" s="1"/>
  <c r="G1334" i="7"/>
  <c r="J1334" i="7" s="1"/>
  <c r="G1452" i="7"/>
  <c r="J1452" i="7" s="1"/>
  <c r="G1290" i="7"/>
  <c r="J1290" i="7" s="1"/>
  <c r="G1422" i="7"/>
  <c r="J1422" i="7" s="1"/>
  <c r="G1728" i="7"/>
  <c r="J1728" i="7" s="1"/>
  <c r="E920" i="7"/>
  <c r="E840" i="7"/>
  <c r="E672" i="7"/>
  <c r="E2318" i="7"/>
  <c r="E1998" i="7"/>
  <c r="E1958" i="7"/>
  <c r="E631" i="7"/>
  <c r="E583" i="7"/>
  <c r="E575" i="7"/>
  <c r="E567" i="7"/>
  <c r="E1015" i="7"/>
  <c r="E1652" i="7"/>
  <c r="E2317" i="7"/>
  <c r="E2309" i="7"/>
  <c r="E2293" i="7"/>
  <c r="E2285" i="7"/>
  <c r="E2253" i="7"/>
  <c r="E2245" i="7"/>
  <c r="E2229" i="7"/>
  <c r="E2221" i="7"/>
  <c r="E2213" i="7"/>
  <c r="E2181" i="7"/>
  <c r="E2165" i="7"/>
  <c r="E2157" i="7"/>
  <c r="E2149" i="7"/>
  <c r="E2141" i="7"/>
  <c r="E2101" i="7"/>
  <c r="E2093" i="7"/>
  <c r="E2085" i="7"/>
  <c r="E2077" i="7"/>
  <c r="E2069" i="7"/>
  <c r="E2029" i="7"/>
  <c r="E2021" i="7"/>
  <c r="E2013" i="7"/>
  <c r="E2005" i="7"/>
  <c r="E1997" i="7"/>
  <c r="E1957" i="7"/>
  <c r="E1941" i="7"/>
  <c r="E1933" i="7"/>
  <c r="E1925" i="7"/>
  <c r="E1917" i="7"/>
  <c r="E1869" i="7"/>
  <c r="E1861" i="7"/>
  <c r="E1853" i="7"/>
  <c r="E1845" i="7"/>
  <c r="E1651" i="7"/>
  <c r="D92" i="7"/>
  <c r="G92" i="7" s="1"/>
  <c r="J92" i="7" s="1"/>
  <c r="B1653" i="7"/>
  <c r="B1654" i="7" s="1"/>
  <c r="E1654" i="7" s="1"/>
  <c r="H545" i="7"/>
  <c r="K545" i="7" s="1"/>
  <c r="E20" i="7"/>
  <c r="I20" i="7" s="1"/>
  <c r="E2301" i="7"/>
  <c r="E2237" i="7"/>
  <c r="E2173" i="7"/>
  <c r="E2109" i="7"/>
  <c r="E2045" i="7"/>
  <c r="E1981" i="7"/>
  <c r="E1909" i="7"/>
  <c r="E1840" i="7"/>
  <c r="E2217" i="7"/>
  <c r="E2121" i="7"/>
  <c r="E2009" i="7"/>
  <c r="E1905" i="7"/>
  <c r="E623" i="7"/>
  <c r="E1881" i="7"/>
  <c r="E703" i="7"/>
  <c r="E1873" i="7"/>
  <c r="E711" i="7"/>
  <c r="E1865" i="7"/>
  <c r="E983" i="7"/>
  <c r="E551" i="7"/>
  <c r="H551" i="7" s="1"/>
  <c r="K551" i="7" s="1"/>
  <c r="E1023" i="7"/>
  <c r="I549" i="7"/>
  <c r="L549" i="7" s="1"/>
  <c r="CO6" i="2"/>
  <c r="CL10" i="2"/>
  <c r="D9" i="2"/>
  <c r="CC12" i="2"/>
  <c r="CL7" i="2"/>
  <c r="CC6" i="2"/>
  <c r="G26" i="7"/>
  <c r="J26" i="7" s="1"/>
  <c r="G1805" i="7"/>
  <c r="J1805" i="7" s="1"/>
  <c r="G1713" i="7"/>
  <c r="J1713" i="7" s="1"/>
  <c r="G1469" i="7"/>
  <c r="J1469" i="7" s="1"/>
  <c r="G1583" i="7"/>
  <c r="J1583" i="7" s="1"/>
  <c r="G1731" i="7"/>
  <c r="J1731" i="7" s="1"/>
  <c r="G1493" i="7"/>
  <c r="J1493" i="7" s="1"/>
  <c r="G1409" i="7"/>
  <c r="J1409" i="7" s="1"/>
  <c r="G1339" i="7"/>
  <c r="J1339" i="7" s="1"/>
  <c r="G1416" i="7"/>
  <c r="J1416" i="7" s="1"/>
  <c r="G1287" i="7"/>
  <c r="J1287" i="7" s="1"/>
  <c r="G1362" i="7"/>
  <c r="J1362" i="7" s="1"/>
  <c r="G1277" i="7"/>
  <c r="J1277" i="7" s="1"/>
  <c r="G1448" i="7"/>
  <c r="J1448" i="7" s="1"/>
  <c r="G1381" i="7"/>
  <c r="J1381" i="7" s="1"/>
  <c r="G1578" i="7"/>
  <c r="J1578" i="7" s="1"/>
  <c r="G1331" i="7"/>
  <c r="J1331" i="7" s="1"/>
  <c r="G1202" i="7"/>
  <c r="J1202" i="7" s="1"/>
  <c r="G1109" i="7"/>
  <c r="J1109" i="7" s="1"/>
  <c r="G1418" i="7"/>
  <c r="J1418" i="7" s="1"/>
  <c r="G1176" i="7"/>
  <c r="J1176" i="7" s="1"/>
  <c r="G1099" i="7"/>
  <c r="J1099" i="7" s="1"/>
  <c r="G1361" i="7"/>
  <c r="J1361" i="7" s="1"/>
  <c r="G1189" i="7"/>
  <c r="J1189" i="7" s="1"/>
  <c r="G1118" i="7"/>
  <c r="J1118" i="7" s="1"/>
  <c r="G1477" i="7"/>
  <c r="J1477" i="7" s="1"/>
  <c r="G1201" i="7"/>
  <c r="J1201" i="7" s="1"/>
  <c r="G1127" i="7"/>
  <c r="J1127" i="7" s="1"/>
  <c r="G1086" i="7"/>
  <c r="J1086" i="7" s="1"/>
  <c r="G1439" i="7"/>
  <c r="J1439" i="7" s="1"/>
  <c r="G1191" i="7"/>
  <c r="J1191" i="7" s="1"/>
  <c r="G1133" i="7"/>
  <c r="J1133" i="7" s="1"/>
  <c r="G1435" i="7"/>
  <c r="J1435" i="7" s="1"/>
  <c r="G1250" i="7"/>
  <c r="J1250" i="7" s="1"/>
  <c r="G1181" i="7"/>
  <c r="J1181" i="7" s="1"/>
  <c r="G1117" i="7"/>
  <c r="J1117" i="7" s="1"/>
  <c r="G1058" i="7"/>
  <c r="J1058" i="7" s="1"/>
  <c r="G1218" i="7"/>
  <c r="J1218" i="7" s="1"/>
  <c r="G1145" i="7"/>
  <c r="J1145" i="7" s="1"/>
  <c r="G1091" i="7"/>
  <c r="J1091" i="7" s="1"/>
  <c r="G1427" i="7"/>
  <c r="J1427" i="7" s="1"/>
  <c r="G1180" i="7"/>
  <c r="J1180" i="7" s="1"/>
  <c r="G1119" i="7"/>
  <c r="J1119" i="7" s="1"/>
  <c r="G520" i="7"/>
  <c r="J520" i="7" s="1"/>
  <c r="G224" i="7"/>
  <c r="J224" i="7" s="1"/>
  <c r="G104" i="7"/>
  <c r="J104" i="7" s="1"/>
  <c r="G161" i="7"/>
  <c r="J161" i="7" s="1"/>
  <c r="G240" i="7"/>
  <c r="J240" i="7" s="1"/>
  <c r="G536" i="7"/>
  <c r="J536" i="7" s="1"/>
  <c r="G244" i="7"/>
  <c r="J244" i="7" s="1"/>
  <c r="G531" i="7"/>
  <c r="J531" i="7" s="1"/>
  <c r="G137" i="7"/>
  <c r="J137" i="7" s="1"/>
  <c r="G177" i="7"/>
  <c r="J177" i="7" s="1"/>
  <c r="G209" i="7"/>
  <c r="J209" i="7" s="1"/>
  <c r="G63" i="7"/>
  <c r="J63" i="7" s="1"/>
  <c r="G526" i="7"/>
  <c r="J526" i="7" s="1"/>
  <c r="G190" i="7"/>
  <c r="J190" i="7" s="1"/>
  <c r="G222" i="7"/>
  <c r="J222" i="7" s="1"/>
  <c r="G150" i="7"/>
  <c r="J150" i="7" s="1"/>
  <c r="G175" i="7"/>
  <c r="J175" i="7" s="1"/>
  <c r="G449" i="7"/>
  <c r="J449" i="7" s="1"/>
  <c r="G372" i="7"/>
  <c r="J372" i="7" s="1"/>
  <c r="G315" i="7"/>
  <c r="J315" i="7" s="1"/>
  <c r="G271" i="7"/>
  <c r="J271" i="7" s="1"/>
  <c r="G480" i="7"/>
  <c r="J480" i="7" s="1"/>
  <c r="G423" i="7"/>
  <c r="J423" i="7" s="1"/>
  <c r="G356" i="7"/>
  <c r="J356" i="7" s="1"/>
  <c r="G280" i="7"/>
  <c r="J280" i="7" s="1"/>
  <c r="G483" i="7"/>
  <c r="J483" i="7" s="1"/>
  <c r="G413" i="7"/>
  <c r="J413" i="7" s="1"/>
  <c r="G359" i="7"/>
  <c r="J359" i="7" s="1"/>
  <c r="G286" i="7"/>
  <c r="J286" i="7" s="1"/>
  <c r="G1815" i="7"/>
  <c r="J1815" i="7" s="1"/>
  <c r="G1638" i="7"/>
  <c r="J1638" i="7" s="1"/>
  <c r="G1680" i="7"/>
  <c r="J1680" i="7" s="1"/>
  <c r="G1750" i="7"/>
  <c r="J1750" i="7" s="1"/>
  <c r="G1746" i="7"/>
  <c r="J1746" i="7" s="1"/>
  <c r="G1304" i="7"/>
  <c r="J1304" i="7" s="1"/>
  <c r="G1320" i="7"/>
  <c r="J1320" i="7" s="1"/>
  <c r="G1255" i="7"/>
  <c r="J1255" i="7" s="1"/>
  <c r="G1385" i="7"/>
  <c r="J1385" i="7" s="1"/>
  <c r="G1274" i="7"/>
  <c r="J1274" i="7" s="1"/>
  <c r="G1359" i="7"/>
  <c r="J1359" i="7" s="1"/>
  <c r="G1248" i="7"/>
  <c r="J1248" i="7" s="1"/>
  <c r="G1444" i="7"/>
  <c r="J1444" i="7" s="1"/>
  <c r="G1368" i="7"/>
  <c r="J1368" i="7" s="1"/>
  <c r="G1504" i="7"/>
  <c r="J1504" i="7" s="1"/>
  <c r="G1318" i="7"/>
  <c r="J1318" i="7" s="1"/>
  <c r="G1186" i="7"/>
  <c r="J1186" i="7" s="1"/>
  <c r="G1096" i="7"/>
  <c r="J1096" i="7" s="1"/>
  <c r="G1387" i="7"/>
  <c r="J1387" i="7" s="1"/>
  <c r="G1173" i="7"/>
  <c r="J1173" i="7" s="1"/>
  <c r="G1093" i="7"/>
  <c r="J1093" i="7" s="1"/>
  <c r="G1308" i="7"/>
  <c r="J1308" i="7" s="1"/>
  <c r="G1182" i="7"/>
  <c r="J1182" i="7" s="1"/>
  <c r="G1108" i="7"/>
  <c r="J1108" i="7" s="1"/>
  <c r="G1443" i="7"/>
  <c r="J1443" i="7" s="1"/>
  <c r="G1198" i="7"/>
  <c r="J1198" i="7" s="1"/>
  <c r="G1124" i="7"/>
  <c r="J1124" i="7" s="1"/>
  <c r="G1073" i="7"/>
  <c r="J1073" i="7" s="1"/>
  <c r="G1406" i="7"/>
  <c r="J1406" i="7" s="1"/>
  <c r="G1188" i="7"/>
  <c r="J1188" i="7" s="1"/>
  <c r="G1130" i="7"/>
  <c r="J1130" i="7" s="1"/>
  <c r="G1402" i="7"/>
  <c r="J1402" i="7" s="1"/>
  <c r="G1239" i="7"/>
  <c r="J1239" i="7" s="1"/>
  <c r="G1168" i="7"/>
  <c r="J1168" i="7" s="1"/>
  <c r="G1110" i="7"/>
  <c r="J1110" i="7" s="1"/>
  <c r="G1431" i="7"/>
  <c r="J1431" i="7" s="1"/>
  <c r="G1207" i="7"/>
  <c r="J1207" i="7" s="1"/>
  <c r="G1142" i="7"/>
  <c r="J1142" i="7" s="1"/>
  <c r="G1088" i="7"/>
  <c r="J1088" i="7" s="1"/>
  <c r="G1345" i="7"/>
  <c r="J1345" i="7" s="1"/>
  <c r="G1177" i="7"/>
  <c r="J1177" i="7" s="1"/>
  <c r="G1106" i="7"/>
  <c r="J1106" i="7" s="1"/>
  <c r="G145" i="7"/>
  <c r="J145" i="7" s="1"/>
  <c r="G192" i="7"/>
  <c r="J192" i="7" s="1"/>
  <c r="G176" i="7"/>
  <c r="J176" i="7" s="1"/>
  <c r="G215" i="7"/>
  <c r="J215" i="7" s="1"/>
  <c r="G180" i="7"/>
  <c r="J180" i="7" s="1"/>
  <c r="G547" i="7"/>
  <c r="J547" i="7" s="1"/>
  <c r="G153" i="7"/>
  <c r="J153" i="7" s="1"/>
  <c r="G506" i="7"/>
  <c r="J506" i="7" s="1"/>
  <c r="G433" i="7"/>
  <c r="J433" i="7" s="1"/>
  <c r="G369" i="7"/>
  <c r="J369" i="7" s="1"/>
  <c r="G302" i="7"/>
  <c r="J302" i="7" s="1"/>
  <c r="G258" i="7"/>
  <c r="J258" i="7" s="1"/>
  <c r="G474" i="7"/>
  <c r="J474" i="7" s="1"/>
  <c r="G420" i="7"/>
  <c r="J420" i="7" s="1"/>
  <c r="G353" i="7"/>
  <c r="J353" i="7" s="1"/>
  <c r="G277" i="7"/>
  <c r="J277" i="7" s="1"/>
  <c r="G477" i="7"/>
  <c r="J477" i="7" s="1"/>
  <c r="G410" i="7"/>
  <c r="J410" i="7" s="1"/>
  <c r="G346" i="7"/>
  <c r="J346" i="7" s="1"/>
  <c r="G283" i="7"/>
  <c r="J283" i="7" s="1"/>
  <c r="G492" i="7"/>
  <c r="J492" i="7" s="1"/>
  <c r="G556" i="7"/>
  <c r="J556" i="7" s="1"/>
  <c r="G1820" i="7"/>
  <c r="J1820" i="7" s="1"/>
  <c r="G1610" i="7"/>
  <c r="J1610" i="7" s="1"/>
  <c r="G1645" i="7"/>
  <c r="J1645" i="7" s="1"/>
  <c r="G1699" i="7"/>
  <c r="J1699" i="7" s="1"/>
  <c r="G1698" i="7"/>
  <c r="J1698" i="7" s="1"/>
  <c r="G1288" i="7"/>
  <c r="J1288" i="7" s="1"/>
  <c r="G1291" i="7"/>
  <c r="J1291" i="7" s="1"/>
  <c r="G1252" i="7"/>
  <c r="J1252" i="7" s="1"/>
  <c r="G1372" i="7"/>
  <c r="J1372" i="7" s="1"/>
  <c r="G1271" i="7"/>
  <c r="J1271" i="7" s="1"/>
  <c r="G1346" i="7"/>
  <c r="J1346" i="7" s="1"/>
  <c r="G1235" i="7"/>
  <c r="J1235" i="7" s="1"/>
  <c r="G1440" i="7"/>
  <c r="J1440" i="7" s="1"/>
  <c r="G1365" i="7"/>
  <c r="J1365" i="7" s="1"/>
  <c r="G1395" i="7"/>
  <c r="J1395" i="7" s="1"/>
  <c r="G1315" i="7"/>
  <c r="J1315" i="7" s="1"/>
  <c r="G1183" i="7"/>
  <c r="J1183" i="7" s="1"/>
  <c r="G1087" i="7"/>
  <c r="J1087" i="7" s="1"/>
  <c r="G1296" i="7"/>
  <c r="J1296" i="7" s="1"/>
  <c r="G1160" i="7"/>
  <c r="J1160" i="7" s="1"/>
  <c r="G1090" i="7"/>
  <c r="J1090" i="7" s="1"/>
  <c r="G1253" i="7"/>
  <c r="J1253" i="7" s="1"/>
  <c r="G1179" i="7"/>
  <c r="J1179" i="7" s="1"/>
  <c r="G1105" i="7"/>
  <c r="J1105" i="7" s="1"/>
  <c r="G1410" i="7"/>
  <c r="J1410" i="7" s="1"/>
  <c r="G1185" i="7"/>
  <c r="J1185" i="7" s="1"/>
  <c r="G1114" i="7"/>
  <c r="J1114" i="7" s="1"/>
  <c r="G1061" i="7"/>
  <c r="J1061" i="7" s="1"/>
  <c r="G1380" i="7"/>
  <c r="J1380" i="7" s="1"/>
  <c r="G1178" i="7"/>
  <c r="J1178" i="7" s="1"/>
  <c r="G1104" i="7"/>
  <c r="J1104" i="7" s="1"/>
  <c r="G1377" i="7"/>
  <c r="J1377" i="7" s="1"/>
  <c r="G1228" i="7"/>
  <c r="J1228" i="7" s="1"/>
  <c r="G1165" i="7"/>
  <c r="J1165" i="7" s="1"/>
  <c r="G1107" i="7"/>
  <c r="J1107" i="7" s="1"/>
  <c r="G1398" i="7"/>
  <c r="J1398" i="7" s="1"/>
  <c r="G1197" i="7"/>
  <c r="J1197" i="7" s="1"/>
  <c r="G1129" i="7"/>
  <c r="J1129" i="7" s="1"/>
  <c r="G1072" i="7"/>
  <c r="J1072" i="7" s="1"/>
  <c r="G1282" i="7"/>
  <c r="J1282" i="7" s="1"/>
  <c r="G1164" i="7"/>
  <c r="J1164" i="7" s="1"/>
  <c r="G1103" i="7"/>
  <c r="J1103" i="7" s="1"/>
  <c r="G115" i="7"/>
  <c r="J115" i="7" s="1"/>
  <c r="G171" i="7"/>
  <c r="J171" i="7" s="1"/>
  <c r="G221" i="7"/>
  <c r="J221" i="7" s="1"/>
  <c r="G551" i="7"/>
  <c r="J551" i="7" s="1"/>
  <c r="G208" i="7"/>
  <c r="J208" i="7" s="1"/>
  <c r="G75" i="7"/>
  <c r="J75" i="7" s="1"/>
  <c r="G119" i="7"/>
  <c r="J119" i="7" s="1"/>
  <c r="G541" i="7"/>
  <c r="J541" i="7" s="1"/>
  <c r="G149" i="7"/>
  <c r="J149" i="7" s="1"/>
  <c r="G183" i="7"/>
  <c r="J183" i="7" s="1"/>
  <c r="G218" i="7"/>
  <c r="J218" i="7" s="1"/>
  <c r="G121" i="7"/>
  <c r="J121" i="7" s="1"/>
  <c r="G99" i="7"/>
  <c r="J99" i="7" s="1"/>
  <c r="G143" i="7"/>
  <c r="J143" i="7" s="1"/>
  <c r="G80" i="7"/>
  <c r="J80" i="7" s="1"/>
  <c r="G123" i="7"/>
  <c r="J123" i="7" s="1"/>
  <c r="G103" i="7"/>
  <c r="J103" i="7" s="1"/>
  <c r="G552" i="7"/>
  <c r="J552" i="7" s="1"/>
  <c r="G529" i="7"/>
  <c r="J529" i="7" s="1"/>
  <c r="G181" i="7"/>
  <c r="J181" i="7" s="1"/>
  <c r="G213" i="7"/>
  <c r="J213" i="7" s="1"/>
  <c r="G503" i="7"/>
  <c r="J503" i="7" s="1"/>
  <c r="G430" i="7"/>
  <c r="J430" i="7" s="1"/>
  <c r="G363" i="7"/>
  <c r="J363" i="7" s="1"/>
  <c r="G299" i="7"/>
  <c r="J299" i="7" s="1"/>
  <c r="G255" i="7"/>
  <c r="J255" i="7" s="1"/>
  <c r="G471" i="7"/>
  <c r="J471" i="7" s="1"/>
  <c r="G407" i="7"/>
  <c r="J407" i="7" s="1"/>
  <c r="G340" i="7"/>
  <c r="J340" i="7" s="1"/>
  <c r="G264" i="7"/>
  <c r="J264" i="7" s="1"/>
  <c r="G464" i="7"/>
  <c r="J464" i="7" s="1"/>
  <c r="G400" i="7"/>
  <c r="J400" i="7" s="1"/>
  <c r="G343" i="7"/>
  <c r="J343" i="7" s="1"/>
  <c r="G270" i="7"/>
  <c r="J270" i="7" s="1"/>
  <c r="G1812" i="7"/>
  <c r="J1812" i="7" s="1"/>
  <c r="G1600" i="7"/>
  <c r="J1600" i="7" s="1"/>
  <c r="G1641" i="7"/>
  <c r="J1641" i="7" s="1"/>
  <c r="G1695" i="7"/>
  <c r="J1695" i="7" s="1"/>
  <c r="G1694" i="7"/>
  <c r="J1694" i="7" s="1"/>
  <c r="G1259" i="7"/>
  <c r="J1259" i="7" s="1"/>
  <c r="G1265" i="7"/>
  <c r="J1265" i="7" s="1"/>
  <c r="G1490" i="7"/>
  <c r="J1490" i="7" s="1"/>
  <c r="G1369" i="7"/>
  <c r="J1369" i="7" s="1"/>
  <c r="G1726" i="7"/>
  <c r="J1726" i="7" s="1"/>
  <c r="G1342" i="7"/>
  <c r="J1342" i="7" s="1"/>
  <c r="G1232" i="7"/>
  <c r="J1232" i="7" s="1"/>
  <c r="G1424" i="7"/>
  <c r="J1424" i="7" s="1"/>
  <c r="G1352" i="7"/>
  <c r="J1352" i="7" s="1"/>
  <c r="G1391" i="7"/>
  <c r="J1391" i="7" s="1"/>
  <c r="G1455" i="7"/>
  <c r="J1455" i="7" s="1"/>
  <c r="G1170" i="7"/>
  <c r="J1170" i="7" s="1"/>
  <c r="G1084" i="7"/>
  <c r="J1084" i="7" s="1"/>
  <c r="G1270" i="7"/>
  <c r="J1270" i="7" s="1"/>
  <c r="G1157" i="7"/>
  <c r="J1157" i="7" s="1"/>
  <c r="G1076" i="7"/>
  <c r="J1076" i="7" s="1"/>
  <c r="G1241" i="7"/>
  <c r="J1241" i="7" s="1"/>
  <c r="G1166" i="7"/>
  <c r="J1166" i="7" s="1"/>
  <c r="G1083" i="7"/>
  <c r="J1083" i="7" s="1"/>
  <c r="G1295" i="7"/>
  <c r="J1295" i="7" s="1"/>
  <c r="G1172" i="7"/>
  <c r="J1172" i="7" s="1"/>
  <c r="G1111" i="7"/>
  <c r="J1111" i="7" s="1"/>
  <c r="G1054" i="7"/>
  <c r="J1054" i="7" s="1"/>
  <c r="G1276" i="7"/>
  <c r="J1276" i="7" s="1"/>
  <c r="G1175" i="7"/>
  <c r="J1175" i="7" s="1"/>
  <c r="G1101" i="7"/>
  <c r="J1101" i="7" s="1"/>
  <c r="G1324" i="7"/>
  <c r="J1324" i="7" s="1"/>
  <c r="G1223" i="7"/>
  <c r="J1223" i="7" s="1"/>
  <c r="G1152" i="7"/>
  <c r="J1152" i="7" s="1"/>
  <c r="G1085" i="7"/>
  <c r="J1085" i="7" s="1"/>
  <c r="G1348" i="7"/>
  <c r="J1348" i="7" s="1"/>
  <c r="G1187" i="7"/>
  <c r="J1187" i="7" s="1"/>
  <c r="G1126" i="7"/>
  <c r="J1126" i="7" s="1"/>
  <c r="G1065" i="7"/>
  <c r="J1065" i="7" s="1"/>
  <c r="G1273" i="7"/>
  <c r="J1273" i="7" s="1"/>
  <c r="G1161" i="7"/>
  <c r="J1161" i="7" s="1"/>
  <c r="G1081" i="7"/>
  <c r="J1081" i="7" s="1"/>
  <c r="G189" i="7"/>
  <c r="J189" i="7" s="1"/>
  <c r="G126" i="7"/>
  <c r="J126" i="7" s="1"/>
  <c r="G158" i="7"/>
  <c r="J158" i="7" s="1"/>
  <c r="G237" i="7"/>
  <c r="J237" i="7" s="1"/>
  <c r="G117" i="7"/>
  <c r="J117" i="7" s="1"/>
  <c r="G152" i="7"/>
  <c r="J152" i="7" s="1"/>
  <c r="G186" i="7"/>
  <c r="J186" i="7" s="1"/>
  <c r="G518" i="7"/>
  <c r="J518" i="7" s="1"/>
  <c r="G146" i="7"/>
  <c r="J146" i="7" s="1"/>
  <c r="G225" i="7"/>
  <c r="J225" i="7" s="1"/>
  <c r="G101" i="7"/>
  <c r="J101" i="7" s="1"/>
  <c r="G534" i="7"/>
  <c r="J534" i="7" s="1"/>
  <c r="G140" i="7"/>
  <c r="J140" i="7" s="1"/>
  <c r="G172" i="7"/>
  <c r="J172" i="7" s="1"/>
  <c r="G203" i="7"/>
  <c r="J203" i="7" s="1"/>
  <c r="G235" i="7"/>
  <c r="J235" i="7" s="1"/>
  <c r="G127" i="7"/>
  <c r="J127" i="7" s="1"/>
  <c r="G105" i="7"/>
  <c r="J105" i="7" s="1"/>
  <c r="G184" i="7"/>
  <c r="J184" i="7" s="1"/>
  <c r="G216" i="7"/>
  <c r="J216" i="7" s="1"/>
  <c r="G490" i="7"/>
  <c r="J490" i="7" s="1"/>
  <c r="G417" i="7"/>
  <c r="J417" i="7" s="1"/>
  <c r="G350" i="7"/>
  <c r="J350" i="7" s="1"/>
  <c r="G296" i="7"/>
  <c r="J296" i="7" s="1"/>
  <c r="G249" i="7"/>
  <c r="J249" i="7" s="1"/>
  <c r="G458" i="7"/>
  <c r="J458" i="7" s="1"/>
  <c r="G404" i="7"/>
  <c r="J404" i="7" s="1"/>
  <c r="G337" i="7"/>
  <c r="J337" i="7" s="1"/>
  <c r="G261" i="7"/>
  <c r="J261" i="7" s="1"/>
  <c r="G461" i="7"/>
  <c r="J461" i="7" s="1"/>
  <c r="G397" i="7"/>
  <c r="J397" i="7" s="1"/>
  <c r="G330" i="7"/>
  <c r="J330" i="7" s="1"/>
  <c r="G1044" i="7"/>
  <c r="J1044" i="7" s="1"/>
  <c r="G1048" i="7"/>
  <c r="J1048" i="7" s="1"/>
  <c r="G1833" i="7"/>
  <c r="J1833" i="7" s="1"/>
  <c r="G1548" i="7"/>
  <c r="J1548" i="7" s="1"/>
  <c r="G1609" i="7"/>
  <c r="J1609" i="7" s="1"/>
  <c r="G1660" i="7"/>
  <c r="J1660" i="7" s="1"/>
  <c r="G1667" i="7"/>
  <c r="J1667" i="7" s="1"/>
  <c r="G1226" i="7"/>
  <c r="J1226" i="7" s="1"/>
  <c r="G1262" i="7"/>
  <c r="J1262" i="7" s="1"/>
  <c r="G1468" i="7"/>
  <c r="J1468" i="7" s="1"/>
  <c r="G1356" i="7"/>
  <c r="J1356" i="7" s="1"/>
  <c r="G1562" i="7"/>
  <c r="J1562" i="7" s="1"/>
  <c r="G1338" i="7"/>
  <c r="J1338" i="7" s="1"/>
  <c r="G1221" i="7"/>
  <c r="J1221" i="7" s="1"/>
  <c r="G1419" i="7"/>
  <c r="J1419" i="7" s="1"/>
  <c r="G1349" i="7"/>
  <c r="J1349" i="7" s="1"/>
  <c r="G1384" i="7"/>
  <c r="J1384" i="7" s="1"/>
  <c r="G1263" i="7"/>
  <c r="J1263" i="7" s="1"/>
  <c r="G1167" i="7"/>
  <c r="J1167" i="7" s="1"/>
  <c r="G1055" i="7"/>
  <c r="J1055" i="7" s="1"/>
  <c r="G1247" i="7"/>
  <c r="J1247" i="7" s="1"/>
  <c r="G1147" i="7"/>
  <c r="J1147" i="7" s="1"/>
  <c r="G1045" i="7"/>
  <c r="J1045" i="7" s="1"/>
  <c r="G1236" i="7"/>
  <c r="J1236" i="7" s="1"/>
  <c r="G1163" i="7"/>
  <c r="J1163" i="7" s="1"/>
  <c r="G1066" i="7"/>
  <c r="J1066" i="7" s="1"/>
  <c r="G1260" i="7"/>
  <c r="J1260" i="7" s="1"/>
  <c r="G1169" i="7"/>
  <c r="J1169" i="7" s="1"/>
  <c r="G1098" i="7"/>
  <c r="J1098" i="7" s="1"/>
  <c r="G1047" i="7"/>
  <c r="J1047" i="7" s="1"/>
  <c r="G1245" i="7"/>
  <c r="J1245" i="7" s="1"/>
  <c r="G1162" i="7"/>
  <c r="J1162" i="7" s="1"/>
  <c r="G1075" i="7"/>
  <c r="J1075" i="7" s="1"/>
  <c r="G1301" i="7"/>
  <c r="J1301" i="7" s="1"/>
  <c r="G1211" i="7"/>
  <c r="J1211" i="7" s="1"/>
  <c r="G1139" i="7"/>
  <c r="J1139" i="7" s="1"/>
  <c r="G1082" i="7"/>
  <c r="J1082" i="7" s="1"/>
  <c r="G1321" i="7"/>
  <c r="J1321" i="7" s="1"/>
  <c r="G1174" i="7"/>
  <c r="J1174" i="7" s="1"/>
  <c r="G1113" i="7"/>
  <c r="J1113" i="7" s="1"/>
  <c r="G1053" i="7"/>
  <c r="J1053" i="7" s="1"/>
  <c r="G1238" i="7"/>
  <c r="J1238" i="7" s="1"/>
  <c r="G1151" i="7"/>
  <c r="J1151" i="7" s="1"/>
  <c r="G1074" i="7"/>
  <c r="J1074" i="7" s="1"/>
  <c r="G538" i="7"/>
  <c r="J538" i="7" s="1"/>
  <c r="G106" i="7"/>
  <c r="J106" i="7" s="1"/>
  <c r="G205" i="7"/>
  <c r="J205" i="7" s="1"/>
  <c r="G546" i="7"/>
  <c r="J546" i="7" s="1"/>
  <c r="G193" i="7"/>
  <c r="J193" i="7" s="1"/>
  <c r="G228" i="7"/>
  <c r="J228" i="7" s="1"/>
  <c r="G206" i="7"/>
  <c r="J206" i="7" s="1"/>
  <c r="G238" i="7"/>
  <c r="J238" i="7" s="1"/>
  <c r="G125" i="7"/>
  <c r="J125" i="7" s="1"/>
  <c r="G163" i="7"/>
  <c r="J163" i="7" s="1"/>
  <c r="G487" i="7"/>
  <c r="J487" i="7" s="1"/>
  <c r="G414" i="7"/>
  <c r="J414" i="7" s="1"/>
  <c r="G347" i="7"/>
  <c r="J347" i="7" s="1"/>
  <c r="G293" i="7"/>
  <c r="J293" i="7" s="1"/>
  <c r="G512" i="7"/>
  <c r="J512" i="7" s="1"/>
  <c r="G455" i="7"/>
  <c r="J455" i="7" s="1"/>
  <c r="G394" i="7"/>
  <c r="J394" i="7" s="1"/>
  <c r="G324" i="7"/>
  <c r="J324" i="7" s="1"/>
  <c r="G515" i="7"/>
  <c r="J515" i="7" s="1"/>
  <c r="G448" i="7"/>
  <c r="J448" i="7" s="1"/>
  <c r="G384" i="7"/>
  <c r="J384" i="7" s="1"/>
  <c r="G327" i="7"/>
  <c r="J327" i="7" s="1"/>
  <c r="G254" i="7"/>
  <c r="J254" i="7" s="1"/>
  <c r="G467" i="7"/>
  <c r="J467" i="7" s="1"/>
  <c r="CD6" i="2"/>
  <c r="CD9" i="2"/>
  <c r="AK464" i="2"/>
  <c r="AK432" i="2"/>
  <c r="AK400" i="2"/>
  <c r="AK354" i="2"/>
  <c r="F1781" i="7"/>
  <c r="F149" i="7"/>
  <c r="F126" i="7"/>
  <c r="I126" i="7" s="1"/>
  <c r="F143" i="7"/>
  <c r="F177" i="7"/>
  <c r="F209" i="7"/>
  <c r="F128" i="7"/>
  <c r="H128" i="7" s="1"/>
  <c r="K128" i="7" s="1"/>
  <c r="F110" i="7"/>
  <c r="I110" i="7" s="1"/>
  <c r="F547" i="7"/>
  <c r="I547" i="7" s="1"/>
  <c r="F163" i="7"/>
  <c r="F90" i="7"/>
  <c r="H90" i="7" s="1"/>
  <c r="K90" i="7" s="1"/>
  <c r="F114" i="7"/>
  <c r="H114" i="7" s="1"/>
  <c r="K114" i="7" s="1"/>
  <c r="F524" i="7"/>
  <c r="H524" i="7" s="1"/>
  <c r="K524" i="7" s="1"/>
  <c r="F207" i="7"/>
  <c r="F242" i="7"/>
  <c r="F518" i="7"/>
  <c r="H518" i="7" s="1"/>
  <c r="K518" i="7" s="1"/>
  <c r="F146" i="7"/>
  <c r="F180" i="7"/>
  <c r="F534" i="7"/>
  <c r="I534" i="7" s="1"/>
  <c r="F140" i="7"/>
  <c r="F219" i="7"/>
  <c r="F72" i="7"/>
  <c r="I72" i="7" s="1"/>
  <c r="M72" i="7" s="1"/>
  <c r="F529" i="7"/>
  <c r="H529" i="7" s="1"/>
  <c r="K529" i="7" s="1"/>
  <c r="F166" i="7"/>
  <c r="F197" i="7"/>
  <c r="F229" i="7"/>
  <c r="F134" i="7"/>
  <c r="I134" i="7" s="1"/>
  <c r="F112" i="7"/>
  <c r="H112" i="7" s="1"/>
  <c r="K112" i="7" s="1"/>
  <c r="F178" i="7"/>
  <c r="F210" i="7"/>
  <c r="F187" i="7"/>
  <c r="F222" i="7"/>
  <c r="F169" i="7"/>
  <c r="F200" i="7"/>
  <c r="F232" i="7"/>
  <c r="F550" i="7"/>
  <c r="H550" i="7" s="1"/>
  <c r="K550" i="7" s="1"/>
  <c r="F157" i="7"/>
  <c r="F1168" i="7"/>
  <c r="F523" i="7"/>
  <c r="I523" i="7" s="1"/>
  <c r="F225" i="7"/>
  <c r="F80" i="7"/>
  <c r="H80" i="7" s="1"/>
  <c r="K80" i="7" s="1"/>
  <c r="F119" i="7"/>
  <c r="I119" i="7" s="1"/>
  <c r="F539" i="7"/>
  <c r="I539" i="7" s="1"/>
  <c r="L539" i="7" s="1"/>
  <c r="F190" i="7"/>
  <c r="F121" i="7"/>
  <c r="H121" i="7" s="1"/>
  <c r="K121" i="7" s="1"/>
  <c r="F532" i="7"/>
  <c r="H532" i="7" s="1"/>
  <c r="K532" i="7" s="1"/>
  <c r="F160" i="7"/>
  <c r="F218" i="7"/>
  <c r="F159" i="7"/>
  <c r="F193" i="7"/>
  <c r="F228" i="7"/>
  <c r="F117" i="7"/>
  <c r="H117" i="7" s="1"/>
  <c r="K117" i="7" s="1"/>
  <c r="F521" i="7"/>
  <c r="I521" i="7" s="1"/>
  <c r="L521" i="7" s="1"/>
  <c r="F544" i="7"/>
  <c r="I544" i="7" s="1"/>
  <c r="L544" i="7" s="1"/>
  <c r="F156" i="7"/>
  <c r="F99" i="7"/>
  <c r="I99" i="7" s="1"/>
  <c r="F537" i="7"/>
  <c r="I537" i="7" s="1"/>
  <c r="L537" i="7" s="1"/>
  <c r="F147" i="7"/>
  <c r="F175" i="7"/>
  <c r="F103" i="7"/>
  <c r="I103" i="7" s="1"/>
  <c r="F138" i="7"/>
  <c r="F191" i="7"/>
  <c r="F223" i="7"/>
  <c r="CD7" i="2"/>
  <c r="AK458" i="2"/>
  <c r="AK426" i="2"/>
  <c r="AK394" i="2"/>
  <c r="AK297" i="2"/>
  <c r="CC8" i="2"/>
  <c r="CC10" i="2"/>
  <c r="CD11" i="2"/>
  <c r="CC9" i="2"/>
  <c r="CC11" i="2"/>
  <c r="CD12" i="2"/>
  <c r="AK484" i="2"/>
  <c r="AK452" i="2"/>
  <c r="AK420" i="2"/>
  <c r="AK388" i="2"/>
  <c r="G1070" i="7"/>
  <c r="J1070" i="7" s="1"/>
  <c r="G1257" i="7"/>
  <c r="J1257" i="7" s="1"/>
  <c r="G1159" i="7"/>
  <c r="J1159" i="7" s="1"/>
  <c r="G1092" i="7"/>
  <c r="J1092" i="7" s="1"/>
  <c r="G1040" i="7"/>
  <c r="J1040" i="7" s="1"/>
  <c r="G1231" i="7"/>
  <c r="J1231" i="7" s="1"/>
  <c r="G1237" i="7"/>
  <c r="J1237" i="7" s="1"/>
  <c r="G1206" i="7"/>
  <c r="J1206" i="7" s="1"/>
  <c r="G1309" i="7"/>
  <c r="J1309" i="7" s="1"/>
  <c r="G1293" i="7"/>
  <c r="J1293" i="7" s="1"/>
  <c r="G1421" i="7"/>
  <c r="J1421" i="7" s="1"/>
  <c r="G1442" i="7"/>
  <c r="J1442" i="7" s="1"/>
  <c r="G1732" i="7"/>
  <c r="J1732" i="7" s="1"/>
  <c r="G1800" i="7"/>
  <c r="J1800" i="7" s="1"/>
  <c r="F35" i="7"/>
  <c r="E33" i="7"/>
  <c r="G28" i="7"/>
  <c r="J28" i="7" s="1"/>
  <c r="F26" i="7"/>
  <c r="E24" i="7"/>
  <c r="G39" i="7"/>
  <c r="J39" i="7" s="1"/>
  <c r="G37" i="7"/>
  <c r="J37" i="7" s="1"/>
  <c r="E35" i="7"/>
  <c r="G30" i="7"/>
  <c r="J30" i="7" s="1"/>
  <c r="F28" i="7"/>
  <c r="E26" i="7"/>
  <c r="G23" i="7"/>
  <c r="J23" i="7" s="1"/>
  <c r="G21" i="7"/>
  <c r="J21" i="7" s="1"/>
  <c r="E993" i="7"/>
  <c r="E2295" i="7"/>
  <c r="E2231" i="7"/>
  <c r="E2167" i="7"/>
  <c r="E2103" i="7"/>
  <c r="E2039" i="7"/>
  <c r="E1975" i="7"/>
  <c r="E1911" i="7"/>
  <c r="E1847" i="7"/>
  <c r="F39" i="7"/>
  <c r="F37" i="7"/>
  <c r="G32" i="7"/>
  <c r="J32" i="7" s="1"/>
  <c r="F30" i="7"/>
  <c r="E28" i="7"/>
  <c r="G25" i="7"/>
  <c r="J25" i="7" s="1"/>
  <c r="F23" i="7"/>
  <c r="F21" i="7"/>
  <c r="E39" i="7"/>
  <c r="H39" i="7" s="1"/>
  <c r="K39" i="7" s="1"/>
  <c r="E37" i="7"/>
  <c r="I37" i="7" s="1"/>
  <c r="G34" i="7"/>
  <c r="J34" i="7" s="1"/>
  <c r="F32" i="7"/>
  <c r="E30" i="7"/>
  <c r="G27" i="7"/>
  <c r="J27" i="7" s="1"/>
  <c r="F25" i="7"/>
  <c r="E23" i="7"/>
  <c r="E21" i="7"/>
  <c r="G36" i="7"/>
  <c r="J36" i="7" s="1"/>
  <c r="F34" i="7"/>
  <c r="E32" i="7"/>
  <c r="I32" i="7" s="1"/>
  <c r="F27" i="7"/>
  <c r="E25" i="7"/>
  <c r="G38" i="7"/>
  <c r="J38" i="7" s="1"/>
  <c r="F36" i="7"/>
  <c r="E34" i="7"/>
  <c r="G31" i="7"/>
  <c r="J31" i="7" s="1"/>
  <c r="G29" i="7"/>
  <c r="J29" i="7" s="1"/>
  <c r="E27" i="7"/>
  <c r="G22" i="7"/>
  <c r="J22" i="7" s="1"/>
  <c r="F38" i="7"/>
  <c r="E36" i="7"/>
  <c r="G33" i="7"/>
  <c r="J33" i="7" s="1"/>
  <c r="F31" i="7"/>
  <c r="F29" i="7"/>
  <c r="G24" i="7"/>
  <c r="J24" i="7" s="1"/>
  <c r="F22" i="7"/>
  <c r="E38" i="7"/>
  <c r="G35" i="7"/>
  <c r="J35" i="7" s="1"/>
  <c r="F33" i="7"/>
  <c r="E31" i="7"/>
  <c r="E29" i="7"/>
  <c r="F24" i="7"/>
  <c r="E22" i="7"/>
  <c r="H32" i="7"/>
  <c r="K32" i="7" s="1"/>
  <c r="E1949" i="7"/>
  <c r="E1885" i="7"/>
  <c r="E2305" i="7"/>
  <c r="E2241" i="7"/>
  <c r="E2177" i="7"/>
  <c r="E2113" i="7"/>
  <c r="E2049" i="7"/>
  <c r="E1985" i="7"/>
  <c r="E1921" i="7"/>
  <c r="E1857" i="7"/>
  <c r="E639" i="7"/>
  <c r="F1145" i="7"/>
  <c r="E2297" i="7"/>
  <c r="E2233" i="7"/>
  <c r="E2169" i="7"/>
  <c r="E2105" i="7"/>
  <c r="E2041" i="7"/>
  <c r="E1977" i="7"/>
  <c r="E1913" i="7"/>
  <c r="E1849" i="7"/>
  <c r="E647" i="7"/>
  <c r="F1233" i="7"/>
  <c r="F1239" i="7"/>
  <c r="E2273" i="7"/>
  <c r="E2209" i="7"/>
  <c r="E2145" i="7"/>
  <c r="E2081" i="7"/>
  <c r="E2017" i="7"/>
  <c r="E1953" i="7"/>
  <c r="E1889" i="7"/>
  <c r="E975" i="7"/>
  <c r="F1127" i="7"/>
  <c r="E215" i="7"/>
  <c r="E944" i="7"/>
  <c r="F1527" i="7"/>
  <c r="E721" i="7"/>
  <c r="E705" i="7"/>
  <c r="E577" i="7"/>
  <c r="E977" i="7"/>
  <c r="E961" i="7"/>
  <c r="E2319" i="7"/>
  <c r="E2311" i="7"/>
  <c r="E2303" i="7"/>
  <c r="E2287" i="7"/>
  <c r="E2279" i="7"/>
  <c r="E2271" i="7"/>
  <c r="E2263" i="7"/>
  <c r="E2255" i="7"/>
  <c r="E2247" i="7"/>
  <c r="E2239" i="7"/>
  <c r="E2223" i="7"/>
  <c r="E2215" i="7"/>
  <c r="E2207" i="7"/>
  <c r="E2199" i="7"/>
  <c r="E2191" i="7"/>
  <c r="E2183" i="7"/>
  <c r="E2175" i="7"/>
  <c r="E2159" i="7"/>
  <c r="E2151" i="7"/>
  <c r="E2143" i="7"/>
  <c r="E2135" i="7"/>
  <c r="E2127" i="7"/>
  <c r="E2119" i="7"/>
  <c r="E2111" i="7"/>
  <c r="E2095" i="7"/>
  <c r="E2087" i="7"/>
  <c r="E2079" i="7"/>
  <c r="E2071" i="7"/>
  <c r="E2063" i="7"/>
  <c r="E2055" i="7"/>
  <c r="E2047" i="7"/>
  <c r="E2031" i="7"/>
  <c r="E2023" i="7"/>
  <c r="E2015" i="7"/>
  <c r="E2007" i="7"/>
  <c r="E1999" i="7"/>
  <c r="E1991" i="7"/>
  <c r="E1983" i="7"/>
  <c r="E1967" i="7"/>
  <c r="E1959" i="7"/>
  <c r="E1951" i="7"/>
  <c r="E1943" i="7"/>
  <c r="E1935" i="7"/>
  <c r="E1927" i="7"/>
  <c r="E1919" i="7"/>
  <c r="E1903" i="7"/>
  <c r="E1895" i="7"/>
  <c r="E1887" i="7"/>
  <c r="E1879" i="7"/>
  <c r="E1871" i="7"/>
  <c r="E1863" i="7"/>
  <c r="E1855" i="7"/>
  <c r="I1046" i="7"/>
  <c r="L1046" i="7" s="1"/>
  <c r="E832" i="7"/>
  <c r="E824" i="7"/>
  <c r="E768" i="7"/>
  <c r="E744" i="7"/>
  <c r="E736" i="7"/>
  <c r="E680" i="7"/>
  <c r="E648" i="7"/>
  <c r="E640" i="7"/>
  <c r="E632" i="7"/>
  <c r="E624" i="7"/>
  <c r="E576" i="7"/>
  <c r="E568" i="7"/>
  <c r="E560" i="7"/>
  <c r="E1008" i="7"/>
  <c r="E1000" i="7"/>
  <c r="E992" i="7"/>
  <c r="E976" i="7"/>
  <c r="E960" i="7"/>
  <c r="E2310" i="7"/>
  <c r="E2278" i="7"/>
  <c r="E2254" i="7"/>
  <c r="E2246" i="7"/>
  <c r="E2214" i="7"/>
  <c r="E2190" i="7"/>
  <c r="E2126" i="7"/>
  <c r="E2118" i="7"/>
  <c r="E2086" i="7"/>
  <c r="E2062" i="7"/>
  <c r="E2054" i="7"/>
  <c r="E2022" i="7"/>
  <c r="E1934" i="7"/>
  <c r="E1894" i="7"/>
  <c r="E1870" i="7"/>
  <c r="I553" i="7"/>
  <c r="L553" i="7" s="1"/>
  <c r="F1260" i="7"/>
  <c r="F1091" i="7"/>
  <c r="F1205" i="7"/>
  <c r="F65" i="7"/>
  <c r="H65" i="7" s="1"/>
  <c r="K65" i="7" s="1"/>
  <c r="E213" i="7"/>
  <c r="H213" i="7" s="1"/>
  <c r="K213" i="7" s="1"/>
  <c r="E479" i="7"/>
  <c r="I479" i="7" s="1"/>
  <c r="E1574" i="7"/>
  <c r="F1051" i="7"/>
  <c r="I1051" i="7" s="1"/>
  <c r="F1135" i="7"/>
  <c r="E1612" i="7"/>
  <c r="F1110" i="7"/>
  <c r="F1390" i="7"/>
  <c r="F1054" i="7"/>
  <c r="F1170" i="7"/>
  <c r="E846" i="7"/>
  <c r="E806" i="7"/>
  <c r="E750" i="7"/>
  <c r="E742" i="7"/>
  <c r="E734" i="7"/>
  <c r="E702" i="7"/>
  <c r="E694" i="7"/>
  <c r="E686" i="7"/>
  <c r="E630" i="7"/>
  <c r="E606" i="7"/>
  <c r="E590" i="7"/>
  <c r="E566" i="7"/>
  <c r="F1263" i="7"/>
  <c r="G78" i="7"/>
  <c r="J78" i="7" s="1"/>
  <c r="F1121" i="7"/>
  <c r="F1378" i="7"/>
  <c r="F1064" i="7"/>
  <c r="I1064" i="7" s="1"/>
  <c r="F1157" i="7"/>
  <c r="F1149" i="7"/>
  <c r="F1050" i="7"/>
  <c r="I1050" i="7" s="1"/>
  <c r="M1050" i="7" s="1"/>
  <c r="F1408" i="7"/>
  <c r="E1383" i="7"/>
  <c r="E892" i="7"/>
  <c r="E860" i="7"/>
  <c r="E852" i="7"/>
  <c r="E828" i="7"/>
  <c r="E780" i="7"/>
  <c r="E764" i="7"/>
  <c r="E756" i="7"/>
  <c r="E748" i="7"/>
  <c r="E692" i="7"/>
  <c r="E676" i="7"/>
  <c r="E660" i="7"/>
  <c r="E644" i="7"/>
  <c r="E636" i="7"/>
  <c r="E612" i="7"/>
  <c r="E596" i="7"/>
  <c r="E580" i="7"/>
  <c r="F1602" i="7"/>
  <c r="F1701" i="7"/>
  <c r="F1248" i="7"/>
  <c r="I106" i="7"/>
  <c r="F1399" i="7"/>
  <c r="F1635" i="7"/>
  <c r="H548" i="7"/>
  <c r="K548" i="7" s="1"/>
  <c r="F165" i="7"/>
  <c r="F528" i="7"/>
  <c r="I528" i="7" s="1"/>
  <c r="F546" i="7"/>
  <c r="H546" i="7" s="1"/>
  <c r="K546" i="7" s="1"/>
  <c r="F215" i="7"/>
  <c r="F1094" i="7"/>
  <c r="F1155" i="7"/>
  <c r="F1244" i="7"/>
  <c r="F1058" i="7"/>
  <c r="H1058" i="7" s="1"/>
  <c r="K1058" i="7" s="1"/>
  <c r="F1117" i="7"/>
  <c r="F1181" i="7"/>
  <c r="F1249" i="7"/>
  <c r="F1056" i="7"/>
  <c r="I1056" i="7" s="1"/>
  <c r="M1056" i="7" s="1"/>
  <c r="F1159" i="7"/>
  <c r="F1061" i="7"/>
  <c r="H1061" i="7" s="1"/>
  <c r="K1061" i="7" s="1"/>
  <c r="F1169" i="7"/>
  <c r="F1267" i="7"/>
  <c r="F1134" i="7"/>
  <c r="F1216" i="7"/>
  <c r="F1076" i="7"/>
  <c r="H1076" i="7" s="1"/>
  <c r="K1076" i="7" s="1"/>
  <c r="F1193" i="7"/>
  <c r="F1055" i="7"/>
  <c r="H1055" i="7" s="1"/>
  <c r="K1055" i="7" s="1"/>
  <c r="F1183" i="7"/>
  <c r="F1289" i="7"/>
  <c r="F1148" i="7"/>
  <c r="F1391" i="7"/>
  <c r="F1403" i="7"/>
  <c r="F1663" i="7"/>
  <c r="F1396" i="7"/>
  <c r="F1585" i="7"/>
  <c r="F1364" i="7"/>
  <c r="F1736" i="7"/>
  <c r="F1575" i="7"/>
  <c r="H107" i="7"/>
  <c r="K107" i="7" s="1"/>
  <c r="F115" i="7"/>
  <c r="H115" i="7" s="1"/>
  <c r="K115" i="7" s="1"/>
  <c r="F89" i="7"/>
  <c r="I89" i="7" s="1"/>
  <c r="M89" i="7" s="1"/>
  <c r="F541" i="7"/>
  <c r="H541" i="7" s="1"/>
  <c r="K541" i="7" s="1"/>
  <c r="F1097" i="7"/>
  <c r="F1158" i="7"/>
  <c r="F1264" i="7"/>
  <c r="F1063" i="7"/>
  <c r="I1063" i="7" s="1"/>
  <c r="F1120" i="7"/>
  <c r="F1184" i="7"/>
  <c r="F1257" i="7"/>
  <c r="F1068" i="7"/>
  <c r="I1068" i="7" s="1"/>
  <c r="F1188" i="7"/>
  <c r="F1073" i="7"/>
  <c r="H1073" i="7" s="1"/>
  <c r="K1073" i="7" s="1"/>
  <c r="F1172" i="7"/>
  <c r="F1293" i="7"/>
  <c r="F1137" i="7"/>
  <c r="F1246" i="7"/>
  <c r="F1090" i="7"/>
  <c r="F1209" i="7"/>
  <c r="F1062" i="7"/>
  <c r="I1062" i="7" s="1"/>
  <c r="F1186" i="7"/>
  <c r="F1048" i="7"/>
  <c r="I1048" i="7" s="1"/>
  <c r="F1151" i="7"/>
  <c r="F1302" i="7"/>
  <c r="F1411" i="7"/>
  <c r="F1722" i="7"/>
  <c r="F1559" i="7"/>
  <c r="F1643" i="7"/>
  <c r="F1627" i="7"/>
  <c r="F1744" i="7"/>
  <c r="F1734" i="7"/>
  <c r="F536" i="7"/>
  <c r="I536" i="7" s="1"/>
  <c r="F102" i="7"/>
  <c r="I102" i="7" s="1"/>
  <c r="F1100" i="7"/>
  <c r="F1171" i="7"/>
  <c r="F1318" i="7"/>
  <c r="F1070" i="7"/>
  <c r="I1070" i="7" s="1"/>
  <c r="F1123" i="7"/>
  <c r="F1194" i="7"/>
  <c r="F1283" i="7"/>
  <c r="F1101" i="7"/>
  <c r="F1191" i="7"/>
  <c r="F1086" i="7"/>
  <c r="F1185" i="7"/>
  <c r="F1059" i="7"/>
  <c r="H1059" i="7" s="1"/>
  <c r="K1059" i="7" s="1"/>
  <c r="F1150" i="7"/>
  <c r="F1251" i="7"/>
  <c r="F1093" i="7"/>
  <c r="F1220" i="7"/>
  <c r="F1096" i="7"/>
  <c r="F1196" i="7"/>
  <c r="F1060" i="7"/>
  <c r="I1060" i="7" s="1"/>
  <c r="F1161" i="7"/>
  <c r="F1309" i="7"/>
  <c r="F1432" i="7"/>
  <c r="F1749" i="7"/>
  <c r="F1639" i="7"/>
  <c r="F1284" i="7"/>
  <c r="F1655" i="7"/>
  <c r="F1764" i="7"/>
  <c r="F124" i="7"/>
  <c r="I124" i="7" s="1"/>
  <c r="L124" i="7" s="1"/>
  <c r="F74" i="7"/>
  <c r="H74" i="7" s="1"/>
  <c r="K74" i="7" s="1"/>
  <c r="F133" i="7"/>
  <c r="H133" i="7" s="1"/>
  <c r="K133" i="7" s="1"/>
  <c r="F113" i="7"/>
  <c r="H113" i="7" s="1"/>
  <c r="K113" i="7" s="1"/>
  <c r="F186" i="7"/>
  <c r="F1053" i="7"/>
  <c r="I1053" i="7" s="1"/>
  <c r="F1113" i="7"/>
  <c r="F1174" i="7"/>
  <c r="F1371" i="7"/>
  <c r="F1079" i="7"/>
  <c r="F1136" i="7"/>
  <c r="F1200" i="7"/>
  <c r="F1292" i="7"/>
  <c r="F1104" i="7"/>
  <c r="F1204" i="7"/>
  <c r="F1098" i="7"/>
  <c r="F1198" i="7"/>
  <c r="F1066" i="7"/>
  <c r="I1066" i="7" s="1"/>
  <c r="F1153" i="7"/>
  <c r="F1277" i="7"/>
  <c r="F1128" i="7"/>
  <c r="F1247" i="7"/>
  <c r="F1109" i="7"/>
  <c r="F1199" i="7"/>
  <c r="F1067" i="7"/>
  <c r="H1067" i="7" s="1"/>
  <c r="K1067" i="7" s="1"/>
  <c r="F1190" i="7"/>
  <c r="F1312" i="7"/>
  <c r="F1436" i="7"/>
  <c r="F1319" i="7"/>
  <c r="F1242" i="7"/>
  <c r="F1417" i="7"/>
  <c r="F1549" i="7"/>
  <c r="F1495" i="7"/>
  <c r="F231" i="7"/>
  <c r="F63" i="7"/>
  <c r="H63" i="7" s="1"/>
  <c r="K63" i="7" s="1"/>
  <c r="F1049" i="7"/>
  <c r="I1049" i="7" s="1"/>
  <c r="L1049" i="7" s="1"/>
  <c r="F555" i="7"/>
  <c r="H555" i="7" s="1"/>
  <c r="K555" i="7" s="1"/>
  <c r="F1065" i="7"/>
  <c r="I1065" i="7" s="1"/>
  <c r="F1126" i="7"/>
  <c r="F1187" i="7"/>
  <c r="F1395" i="7"/>
  <c r="F1082" i="7"/>
  <c r="F1139" i="7"/>
  <c r="F1203" i="7"/>
  <c r="F1299" i="7"/>
  <c r="F1130" i="7"/>
  <c r="F1208" i="7"/>
  <c r="F1111" i="7"/>
  <c r="F1201" i="7"/>
  <c r="F1071" i="7"/>
  <c r="I1071" i="7" s="1"/>
  <c r="F1182" i="7"/>
  <c r="F1286" i="7"/>
  <c r="F1131" i="7"/>
  <c r="F1270" i="7"/>
  <c r="F1112" i="7"/>
  <c r="F1217" i="7"/>
  <c r="F1074" i="7"/>
  <c r="H1074" i="7" s="1"/>
  <c r="K1074" i="7" s="1"/>
  <c r="F1210" i="7"/>
  <c r="F1325" i="7"/>
  <c r="F1444" i="7"/>
  <c r="F1359" i="7"/>
  <c r="F1245" i="7"/>
  <c r="F1422" i="7"/>
  <c r="F1536" i="7"/>
  <c r="F1510" i="7"/>
  <c r="H1048" i="7"/>
  <c r="K1048" i="7" s="1"/>
  <c r="F1072" i="7"/>
  <c r="H1072" i="7" s="1"/>
  <c r="K1072" i="7" s="1"/>
  <c r="F1129" i="7"/>
  <c r="F1197" i="7"/>
  <c r="F1631" i="7"/>
  <c r="F1085" i="7"/>
  <c r="F1152" i="7"/>
  <c r="F1211" i="7"/>
  <c r="F1374" i="7"/>
  <c r="F1133" i="7"/>
  <c r="F1215" i="7"/>
  <c r="F1114" i="7"/>
  <c r="F1229" i="7"/>
  <c r="F1080" i="7"/>
  <c r="F1189" i="7"/>
  <c r="F1331" i="7"/>
  <c r="F1144" i="7"/>
  <c r="F1487" i="7"/>
  <c r="F1122" i="7"/>
  <c r="F1232" i="7"/>
  <c r="F1081" i="7"/>
  <c r="F1221" i="7"/>
  <c r="F1381" i="7"/>
  <c r="F1448" i="7"/>
  <c r="F1362" i="7"/>
  <c r="F1258" i="7"/>
  <c r="F1450" i="7"/>
  <c r="F1711" i="7"/>
  <c r="F1492" i="7"/>
  <c r="F199" i="7"/>
  <c r="F1088" i="7"/>
  <c r="F1142" i="7"/>
  <c r="F1218" i="7"/>
  <c r="F1044" i="7"/>
  <c r="I1044" i="7" s="1"/>
  <c r="F1107" i="7"/>
  <c r="F1165" i="7"/>
  <c r="F1222" i="7"/>
  <c r="F1462" i="7"/>
  <c r="F1146" i="7"/>
  <c r="F1047" i="7"/>
  <c r="H1047" i="7" s="1"/>
  <c r="K1047" i="7" s="1"/>
  <c r="F1124" i="7"/>
  <c r="F1235" i="7"/>
  <c r="F1083" i="7"/>
  <c r="F1195" i="7"/>
  <c r="F1057" i="7"/>
  <c r="I1057" i="7" s="1"/>
  <c r="F1147" i="7"/>
  <c r="F1043" i="7"/>
  <c r="I1043" i="7" s="1"/>
  <c r="F1125" i="7"/>
  <c r="F1254" i="7"/>
  <c r="F1132" i="7"/>
  <c r="F1227" i="7"/>
  <c r="F1388" i="7"/>
  <c r="F1456" i="7"/>
  <c r="F1375" i="7"/>
  <c r="F1369" i="7"/>
  <c r="F1370" i="7"/>
  <c r="F1766" i="7"/>
  <c r="F1507" i="7"/>
  <c r="F1738" i="7"/>
  <c r="F1789" i="7"/>
  <c r="F68" i="7"/>
  <c r="H68" i="7" s="1"/>
  <c r="K68" i="7" s="1"/>
  <c r="G69" i="7"/>
  <c r="J69" i="7" s="1"/>
  <c r="E953" i="7"/>
  <c r="E905" i="7"/>
  <c r="E619" i="7"/>
  <c r="E603" i="7"/>
  <c r="E587" i="7"/>
  <c r="E987" i="7"/>
  <c r="E980" i="7"/>
  <c r="E2300" i="7"/>
  <c r="E2116" i="7"/>
  <c r="E1932" i="7"/>
  <c r="E952" i="7"/>
  <c r="E912" i="7"/>
  <c r="E888" i="7"/>
  <c r="E880" i="7"/>
  <c r="E872" i="7"/>
  <c r="E841" i="7"/>
  <c r="E801" i="7"/>
  <c r="E769" i="7"/>
  <c r="E761" i="7"/>
  <c r="E697" i="7"/>
  <c r="E618" i="7"/>
  <c r="E562" i="7"/>
  <c r="E972" i="7"/>
  <c r="E964" i="7"/>
  <c r="E911" i="7"/>
  <c r="E848" i="7"/>
  <c r="E816" i="7"/>
  <c r="E808" i="7"/>
  <c r="E800" i="7"/>
  <c r="E784" i="7"/>
  <c r="E776" i="7"/>
  <c r="E728" i="7"/>
  <c r="E720" i="7"/>
  <c r="E712" i="7"/>
  <c r="E704" i="7"/>
  <c r="E696" i="7"/>
  <c r="E633" i="7"/>
  <c r="E625" i="7"/>
  <c r="E609" i="7"/>
  <c r="E1009" i="7"/>
  <c r="E291" i="7"/>
  <c r="H291" i="7" s="1"/>
  <c r="K291" i="7" s="1"/>
  <c r="H62" i="7"/>
  <c r="K62" i="7" s="1"/>
  <c r="E743" i="7"/>
  <c r="E735" i="7"/>
  <c r="E719" i="7"/>
  <c r="E655" i="7"/>
  <c r="C69" i="7"/>
  <c r="F69" i="7" s="1"/>
  <c r="I69" i="7" s="1"/>
  <c r="E252" i="7"/>
  <c r="H252" i="7" s="1"/>
  <c r="K252" i="7" s="1"/>
  <c r="E251" i="7"/>
  <c r="H251" i="7" s="1"/>
  <c r="K251" i="7" s="1"/>
  <c r="E214" i="7"/>
  <c r="I214" i="7" s="1"/>
  <c r="F1075" i="7"/>
  <c r="H1075" i="7" s="1"/>
  <c r="K1075" i="7" s="1"/>
  <c r="F1162" i="7"/>
  <c r="F1276" i="7"/>
  <c r="F1089" i="7"/>
  <c r="F1140" i="7"/>
  <c r="F1212" i="7"/>
  <c r="F1355" i="7"/>
  <c r="F1105" i="7"/>
  <c r="F1163" i="7"/>
  <c r="F1231" i="7"/>
  <c r="F1358" i="7"/>
  <c r="F1099" i="7"/>
  <c r="F1160" i="7"/>
  <c r="F1296" i="7"/>
  <c r="F1069" i="7"/>
  <c r="H1069" i="7" s="1"/>
  <c r="K1069" i="7" s="1"/>
  <c r="F1138" i="7"/>
  <c r="F1202" i="7"/>
  <c r="F1601" i="7"/>
  <c r="F1103" i="7"/>
  <c r="F1164" i="7"/>
  <c r="F1273" i="7"/>
  <c r="F1328" i="7"/>
  <c r="F1415" i="7"/>
  <c r="F1480" i="7"/>
  <c r="F1322" i="7"/>
  <c r="F1460" i="7"/>
  <c r="F1261" i="7"/>
  <c r="F1499" i="7"/>
  <c r="F1394" i="7"/>
  <c r="F1589" i="7"/>
  <c r="F1625" i="7"/>
  <c r="F1581" i="7"/>
  <c r="F1770" i="7"/>
  <c r="H111" i="7"/>
  <c r="K111" i="7" s="1"/>
  <c r="I122" i="7"/>
  <c r="L122" i="7" s="1"/>
  <c r="F1175" i="7"/>
  <c r="F1659" i="7"/>
  <c r="F1092" i="7"/>
  <c r="F1143" i="7"/>
  <c r="F1219" i="7"/>
  <c r="F1040" i="7"/>
  <c r="F1108" i="7"/>
  <c r="F1166" i="7"/>
  <c r="F1236" i="7"/>
  <c r="F1718" i="7"/>
  <c r="F1102" i="7"/>
  <c r="F1173" i="7"/>
  <c r="F1334" i="7"/>
  <c r="F1084" i="7"/>
  <c r="F1141" i="7"/>
  <c r="F1206" i="7"/>
  <c r="F1746" i="7"/>
  <c r="F1106" i="7"/>
  <c r="F1177" i="7"/>
  <c r="F1280" i="7"/>
  <c r="F1352" i="7"/>
  <c r="F1424" i="7"/>
  <c r="F1530" i="7"/>
  <c r="F1338" i="7"/>
  <c r="F1472" i="7"/>
  <c r="F1332" i="7"/>
  <c r="F1702" i="7"/>
  <c r="F1301" i="7"/>
  <c r="F1592" i="7"/>
  <c r="F1629" i="7"/>
  <c r="F1693" i="7"/>
  <c r="F1783" i="7"/>
  <c r="G65" i="7"/>
  <c r="J65" i="7" s="1"/>
  <c r="C92" i="7"/>
  <c r="E1613" i="7"/>
  <c r="F1178" i="7"/>
  <c r="F1042" i="7"/>
  <c r="I1042" i="7" s="1"/>
  <c r="M1042" i="7" s="1"/>
  <c r="F1095" i="7"/>
  <c r="F1156" i="7"/>
  <c r="F1224" i="7"/>
  <c r="F1052" i="7"/>
  <c r="H1052" i="7" s="1"/>
  <c r="K1052" i="7" s="1"/>
  <c r="F1118" i="7"/>
  <c r="F1179" i="7"/>
  <c r="F1241" i="7"/>
  <c r="F1045" i="7"/>
  <c r="H1045" i="7" s="1"/>
  <c r="K1045" i="7" s="1"/>
  <c r="F1115" i="7"/>
  <c r="F1176" i="7"/>
  <c r="F1384" i="7"/>
  <c r="F1087" i="7"/>
  <c r="F1167" i="7"/>
  <c r="F1213" i="7"/>
  <c r="F1041" i="7"/>
  <c r="I1041" i="7" s="1"/>
  <c r="F1119" i="7"/>
  <c r="F1180" i="7"/>
  <c r="F1315" i="7"/>
  <c r="F1365" i="7"/>
  <c r="F1428" i="7"/>
  <c r="F1556" i="7"/>
  <c r="F1342" i="7"/>
  <c r="F1508" i="7"/>
  <c r="F1353" i="7"/>
  <c r="F1262" i="7"/>
  <c r="F1361" i="7"/>
  <c r="F1703" i="7"/>
  <c r="F1657" i="7"/>
  <c r="F1697" i="7"/>
  <c r="B1156" i="7"/>
  <c r="E1155" i="7"/>
  <c r="H57" i="7"/>
  <c r="K57" i="7" s="1"/>
  <c r="G1041" i="7"/>
  <c r="J1041" i="7" s="1"/>
  <c r="G1784" i="7"/>
  <c r="J1784" i="7" s="1"/>
  <c r="G1787" i="7"/>
  <c r="J1787" i="7" s="1"/>
  <c r="G1799" i="7"/>
  <c r="J1799" i="7" s="1"/>
  <c r="G1807" i="7"/>
  <c r="J1807" i="7" s="1"/>
  <c r="G1804" i="7"/>
  <c r="J1804" i="7" s="1"/>
  <c r="G1817" i="7"/>
  <c r="J1817" i="7" s="1"/>
  <c r="G1814" i="7"/>
  <c r="J1814" i="7" s="1"/>
  <c r="G1827" i="7"/>
  <c r="J1827" i="7" s="1"/>
  <c r="G1775" i="7"/>
  <c r="J1775" i="7" s="1"/>
  <c r="G1705" i="7"/>
  <c r="J1705" i="7" s="1"/>
  <c r="G1670" i="7"/>
  <c r="J1670" i="7" s="1"/>
  <c r="G1634" i="7"/>
  <c r="J1634" i="7" s="1"/>
  <c r="G1597" i="7"/>
  <c r="J1597" i="7" s="1"/>
  <c r="G1523" i="7"/>
  <c r="J1523" i="7" s="1"/>
  <c r="G1741" i="7"/>
  <c r="J1741" i="7" s="1"/>
  <c r="G1590" i="7"/>
  <c r="J1590" i="7" s="1"/>
  <c r="G1513" i="7"/>
  <c r="J1513" i="7" s="1"/>
  <c r="G1463" i="7"/>
  <c r="J1463" i="7" s="1"/>
  <c r="G1712" i="7"/>
  <c r="J1712" i="7" s="1"/>
  <c r="G1673" i="7"/>
  <c r="J1673" i="7" s="1"/>
  <c r="G1637" i="7"/>
  <c r="J1637" i="7" s="1"/>
  <c r="G1593" i="7"/>
  <c r="J1593" i="7" s="1"/>
  <c r="G1532" i="7"/>
  <c r="J1532" i="7" s="1"/>
  <c r="G1472" i="7"/>
  <c r="J1472" i="7" s="1"/>
  <c r="G1688" i="7"/>
  <c r="J1688" i="7" s="1"/>
  <c r="G1557" i="7"/>
  <c r="J1557" i="7" s="1"/>
  <c r="G1497" i="7"/>
  <c r="J1497" i="7" s="1"/>
  <c r="G1723" i="7"/>
  <c r="J1723" i="7" s="1"/>
  <c r="G1691" i="7"/>
  <c r="J1691" i="7" s="1"/>
  <c r="G1652" i="7"/>
  <c r="J1652" i="7" s="1"/>
  <c r="G1620" i="7"/>
  <c r="J1620" i="7" s="1"/>
  <c r="G1563" i="7"/>
  <c r="J1563" i="7" s="1"/>
  <c r="G1481" i="7"/>
  <c r="J1481" i="7" s="1"/>
  <c r="G1612" i="7"/>
  <c r="J1612" i="7" s="1"/>
  <c r="G1549" i="7"/>
  <c r="J1549" i="7" s="1"/>
  <c r="G1722" i="7"/>
  <c r="J1722" i="7" s="1"/>
  <c r="G1690" i="7"/>
  <c r="J1690" i="7" s="1"/>
  <c r="G1659" i="7"/>
  <c r="J1659" i="7" s="1"/>
  <c r="G1627" i="7"/>
  <c r="J1627" i="7" s="1"/>
  <c r="G1572" i="7"/>
  <c r="J1572" i="7" s="1"/>
  <c r="G1524" i="7"/>
  <c r="J1524" i="7" s="1"/>
  <c r="G1465" i="7"/>
  <c r="J1465" i="7" s="1"/>
  <c r="G1351" i="7"/>
  <c r="J1351" i="7" s="1"/>
  <c r="G1285" i="7"/>
  <c r="J1285" i="7" s="1"/>
  <c r="G1210" i="7"/>
  <c r="J1210" i="7" s="1"/>
  <c r="G1450" i="7"/>
  <c r="J1450" i="7" s="1"/>
  <c r="G1417" i="7"/>
  <c r="J1417" i="7" s="1"/>
  <c r="G1376" i="7"/>
  <c r="J1376" i="7" s="1"/>
  <c r="G1317" i="7"/>
  <c r="J1317" i="7" s="1"/>
  <c r="G1249" i="7"/>
  <c r="J1249" i="7" s="1"/>
  <c r="G1366" i="7"/>
  <c r="J1366" i="7" s="1"/>
  <c r="G1307" i="7"/>
  <c r="J1307" i="7" s="1"/>
  <c r="G1730" i="7"/>
  <c r="J1730" i="7" s="1"/>
  <c r="G1781" i="7"/>
  <c r="J1781" i="7" s="1"/>
  <c r="G1774" i="7"/>
  <c r="J1774" i="7" s="1"/>
  <c r="G1796" i="7"/>
  <c r="J1796" i="7" s="1"/>
  <c r="G1786" i="7"/>
  <c r="J1786" i="7" s="1"/>
  <c r="G1802" i="7"/>
  <c r="J1802" i="7" s="1"/>
  <c r="G1809" i="7"/>
  <c r="J1809" i="7" s="1"/>
  <c r="G1806" i="7"/>
  <c r="J1806" i="7" s="1"/>
  <c r="G1819" i="7"/>
  <c r="J1819" i="7" s="1"/>
  <c r="G1761" i="7"/>
  <c r="J1761" i="7" s="1"/>
  <c r="G1701" i="7"/>
  <c r="J1701" i="7" s="1"/>
  <c r="G1666" i="7"/>
  <c r="J1666" i="7" s="1"/>
  <c r="G1630" i="7"/>
  <c r="J1630" i="7" s="1"/>
  <c r="G1584" i="7"/>
  <c r="J1584" i="7" s="1"/>
  <c r="G1507" i="7"/>
  <c r="J1507" i="7" s="1"/>
  <c r="G1737" i="7"/>
  <c r="J1737" i="7" s="1"/>
  <c r="G1587" i="7"/>
  <c r="J1587" i="7" s="1"/>
  <c r="G1510" i="7"/>
  <c r="J1510" i="7" s="1"/>
  <c r="G1767" i="7"/>
  <c r="J1767" i="7" s="1"/>
  <c r="G1708" i="7"/>
  <c r="J1708" i="7" s="1"/>
  <c r="G1669" i="7"/>
  <c r="J1669" i="7" s="1"/>
  <c r="G1633" i="7"/>
  <c r="J1633" i="7" s="1"/>
  <c r="G1580" i="7"/>
  <c r="J1580" i="7" s="1"/>
  <c r="G1522" i="7"/>
  <c r="J1522" i="7" s="1"/>
  <c r="G1760" i="7"/>
  <c r="J1760" i="7" s="1"/>
  <c r="G1676" i="7"/>
  <c r="J1676" i="7" s="1"/>
  <c r="G1554" i="7"/>
  <c r="J1554" i="7" s="1"/>
  <c r="G1494" i="7"/>
  <c r="J1494" i="7" s="1"/>
  <c r="G1719" i="7"/>
  <c r="J1719" i="7" s="1"/>
  <c r="G1683" i="7"/>
  <c r="J1683" i="7" s="1"/>
  <c r="G1648" i="7"/>
  <c r="J1648" i="7" s="1"/>
  <c r="G1616" i="7"/>
  <c r="J1616" i="7" s="1"/>
  <c r="G1560" i="7"/>
  <c r="J1560" i="7" s="1"/>
  <c r="G1759" i="7"/>
  <c r="J1759" i="7" s="1"/>
  <c r="G1598" i="7"/>
  <c r="J1598" i="7" s="1"/>
  <c r="G1542" i="7"/>
  <c r="J1542" i="7" s="1"/>
  <c r="G1718" i="7"/>
  <c r="J1718" i="7" s="1"/>
  <c r="G1686" i="7"/>
  <c r="J1686" i="7" s="1"/>
  <c r="G1655" i="7"/>
  <c r="J1655" i="7" s="1"/>
  <c r="G1623" i="7"/>
  <c r="J1623" i="7" s="1"/>
  <c r="G1559" i="7"/>
  <c r="J1559" i="7" s="1"/>
  <c r="G1514" i="7"/>
  <c r="J1514" i="7" s="1"/>
  <c r="G1461" i="7"/>
  <c r="J1461" i="7" s="1"/>
  <c r="G1340" i="7"/>
  <c r="J1340" i="7" s="1"/>
  <c r="G1272" i="7"/>
  <c r="J1272" i="7" s="1"/>
  <c r="G1203" i="7"/>
  <c r="J1203" i="7" s="1"/>
  <c r="G1446" i="7"/>
  <c r="J1446" i="7" s="1"/>
  <c r="G1413" i="7"/>
  <c r="J1413" i="7" s="1"/>
  <c r="G1373" i="7"/>
  <c r="J1373" i="7" s="1"/>
  <c r="G1294" i="7"/>
  <c r="J1294" i="7" s="1"/>
  <c r="G1246" i="7"/>
  <c r="J1246" i="7" s="1"/>
  <c r="G1517" i="7"/>
  <c r="J1517" i="7" s="1"/>
  <c r="G1363" i="7"/>
  <c r="J1363" i="7" s="1"/>
  <c r="G1303" i="7"/>
  <c r="J1303" i="7" s="1"/>
  <c r="G1565" i="7"/>
  <c r="J1565" i="7" s="1"/>
  <c r="G1441" i="7"/>
  <c r="J1441" i="7" s="1"/>
  <c r="G1408" i="7"/>
  <c r="J1408" i="7" s="1"/>
  <c r="G232" i="7"/>
  <c r="J232" i="7" s="1"/>
  <c r="G1771" i="7"/>
  <c r="J1771" i="7" s="1"/>
  <c r="G1793" i="7"/>
  <c r="J1793" i="7" s="1"/>
  <c r="G1783" i="7"/>
  <c r="J1783" i="7" s="1"/>
  <c r="G1792" i="7"/>
  <c r="J1792" i="7" s="1"/>
  <c r="G1798" i="7"/>
  <c r="J1798" i="7" s="1"/>
  <c r="G1788" i="7"/>
  <c r="J1788" i="7" s="1"/>
  <c r="G1811" i="7"/>
  <c r="J1811" i="7" s="1"/>
  <c r="G1758" i="7"/>
  <c r="J1758" i="7" s="1"/>
  <c r="G1697" i="7"/>
  <c r="J1697" i="7" s="1"/>
  <c r="G1662" i="7"/>
  <c r="J1662" i="7" s="1"/>
  <c r="G1626" i="7"/>
  <c r="J1626" i="7" s="1"/>
  <c r="G1581" i="7"/>
  <c r="J1581" i="7" s="1"/>
  <c r="G1492" i="7"/>
  <c r="J1492" i="7" s="1"/>
  <c r="G1733" i="7"/>
  <c r="J1733" i="7" s="1"/>
  <c r="G1561" i="7"/>
  <c r="J1561" i="7" s="1"/>
  <c r="G1495" i="7"/>
  <c r="J1495" i="7" s="1"/>
  <c r="G1764" i="7"/>
  <c r="J1764" i="7" s="1"/>
  <c r="G1704" i="7"/>
  <c r="J1704" i="7" s="1"/>
  <c r="G1665" i="7"/>
  <c r="J1665" i="7" s="1"/>
  <c r="G1629" i="7"/>
  <c r="J1629" i="7" s="1"/>
  <c r="G1577" i="7"/>
  <c r="J1577" i="7" s="1"/>
  <c r="G1519" i="7"/>
  <c r="J1519" i="7" s="1"/>
  <c r="G1747" i="7"/>
  <c r="J1747" i="7" s="1"/>
  <c r="G1613" i="7"/>
  <c r="J1613" i="7" s="1"/>
  <c r="G1550" i="7"/>
  <c r="J1550" i="7" s="1"/>
  <c r="G1491" i="7"/>
  <c r="J1491" i="7" s="1"/>
  <c r="G1715" i="7"/>
  <c r="J1715" i="7" s="1"/>
  <c r="G1679" i="7"/>
  <c r="J1679" i="7" s="1"/>
  <c r="G1644" i="7"/>
  <c r="J1644" i="7" s="1"/>
  <c r="G1608" i="7"/>
  <c r="J1608" i="7" s="1"/>
  <c r="G1546" i="7"/>
  <c r="J1546" i="7" s="1"/>
  <c r="G1756" i="7"/>
  <c r="J1756" i="7" s="1"/>
  <c r="G1595" i="7"/>
  <c r="J1595" i="7" s="1"/>
  <c r="G1521" i="7"/>
  <c r="J1521" i="7" s="1"/>
  <c r="G1714" i="7"/>
  <c r="J1714" i="7" s="1"/>
  <c r="G1682" i="7"/>
  <c r="J1682" i="7" s="1"/>
  <c r="G1651" i="7"/>
  <c r="J1651" i="7" s="1"/>
  <c r="G1619" i="7"/>
  <c r="J1619" i="7" s="1"/>
  <c r="G1511" i="7"/>
  <c r="J1511" i="7" s="1"/>
  <c r="G1459" i="7"/>
  <c r="J1459" i="7" s="1"/>
  <c r="G1832" i="7"/>
  <c r="J1832" i="7" s="1"/>
  <c r="G1829" i="7"/>
  <c r="J1829" i="7" s="1"/>
  <c r="G1837" i="7"/>
  <c r="J1837" i="7" s="1"/>
  <c r="G1780" i="7"/>
  <c r="J1780" i="7" s="1"/>
  <c r="G1770" i="7"/>
  <c r="J1770" i="7" s="1"/>
  <c r="G1789" i="7"/>
  <c r="J1789" i="7" s="1"/>
  <c r="G1795" i="7"/>
  <c r="J1795" i="7" s="1"/>
  <c r="G1785" i="7"/>
  <c r="J1785" i="7" s="1"/>
  <c r="G1803" i="7"/>
  <c r="J1803" i="7" s="1"/>
  <c r="G1745" i="7"/>
  <c r="J1745" i="7" s="1"/>
  <c r="G1693" i="7"/>
  <c r="J1693" i="7" s="1"/>
  <c r="G1658" i="7"/>
  <c r="J1658" i="7" s="1"/>
  <c r="G1622" i="7"/>
  <c r="J1622" i="7" s="1"/>
  <c r="G1571" i="7"/>
  <c r="J1571" i="7" s="1"/>
  <c r="G1489" i="7"/>
  <c r="J1489" i="7" s="1"/>
  <c r="G1729" i="7"/>
  <c r="J1729" i="7" s="1"/>
  <c r="G1558" i="7"/>
  <c r="J1558" i="7" s="1"/>
  <c r="G1485" i="7"/>
  <c r="J1485" i="7" s="1"/>
  <c r="G1757" i="7"/>
  <c r="J1757" i="7" s="1"/>
  <c r="G1700" i="7"/>
  <c r="J1700" i="7" s="1"/>
  <c r="G1661" i="7"/>
  <c r="J1661" i="7" s="1"/>
  <c r="G1625" i="7"/>
  <c r="J1625" i="7" s="1"/>
  <c r="G1574" i="7"/>
  <c r="J1574" i="7" s="1"/>
  <c r="G1516" i="7"/>
  <c r="J1516" i="7" s="1"/>
  <c r="G1744" i="7"/>
  <c r="J1744" i="7" s="1"/>
  <c r="G1602" i="7"/>
  <c r="J1602" i="7" s="1"/>
  <c r="G1543" i="7"/>
  <c r="J1543" i="7" s="1"/>
  <c r="G1478" i="7"/>
  <c r="J1478" i="7" s="1"/>
  <c r="G1711" i="7"/>
  <c r="J1711" i="7" s="1"/>
  <c r="G1672" i="7"/>
  <c r="J1672" i="7" s="1"/>
  <c r="G1640" i="7"/>
  <c r="J1640" i="7" s="1"/>
  <c r="G1605" i="7"/>
  <c r="J1605" i="7" s="1"/>
  <c r="G1539" i="7"/>
  <c r="J1539" i="7" s="1"/>
  <c r="G1743" i="7"/>
  <c r="J1743" i="7" s="1"/>
  <c r="G1582" i="7"/>
  <c r="J1582" i="7" s="1"/>
  <c r="G1518" i="7"/>
  <c r="J1518" i="7" s="1"/>
  <c r="G1710" i="7"/>
  <c r="J1710" i="7" s="1"/>
  <c r="G1678" i="7"/>
  <c r="J1678" i="7" s="1"/>
  <c r="G1647" i="7"/>
  <c r="J1647" i="7" s="1"/>
  <c r="G1615" i="7"/>
  <c r="J1615" i="7" s="1"/>
  <c r="G1556" i="7"/>
  <c r="J1556" i="7" s="1"/>
  <c r="G1508" i="7"/>
  <c r="J1508" i="7" s="1"/>
  <c r="G1394" i="7"/>
  <c r="J1394" i="7" s="1"/>
  <c r="G1327" i="7"/>
  <c r="J1327" i="7" s="1"/>
  <c r="G1256" i="7"/>
  <c r="J1256" i="7" s="1"/>
  <c r="G1594" i="7"/>
  <c r="J1594" i="7" s="1"/>
  <c r="G1438" i="7"/>
  <c r="J1438" i="7" s="1"/>
  <c r="G1405" i="7"/>
  <c r="J1405" i="7" s="1"/>
  <c r="G1357" i="7"/>
  <c r="J1357" i="7" s="1"/>
  <c r="G1278" i="7"/>
  <c r="J1278" i="7" s="1"/>
  <c r="G1229" i="7"/>
  <c r="J1229" i="7" s="1"/>
  <c r="G1474" i="7"/>
  <c r="J1474" i="7" s="1"/>
  <c r="G1347" i="7"/>
  <c r="J1347" i="7" s="1"/>
  <c r="G1297" i="7"/>
  <c r="J1297" i="7" s="1"/>
  <c r="G1483" i="7"/>
  <c r="J1483" i="7" s="1"/>
  <c r="G1824" i="7"/>
  <c r="J1824" i="7" s="1"/>
  <c r="G1821" i="7"/>
  <c r="J1821" i="7" s="1"/>
  <c r="G1834" i="7"/>
  <c r="J1834" i="7" s="1"/>
  <c r="G1777" i="7"/>
  <c r="J1777" i="7" s="1"/>
  <c r="G1836" i="7"/>
  <c r="J1836" i="7" s="1"/>
  <c r="G1776" i="7"/>
  <c r="J1776" i="7" s="1"/>
  <c r="G1782" i="7"/>
  <c r="J1782" i="7" s="1"/>
  <c r="G1772" i="7"/>
  <c r="J1772" i="7" s="1"/>
  <c r="G1797" i="7"/>
  <c r="J1797" i="7" s="1"/>
  <c r="G1721" i="7"/>
  <c r="J1721" i="7" s="1"/>
  <c r="G1689" i="7"/>
  <c r="J1689" i="7" s="1"/>
  <c r="G1654" i="7"/>
  <c r="J1654" i="7" s="1"/>
  <c r="G1618" i="7"/>
  <c r="J1618" i="7" s="1"/>
  <c r="G1568" i="7"/>
  <c r="J1568" i="7" s="1"/>
  <c r="G1476" i="7"/>
  <c r="J1476" i="7" s="1"/>
  <c r="G1677" i="7"/>
  <c r="J1677" i="7" s="1"/>
  <c r="G1551" i="7"/>
  <c r="J1551" i="7" s="1"/>
  <c r="G1482" i="7"/>
  <c r="J1482" i="7" s="1"/>
  <c r="G1754" i="7"/>
  <c r="J1754" i="7" s="1"/>
  <c r="G1696" i="7"/>
  <c r="J1696" i="7" s="1"/>
  <c r="G1657" i="7"/>
  <c r="J1657" i="7" s="1"/>
  <c r="G1621" i="7"/>
  <c r="J1621" i="7" s="1"/>
  <c r="G1567" i="7"/>
  <c r="J1567" i="7" s="1"/>
  <c r="G1506" i="7"/>
  <c r="J1506" i="7" s="1"/>
  <c r="G1740" i="7"/>
  <c r="J1740" i="7" s="1"/>
  <c r="G1599" i="7"/>
  <c r="J1599" i="7" s="1"/>
  <c r="G1528" i="7"/>
  <c r="J1528" i="7" s="1"/>
  <c r="G1475" i="7"/>
  <c r="J1475" i="7" s="1"/>
  <c r="G1707" i="7"/>
  <c r="J1707" i="7" s="1"/>
  <c r="G1668" i="7"/>
  <c r="J1668" i="7" s="1"/>
  <c r="G1636" i="7"/>
  <c r="J1636" i="7" s="1"/>
  <c r="G1536" i="7"/>
  <c r="J1536" i="7" s="1"/>
  <c r="G1739" i="7"/>
  <c r="J1739" i="7" s="1"/>
  <c r="G1579" i="7"/>
  <c r="J1579" i="7" s="1"/>
  <c r="G1505" i="7"/>
  <c r="J1505" i="7" s="1"/>
  <c r="G1706" i="7"/>
  <c r="J1706" i="7" s="1"/>
  <c r="G1675" i="7"/>
  <c r="J1675" i="7" s="1"/>
  <c r="G1643" i="7"/>
  <c r="J1643" i="7" s="1"/>
  <c r="G1604" i="7"/>
  <c r="J1604" i="7" s="1"/>
  <c r="G1545" i="7"/>
  <c r="J1545" i="7" s="1"/>
  <c r="G1765" i="7"/>
  <c r="J1765" i="7" s="1"/>
  <c r="G1390" i="7"/>
  <c r="J1390" i="7" s="1"/>
  <c r="G1314" i="7"/>
  <c r="J1314" i="7" s="1"/>
  <c r="G1243" i="7"/>
  <c r="J1243" i="7" s="1"/>
  <c r="G1520" i="7"/>
  <c r="J1520" i="7" s="1"/>
  <c r="G1434" i="7"/>
  <c r="J1434" i="7" s="1"/>
  <c r="G1401" i="7"/>
  <c r="J1401" i="7" s="1"/>
  <c r="G1343" i="7"/>
  <c r="J1343" i="7" s="1"/>
  <c r="G1275" i="7"/>
  <c r="J1275" i="7" s="1"/>
  <c r="G1222" i="7"/>
  <c r="J1222" i="7" s="1"/>
  <c r="G1464" i="7"/>
  <c r="J1464" i="7" s="1"/>
  <c r="G555" i="7"/>
  <c r="J555" i="7" s="1"/>
  <c r="G1816" i="7"/>
  <c r="J1816" i="7" s="1"/>
  <c r="G1813" i="7"/>
  <c r="J1813" i="7" s="1"/>
  <c r="G1826" i="7"/>
  <c r="J1826" i="7" s="1"/>
  <c r="G1831" i="7"/>
  <c r="J1831" i="7" s="1"/>
  <c r="G1828" i="7"/>
  <c r="J1828" i="7" s="1"/>
  <c r="G1773" i="7"/>
  <c r="J1773" i="7" s="1"/>
  <c r="G1779" i="7"/>
  <c r="J1779" i="7" s="1"/>
  <c r="G1769" i="7"/>
  <c r="J1769" i="7" s="1"/>
  <c r="G1794" i="7"/>
  <c r="J1794" i="7" s="1"/>
  <c r="G1717" i="7"/>
  <c r="J1717" i="7" s="1"/>
  <c r="G1685" i="7"/>
  <c r="J1685" i="7" s="1"/>
  <c r="G1646" i="7"/>
  <c r="J1646" i="7" s="1"/>
  <c r="G1614" i="7"/>
  <c r="J1614" i="7" s="1"/>
  <c r="G1555" i="7"/>
  <c r="J1555" i="7" s="1"/>
  <c r="G1473" i="7"/>
  <c r="J1473" i="7" s="1"/>
  <c r="G1650" i="7"/>
  <c r="J1650" i="7" s="1"/>
  <c r="G1537" i="7"/>
  <c r="J1537" i="7" s="1"/>
  <c r="G1479" i="7"/>
  <c r="J1479" i="7" s="1"/>
  <c r="G1724" i="7"/>
  <c r="J1724" i="7" s="1"/>
  <c r="G1692" i="7"/>
  <c r="J1692" i="7" s="1"/>
  <c r="G1653" i="7"/>
  <c r="J1653" i="7" s="1"/>
  <c r="G1617" i="7"/>
  <c r="J1617" i="7" s="1"/>
  <c r="G1564" i="7"/>
  <c r="J1564" i="7" s="1"/>
  <c r="G1503" i="7"/>
  <c r="J1503" i="7" s="1"/>
  <c r="G1736" i="7"/>
  <c r="J1736" i="7" s="1"/>
  <c r="G1586" i="7"/>
  <c r="J1586" i="7" s="1"/>
  <c r="G1525" i="7"/>
  <c r="J1525" i="7" s="1"/>
  <c r="G1766" i="7"/>
  <c r="J1766" i="7" s="1"/>
  <c r="G1703" i="7"/>
  <c r="J1703" i="7" s="1"/>
  <c r="G1664" i="7"/>
  <c r="J1664" i="7" s="1"/>
  <c r="G1632" i="7"/>
  <c r="J1632" i="7" s="1"/>
  <c r="G1592" i="7"/>
  <c r="J1592" i="7" s="1"/>
  <c r="G1531" i="7"/>
  <c r="J1531" i="7" s="1"/>
  <c r="G1735" i="7"/>
  <c r="J1735" i="7" s="1"/>
  <c r="G1569" i="7"/>
  <c r="J1569" i="7" s="1"/>
  <c r="G1762" i="7"/>
  <c r="J1762" i="7" s="1"/>
  <c r="G1702" i="7"/>
  <c r="J1702" i="7" s="1"/>
  <c r="G1671" i="7"/>
  <c r="J1671" i="7" s="1"/>
  <c r="G1639" i="7"/>
  <c r="J1639" i="7" s="1"/>
  <c r="G1601" i="7"/>
  <c r="J1601" i="7" s="1"/>
  <c r="G1538" i="7"/>
  <c r="J1538" i="7" s="1"/>
  <c r="G1742" i="7"/>
  <c r="J1742" i="7" s="1"/>
  <c r="G1370" i="7"/>
  <c r="J1370" i="7" s="1"/>
  <c r="G1311" i="7"/>
  <c r="J1311" i="7" s="1"/>
  <c r="G1240" i="7"/>
  <c r="J1240" i="7" s="1"/>
  <c r="G1501" i="7"/>
  <c r="J1501" i="7" s="1"/>
  <c r="G1430" i="7"/>
  <c r="J1430" i="7" s="1"/>
  <c r="G1397" i="7"/>
  <c r="J1397" i="7" s="1"/>
  <c r="G1336" i="7"/>
  <c r="J1336" i="7" s="1"/>
  <c r="G1269" i="7"/>
  <c r="J1269" i="7" s="1"/>
  <c r="G1734" i="7"/>
  <c r="J1734" i="7" s="1"/>
  <c r="G1393" i="7"/>
  <c r="J1393" i="7" s="1"/>
  <c r="G1326" i="7"/>
  <c r="J1326" i="7" s="1"/>
  <c r="G1281" i="7"/>
  <c r="J1281" i="7" s="1"/>
  <c r="G1457" i="7"/>
  <c r="J1457" i="7" s="1"/>
  <c r="G1425" i="7"/>
  <c r="J1425" i="7" s="1"/>
  <c r="I105" i="7"/>
  <c r="I125" i="7"/>
  <c r="H403" i="7"/>
  <c r="K403" i="7" s="1"/>
  <c r="E1421" i="7"/>
  <c r="G1437" i="7"/>
  <c r="J1437" i="7" s="1"/>
  <c r="G1284" i="7"/>
  <c r="J1284" i="7" s="1"/>
  <c r="G1499" i="7"/>
  <c r="J1499" i="7" s="1"/>
  <c r="G1333" i="7"/>
  <c r="J1333" i="7" s="1"/>
  <c r="G1454" i="7"/>
  <c r="J1454" i="7" s="1"/>
  <c r="G1330" i="7"/>
  <c r="J1330" i="7" s="1"/>
  <c r="G1588" i="7"/>
  <c r="J1588" i="7" s="1"/>
  <c r="G1749" i="7"/>
  <c r="J1749" i="7" s="1"/>
  <c r="G1589" i="7"/>
  <c r="J1589" i="7" s="1"/>
  <c r="G1753" i="7"/>
  <c r="J1753" i="7" s="1"/>
  <c r="G1500" i="7"/>
  <c r="J1500" i="7" s="1"/>
  <c r="G1684" i="7"/>
  <c r="J1684" i="7" s="1"/>
  <c r="G1606" i="7"/>
  <c r="J1606" i="7" s="1"/>
  <c r="G1642" i="7"/>
  <c r="J1642" i="7" s="1"/>
  <c r="G1838" i="7"/>
  <c r="J1838" i="7" s="1"/>
  <c r="G1823" i="7"/>
  <c r="J1823" i="7" s="1"/>
  <c r="B216" i="7"/>
  <c r="E216" i="7" s="1"/>
  <c r="H216" i="7" s="1"/>
  <c r="K216" i="7" s="1"/>
  <c r="I40" i="7"/>
  <c r="L40" i="7" s="1"/>
  <c r="I327" i="7"/>
  <c r="G1289" i="7"/>
  <c r="J1289" i="7" s="1"/>
  <c r="G1341" i="7"/>
  <c r="J1341" i="7" s="1"/>
  <c r="G1462" i="7"/>
  <c r="J1462" i="7" s="1"/>
  <c r="G1312" i="7"/>
  <c r="J1312" i="7" s="1"/>
  <c r="G1388" i="7"/>
  <c r="J1388" i="7" s="1"/>
  <c r="G1428" i="7"/>
  <c r="J1428" i="7" s="1"/>
  <c r="G1480" i="7"/>
  <c r="J1480" i="7" s="1"/>
  <c r="G1251" i="7"/>
  <c r="J1251" i="7" s="1"/>
  <c r="G1319" i="7"/>
  <c r="J1319" i="7" s="1"/>
  <c r="G1375" i="7"/>
  <c r="J1375" i="7" s="1"/>
  <c r="G1755" i="7"/>
  <c r="J1755" i="7" s="1"/>
  <c r="G1316" i="7"/>
  <c r="J1316" i="7" s="1"/>
  <c r="G1400" i="7"/>
  <c r="J1400" i="7" s="1"/>
  <c r="G1445" i="7"/>
  <c r="J1445" i="7" s="1"/>
  <c r="G1300" i="7"/>
  <c r="J1300" i="7" s="1"/>
  <c r="G1541" i="7"/>
  <c r="J1541" i="7" s="1"/>
  <c r="G1360" i="7"/>
  <c r="J1360" i="7" s="1"/>
  <c r="G1470" i="7"/>
  <c r="J1470" i="7" s="1"/>
  <c r="G1354" i="7"/>
  <c r="J1354" i="7" s="1"/>
  <c r="G1631" i="7"/>
  <c r="J1631" i="7" s="1"/>
  <c r="G1553" i="7"/>
  <c r="J1553" i="7" s="1"/>
  <c r="G1624" i="7"/>
  <c r="J1624" i="7" s="1"/>
  <c r="G1509" i="7"/>
  <c r="J1509" i="7" s="1"/>
  <c r="G1540" i="7"/>
  <c r="J1540" i="7" s="1"/>
  <c r="G1716" i="7"/>
  <c r="J1716" i="7" s="1"/>
  <c r="G1748" i="7"/>
  <c r="J1748" i="7" s="1"/>
  <c r="G1674" i="7"/>
  <c r="J1674" i="7" s="1"/>
  <c r="G1822" i="7"/>
  <c r="J1822" i="7" s="1"/>
  <c r="G1810" i="7"/>
  <c r="J1810" i="7" s="1"/>
  <c r="G1071" i="7"/>
  <c r="J1071" i="7" s="1"/>
  <c r="G1137" i="7"/>
  <c r="J1137" i="7" s="1"/>
  <c r="G1195" i="7"/>
  <c r="J1195" i="7" s="1"/>
  <c r="G1279" i="7"/>
  <c r="J1279" i="7" s="1"/>
  <c r="G1057" i="7"/>
  <c r="J1057" i="7" s="1"/>
  <c r="G1128" i="7"/>
  <c r="J1128" i="7" s="1"/>
  <c r="G1193" i="7"/>
  <c r="J1193" i="7" s="1"/>
  <c r="G1337" i="7"/>
  <c r="J1337" i="7" s="1"/>
  <c r="G1062" i="7"/>
  <c r="J1062" i="7" s="1"/>
  <c r="G1125" i="7"/>
  <c r="J1125" i="7" s="1"/>
  <c r="G1196" i="7"/>
  <c r="J1196" i="7" s="1"/>
  <c r="G1298" i="7"/>
  <c r="J1298" i="7" s="1"/>
  <c r="G1355" i="7"/>
  <c r="J1355" i="7" s="1"/>
  <c r="G1467" i="7"/>
  <c r="J1467" i="7" s="1"/>
  <c r="G1325" i="7"/>
  <c r="J1325" i="7" s="1"/>
  <c r="G1399" i="7"/>
  <c r="J1399" i="7" s="1"/>
  <c r="G1432" i="7"/>
  <c r="J1432" i="7" s="1"/>
  <c r="G1533" i="7"/>
  <c r="J1533" i="7" s="1"/>
  <c r="G1264" i="7"/>
  <c r="J1264" i="7" s="1"/>
  <c r="G1322" i="7"/>
  <c r="J1322" i="7" s="1"/>
  <c r="G1378" i="7"/>
  <c r="J1378" i="7" s="1"/>
  <c r="G1258" i="7"/>
  <c r="J1258" i="7" s="1"/>
  <c r="G1329" i="7"/>
  <c r="J1329" i="7" s="1"/>
  <c r="G1404" i="7"/>
  <c r="J1404" i="7" s="1"/>
  <c r="G1449" i="7"/>
  <c r="J1449" i="7" s="1"/>
  <c r="G1310" i="7"/>
  <c r="J1310" i="7" s="1"/>
  <c r="G1591" i="7"/>
  <c r="J1591" i="7" s="1"/>
  <c r="G1383" i="7"/>
  <c r="J1383" i="7" s="1"/>
  <c r="G1738" i="7"/>
  <c r="J1738" i="7" s="1"/>
  <c r="G1367" i="7"/>
  <c r="J1367" i="7" s="1"/>
  <c r="G1635" i="7"/>
  <c r="J1635" i="7" s="1"/>
  <c r="G1566" i="7"/>
  <c r="J1566" i="7" s="1"/>
  <c r="G1628" i="7"/>
  <c r="J1628" i="7" s="1"/>
  <c r="G1512" i="7"/>
  <c r="J1512" i="7" s="1"/>
  <c r="G1547" i="7"/>
  <c r="J1547" i="7" s="1"/>
  <c r="G1720" i="7"/>
  <c r="J1720" i="7" s="1"/>
  <c r="G1751" i="7"/>
  <c r="J1751" i="7" s="1"/>
  <c r="G1681" i="7"/>
  <c r="J1681" i="7" s="1"/>
  <c r="G1830" i="7"/>
  <c r="J1830" i="7" s="1"/>
  <c r="G1818" i="7"/>
  <c r="J1818" i="7" s="1"/>
  <c r="G1080" i="7"/>
  <c r="J1080" i="7" s="1"/>
  <c r="G1150" i="7"/>
  <c r="J1150" i="7" s="1"/>
  <c r="G1205" i="7"/>
  <c r="J1205" i="7" s="1"/>
  <c r="G1286" i="7"/>
  <c r="J1286" i="7" s="1"/>
  <c r="G1064" i="7"/>
  <c r="J1064" i="7" s="1"/>
  <c r="G1131" i="7"/>
  <c r="J1131" i="7" s="1"/>
  <c r="G1209" i="7"/>
  <c r="J1209" i="7" s="1"/>
  <c r="G1364" i="7"/>
  <c r="J1364" i="7" s="1"/>
  <c r="G1069" i="7"/>
  <c r="J1069" i="7" s="1"/>
  <c r="G1138" i="7"/>
  <c r="J1138" i="7" s="1"/>
  <c r="G1199" i="7"/>
  <c r="J1199" i="7" s="1"/>
  <c r="G1423" i="7"/>
  <c r="J1423" i="7" s="1"/>
  <c r="G1358" i="7"/>
  <c r="J1358" i="7" s="1"/>
  <c r="G1487" i="7"/>
  <c r="J1487" i="7" s="1"/>
  <c r="G1328" i="7"/>
  <c r="J1328" i="7" s="1"/>
  <c r="G1403" i="7"/>
  <c r="J1403" i="7" s="1"/>
  <c r="G1436" i="7"/>
  <c r="J1436" i="7" s="1"/>
  <c r="G1607" i="7"/>
  <c r="J1607" i="7" s="1"/>
  <c r="G1267" i="7"/>
  <c r="J1267" i="7" s="1"/>
  <c r="G1335" i="7"/>
  <c r="J1335" i="7" s="1"/>
  <c r="G1392" i="7"/>
  <c r="J1392" i="7" s="1"/>
  <c r="G1261" i="7"/>
  <c r="J1261" i="7" s="1"/>
  <c r="G1332" i="7"/>
  <c r="J1332" i="7" s="1"/>
  <c r="G1412" i="7"/>
  <c r="J1412" i="7" s="1"/>
  <c r="G1453" i="7"/>
  <c r="J1453" i="7" s="1"/>
  <c r="G1323" i="7"/>
  <c r="J1323" i="7" s="1"/>
  <c r="G1233" i="7"/>
  <c r="J1233" i="7" s="1"/>
  <c r="G1386" i="7"/>
  <c r="J1386" i="7" s="1"/>
  <c r="G1213" i="7"/>
  <c r="J1213" i="7" s="1"/>
  <c r="G1486" i="7"/>
  <c r="J1486" i="7" s="1"/>
  <c r="G1663" i="7"/>
  <c r="J1663" i="7" s="1"/>
  <c r="G1727" i="7"/>
  <c r="J1727" i="7" s="1"/>
  <c r="G1656" i="7"/>
  <c r="J1656" i="7" s="1"/>
  <c r="G1570" i="7"/>
  <c r="J1570" i="7" s="1"/>
  <c r="G1596" i="7"/>
  <c r="J1596" i="7" s="1"/>
  <c r="G1466" i="7"/>
  <c r="J1466" i="7" s="1"/>
  <c r="G1544" i="7"/>
  <c r="J1544" i="7" s="1"/>
  <c r="G1709" i="7"/>
  <c r="J1709" i="7" s="1"/>
  <c r="G1825" i="7"/>
  <c r="J1825" i="7" s="1"/>
  <c r="G1790" i="7"/>
  <c r="J1790" i="7" s="1"/>
  <c r="E971" i="7"/>
  <c r="E1081" i="7"/>
  <c r="F1300" i="7"/>
  <c r="F1294" i="7"/>
  <c r="F1454" i="7"/>
  <c r="F1572" i="7"/>
  <c r="F1377" i="7"/>
  <c r="F1553" i="7"/>
  <c r="F1632" i="7"/>
  <c r="F1475" i="7"/>
  <c r="F1506" i="7"/>
  <c r="F1665" i="7"/>
  <c r="F1558" i="7"/>
  <c r="F1584" i="7"/>
  <c r="F1758" i="7"/>
  <c r="F1742" i="7"/>
  <c r="F1834" i="7"/>
  <c r="E985" i="7"/>
  <c r="F1214" i="7"/>
  <c r="F1341" i="7"/>
  <c r="F1349" i="7"/>
  <c r="F1407" i="7"/>
  <c r="F1440" i="7"/>
  <c r="F1604" i="7"/>
  <c r="F1335" i="7"/>
  <c r="F1392" i="7"/>
  <c r="F1667" i="7"/>
  <c r="F1271" i="7"/>
  <c r="F1412" i="7"/>
  <c r="F1339" i="7"/>
  <c r="F1320" i="7"/>
  <c r="F1240" i="7"/>
  <c r="F1623" i="7"/>
  <c r="F1414" i="7"/>
  <c r="F1566" i="7"/>
  <c r="F1636" i="7"/>
  <c r="F1525" i="7"/>
  <c r="F1516" i="7"/>
  <c r="F1696" i="7"/>
  <c r="F1587" i="7"/>
  <c r="F1622" i="7"/>
  <c r="F1761" i="7"/>
  <c r="F1785" i="7"/>
  <c r="F1775" i="7"/>
  <c r="F1694" i="7"/>
  <c r="F1274" i="7"/>
  <c r="F1441" i="7"/>
  <c r="F1347" i="7"/>
  <c r="F1373" i="7"/>
  <c r="F1256" i="7"/>
  <c r="F1234" i="7"/>
  <c r="F1418" i="7"/>
  <c r="F1727" i="7"/>
  <c r="F1640" i="7"/>
  <c r="F1528" i="7"/>
  <c r="F1567" i="7"/>
  <c r="F1700" i="7"/>
  <c r="F1729" i="7"/>
  <c r="F1630" i="7"/>
  <c r="F1501" i="7"/>
  <c r="F1788" i="7"/>
  <c r="E589" i="7"/>
  <c r="E565" i="7"/>
  <c r="E1029" i="7"/>
  <c r="E1013" i="7"/>
  <c r="F1225" i="7"/>
  <c r="F1287" i="7"/>
  <c r="F1445" i="7"/>
  <c r="F1464" i="7"/>
  <c r="F1376" i="7"/>
  <c r="F1311" i="7"/>
  <c r="F1250" i="7"/>
  <c r="F1443" i="7"/>
  <c r="F1731" i="7"/>
  <c r="F1668" i="7"/>
  <c r="F1543" i="7"/>
  <c r="F1574" i="7"/>
  <c r="F1754" i="7"/>
  <c r="F1733" i="7"/>
  <c r="F1658" i="7"/>
  <c r="F1517" i="7"/>
  <c r="F1782" i="7"/>
  <c r="E794" i="7"/>
  <c r="F1238" i="7"/>
  <c r="F1305" i="7"/>
  <c r="F1368" i="7"/>
  <c r="F1419" i="7"/>
  <c r="F1452" i="7"/>
  <c r="F1690" i="7"/>
  <c r="F1346" i="7"/>
  <c r="F1463" i="7"/>
  <c r="F1228" i="7"/>
  <c r="F1329" i="7"/>
  <c r="F1449" i="7"/>
  <c r="F1474" i="7"/>
  <c r="F1413" i="7"/>
  <c r="F1314" i="7"/>
  <c r="F1298" i="7"/>
  <c r="F1451" i="7"/>
  <c r="F1515" i="7"/>
  <c r="F1672" i="7"/>
  <c r="F1599" i="7"/>
  <c r="F1577" i="7"/>
  <c r="F1757" i="7"/>
  <c r="F1489" i="7"/>
  <c r="F1662" i="7"/>
  <c r="F1565" i="7"/>
  <c r="F1798" i="7"/>
  <c r="E833" i="7"/>
  <c r="E825" i="7"/>
  <c r="B1690" i="7"/>
  <c r="E1690" i="7" s="1"/>
  <c r="E1689" i="7"/>
  <c r="B1615" i="7"/>
  <c r="B1616" i="7" s="1"/>
  <c r="E1614" i="7"/>
  <c r="B292" i="7"/>
  <c r="B293" i="7" s="1"/>
  <c r="E293" i="7" s="1"/>
  <c r="B1082" i="7"/>
  <c r="E1082" i="7" s="1"/>
  <c r="E957" i="7"/>
  <c r="E902" i="7"/>
  <c r="E870" i="7"/>
  <c r="E289" i="7"/>
  <c r="I289" i="7" s="1"/>
  <c r="E1688" i="7"/>
  <c r="E941" i="7"/>
  <c r="E909" i="7"/>
  <c r="E969" i="7"/>
  <c r="D87" i="7"/>
  <c r="G87" i="7" s="1"/>
  <c r="J87" i="7" s="1"/>
  <c r="E290" i="7"/>
  <c r="H290" i="7" s="1"/>
  <c r="K290" i="7" s="1"/>
  <c r="H365" i="7"/>
  <c r="K365" i="7" s="1"/>
  <c r="H531" i="7"/>
  <c r="K531" i="7" s="1"/>
  <c r="E916" i="7"/>
  <c r="E838" i="7"/>
  <c r="E570" i="7"/>
  <c r="H40" i="7"/>
  <c r="K40" i="7" s="1"/>
  <c r="I403" i="7"/>
  <c r="M403" i="7" s="1"/>
  <c r="H108" i="7"/>
  <c r="K108" i="7" s="1"/>
  <c r="E821" i="7"/>
  <c r="E593" i="7"/>
  <c r="E1033" i="7"/>
  <c r="E981" i="7"/>
  <c r="E946" i="7"/>
  <c r="E938" i="7"/>
  <c r="E874" i="7"/>
  <c r="E741" i="7"/>
  <c r="H553" i="7"/>
  <c r="K553" i="7" s="1"/>
  <c r="G68" i="7"/>
  <c r="J68" i="7" s="1"/>
  <c r="E558" i="7"/>
  <c r="E889" i="7"/>
  <c r="E881" i="7"/>
  <c r="E1001" i="7"/>
  <c r="E973" i="7"/>
  <c r="E1080" i="7"/>
  <c r="D96" i="7"/>
  <c r="G96" i="7" s="1"/>
  <c r="J96" i="7" s="1"/>
  <c r="G95" i="7"/>
  <c r="J95" i="7" s="1"/>
  <c r="I531" i="7"/>
  <c r="I131" i="7"/>
  <c r="M131" i="7" s="1"/>
  <c r="H105" i="7"/>
  <c r="K105" i="7" s="1"/>
  <c r="H125" i="7"/>
  <c r="K125" i="7" s="1"/>
  <c r="D84" i="7"/>
  <c r="G84" i="7" s="1"/>
  <c r="J84" i="7" s="1"/>
  <c r="C75" i="7"/>
  <c r="F75" i="7" s="1"/>
  <c r="H75" i="7" s="1"/>
  <c r="K75" i="7" s="1"/>
  <c r="G83" i="7"/>
  <c r="J83" i="7" s="1"/>
  <c r="E404" i="7"/>
  <c r="H404" i="7" s="1"/>
  <c r="K404" i="7" s="1"/>
  <c r="I108" i="7"/>
  <c r="M108" i="7" s="1"/>
  <c r="C86" i="7"/>
  <c r="H98" i="7"/>
  <c r="K98" i="7" s="1"/>
  <c r="H522" i="7"/>
  <c r="K522" i="7" s="1"/>
  <c r="H123" i="7"/>
  <c r="K123" i="7" s="1"/>
  <c r="E1422" i="7"/>
  <c r="I540" i="7"/>
  <c r="M540" i="7" s="1"/>
  <c r="H81" i="7"/>
  <c r="K81" i="7" s="1"/>
  <c r="H130" i="7"/>
  <c r="K130" i="7" s="1"/>
  <c r="E853" i="7"/>
  <c r="E823" i="7"/>
  <c r="E809" i="7"/>
  <c r="E739" i="7"/>
  <c r="E731" i="7"/>
  <c r="E629" i="7"/>
  <c r="E622" i="7"/>
  <c r="E2316" i="7"/>
  <c r="E2308" i="7"/>
  <c r="E2292" i="7"/>
  <c r="E2284" i="7"/>
  <c r="E2276" i="7"/>
  <c r="E2268" i="7"/>
  <c r="E2260" i="7"/>
  <c r="E2252" i="7"/>
  <c r="E2244" i="7"/>
  <c r="E2236" i="7"/>
  <c r="E2228" i="7"/>
  <c r="E2220" i="7"/>
  <c r="E2212" i="7"/>
  <c r="E2204" i="7"/>
  <c r="E2196" i="7"/>
  <c r="E2188" i="7"/>
  <c r="E2180" i="7"/>
  <c r="E2172" i="7"/>
  <c r="E2164" i="7"/>
  <c r="E2156" i="7"/>
  <c r="E2148" i="7"/>
  <c r="E2140" i="7"/>
  <c r="E2132" i="7"/>
  <c r="E2124" i="7"/>
  <c r="E2108" i="7"/>
  <c r="E2100" i="7"/>
  <c r="E2092" i="7"/>
  <c r="E2084" i="7"/>
  <c r="E2076" i="7"/>
  <c r="E2068" i="7"/>
  <c r="E2060" i="7"/>
  <c r="E2052" i="7"/>
  <c r="E2044" i="7"/>
  <c r="E2036" i="7"/>
  <c r="E2028" i="7"/>
  <c r="E2020" i="7"/>
  <c r="E2012" i="7"/>
  <c r="E2004" i="7"/>
  <c r="E1996" i="7"/>
  <c r="E1988" i="7"/>
  <c r="E1980" i="7"/>
  <c r="E1972" i="7"/>
  <c r="E1964" i="7"/>
  <c r="E1956" i="7"/>
  <c r="E1948" i="7"/>
  <c r="E1940" i="7"/>
  <c r="E1924" i="7"/>
  <c r="E1916" i="7"/>
  <c r="E1908" i="7"/>
  <c r="E1900" i="7"/>
  <c r="E1892" i="7"/>
  <c r="E1884" i="7"/>
  <c r="E1876" i="7"/>
  <c r="E1868" i="7"/>
  <c r="E1860" i="7"/>
  <c r="E1852" i="7"/>
  <c r="E1844" i="7"/>
  <c r="E845" i="7"/>
  <c r="E815" i="7"/>
  <c r="E785" i="7"/>
  <c r="E753" i="7"/>
  <c r="E745" i="7"/>
  <c r="E650" i="7"/>
  <c r="E643" i="7"/>
  <c r="E635" i="7"/>
  <c r="E628" i="7"/>
  <c r="E614" i="7"/>
  <c r="E561" i="7"/>
  <c r="E2315" i="7"/>
  <c r="E2307" i="7"/>
  <c r="E2299" i="7"/>
  <c r="E2291" i="7"/>
  <c r="E2283" i="7"/>
  <c r="E2275" i="7"/>
  <c r="E2267" i="7"/>
  <c r="E2259" i="7"/>
  <c r="E2251" i="7"/>
  <c r="E2243" i="7"/>
  <c r="E2235" i="7"/>
  <c r="E2227" i="7"/>
  <c r="E2219" i="7"/>
  <c r="E2211" i="7"/>
  <c r="E2203" i="7"/>
  <c r="E2195" i="7"/>
  <c r="E2187" i="7"/>
  <c r="E2179" i="7"/>
  <c r="E2171" i="7"/>
  <c r="E2163" i="7"/>
  <c r="E2155" i="7"/>
  <c r="E2147" i="7"/>
  <c r="E2139" i="7"/>
  <c r="E2131" i="7"/>
  <c r="E2123" i="7"/>
  <c r="E2115" i="7"/>
  <c r="E2107" i="7"/>
  <c r="E2099" i="7"/>
  <c r="E2091" i="7"/>
  <c r="E2083" i="7"/>
  <c r="E2075" i="7"/>
  <c r="E2067" i="7"/>
  <c r="E2059" i="7"/>
  <c r="E2051" i="7"/>
  <c r="E2043" i="7"/>
  <c r="E2035" i="7"/>
  <c r="E2027" i="7"/>
  <c r="E2019" i="7"/>
  <c r="E2011" i="7"/>
  <c r="E2003" i="7"/>
  <c r="E1995" i="7"/>
  <c r="E1987" i="7"/>
  <c r="E1979" i="7"/>
  <c r="E1971" i="7"/>
  <c r="E1963" i="7"/>
  <c r="E1955" i="7"/>
  <c r="E1947" i="7"/>
  <c r="E1939" i="7"/>
  <c r="E1931" i="7"/>
  <c r="E1923" i="7"/>
  <c r="E1915" i="7"/>
  <c r="E1907" i="7"/>
  <c r="E1899" i="7"/>
  <c r="E1891" i="7"/>
  <c r="E1883" i="7"/>
  <c r="E1875" i="7"/>
  <c r="E1867" i="7"/>
  <c r="E1859" i="7"/>
  <c r="E1851" i="7"/>
  <c r="E1843" i="7"/>
  <c r="F1793" i="7"/>
  <c r="E844" i="7"/>
  <c r="E829" i="7"/>
  <c r="E760" i="7"/>
  <c r="E752" i="7"/>
  <c r="E737" i="7"/>
  <c r="E689" i="7"/>
  <c r="E681" i="7"/>
  <c r="E673" i="7"/>
  <c r="E665" i="7"/>
  <c r="E657" i="7"/>
  <c r="E642" i="7"/>
  <c r="E620" i="7"/>
  <c r="E1018" i="7"/>
  <c r="E999" i="7"/>
  <c r="E991" i="7"/>
  <c r="E967" i="7"/>
  <c r="E922" i="7"/>
  <c r="E907" i="7"/>
  <c r="E857" i="7"/>
  <c r="E843" i="7"/>
  <c r="E775" i="7"/>
  <c r="E767" i="7"/>
  <c r="E759" i="7"/>
  <c r="E751" i="7"/>
  <c r="E688" i="7"/>
  <c r="E656" i="7"/>
  <c r="E649" i="7"/>
  <c r="E641" i="7"/>
  <c r="E1025" i="7"/>
  <c r="E1017" i="7"/>
  <c r="E1004" i="7"/>
  <c r="E998" i="7"/>
  <c r="E990" i="7"/>
  <c r="E966" i="7"/>
  <c r="E937" i="7"/>
  <c r="E929" i="7"/>
  <c r="E921" i="7"/>
  <c r="E890" i="7"/>
  <c r="E864" i="7"/>
  <c r="E849" i="7"/>
  <c r="E813" i="7"/>
  <c r="E805" i="7"/>
  <c r="E782" i="7"/>
  <c r="E766" i="7"/>
  <c r="E758" i="7"/>
  <c r="E695" i="7"/>
  <c r="E1024" i="7"/>
  <c r="E1003" i="7"/>
  <c r="E965" i="7"/>
  <c r="E942" i="7"/>
  <c r="E936" i="7"/>
  <c r="E928" i="7"/>
  <c r="E897" i="7"/>
  <c r="E875" i="7"/>
  <c r="E856" i="7"/>
  <c r="E789" i="7"/>
  <c r="E781" i="7"/>
  <c r="E773" i="7"/>
  <c r="E765" i="7"/>
  <c r="E718" i="7"/>
  <c r="E602" i="7"/>
  <c r="E572" i="7"/>
  <c r="E1031" i="7"/>
  <c r="F1776" i="7"/>
  <c r="E956" i="7"/>
  <c r="E949" i="7"/>
  <c r="E896" i="7"/>
  <c r="E811" i="7"/>
  <c r="E796" i="7"/>
  <c r="E788" i="7"/>
  <c r="E733" i="7"/>
  <c r="E725" i="7"/>
  <c r="E709" i="7"/>
  <c r="E701" i="7"/>
  <c r="E693" i="7"/>
  <c r="E677" i="7"/>
  <c r="E601" i="7"/>
  <c r="E579" i="7"/>
  <c r="E571" i="7"/>
  <c r="E564" i="7"/>
  <c r="E1030" i="7"/>
  <c r="E948" i="7"/>
  <c r="E895" i="7"/>
  <c r="E847" i="7"/>
  <c r="E817" i="7"/>
  <c r="E740" i="7"/>
  <c r="E732" i="7"/>
  <c r="E724" i="7"/>
  <c r="E716" i="7"/>
  <c r="E708" i="7"/>
  <c r="E700" i="7"/>
  <c r="E608" i="7"/>
  <c r="E563" i="7"/>
  <c r="B1310" i="7"/>
  <c r="B1311" i="7" s="1"/>
  <c r="E1309" i="7"/>
  <c r="C83" i="7"/>
  <c r="C78" i="7"/>
  <c r="F78" i="7" s="1"/>
  <c r="I78" i="7" s="1"/>
  <c r="D93" i="7"/>
  <c r="G93" i="7" s="1"/>
  <c r="J93" i="7" s="1"/>
  <c r="I81" i="7"/>
  <c r="M81" i="7" s="1"/>
  <c r="C95" i="7"/>
  <c r="C96" i="7" s="1"/>
  <c r="F96" i="7" s="1"/>
  <c r="I96" i="7" s="1"/>
  <c r="C66" i="7"/>
  <c r="F66" i="7" s="1"/>
  <c r="H66" i="7" s="1"/>
  <c r="K66" i="7" s="1"/>
  <c r="B176" i="7"/>
  <c r="E175" i="7"/>
  <c r="B1346" i="7"/>
  <c r="B1347" i="7" s="1"/>
  <c r="E1345" i="7"/>
  <c r="I123" i="7"/>
  <c r="E137" i="7"/>
  <c r="H137" i="7" s="1"/>
  <c r="K137" i="7" s="1"/>
  <c r="B1194" i="7"/>
  <c r="E1193" i="7"/>
  <c r="B1385" i="7"/>
  <c r="E1384" i="7"/>
  <c r="H101" i="7"/>
  <c r="K101" i="7" s="1"/>
  <c r="I101" i="7"/>
  <c r="H538" i="7"/>
  <c r="K538" i="7" s="1"/>
  <c r="H549" i="7"/>
  <c r="K549" i="7" s="1"/>
  <c r="F77" i="7"/>
  <c r="H520" i="7"/>
  <c r="K520" i="7" s="1"/>
  <c r="I520" i="7"/>
  <c r="B1727" i="7"/>
  <c r="B1728" i="7" s="1"/>
  <c r="E1726" i="7"/>
  <c r="B443" i="7"/>
  <c r="E442" i="7"/>
  <c r="I442" i="7" s="1"/>
  <c r="H1063" i="7"/>
  <c r="K1063" i="7" s="1"/>
  <c r="I130" i="7"/>
  <c r="E1307" i="7"/>
  <c r="E1497" i="7"/>
  <c r="F1778" i="7"/>
  <c r="E959" i="7"/>
  <c r="E934" i="7"/>
  <c r="E913" i="7"/>
  <c r="E861" i="7"/>
  <c r="E855" i="7"/>
  <c r="E678" i="7"/>
  <c r="E671" i="7"/>
  <c r="E1022" i="7"/>
  <c r="E996" i="7"/>
  <c r="E919" i="7"/>
  <c r="E873" i="7"/>
  <c r="E867" i="7"/>
  <c r="E814" i="7"/>
  <c r="E729" i="7"/>
  <c r="E685" i="7"/>
  <c r="E670" i="7"/>
  <c r="E598" i="7"/>
  <c r="E592" i="7"/>
  <c r="E584" i="7"/>
  <c r="E569" i="7"/>
  <c r="E1014" i="7"/>
  <c r="I365" i="7"/>
  <c r="M365" i="7" s="1"/>
  <c r="I525" i="7"/>
  <c r="E945" i="7"/>
  <c r="E886" i="7"/>
  <c r="E879" i="7"/>
  <c r="E826" i="7"/>
  <c r="E793" i="7"/>
  <c r="E713" i="7"/>
  <c r="E684" i="7"/>
  <c r="E597" i="7"/>
  <c r="E591" i="7"/>
  <c r="E1034" i="7"/>
  <c r="E1007" i="7"/>
  <c r="E962" i="7"/>
  <c r="I522" i="7"/>
  <c r="M522" i="7" s="1"/>
  <c r="I116" i="7"/>
  <c r="M116" i="7" s="1"/>
  <c r="I366" i="7"/>
  <c r="M366" i="7" s="1"/>
  <c r="I527" i="7"/>
  <c r="M527" i="7" s="1"/>
  <c r="I526" i="7"/>
  <c r="E931" i="7"/>
  <c r="E878" i="7"/>
  <c r="E777" i="7"/>
  <c r="E637" i="7"/>
  <c r="E617" i="7"/>
  <c r="E610" i="7"/>
  <c r="E604" i="7"/>
  <c r="E1020" i="7"/>
  <c r="I57" i="7"/>
  <c r="M57" i="7" s="1"/>
  <c r="H106" i="7"/>
  <c r="K106" i="7" s="1"/>
  <c r="F1780" i="7"/>
  <c r="E950" i="7"/>
  <c r="E930" i="7"/>
  <c r="E924" i="7"/>
  <c r="E884" i="7"/>
  <c r="E877" i="7"/>
  <c r="E865" i="7"/>
  <c r="E839" i="7"/>
  <c r="E798" i="7"/>
  <c r="E581" i="7"/>
  <c r="E1019" i="7"/>
  <c r="B1537" i="7"/>
  <c r="E1536" i="7"/>
  <c r="I109" i="7"/>
  <c r="M109" i="7" s="1"/>
  <c r="E253" i="7"/>
  <c r="B254" i="7"/>
  <c r="I107" i="7"/>
  <c r="I545" i="7"/>
  <c r="L545" i="7" s="1"/>
  <c r="H131" i="7"/>
  <c r="K131" i="7" s="1"/>
  <c r="B139" i="7"/>
  <c r="E138" i="7"/>
  <c r="B1499" i="7"/>
  <c r="E1498" i="7"/>
  <c r="H71" i="7"/>
  <c r="K71" i="7" s="1"/>
  <c r="I71" i="7"/>
  <c r="L71" i="7" s="1"/>
  <c r="I56" i="7"/>
  <c r="M56" i="7" s="1"/>
  <c r="H56" i="7"/>
  <c r="K56" i="7" s="1"/>
  <c r="H129" i="7"/>
  <c r="K129" i="7" s="1"/>
  <c r="I62" i="7"/>
  <c r="L62" i="7" s="1"/>
  <c r="E1423" i="7"/>
  <c r="B1424" i="7"/>
  <c r="H540" i="7"/>
  <c r="K540" i="7" s="1"/>
  <c r="I519" i="7"/>
  <c r="M519" i="7" s="1"/>
  <c r="H519" i="7"/>
  <c r="K519" i="7" s="1"/>
  <c r="E405" i="7"/>
  <c r="B406" i="7"/>
  <c r="B407" i="7" s="1"/>
  <c r="H526" i="7"/>
  <c r="K526" i="7" s="1"/>
  <c r="H542" i="7"/>
  <c r="K542" i="7" s="1"/>
  <c r="I542" i="7"/>
  <c r="M542" i="7" s="1"/>
  <c r="I543" i="7"/>
  <c r="H543" i="7"/>
  <c r="K543" i="7" s="1"/>
  <c r="B481" i="7"/>
  <c r="E480" i="7"/>
  <c r="I480" i="7" s="1"/>
  <c r="H109" i="7"/>
  <c r="K109" i="7" s="1"/>
  <c r="H525" i="7"/>
  <c r="K525" i="7" s="1"/>
  <c r="H527" i="7"/>
  <c r="K527" i="7" s="1"/>
  <c r="I127" i="7"/>
  <c r="I132" i="7"/>
  <c r="L132" i="7" s="1"/>
  <c r="H132" i="7"/>
  <c r="K132" i="7" s="1"/>
  <c r="B1118" i="7"/>
  <c r="E1117" i="7"/>
  <c r="E1079" i="7"/>
  <c r="F1821" i="7"/>
  <c r="E935" i="7"/>
  <c r="E901" i="7"/>
  <c r="E866" i="7"/>
  <c r="E831" i="7"/>
  <c r="E669" i="7"/>
  <c r="E663" i="7"/>
  <c r="E1006" i="7"/>
  <c r="F1829" i="7"/>
  <c r="G66" i="7"/>
  <c r="J66" i="7" s="1"/>
  <c r="E951" i="7"/>
  <c r="E900" i="7"/>
  <c r="E871" i="7"/>
  <c r="E837" i="7"/>
  <c r="E819" i="7"/>
  <c r="E730" i="7"/>
  <c r="E621" i="7"/>
  <c r="F1832" i="7"/>
  <c r="G1051" i="7"/>
  <c r="J1051" i="7" s="1"/>
  <c r="E887" i="7"/>
  <c r="E858" i="7"/>
  <c r="E836" i="7"/>
  <c r="E802" i="7"/>
  <c r="E783" i="7"/>
  <c r="E607" i="7"/>
  <c r="E595" i="7"/>
  <c r="E933" i="7"/>
  <c r="E927" i="7"/>
  <c r="E910" i="7"/>
  <c r="E898" i="7"/>
  <c r="E807" i="7"/>
  <c r="E613" i="7"/>
  <c r="E573" i="7"/>
  <c r="E2302" i="7"/>
  <c r="E2294" i="7"/>
  <c r="E2286" i="7"/>
  <c r="E2270" i="7"/>
  <c r="E2262" i="7"/>
  <c r="E2238" i="7"/>
  <c r="E2230" i="7"/>
  <c r="E2222" i="7"/>
  <c r="E2206" i="7"/>
  <c r="E2198" i="7"/>
  <c r="E2174" i="7"/>
  <c r="E2166" i="7"/>
  <c r="E2158" i="7"/>
  <c r="E2142" i="7"/>
  <c r="E2134" i="7"/>
  <c r="E2110" i="7"/>
  <c r="E2102" i="7"/>
  <c r="E2094" i="7"/>
  <c r="E2078" i="7"/>
  <c r="E2070" i="7"/>
  <c r="E2046" i="7"/>
  <c r="E2038" i="7"/>
  <c r="E2030" i="7"/>
  <c r="E2014" i="7"/>
  <c r="E2006" i="7"/>
  <c r="E1990" i="7"/>
  <c r="E1982" i="7"/>
  <c r="E1974" i="7"/>
  <c r="E1966" i="7"/>
  <c r="E1950" i="7"/>
  <c r="E1942" i="7"/>
  <c r="E1926" i="7"/>
  <c r="E1918" i="7"/>
  <c r="E1910" i="7"/>
  <c r="E1902" i="7"/>
  <c r="E1886" i="7"/>
  <c r="E1878" i="7"/>
  <c r="E1862" i="7"/>
  <c r="E1854" i="7"/>
  <c r="E1846" i="7"/>
  <c r="E943" i="7"/>
  <c r="E932" i="7"/>
  <c r="E869" i="7"/>
  <c r="E863" i="7"/>
  <c r="E687" i="7"/>
  <c r="E638" i="7"/>
  <c r="E586" i="7"/>
  <c r="E974" i="7"/>
  <c r="F1835" i="7"/>
  <c r="E1026" i="7"/>
  <c r="E954" i="7"/>
  <c r="E903" i="7"/>
  <c r="E868" i="7"/>
  <c r="E822" i="7"/>
  <c r="E799" i="7"/>
  <c r="E727" i="7"/>
  <c r="E679" i="7"/>
  <c r="I367" i="7"/>
  <c r="H367" i="7"/>
  <c r="K367" i="7" s="1"/>
  <c r="H366" i="7"/>
  <c r="K366" i="7" s="1"/>
  <c r="B368" i="7"/>
  <c r="E368" i="7" s="1"/>
  <c r="I548" i="7"/>
  <c r="L548" i="7" s="1"/>
  <c r="I538" i="7"/>
  <c r="I129" i="7"/>
  <c r="M129" i="7" s="1"/>
  <c r="H327" i="7"/>
  <c r="K327" i="7" s="1"/>
  <c r="H122" i="7"/>
  <c r="K122" i="7" s="1"/>
  <c r="I111" i="7"/>
  <c r="H1046" i="7"/>
  <c r="K1046" i="7" s="1"/>
  <c r="E786" i="7"/>
  <c r="E774" i="7"/>
  <c r="E738" i="7"/>
  <c r="E726" i="7"/>
  <c r="E594" i="7"/>
  <c r="E582" i="7"/>
  <c r="E1038" i="7"/>
  <c r="E1027" i="7"/>
  <c r="E1011" i="7"/>
  <c r="E995" i="7"/>
  <c r="E979" i="7"/>
  <c r="E963" i="7"/>
  <c r="E2314" i="7"/>
  <c r="E2306" i="7"/>
  <c r="E2298" i="7"/>
  <c r="E2290" i="7"/>
  <c r="E2282" i="7"/>
  <c r="E2274" i="7"/>
  <c r="E2266" i="7"/>
  <c r="E2258" i="7"/>
  <c r="E2250" i="7"/>
  <c r="E2242" i="7"/>
  <c r="E2234" i="7"/>
  <c r="E2226" i="7"/>
  <c r="E2218" i="7"/>
  <c r="E2210" i="7"/>
  <c r="E2202" i="7"/>
  <c r="E2194" i="7"/>
  <c r="E2186" i="7"/>
  <c r="E2178" i="7"/>
  <c r="E2170" i="7"/>
  <c r="E2162" i="7"/>
  <c r="E2154" i="7"/>
  <c r="E2146" i="7"/>
  <c r="E2138" i="7"/>
  <c r="E2130" i="7"/>
  <c r="E2122" i="7"/>
  <c r="E2114" i="7"/>
  <c r="E2106" i="7"/>
  <c r="E2098" i="7"/>
  <c r="E2090" i="7"/>
  <c r="E2082" i="7"/>
  <c r="E2074" i="7"/>
  <c r="E2066" i="7"/>
  <c r="E2058" i="7"/>
  <c r="E2050" i="7"/>
  <c r="E2042" i="7"/>
  <c r="E2034" i="7"/>
  <c r="E2026" i="7"/>
  <c r="E2018" i="7"/>
  <c r="E2010" i="7"/>
  <c r="E2002" i="7"/>
  <c r="E1994" i="7"/>
  <c r="E1986" i="7"/>
  <c r="E1978" i="7"/>
  <c r="E1970" i="7"/>
  <c r="E1962" i="7"/>
  <c r="E1954" i="7"/>
  <c r="E1946" i="7"/>
  <c r="E1938" i="7"/>
  <c r="E1930" i="7"/>
  <c r="E1922" i="7"/>
  <c r="E1914" i="7"/>
  <c r="E1906" i="7"/>
  <c r="E1898" i="7"/>
  <c r="E1890" i="7"/>
  <c r="E1882" i="7"/>
  <c r="E1874" i="7"/>
  <c r="E1866" i="7"/>
  <c r="E1858" i="7"/>
  <c r="E1850" i="7"/>
  <c r="E1842" i="7"/>
  <c r="E926" i="7"/>
  <c r="E862" i="7"/>
  <c r="E804" i="7"/>
  <c r="E797" i="7"/>
  <c r="E792" i="7"/>
  <c r="E755" i="7"/>
  <c r="E749" i="7"/>
  <c r="E611" i="7"/>
  <c r="E605" i="7"/>
  <c r="E600" i="7"/>
  <c r="E1037" i="7"/>
  <c r="E1032" i="7"/>
  <c r="E1021" i="7"/>
  <c r="E1016" i="7"/>
  <c r="E1010" i="7"/>
  <c r="E1005" i="7"/>
  <c r="E994" i="7"/>
  <c r="E989" i="7"/>
  <c r="E984" i="7"/>
  <c r="E978" i="7"/>
  <c r="E968" i="7"/>
  <c r="E1308" i="7"/>
  <c r="F1356" i="7"/>
  <c r="F1511" i="7"/>
  <c r="F1350" i="7"/>
  <c r="F1317" i="7"/>
  <c r="F1446" i="7"/>
  <c r="F1327" i="7"/>
  <c r="F1237" i="7"/>
  <c r="F1410" i="7"/>
  <c r="F1686" i="7"/>
  <c r="F1531" i="7"/>
  <c r="F1664" i="7"/>
  <c r="F1478" i="7"/>
  <c r="F1740" i="7"/>
  <c r="F1621" i="7"/>
  <c r="F1704" i="7"/>
  <c r="F1561" i="7"/>
  <c r="F1571" i="7"/>
  <c r="F1666" i="7"/>
  <c r="F1504" i="7"/>
  <c r="F1772" i="7"/>
  <c r="F1792" i="7"/>
  <c r="F1837" i="7"/>
  <c r="F1819" i="7"/>
  <c r="E1002" i="7"/>
  <c r="E1054" i="7"/>
  <c r="E955" i="7"/>
  <c r="E940" i="7"/>
  <c r="E915" i="7"/>
  <c r="E891" i="7"/>
  <c r="E876" i="7"/>
  <c r="E851" i="7"/>
  <c r="E827" i="7"/>
  <c r="E803" i="7"/>
  <c r="E791" i="7"/>
  <c r="E706" i="7"/>
  <c r="E658" i="7"/>
  <c r="E646" i="7"/>
  <c r="E599" i="7"/>
  <c r="F1836" i="7"/>
  <c r="F1771" i="7"/>
  <c r="F1827" i="7"/>
  <c r="E812" i="7"/>
  <c r="E790" i="7"/>
  <c r="E627" i="7"/>
  <c r="E616" i="7"/>
  <c r="E958" i="7"/>
  <c r="E918" i="7"/>
  <c r="E904" i="7"/>
  <c r="E899" i="7"/>
  <c r="E894" i="7"/>
  <c r="E854" i="7"/>
  <c r="E835" i="7"/>
  <c r="E830" i="7"/>
  <c r="E770" i="7"/>
  <c r="E722" i="7"/>
  <c r="E710" i="7"/>
  <c r="E674" i="7"/>
  <c r="E662" i="7"/>
  <c r="E578" i="7"/>
  <c r="F1416" i="7"/>
  <c r="F1297" i="7"/>
  <c r="F1675" i="7"/>
  <c r="F1383" i="7"/>
  <c r="F1243" i="7"/>
  <c r="F1545" i="7"/>
  <c r="F1308" i="7"/>
  <c r="F1447" i="7"/>
  <c r="F1612" i="7"/>
  <c r="F1605" i="7"/>
  <c r="F1707" i="7"/>
  <c r="F1586" i="7"/>
  <c r="F1519" i="7"/>
  <c r="F1661" i="7"/>
  <c r="F1485" i="7"/>
  <c r="F1737" i="7"/>
  <c r="F1626" i="7"/>
  <c r="F1745" i="7"/>
  <c r="F1578" i="7"/>
  <c r="F1795" i="7"/>
  <c r="F1777" i="7"/>
  <c r="E947" i="7"/>
  <c r="E908" i="7"/>
  <c r="E883" i="7"/>
  <c r="E691" i="7"/>
  <c r="B1765" i="7"/>
  <c r="E1764" i="7"/>
  <c r="B1270" i="7"/>
  <c r="E1269" i="7"/>
  <c r="B1576" i="7"/>
  <c r="E1575" i="7"/>
  <c r="B1804" i="7"/>
  <c r="E1803" i="7"/>
  <c r="I120" i="7"/>
  <c r="H120" i="7"/>
  <c r="K120" i="7" s="1"/>
  <c r="E1232" i="7"/>
  <c r="B1233" i="7"/>
  <c r="H552" i="7"/>
  <c r="K552" i="7" s="1"/>
  <c r="I552" i="7"/>
  <c r="I59" i="7"/>
  <c r="H59" i="7"/>
  <c r="K59" i="7" s="1"/>
  <c r="H60" i="7"/>
  <c r="K60" i="7" s="1"/>
  <c r="I60" i="7"/>
  <c r="B329" i="7"/>
  <c r="E328" i="7"/>
  <c r="I517" i="7"/>
  <c r="H517" i="7"/>
  <c r="K517" i="7" s="1"/>
  <c r="H127" i="7"/>
  <c r="K127" i="7" s="1"/>
  <c r="I98" i="7"/>
  <c r="I441" i="7"/>
  <c r="H441" i="7"/>
  <c r="K441" i="7" s="1"/>
  <c r="I533" i="7"/>
  <c r="H533" i="7"/>
  <c r="K533" i="7" s="1"/>
  <c r="H116" i="7"/>
  <c r="K116" i="7" s="1"/>
  <c r="I530" i="7"/>
  <c r="H530" i="7"/>
  <c r="K530" i="7" s="1"/>
  <c r="H535" i="7"/>
  <c r="K535" i="7" s="1"/>
  <c r="I535" i="7"/>
  <c r="I100" i="7"/>
  <c r="H100" i="7"/>
  <c r="K100" i="7" s="1"/>
  <c r="I118" i="7"/>
  <c r="H118" i="7"/>
  <c r="K118" i="7" s="1"/>
  <c r="B1461" i="7"/>
  <c r="E1460" i="7"/>
  <c r="E834" i="7"/>
  <c r="E754" i="7"/>
  <c r="E690" i="7"/>
  <c r="E626" i="7"/>
  <c r="F556" i="7"/>
  <c r="F1811" i="7"/>
  <c r="F1824" i="7"/>
  <c r="F1813" i="7"/>
  <c r="F1826" i="7"/>
  <c r="F1831" i="7"/>
  <c r="F1828" i="7"/>
  <c r="F1773" i="7"/>
  <c r="F1779" i="7"/>
  <c r="F1769" i="7"/>
  <c r="F1730" i="7"/>
  <c r="F1562" i="7"/>
  <c r="F1498" i="7"/>
  <c r="F1721" i="7"/>
  <c r="F1689" i="7"/>
  <c r="F1654" i="7"/>
  <c r="F1618" i="7"/>
  <c r="F1568" i="7"/>
  <c r="F1476" i="7"/>
  <c r="F1677" i="7"/>
  <c r="F1551" i="7"/>
  <c r="F1482" i="7"/>
  <c r="F1724" i="7"/>
  <c r="F1692" i="7"/>
  <c r="F1653" i="7"/>
  <c r="F1617" i="7"/>
  <c r="F1564" i="7"/>
  <c r="F1503" i="7"/>
  <c r="F1732" i="7"/>
  <c r="F1583" i="7"/>
  <c r="F1512" i="7"/>
  <c r="F1753" i="7"/>
  <c r="F1699" i="7"/>
  <c r="F1660" i="7"/>
  <c r="F1628" i="7"/>
  <c r="F1576" i="7"/>
  <c r="F1759" i="7"/>
  <c r="F1598" i="7"/>
  <c r="F1542" i="7"/>
  <c r="F1524" i="7"/>
  <c r="F1439" i="7"/>
  <c r="F1406" i="7"/>
  <c r="F1348" i="7"/>
  <c r="F1295" i="7"/>
  <c r="F1223" i="7"/>
  <c r="F1493" i="7"/>
  <c r="F1367" i="7"/>
  <c r="F1304" i="7"/>
  <c r="F1226" i="7"/>
  <c r="F1442" i="7"/>
  <c r="F1409" i="7"/>
  <c r="F1360" i="7"/>
  <c r="F1291" i="7"/>
  <c r="F1647" i="7"/>
  <c r="F1393" i="7"/>
  <c r="F1326" i="7"/>
  <c r="F1281" i="7"/>
  <c r="F1490" i="7"/>
  <c r="F1437" i="7"/>
  <c r="F1404" i="7"/>
  <c r="F1803" i="7"/>
  <c r="F1816" i="7"/>
  <c r="F1805" i="7"/>
  <c r="F1818" i="7"/>
  <c r="F1823" i="7"/>
  <c r="F1820" i="7"/>
  <c r="F1833" i="7"/>
  <c r="F1830" i="7"/>
  <c r="F1768" i="7"/>
  <c r="F1726" i="7"/>
  <c r="F1552" i="7"/>
  <c r="F1486" i="7"/>
  <c r="F1717" i="7"/>
  <c r="F1685" i="7"/>
  <c r="F1646" i="7"/>
  <c r="F1614" i="7"/>
  <c r="F1555" i="7"/>
  <c r="F1473" i="7"/>
  <c r="F1650" i="7"/>
  <c r="F1537" i="7"/>
  <c r="F1479" i="7"/>
  <c r="F1720" i="7"/>
  <c r="F1684" i="7"/>
  <c r="F1645" i="7"/>
  <c r="F1609" i="7"/>
  <c r="F1547" i="7"/>
  <c r="F1500" i="7"/>
  <c r="F1728" i="7"/>
  <c r="F1570" i="7"/>
  <c r="F1509" i="7"/>
  <c r="F1750" i="7"/>
  <c r="F1695" i="7"/>
  <c r="F1656" i="7"/>
  <c r="F1624" i="7"/>
  <c r="F1563" i="7"/>
  <c r="F1756" i="7"/>
  <c r="F1595" i="7"/>
  <c r="F1521" i="7"/>
  <c r="F1502" i="7"/>
  <c r="F1435" i="7"/>
  <c r="F1402" i="7"/>
  <c r="F1345" i="7"/>
  <c r="F1282" i="7"/>
  <c r="F1207" i="7"/>
  <c r="F1484" i="7"/>
  <c r="F1354" i="7"/>
  <c r="F1288" i="7"/>
  <c r="F1762" i="7"/>
  <c r="F1438" i="7"/>
  <c r="F1405" i="7"/>
  <c r="F1357" i="7"/>
  <c r="F1278" i="7"/>
  <c r="F1615" i="7"/>
  <c r="F1389" i="7"/>
  <c r="F1323" i="7"/>
  <c r="F1255" i="7"/>
  <c r="F1481" i="7"/>
  <c r="F1433" i="7"/>
  <c r="F1400" i="7"/>
  <c r="F1316" i="7"/>
  <c r="F1797" i="7"/>
  <c r="F1808" i="7"/>
  <c r="F1790" i="7"/>
  <c r="F1810" i="7"/>
  <c r="F1815" i="7"/>
  <c r="F1812" i="7"/>
  <c r="F1825" i="7"/>
  <c r="F1822" i="7"/>
  <c r="F1765" i="7"/>
  <c r="F1607" i="7"/>
  <c r="F1541" i="7"/>
  <c r="F1483" i="7"/>
  <c r="F1713" i="7"/>
  <c r="F1681" i="7"/>
  <c r="F1642" i="7"/>
  <c r="F1610" i="7"/>
  <c r="F1548" i="7"/>
  <c r="F1751" i="7"/>
  <c r="F1606" i="7"/>
  <c r="F1529" i="7"/>
  <c r="F1469" i="7"/>
  <c r="F1716" i="7"/>
  <c r="F1680" i="7"/>
  <c r="F1641" i="7"/>
  <c r="F1596" i="7"/>
  <c r="F1540" i="7"/>
  <c r="F1488" i="7"/>
  <c r="F1688" i="7"/>
  <c r="F1557" i="7"/>
  <c r="F1497" i="7"/>
  <c r="F1723" i="7"/>
  <c r="F1691" i="7"/>
  <c r="F1652" i="7"/>
  <c r="F1620" i="7"/>
  <c r="F1560" i="7"/>
  <c r="F1743" i="7"/>
  <c r="F1582" i="7"/>
  <c r="F1518" i="7"/>
  <c r="F1477" i="7"/>
  <c r="F1431" i="7"/>
  <c r="F1398" i="7"/>
  <c r="F1337" i="7"/>
  <c r="F1279" i="7"/>
  <c r="F1710" i="7"/>
  <c r="F1465" i="7"/>
  <c r="F1351" i="7"/>
  <c r="F1285" i="7"/>
  <c r="F1706" i="7"/>
  <c r="F1434" i="7"/>
  <c r="F1401" i="7"/>
  <c r="F1343" i="7"/>
  <c r="F1275" i="7"/>
  <c r="F1588" i="7"/>
  <c r="F1379" i="7"/>
  <c r="F1310" i="7"/>
  <c r="F1252" i="7"/>
  <c r="F1468" i="7"/>
  <c r="F1429" i="7"/>
  <c r="F1385" i="7"/>
  <c r="F1313" i="7"/>
  <c r="F236" i="7"/>
  <c r="F1794" i="7"/>
  <c r="F1800" i="7"/>
  <c r="F1787" i="7"/>
  <c r="F1799" i="7"/>
  <c r="F1807" i="7"/>
  <c r="F1804" i="7"/>
  <c r="F1817" i="7"/>
  <c r="F1814" i="7"/>
  <c r="F1755" i="7"/>
  <c r="F1594" i="7"/>
  <c r="F1533" i="7"/>
  <c r="F1470" i="7"/>
  <c r="F1709" i="7"/>
  <c r="F1674" i="7"/>
  <c r="F1638" i="7"/>
  <c r="F1600" i="7"/>
  <c r="F1544" i="7"/>
  <c r="F1748" i="7"/>
  <c r="F1603" i="7"/>
  <c r="F1526" i="7"/>
  <c r="F1466" i="7"/>
  <c r="F1712" i="7"/>
  <c r="F1673" i="7"/>
  <c r="F1637" i="7"/>
  <c r="F1593" i="7"/>
  <c r="F1532" i="7"/>
  <c r="F1760" i="7"/>
  <c r="F1676" i="7"/>
  <c r="F1554" i="7"/>
  <c r="F1494" i="7"/>
  <c r="F1719" i="7"/>
  <c r="F1683" i="7"/>
  <c r="F1648" i="7"/>
  <c r="F1616" i="7"/>
  <c r="F1546" i="7"/>
  <c r="F1739" i="7"/>
  <c r="F1579" i="7"/>
  <c r="F1505" i="7"/>
  <c r="F1471" i="7"/>
  <c r="F1427" i="7"/>
  <c r="F1387" i="7"/>
  <c r="F1324" i="7"/>
  <c r="F1266" i="7"/>
  <c r="F1682" i="7"/>
  <c r="F1461" i="7"/>
  <c r="F1340" i="7"/>
  <c r="F1272" i="7"/>
  <c r="F1678" i="7"/>
  <c r="F1430" i="7"/>
  <c r="F1397" i="7"/>
  <c r="F1336" i="7"/>
  <c r="F1269" i="7"/>
  <c r="F1538" i="7"/>
  <c r="F1366" i="7"/>
  <c r="F1307" i="7"/>
  <c r="F1698" i="7"/>
  <c r="F1457" i="7"/>
  <c r="F1425" i="7"/>
  <c r="F1372" i="7"/>
  <c r="F1290" i="7"/>
  <c r="F1838" i="7"/>
  <c r="F1791" i="7"/>
  <c r="F1784" i="7"/>
  <c r="F1774" i="7"/>
  <c r="F1796" i="7"/>
  <c r="F1786" i="7"/>
  <c r="F1802" i="7"/>
  <c r="H1802" i="7" s="1"/>
  <c r="K1802" i="7" s="1"/>
  <c r="F1809" i="7"/>
  <c r="F1806" i="7"/>
  <c r="F1752" i="7"/>
  <c r="F1591" i="7"/>
  <c r="F1520" i="7"/>
  <c r="F1467" i="7"/>
  <c r="F1705" i="7"/>
  <c r="F1670" i="7"/>
  <c r="F1634" i="7"/>
  <c r="F1597" i="7"/>
  <c r="F1523" i="7"/>
  <c r="F1741" i="7"/>
  <c r="F1590" i="7"/>
  <c r="F1513" i="7"/>
  <c r="F1767" i="7"/>
  <c r="F1708" i="7"/>
  <c r="F1669" i="7"/>
  <c r="F1633" i="7"/>
  <c r="F1580" i="7"/>
  <c r="F1522" i="7"/>
  <c r="F1747" i="7"/>
  <c r="F1613" i="7"/>
  <c r="F1550" i="7"/>
  <c r="F1491" i="7"/>
  <c r="F1715" i="7"/>
  <c r="F1679" i="7"/>
  <c r="F1644" i="7"/>
  <c r="F1608" i="7"/>
  <c r="F1539" i="7"/>
  <c r="F1735" i="7"/>
  <c r="F1569" i="7"/>
  <c r="F1714" i="7"/>
  <c r="F1455" i="7"/>
  <c r="F1423" i="7"/>
  <c r="F1380" i="7"/>
  <c r="F1321" i="7"/>
  <c r="F1253" i="7"/>
  <c r="F1651" i="7"/>
  <c r="F1459" i="7"/>
  <c r="F1330" i="7"/>
  <c r="F1259" i="7"/>
  <c r="F1619" i="7"/>
  <c r="F1426" i="7"/>
  <c r="F1386" i="7"/>
  <c r="F1333" i="7"/>
  <c r="F1265" i="7"/>
  <c r="F1514" i="7"/>
  <c r="F1363" i="7"/>
  <c r="F1303" i="7"/>
  <c r="F1671" i="7"/>
  <c r="F1453" i="7"/>
  <c r="F1421" i="7"/>
  <c r="E906" i="7"/>
  <c r="E842" i="7"/>
  <c r="E810" i="7"/>
  <c r="E970" i="7"/>
  <c r="E666" i="7"/>
  <c r="E762" i="7"/>
  <c r="E746" i="7"/>
  <c r="E698" i="7"/>
  <c r="E682" i="7"/>
  <c r="E585" i="7"/>
  <c r="E778" i="7"/>
  <c r="E634" i="7"/>
  <c r="E986" i="7"/>
  <c r="E714" i="7"/>
  <c r="E914" i="7"/>
  <c r="E882" i="7"/>
  <c r="E850" i="7"/>
  <c r="E818" i="7"/>
  <c r="E29" i="2"/>
  <c r="E28" i="2"/>
  <c r="M2328" i="7" l="1"/>
  <c r="P2328" i="7" s="1"/>
  <c r="M2329" i="7"/>
  <c r="P2329" i="7" s="1"/>
  <c r="L2323" i="7"/>
  <c r="O2323" i="7" s="1"/>
  <c r="M2331" i="7"/>
  <c r="P2331" i="7" s="1"/>
  <c r="M2334" i="7"/>
  <c r="P2334" i="7" s="1"/>
  <c r="L2325" i="7"/>
  <c r="P2325" i="7" s="1"/>
  <c r="M2326" i="7"/>
  <c r="P2326" i="7" s="1"/>
  <c r="L48" i="7"/>
  <c r="P48" i="7" s="1"/>
  <c r="M2333" i="7"/>
  <c r="P2333" i="7" s="1"/>
  <c r="O2334" i="7"/>
  <c r="O545" i="7"/>
  <c r="O2329" i="7"/>
  <c r="O2325" i="7"/>
  <c r="O2333" i="7"/>
  <c r="O2326" i="7"/>
  <c r="O2331" i="7"/>
  <c r="O2328" i="7"/>
  <c r="M2324" i="7"/>
  <c r="L2324" i="7"/>
  <c r="O2324" i="7" s="1"/>
  <c r="M2332" i="7"/>
  <c r="L2332" i="7"/>
  <c r="O2332" i="7" s="1"/>
  <c r="L2330" i="7"/>
  <c r="O2330" i="7" s="1"/>
  <c r="M2330" i="7"/>
  <c r="L2327" i="7"/>
  <c r="O2327" i="7" s="1"/>
  <c r="M2327" i="7"/>
  <c r="P2323" i="7"/>
  <c r="M46" i="7"/>
  <c r="P46" i="7" s="1"/>
  <c r="L42" i="7"/>
  <c r="O42" i="7" s="1"/>
  <c r="L43" i="7"/>
  <c r="O43" i="7" s="1"/>
  <c r="M43" i="7"/>
  <c r="M42" i="7"/>
  <c r="O47" i="7"/>
  <c r="M47" i="7"/>
  <c r="P47" i="7" s="1"/>
  <c r="I44" i="7"/>
  <c r="O46" i="7"/>
  <c r="H49" i="7"/>
  <c r="K49" i="7" s="1"/>
  <c r="O49" i="7" s="1"/>
  <c r="L52" i="7"/>
  <c r="P52" i="7" s="1"/>
  <c r="M49" i="7"/>
  <c r="P49" i="7" s="1"/>
  <c r="L45" i="7"/>
  <c r="O45" i="7" s="1"/>
  <c r="M45" i="7"/>
  <c r="L53" i="7"/>
  <c r="O53" i="7" s="1"/>
  <c r="M53" i="7"/>
  <c r="L50" i="7"/>
  <c r="O50" i="7" s="1"/>
  <c r="M50" i="7"/>
  <c r="L51" i="7"/>
  <c r="O51" i="7" s="1"/>
  <c r="M51" i="7"/>
  <c r="I121" i="7"/>
  <c r="L121" i="7" s="1"/>
  <c r="O121" i="7" s="1"/>
  <c r="H103" i="7"/>
  <c r="K103" i="7" s="1"/>
  <c r="H521" i="7"/>
  <c r="K521" i="7" s="1"/>
  <c r="O521" i="7" s="1"/>
  <c r="H104" i="7"/>
  <c r="K104" i="7" s="1"/>
  <c r="I117" i="7"/>
  <c r="L117" i="7" s="1"/>
  <c r="O117" i="7" s="1"/>
  <c r="M32" i="7"/>
  <c r="I524" i="7"/>
  <c r="L524" i="7" s="1"/>
  <c r="O524" i="7" s="1"/>
  <c r="I112" i="7"/>
  <c r="M112" i="7" s="1"/>
  <c r="I114" i="7"/>
  <c r="M114" i="7" s="1"/>
  <c r="M525" i="7"/>
  <c r="I550" i="7"/>
  <c r="M550" i="7" s="1"/>
  <c r="L520" i="7"/>
  <c r="H20" i="7"/>
  <c r="K20" i="7" s="1"/>
  <c r="I1072" i="7"/>
  <c r="M1072" i="7" s="1"/>
  <c r="I1058" i="7"/>
  <c r="M1058" i="7" s="1"/>
  <c r="I128" i="7"/>
  <c r="L128" i="7" s="1"/>
  <c r="O128" i="7" s="1"/>
  <c r="I532" i="7"/>
  <c r="L532" i="7" s="1"/>
  <c r="O532" i="7" s="1"/>
  <c r="M106" i="7"/>
  <c r="H30" i="7"/>
  <c r="K30" i="7" s="1"/>
  <c r="I28" i="7"/>
  <c r="M28" i="7" s="1"/>
  <c r="E1653" i="7"/>
  <c r="I1653" i="7" s="1"/>
  <c r="I74" i="7"/>
  <c r="M74" i="7" s="1"/>
  <c r="H537" i="7"/>
  <c r="K537" i="7" s="1"/>
  <c r="O537" i="7" s="1"/>
  <c r="H124" i="7"/>
  <c r="K124" i="7" s="1"/>
  <c r="O124" i="7" s="1"/>
  <c r="H523" i="7"/>
  <c r="K523" i="7" s="1"/>
  <c r="H72" i="7"/>
  <c r="K72" i="7" s="1"/>
  <c r="I65" i="7"/>
  <c r="L65" i="7" s="1"/>
  <c r="O65" i="7" s="1"/>
  <c r="H544" i="7"/>
  <c r="K544" i="7" s="1"/>
  <c r="O544" i="7" s="1"/>
  <c r="L1053" i="7"/>
  <c r="H28" i="7"/>
  <c r="K28" i="7" s="1"/>
  <c r="M99" i="7"/>
  <c r="I215" i="7"/>
  <c r="M215" i="7" s="1"/>
  <c r="H23" i="7"/>
  <c r="K23" i="7" s="1"/>
  <c r="I551" i="7"/>
  <c r="L551" i="7" s="1"/>
  <c r="O551" i="7" s="1"/>
  <c r="I22" i="7"/>
  <c r="L22" i="7" s="1"/>
  <c r="B1083" i="7"/>
  <c r="E1083" i="7" s="1"/>
  <c r="M123" i="7"/>
  <c r="H119" i="7"/>
  <c r="K119" i="7" s="1"/>
  <c r="I75" i="7"/>
  <c r="M75" i="7" s="1"/>
  <c r="M101" i="7"/>
  <c r="L72" i="7"/>
  <c r="P72" i="7" s="1"/>
  <c r="H215" i="7"/>
  <c r="K215" i="7" s="1"/>
  <c r="I529" i="7"/>
  <c r="L529" i="7" s="1"/>
  <c r="O529" i="7" s="1"/>
  <c r="L534" i="7"/>
  <c r="H539" i="7"/>
  <c r="K539" i="7" s="1"/>
  <c r="O539" i="7" s="1"/>
  <c r="L538" i="7"/>
  <c r="O538" i="7" s="1"/>
  <c r="I90" i="7"/>
  <c r="M90" i="7" s="1"/>
  <c r="H126" i="7"/>
  <c r="K126" i="7" s="1"/>
  <c r="I25" i="7"/>
  <c r="L25" i="7" s="1"/>
  <c r="H134" i="7"/>
  <c r="K134" i="7" s="1"/>
  <c r="M549" i="7"/>
  <c r="P549" i="7" s="1"/>
  <c r="I80" i="7"/>
  <c r="L80" i="7" s="1"/>
  <c r="O80" i="7" s="1"/>
  <c r="L531" i="7"/>
  <c r="O531" i="7" s="1"/>
  <c r="H534" i="7"/>
  <c r="K534" i="7" s="1"/>
  <c r="H26" i="7"/>
  <c r="K26" i="7" s="1"/>
  <c r="H36" i="7"/>
  <c r="K36" i="7" s="1"/>
  <c r="H547" i="7"/>
  <c r="K547" i="7" s="1"/>
  <c r="I175" i="7"/>
  <c r="M175" i="7" s="1"/>
  <c r="I518" i="7"/>
  <c r="M518" i="7" s="1"/>
  <c r="M125" i="7"/>
  <c r="I39" i="7"/>
  <c r="M39" i="7" s="1"/>
  <c r="H24" i="7"/>
  <c r="K24" i="7" s="1"/>
  <c r="M526" i="7"/>
  <c r="H110" i="7"/>
  <c r="K110" i="7" s="1"/>
  <c r="L126" i="7"/>
  <c r="H27" i="7"/>
  <c r="K27" i="7" s="1"/>
  <c r="M547" i="7"/>
  <c r="I26" i="7"/>
  <c r="L26" i="7" s="1"/>
  <c r="I38" i="7"/>
  <c r="M38" i="7" s="1"/>
  <c r="H99" i="7"/>
  <c r="K99" i="7" s="1"/>
  <c r="H38" i="7"/>
  <c r="K38" i="7" s="1"/>
  <c r="L105" i="7"/>
  <c r="O105" i="7" s="1"/>
  <c r="L1066" i="7"/>
  <c r="M1048" i="7"/>
  <c r="H1041" i="7"/>
  <c r="K1041" i="7" s="1"/>
  <c r="I31" i="7"/>
  <c r="M31" i="7" s="1"/>
  <c r="H21" i="7"/>
  <c r="K21" i="7" s="1"/>
  <c r="L327" i="7"/>
  <c r="O327" i="7" s="1"/>
  <c r="I27" i="7"/>
  <c r="L27" i="7" s="1"/>
  <c r="I33" i="7"/>
  <c r="M33" i="7" s="1"/>
  <c r="I24" i="7"/>
  <c r="M24" i="7" s="1"/>
  <c r="M1051" i="7"/>
  <c r="M537" i="7"/>
  <c r="P537" i="7" s="1"/>
  <c r="M544" i="7"/>
  <c r="P544" i="7" s="1"/>
  <c r="I23" i="7"/>
  <c r="L23" i="7" s="1"/>
  <c r="H25" i="7"/>
  <c r="K25" i="7" s="1"/>
  <c r="I30" i="7"/>
  <c r="L30" i="7" s="1"/>
  <c r="I29" i="7"/>
  <c r="L29" i="7" s="1"/>
  <c r="H34" i="7"/>
  <c r="K34" i="7" s="1"/>
  <c r="H35" i="7"/>
  <c r="K35" i="7" s="1"/>
  <c r="H1056" i="7"/>
  <c r="K1056" i="7" s="1"/>
  <c r="L32" i="7"/>
  <c r="I21" i="7"/>
  <c r="M21" i="7" s="1"/>
  <c r="H1070" i="7"/>
  <c r="K1070" i="7" s="1"/>
  <c r="I1059" i="7"/>
  <c r="L1059" i="7" s="1"/>
  <c r="O1059" i="7" s="1"/>
  <c r="I34" i="7"/>
  <c r="M34" i="7" s="1"/>
  <c r="H29" i="7"/>
  <c r="K29" i="7" s="1"/>
  <c r="H37" i="7"/>
  <c r="K37" i="7" s="1"/>
  <c r="I35" i="7"/>
  <c r="H31" i="7"/>
  <c r="K31" i="7" s="1"/>
  <c r="I1067" i="7"/>
  <c r="L1067" i="7" s="1"/>
  <c r="O1067" i="7" s="1"/>
  <c r="I1073" i="7"/>
  <c r="L1073" i="7" s="1"/>
  <c r="O1073" i="7" s="1"/>
  <c r="I36" i="7"/>
  <c r="H33" i="7"/>
  <c r="K33" i="7" s="1"/>
  <c r="H22" i="7"/>
  <c r="K22" i="7" s="1"/>
  <c r="I1074" i="7"/>
  <c r="M1074" i="7" s="1"/>
  <c r="L99" i="7"/>
  <c r="L540" i="7"/>
  <c r="P540" i="7" s="1"/>
  <c r="L1048" i="7"/>
  <c r="M37" i="7"/>
  <c r="L37" i="7"/>
  <c r="I137" i="7"/>
  <c r="L137" i="7" s="1"/>
  <c r="O137" i="7" s="1"/>
  <c r="H1383" i="7"/>
  <c r="K1383" i="7" s="1"/>
  <c r="H1066" i="7"/>
  <c r="K1066" i="7" s="1"/>
  <c r="M534" i="7"/>
  <c r="M1046" i="7"/>
  <c r="P1046" i="7" s="1"/>
  <c r="I213" i="7"/>
  <c r="L213" i="7" s="1"/>
  <c r="O213" i="7" s="1"/>
  <c r="I1047" i="7"/>
  <c r="H479" i="7"/>
  <c r="K479" i="7" s="1"/>
  <c r="M1066" i="7"/>
  <c r="H1044" i="7"/>
  <c r="K1044" i="7" s="1"/>
  <c r="H1049" i="7"/>
  <c r="K1049" i="7" s="1"/>
  <c r="O1049" i="7" s="1"/>
  <c r="H528" i="7"/>
  <c r="K528" i="7" s="1"/>
  <c r="H1064" i="7"/>
  <c r="K1064" i="7" s="1"/>
  <c r="M553" i="7"/>
  <c r="P553" i="7" s="1"/>
  <c r="I555" i="7"/>
  <c r="L555" i="7" s="1"/>
  <c r="L106" i="7"/>
  <c r="O106" i="7" s="1"/>
  <c r="L365" i="7"/>
  <c r="P365" i="7" s="1"/>
  <c r="I546" i="7"/>
  <c r="M546" i="7" s="1"/>
  <c r="H89" i="7"/>
  <c r="K89" i="7" s="1"/>
  <c r="H1051" i="7"/>
  <c r="K1051" i="7" s="1"/>
  <c r="H1574" i="7"/>
  <c r="K1574" i="7" s="1"/>
  <c r="M1064" i="7"/>
  <c r="I1155" i="7"/>
  <c r="M1155" i="7" s="1"/>
  <c r="H1050" i="7"/>
  <c r="K1050" i="7" s="1"/>
  <c r="L131" i="7"/>
  <c r="O131" i="7" s="1"/>
  <c r="L527" i="7"/>
  <c r="O527" i="7" s="1"/>
  <c r="I1055" i="7"/>
  <c r="L1055" i="7" s="1"/>
  <c r="O1055" i="7" s="1"/>
  <c r="H175" i="7"/>
  <c r="K175" i="7" s="1"/>
  <c r="H1060" i="7"/>
  <c r="K1060" i="7" s="1"/>
  <c r="I1422" i="7"/>
  <c r="L1422" i="7" s="1"/>
  <c r="L1060" i="7"/>
  <c r="M1060" i="7"/>
  <c r="O548" i="7"/>
  <c r="H1155" i="7"/>
  <c r="K1155" i="7" s="1"/>
  <c r="H1062" i="7"/>
  <c r="K1062" i="7" s="1"/>
  <c r="I1061" i="7"/>
  <c r="M1061" i="7" s="1"/>
  <c r="H1057" i="7"/>
  <c r="K1057" i="7" s="1"/>
  <c r="I68" i="7"/>
  <c r="L68" i="7" s="1"/>
  <c r="O68" i="7" s="1"/>
  <c r="H1065" i="7"/>
  <c r="K1065" i="7" s="1"/>
  <c r="L1068" i="7"/>
  <c r="M1068" i="7"/>
  <c r="M1065" i="7"/>
  <c r="L1065" i="7"/>
  <c r="M102" i="7"/>
  <c r="L102" i="7"/>
  <c r="I541" i="7"/>
  <c r="L541" i="7" s="1"/>
  <c r="O541" i="7" s="1"/>
  <c r="H1068" i="7"/>
  <c r="K1068" i="7" s="1"/>
  <c r="M1053" i="7"/>
  <c r="I1076" i="7"/>
  <c r="I291" i="7"/>
  <c r="L291" i="7" s="1"/>
  <c r="O291" i="7" s="1"/>
  <c r="I113" i="7"/>
  <c r="M113" i="7" s="1"/>
  <c r="H102" i="7"/>
  <c r="K102" i="7" s="1"/>
  <c r="I1081" i="7"/>
  <c r="L1081" i="7" s="1"/>
  <c r="M132" i="7"/>
  <c r="P132" i="7" s="1"/>
  <c r="I1574" i="7"/>
  <c r="M1574" i="7" s="1"/>
  <c r="M531" i="7"/>
  <c r="H1053" i="7"/>
  <c r="K1053" i="7" s="1"/>
  <c r="I63" i="7"/>
  <c r="M63" i="7" s="1"/>
  <c r="M1043" i="7"/>
  <c r="L1043" i="7"/>
  <c r="H1071" i="7"/>
  <c r="K1071" i="7" s="1"/>
  <c r="H536" i="7"/>
  <c r="K536" i="7" s="1"/>
  <c r="O62" i="7"/>
  <c r="I252" i="7"/>
  <c r="H1043" i="7"/>
  <c r="K1043" i="7" s="1"/>
  <c r="E406" i="7"/>
  <c r="H406" i="7" s="1"/>
  <c r="K406" i="7" s="1"/>
  <c r="I115" i="7"/>
  <c r="M115" i="7" s="1"/>
  <c r="I133" i="7"/>
  <c r="L1050" i="7"/>
  <c r="I1052" i="7"/>
  <c r="M1052" i="7" s="1"/>
  <c r="L403" i="7"/>
  <c r="O403" i="7" s="1"/>
  <c r="I1383" i="7"/>
  <c r="M1383" i="7" s="1"/>
  <c r="E1615" i="7"/>
  <c r="I1615" i="7" s="1"/>
  <c r="I1075" i="7"/>
  <c r="M1075" i="7" s="1"/>
  <c r="I251" i="7"/>
  <c r="L251" i="7" s="1"/>
  <c r="O251" i="7" s="1"/>
  <c r="L116" i="7"/>
  <c r="O116" i="7" s="1"/>
  <c r="H1081" i="7"/>
  <c r="K1081" i="7" s="1"/>
  <c r="L1041" i="7"/>
  <c r="M327" i="7"/>
  <c r="O549" i="7"/>
  <c r="I1384" i="7"/>
  <c r="M1384" i="7" s="1"/>
  <c r="B1691" i="7"/>
  <c r="M1057" i="7"/>
  <c r="E1346" i="7"/>
  <c r="I1346" i="7" s="1"/>
  <c r="M40" i="7"/>
  <c r="P40" i="7" s="1"/>
  <c r="L214" i="7"/>
  <c r="M214" i="7"/>
  <c r="M126" i="7"/>
  <c r="L1064" i="7"/>
  <c r="M122" i="7"/>
  <c r="P122" i="7" s="1"/>
  <c r="L125" i="7"/>
  <c r="O125" i="7" s="1"/>
  <c r="E1310" i="7"/>
  <c r="H1310" i="7" s="1"/>
  <c r="K1310" i="7" s="1"/>
  <c r="L1057" i="7"/>
  <c r="H1690" i="7"/>
  <c r="K1690" i="7" s="1"/>
  <c r="I290" i="7"/>
  <c r="L290" i="7" s="1"/>
  <c r="O290" i="7" s="1"/>
  <c r="L1042" i="7"/>
  <c r="P1042" i="7" s="1"/>
  <c r="L1056" i="7"/>
  <c r="P1056" i="7" s="1"/>
  <c r="L547" i="7"/>
  <c r="I1069" i="7"/>
  <c r="H214" i="7"/>
  <c r="K214" i="7" s="1"/>
  <c r="L108" i="7"/>
  <c r="P108" i="7" s="1"/>
  <c r="M1049" i="7"/>
  <c r="P1049" i="7" s="1"/>
  <c r="H69" i="7"/>
  <c r="K69" i="7" s="1"/>
  <c r="H289" i="7"/>
  <c r="K289" i="7" s="1"/>
  <c r="I1045" i="7"/>
  <c r="M1045" i="7" s="1"/>
  <c r="I66" i="7"/>
  <c r="M66" i="7" s="1"/>
  <c r="H1042" i="7"/>
  <c r="K1042" i="7" s="1"/>
  <c r="H1040" i="7"/>
  <c r="K1040" i="7" s="1"/>
  <c r="I1040" i="7"/>
  <c r="M105" i="7"/>
  <c r="F92" i="7"/>
  <c r="C93" i="7"/>
  <c r="F93" i="7" s="1"/>
  <c r="I1690" i="7"/>
  <c r="H1231" i="7"/>
  <c r="K1231" i="7" s="1"/>
  <c r="I1231" i="7"/>
  <c r="H1613" i="7"/>
  <c r="K1613" i="7" s="1"/>
  <c r="O40" i="7"/>
  <c r="H78" i="7"/>
  <c r="K78" i="7" s="1"/>
  <c r="L109" i="7"/>
  <c r="P109" i="7" s="1"/>
  <c r="I404" i="7"/>
  <c r="M404" i="7" s="1"/>
  <c r="M1041" i="7"/>
  <c r="O553" i="7"/>
  <c r="O520" i="7"/>
  <c r="L289" i="7"/>
  <c r="M289" i="7"/>
  <c r="E1727" i="7"/>
  <c r="H1727" i="7" s="1"/>
  <c r="K1727" i="7" s="1"/>
  <c r="B217" i="7"/>
  <c r="B218" i="7" s="1"/>
  <c r="L1062" i="7"/>
  <c r="M124" i="7"/>
  <c r="P124" i="7" s="1"/>
  <c r="M521" i="7"/>
  <c r="P521" i="7" s="1"/>
  <c r="H1422" i="7"/>
  <c r="K1422" i="7" s="1"/>
  <c r="B1655" i="7"/>
  <c r="B1656" i="7" s="1"/>
  <c r="L522" i="7"/>
  <c r="O522" i="7" s="1"/>
  <c r="O1046" i="7"/>
  <c r="F95" i="7"/>
  <c r="I95" i="7" s="1"/>
  <c r="M520" i="7"/>
  <c r="P520" i="7" s="1"/>
  <c r="B1157" i="7"/>
  <c r="E1156" i="7"/>
  <c r="L525" i="7"/>
  <c r="L542" i="7"/>
  <c r="O542" i="7" s="1"/>
  <c r="B294" i="7"/>
  <c r="B295" i="7" s="1"/>
  <c r="B296" i="7" s="1"/>
  <c r="I1080" i="7"/>
  <c r="H1080" i="7"/>
  <c r="K1080" i="7" s="1"/>
  <c r="E292" i="7"/>
  <c r="I292" i="7" s="1"/>
  <c r="O71" i="7"/>
  <c r="L526" i="7"/>
  <c r="O526" i="7" s="1"/>
  <c r="O122" i="7"/>
  <c r="L56" i="7"/>
  <c r="O56" i="7" s="1"/>
  <c r="M539" i="7"/>
  <c r="P539" i="7" s="1"/>
  <c r="I1307" i="7"/>
  <c r="M1307" i="7" s="1"/>
  <c r="M548" i="7"/>
  <c r="P548" i="7" s="1"/>
  <c r="L57" i="7"/>
  <c r="O57" i="7" s="1"/>
  <c r="F86" i="7"/>
  <c r="C87" i="7"/>
  <c r="F87" i="7" s="1"/>
  <c r="L101" i="7"/>
  <c r="O101" i="7" s="1"/>
  <c r="M96" i="7"/>
  <c r="L96" i="7"/>
  <c r="E443" i="7"/>
  <c r="B444" i="7"/>
  <c r="H442" i="7"/>
  <c r="K442" i="7" s="1"/>
  <c r="B369" i="7"/>
  <c r="B370" i="7" s="1"/>
  <c r="H77" i="7"/>
  <c r="K77" i="7" s="1"/>
  <c r="I77" i="7"/>
  <c r="E1385" i="7"/>
  <c r="I1385" i="7" s="1"/>
  <c r="B1386" i="7"/>
  <c r="I1193" i="7"/>
  <c r="H1193" i="7"/>
  <c r="K1193" i="7" s="1"/>
  <c r="L110" i="7"/>
  <c r="M110" i="7"/>
  <c r="F83" i="7"/>
  <c r="C84" i="7"/>
  <c r="F84" i="7" s="1"/>
  <c r="H96" i="7"/>
  <c r="K96" i="7" s="1"/>
  <c r="B1195" i="7"/>
  <c r="E1194" i="7"/>
  <c r="L366" i="7"/>
  <c r="P366" i="7" s="1"/>
  <c r="M545" i="7"/>
  <c r="P545" i="7" s="1"/>
  <c r="H1384" i="7"/>
  <c r="K1384" i="7" s="1"/>
  <c r="M1070" i="7"/>
  <c r="L1070" i="7"/>
  <c r="L130" i="7"/>
  <c r="O130" i="7" s="1"/>
  <c r="M130" i="7"/>
  <c r="B177" i="7"/>
  <c r="E176" i="7"/>
  <c r="L123" i="7"/>
  <c r="O123" i="7" s="1"/>
  <c r="L81" i="7"/>
  <c r="O81" i="7" s="1"/>
  <c r="I1309" i="7"/>
  <c r="H1309" i="7"/>
  <c r="K1309" i="7" s="1"/>
  <c r="M1062" i="7"/>
  <c r="H1117" i="7"/>
  <c r="K1117" i="7" s="1"/>
  <c r="I1117" i="7"/>
  <c r="E481" i="7"/>
  <c r="B482" i="7"/>
  <c r="B1312" i="7"/>
  <c r="E1311" i="7"/>
  <c r="M538" i="7"/>
  <c r="I216" i="7"/>
  <c r="L216" i="7" s="1"/>
  <c r="O216" i="7" s="1"/>
  <c r="L519" i="7"/>
  <c r="O519" i="7" s="1"/>
  <c r="B1119" i="7"/>
  <c r="E1118" i="7"/>
  <c r="H138" i="7"/>
  <c r="K138" i="7" s="1"/>
  <c r="I138" i="7"/>
  <c r="L1044" i="7"/>
  <c r="M1044" i="7"/>
  <c r="M62" i="7"/>
  <c r="P62" i="7" s="1"/>
  <c r="O132" i="7"/>
  <c r="I1613" i="7"/>
  <c r="L1613" i="7" s="1"/>
  <c r="H1308" i="7"/>
  <c r="K1308" i="7" s="1"/>
  <c r="L1051" i="7"/>
  <c r="L1063" i="7"/>
  <c r="O1063" i="7" s="1"/>
  <c r="M1063" i="7"/>
  <c r="M543" i="7"/>
  <c r="L543" i="7"/>
  <c r="O543" i="7" s="1"/>
  <c r="M69" i="7"/>
  <c r="L69" i="7"/>
  <c r="B140" i="7"/>
  <c r="E139" i="7"/>
  <c r="B1348" i="7"/>
  <c r="E1347" i="7"/>
  <c r="E254" i="7"/>
  <c r="B255" i="7"/>
  <c r="H1079" i="7"/>
  <c r="K1079" i="7" s="1"/>
  <c r="I1079" i="7"/>
  <c r="H293" i="7"/>
  <c r="K293" i="7" s="1"/>
  <c r="I293" i="7"/>
  <c r="B1500" i="7"/>
  <c r="E1499" i="7"/>
  <c r="L89" i="7"/>
  <c r="H1307" i="7"/>
  <c r="K1307" i="7" s="1"/>
  <c r="M71" i="7"/>
  <c r="P71" i="7" s="1"/>
  <c r="L127" i="7"/>
  <c r="O127" i="7" s="1"/>
  <c r="M127" i="7"/>
  <c r="B1425" i="7"/>
  <c r="E1424" i="7"/>
  <c r="H253" i="7"/>
  <c r="K253" i="7" s="1"/>
  <c r="I253" i="7"/>
  <c r="H1536" i="7"/>
  <c r="K1536" i="7" s="1"/>
  <c r="I1536" i="7"/>
  <c r="L129" i="7"/>
  <c r="O129" i="7" s="1"/>
  <c r="H480" i="7"/>
  <c r="K480" i="7" s="1"/>
  <c r="E1537" i="7"/>
  <c r="H1537" i="7" s="1"/>
  <c r="K1537" i="7" s="1"/>
  <c r="B1538" i="7"/>
  <c r="L104" i="7"/>
  <c r="O104" i="7" s="1"/>
  <c r="M104" i="7"/>
  <c r="I405" i="7"/>
  <c r="H405" i="7"/>
  <c r="K405" i="7" s="1"/>
  <c r="L107" i="7"/>
  <c r="O107" i="7" s="1"/>
  <c r="M107" i="7"/>
  <c r="H1054" i="7"/>
  <c r="K1054" i="7" s="1"/>
  <c r="I1054" i="7"/>
  <c r="L111" i="7"/>
  <c r="O111" i="7" s="1"/>
  <c r="M111" i="7"/>
  <c r="I1802" i="7"/>
  <c r="M1802" i="7" s="1"/>
  <c r="I1308" i="7"/>
  <c r="M367" i="7"/>
  <c r="L367" i="7"/>
  <c r="O367" i="7" s="1"/>
  <c r="I1612" i="7"/>
  <c r="H1612" i="7"/>
  <c r="K1612" i="7" s="1"/>
  <c r="M20" i="7"/>
  <c r="L20" i="7"/>
  <c r="E329" i="7"/>
  <c r="B330" i="7"/>
  <c r="M100" i="7"/>
  <c r="L100" i="7"/>
  <c r="O100" i="7" s="1"/>
  <c r="M60" i="7"/>
  <c r="L60" i="7"/>
  <c r="O60" i="7" s="1"/>
  <c r="L134" i="7"/>
  <c r="M134" i="7"/>
  <c r="E1270" i="7"/>
  <c r="B1271" i="7"/>
  <c r="I1764" i="7"/>
  <c r="H1764" i="7"/>
  <c r="K1764" i="7" s="1"/>
  <c r="H1460" i="7"/>
  <c r="K1460" i="7" s="1"/>
  <c r="I1460" i="7"/>
  <c r="I1689" i="7"/>
  <c r="H1689" i="7"/>
  <c r="K1689" i="7" s="1"/>
  <c r="M479" i="7"/>
  <c r="L479" i="7"/>
  <c r="L119" i="7"/>
  <c r="M119" i="7"/>
  <c r="I368" i="7"/>
  <c r="H368" i="7"/>
  <c r="K368" i="7" s="1"/>
  <c r="H1803" i="7"/>
  <c r="K1803" i="7" s="1"/>
  <c r="I1803" i="7"/>
  <c r="B1766" i="7"/>
  <c r="E1765" i="7"/>
  <c r="I1654" i="7"/>
  <c r="H1654" i="7"/>
  <c r="K1654" i="7" s="1"/>
  <c r="B1617" i="7"/>
  <c r="E1616" i="7"/>
  <c r="H1650" i="7"/>
  <c r="K1650" i="7" s="1"/>
  <c r="I1650" i="7"/>
  <c r="B1462" i="7"/>
  <c r="E1461" i="7"/>
  <c r="M523" i="7"/>
  <c r="L523" i="7"/>
  <c r="M98" i="7"/>
  <c r="L98" i="7"/>
  <c r="O98" i="7" s="1"/>
  <c r="M517" i="7"/>
  <c r="L517" i="7"/>
  <c r="O517" i="7" s="1"/>
  <c r="I1651" i="7"/>
  <c r="H1651" i="7"/>
  <c r="K1651" i="7" s="1"/>
  <c r="I1497" i="7"/>
  <c r="H1497" i="7"/>
  <c r="K1497" i="7" s="1"/>
  <c r="I1345" i="7"/>
  <c r="H1345" i="7"/>
  <c r="K1345" i="7" s="1"/>
  <c r="I1726" i="7"/>
  <c r="H1726" i="7"/>
  <c r="K1726" i="7" s="1"/>
  <c r="M552" i="7"/>
  <c r="L552" i="7"/>
  <c r="O552" i="7" s="1"/>
  <c r="B1805" i="7"/>
  <c r="E1804" i="7"/>
  <c r="I1423" i="7"/>
  <c r="H1423" i="7"/>
  <c r="K1423" i="7" s="1"/>
  <c r="I328" i="7"/>
  <c r="H328" i="7"/>
  <c r="K328" i="7" s="1"/>
  <c r="I1232" i="7"/>
  <c r="H1232" i="7"/>
  <c r="K1232" i="7" s="1"/>
  <c r="I1652" i="7"/>
  <c r="H1652" i="7"/>
  <c r="K1652" i="7" s="1"/>
  <c r="I556" i="7"/>
  <c r="H556" i="7"/>
  <c r="K556" i="7" s="1"/>
  <c r="H1269" i="7"/>
  <c r="K1269" i="7" s="1"/>
  <c r="I1269" i="7"/>
  <c r="M530" i="7"/>
  <c r="L530" i="7"/>
  <c r="O530" i="7" s="1"/>
  <c r="I1498" i="7"/>
  <c r="H1498" i="7"/>
  <c r="K1498" i="7" s="1"/>
  <c r="M442" i="7"/>
  <c r="L442" i="7"/>
  <c r="M59" i="7"/>
  <c r="L59" i="7"/>
  <c r="O59" i="7" s="1"/>
  <c r="H1082" i="7"/>
  <c r="K1082" i="7" s="1"/>
  <c r="I1082" i="7"/>
  <c r="L536" i="7"/>
  <c r="M536" i="7"/>
  <c r="I1575" i="7"/>
  <c r="H1575" i="7"/>
  <c r="K1575" i="7" s="1"/>
  <c r="L480" i="7"/>
  <c r="M480" i="7"/>
  <c r="L118" i="7"/>
  <c r="O118" i="7" s="1"/>
  <c r="M118" i="7"/>
  <c r="H1421" i="7"/>
  <c r="K1421" i="7" s="1"/>
  <c r="I1421" i="7"/>
  <c r="I1688" i="7"/>
  <c r="H1688" i="7"/>
  <c r="K1688" i="7" s="1"/>
  <c r="L103" i="7"/>
  <c r="O103" i="7" s="1"/>
  <c r="M103" i="7"/>
  <c r="M533" i="7"/>
  <c r="L533" i="7"/>
  <c r="O533" i="7" s="1"/>
  <c r="M528" i="7"/>
  <c r="L528" i="7"/>
  <c r="E1576" i="7"/>
  <c r="B1577" i="7"/>
  <c r="L441" i="7"/>
  <c r="O441" i="7" s="1"/>
  <c r="M441" i="7"/>
  <c r="L1071" i="7"/>
  <c r="M1071" i="7"/>
  <c r="E407" i="7"/>
  <c r="B408" i="7"/>
  <c r="I1459" i="7"/>
  <c r="H1459" i="7"/>
  <c r="K1459" i="7" s="1"/>
  <c r="I1614" i="7"/>
  <c r="H1614" i="7"/>
  <c r="K1614" i="7" s="1"/>
  <c r="L535" i="7"/>
  <c r="O535" i="7" s="1"/>
  <c r="M535" i="7"/>
  <c r="L78" i="7"/>
  <c r="M78" i="7"/>
  <c r="B1234" i="7"/>
  <c r="E1233" i="7"/>
  <c r="L120" i="7"/>
  <c r="O120" i="7" s="1"/>
  <c r="M120" i="7"/>
  <c r="B1729" i="7"/>
  <c r="E1728" i="7"/>
  <c r="L178" i="2"/>
  <c r="L258" i="2"/>
  <c r="L353" i="2"/>
  <c r="L377" i="2"/>
  <c r="L456" i="2"/>
  <c r="L24" i="2"/>
  <c r="L111" i="2"/>
  <c r="L390" i="2"/>
  <c r="L366" i="2"/>
  <c r="L160" i="2"/>
  <c r="L369" i="2"/>
  <c r="L231" i="2"/>
  <c r="L321" i="2"/>
  <c r="L16" i="2"/>
  <c r="L350" i="2"/>
  <c r="L329" i="2"/>
  <c r="L375" i="2"/>
  <c r="L30" i="2"/>
  <c r="L66" i="2"/>
  <c r="L167" i="2"/>
  <c r="L301" i="2"/>
  <c r="L176" i="2"/>
  <c r="L414" i="2"/>
  <c r="L282" i="2"/>
  <c r="L426" i="2"/>
  <c r="L384" i="2"/>
  <c r="L351" i="2"/>
  <c r="L318" i="2"/>
  <c r="L285" i="2"/>
  <c r="L49" i="2"/>
  <c r="L338" i="2"/>
  <c r="L458" i="2"/>
  <c r="L432" i="2"/>
  <c r="L362" i="2"/>
  <c r="L154" i="2"/>
  <c r="L41" i="2"/>
  <c r="L185" i="2"/>
  <c r="L240" i="2"/>
  <c r="L409" i="2"/>
  <c r="L464" i="2"/>
  <c r="L399" i="2"/>
  <c r="L127" i="2"/>
  <c r="L357" i="2"/>
  <c r="L398" i="2"/>
  <c r="L6" i="2"/>
  <c r="L158" i="2"/>
  <c r="L65" i="2"/>
  <c r="L15" i="2"/>
  <c r="L388" i="2"/>
  <c r="L383" i="2"/>
  <c r="L262" i="2"/>
  <c r="L186" i="2"/>
  <c r="L271" i="2"/>
  <c r="L421" i="2"/>
  <c r="L400" i="2"/>
  <c r="L55" i="2"/>
  <c r="L165" i="2"/>
  <c r="L326" i="2"/>
  <c r="L237" i="2"/>
  <c r="L345" i="2"/>
  <c r="L170" i="2"/>
  <c r="L320" i="2"/>
  <c r="L287" i="2"/>
  <c r="L254" i="2"/>
  <c r="L221" i="2"/>
  <c r="L474" i="2"/>
  <c r="L281" i="2"/>
  <c r="L346" i="2"/>
  <c r="L153" i="2"/>
  <c r="L82" i="2"/>
  <c r="L57" i="2"/>
  <c r="L370" i="2"/>
  <c r="L378" i="2"/>
  <c r="L144" i="2"/>
  <c r="L207" i="2"/>
  <c r="L198" i="2"/>
  <c r="L78" i="2"/>
  <c r="L461" i="2"/>
  <c r="L437" i="2"/>
  <c r="L439" i="2"/>
  <c r="L225" i="2"/>
  <c r="L286" i="2"/>
  <c r="L348" i="2"/>
  <c r="L295" i="2"/>
  <c r="L150" i="2"/>
  <c r="L162" i="2"/>
  <c r="L175" i="2"/>
  <c r="L309" i="2"/>
  <c r="L288" i="2"/>
  <c r="L430" i="2"/>
  <c r="L10" i="2"/>
  <c r="L80" i="2"/>
  <c r="L214" i="2"/>
  <c r="L101" i="2"/>
  <c r="L89" i="2"/>
  <c r="L161" i="2"/>
  <c r="L256" i="2"/>
  <c r="L223" i="2"/>
  <c r="L190" i="2"/>
  <c r="L149" i="2"/>
  <c r="L138" i="2"/>
  <c r="L257" i="2"/>
  <c r="L209" i="2"/>
  <c r="L146" i="2"/>
  <c r="L272" i="2"/>
  <c r="L441" i="2"/>
  <c r="L402" i="2"/>
  <c r="L17" i="2"/>
  <c r="L48" i="2"/>
  <c r="L119" i="2"/>
  <c r="L445" i="2"/>
  <c r="L289" i="2"/>
  <c r="L39" i="2"/>
  <c r="L352" i="2"/>
  <c r="L365" i="2"/>
  <c r="L245" i="2"/>
  <c r="L416" i="2"/>
  <c r="L429" i="2"/>
  <c r="L304" i="2"/>
  <c r="L454" i="2"/>
  <c r="L42" i="2"/>
  <c r="L88" i="2"/>
  <c r="L222" i="2"/>
  <c r="L450" i="2"/>
  <c r="L359" i="2"/>
  <c r="L14" i="2"/>
  <c r="L93" i="2"/>
  <c r="L306" i="2"/>
  <c r="L9" i="2"/>
  <c r="L128" i="2"/>
  <c r="L95" i="2"/>
  <c r="L62" i="2"/>
  <c r="L122" i="2"/>
  <c r="L433" i="2"/>
  <c r="L105" i="2"/>
  <c r="L73" i="2"/>
  <c r="L217" i="2"/>
  <c r="L90" i="2"/>
  <c r="L114" i="2"/>
  <c r="L226" i="2"/>
  <c r="L314" i="2"/>
  <c r="L25" i="2"/>
  <c r="L465" i="2"/>
  <c r="L423" i="2"/>
  <c r="L303" i="2"/>
  <c r="L278" i="2"/>
  <c r="L70" i="2"/>
  <c r="L206" i="2"/>
  <c r="L385" i="2"/>
  <c r="L302" i="2"/>
  <c r="L189" i="2"/>
  <c r="L61" i="2"/>
  <c r="L328" i="2"/>
  <c r="L183" i="2"/>
  <c r="L317" i="2"/>
  <c r="L208" i="2"/>
  <c r="L342" i="2"/>
  <c r="L463" i="2"/>
  <c r="L134" i="2"/>
  <c r="L480" i="2"/>
  <c r="L247" i="2"/>
  <c r="L381" i="2"/>
  <c r="L205" i="2"/>
  <c r="L50" i="2"/>
  <c r="L386" i="2"/>
  <c r="L64" i="2"/>
  <c r="L31" i="2"/>
  <c r="L477" i="2"/>
  <c r="L410" i="2"/>
  <c r="L442" i="2"/>
  <c r="L177" i="2"/>
  <c r="L473" i="2"/>
  <c r="L121" i="2"/>
  <c r="L113" i="2"/>
  <c r="L393" i="2"/>
  <c r="L137" i="2"/>
  <c r="L32" i="2"/>
  <c r="L191" i="2"/>
  <c r="L470" i="2"/>
  <c r="L333" i="2"/>
  <c r="L269" i="2"/>
  <c r="L418" i="2"/>
  <c r="L94" i="2"/>
  <c r="L152" i="2"/>
  <c r="L202" i="2"/>
  <c r="L216" i="2"/>
  <c r="L79" i="2"/>
  <c r="L181" i="2"/>
  <c r="L96" i="2"/>
  <c r="L238" i="2"/>
  <c r="L297" i="2"/>
  <c r="L367" i="2"/>
  <c r="L22" i="2"/>
  <c r="L392" i="2"/>
  <c r="L143" i="2"/>
  <c r="L293" i="2"/>
  <c r="L69" i="2"/>
  <c r="L337" i="2"/>
  <c r="L130" i="2"/>
  <c r="L479" i="2"/>
  <c r="L446" i="2"/>
  <c r="L413" i="2"/>
  <c r="L18" i="2"/>
  <c r="L354" i="2"/>
  <c r="L248" i="2"/>
  <c r="L67" i="2"/>
  <c r="L273" i="2"/>
  <c r="L344" i="2"/>
  <c r="L298" i="2"/>
  <c r="L145" i="2"/>
  <c r="L264" i="2"/>
  <c r="L434" i="2"/>
  <c r="L472" i="2"/>
  <c r="L193" i="2"/>
  <c r="L72" i="2"/>
  <c r="L406" i="2"/>
  <c r="L174" i="2"/>
  <c r="L103" i="2"/>
  <c r="L368" i="2"/>
  <c r="L373" i="2"/>
  <c r="L431" i="2"/>
  <c r="L361" i="2"/>
  <c r="L112" i="2"/>
  <c r="L462" i="2"/>
  <c r="L106" i="2"/>
  <c r="L8" i="2"/>
  <c r="L142" i="2"/>
  <c r="L482" i="2"/>
  <c r="L255" i="2"/>
  <c r="L397" i="2"/>
  <c r="L280" i="2"/>
  <c r="L47" i="2"/>
  <c r="L125" i="2"/>
  <c r="L276" i="2"/>
  <c r="L81" i="2"/>
  <c r="L448" i="2"/>
  <c r="L415" i="2"/>
  <c r="L382" i="2"/>
  <c r="L349" i="2"/>
  <c r="L242" i="2"/>
  <c r="L26" i="2"/>
  <c r="L224" i="2"/>
  <c r="L335" i="2"/>
  <c r="L270" i="2"/>
  <c r="L194" i="2"/>
  <c r="L201" i="2"/>
  <c r="L126" i="2"/>
  <c r="L98" i="2"/>
  <c r="L471" i="2"/>
  <c r="L438" i="2"/>
  <c r="L469" i="2"/>
  <c r="L58" i="2"/>
  <c r="L330" i="2"/>
  <c r="L360" i="2"/>
  <c r="L327" i="2"/>
  <c r="L358" i="2"/>
  <c r="L325" i="2"/>
  <c r="L204" i="2"/>
  <c r="L316" i="2"/>
  <c r="L419" i="2"/>
  <c r="L29" i="2"/>
  <c r="L21" i="2"/>
  <c r="L484" i="2"/>
  <c r="L234" i="2"/>
  <c r="L447" i="2"/>
  <c r="L53" i="2"/>
  <c r="L407" i="2"/>
  <c r="L374" i="2"/>
  <c r="L405" i="2"/>
  <c r="L249" i="2"/>
  <c r="L74" i="2"/>
  <c r="L296" i="2"/>
  <c r="L263" i="2"/>
  <c r="L294" i="2"/>
  <c r="L261" i="2"/>
  <c r="L157" i="2"/>
  <c r="L4" i="2"/>
  <c r="L124" i="2"/>
  <c r="L444" i="2"/>
  <c r="L428" i="2"/>
  <c r="L412" i="2"/>
  <c r="L476" i="2"/>
  <c r="L435" i="2"/>
  <c r="L99" i="2"/>
  <c r="L475" i="2"/>
  <c r="L308" i="2"/>
  <c r="L243" i="2"/>
  <c r="L427" i="2"/>
  <c r="L331" i="2"/>
  <c r="L315" i="2"/>
  <c r="L179" i="2"/>
  <c r="L131" i="2"/>
  <c r="L46" i="2"/>
  <c r="L110" i="2"/>
  <c r="L274" i="2"/>
  <c r="L440" i="2"/>
  <c r="L343" i="2"/>
  <c r="L310" i="2"/>
  <c r="L341" i="2"/>
  <c r="L449" i="2"/>
  <c r="L425" i="2"/>
  <c r="L232" i="2"/>
  <c r="L199" i="2"/>
  <c r="L230" i="2"/>
  <c r="L197" i="2"/>
  <c r="L85" i="2"/>
  <c r="L452" i="2"/>
  <c r="L380" i="2"/>
  <c r="L364" i="2"/>
  <c r="L356" i="2"/>
  <c r="L340" i="2"/>
  <c r="L404" i="2"/>
  <c r="L299" i="2"/>
  <c r="L291" i="2"/>
  <c r="L387" i="2"/>
  <c r="L244" i="2"/>
  <c r="L75" i="2"/>
  <c r="L355" i="2"/>
  <c r="L267" i="2"/>
  <c r="L251" i="2"/>
  <c r="L107" i="2"/>
  <c r="L313" i="2"/>
  <c r="L311" i="2"/>
  <c r="L401" i="2"/>
  <c r="L408" i="2"/>
  <c r="L229" i="2"/>
  <c r="L305" i="2"/>
  <c r="L376" i="2"/>
  <c r="L279" i="2"/>
  <c r="L246" i="2"/>
  <c r="L277" i="2"/>
  <c r="L466" i="2"/>
  <c r="L169" i="2"/>
  <c r="L168" i="2"/>
  <c r="L135" i="2"/>
  <c r="L166" i="2"/>
  <c r="L117" i="2"/>
  <c r="L396" i="2"/>
  <c r="L252" i="2"/>
  <c r="L300" i="2"/>
  <c r="L292" i="2"/>
  <c r="L284" i="2"/>
  <c r="L268" i="2"/>
  <c r="L332" i="2"/>
  <c r="L235" i="2"/>
  <c r="L28" i="2"/>
  <c r="L283" i="2"/>
  <c r="L180" i="2"/>
  <c r="L227" i="2"/>
  <c r="L275" i="2"/>
  <c r="L203" i="2"/>
  <c r="L187" i="2"/>
  <c r="L35" i="2"/>
  <c r="L336" i="2"/>
  <c r="L457" i="2"/>
  <c r="L239" i="2"/>
  <c r="L63" i="2"/>
  <c r="L218" i="2"/>
  <c r="L394" i="2"/>
  <c r="L312" i="2"/>
  <c r="L215" i="2"/>
  <c r="L182" i="2"/>
  <c r="L213" i="2"/>
  <c r="L210" i="2"/>
  <c r="L33" i="2"/>
  <c r="L104" i="2"/>
  <c r="L71" i="2"/>
  <c r="L102" i="2"/>
  <c r="L460" i="2"/>
  <c r="L164" i="2"/>
  <c r="L420" i="2"/>
  <c r="L228" i="2"/>
  <c r="L220" i="2"/>
  <c r="L212" i="2"/>
  <c r="L196" i="2"/>
  <c r="L260" i="2"/>
  <c r="L395" i="2"/>
  <c r="L411" i="2"/>
  <c r="L141" i="2"/>
  <c r="L116" i="2"/>
  <c r="L51" i="2"/>
  <c r="L155" i="2"/>
  <c r="L115" i="2"/>
  <c r="L83" i="2"/>
  <c r="L136" i="2"/>
  <c r="L322" i="2"/>
  <c r="L173" i="2"/>
  <c r="L265" i="2"/>
  <c r="L250" i="2"/>
  <c r="L184" i="2"/>
  <c r="L151" i="2"/>
  <c r="L118" i="2"/>
  <c r="L133" i="2"/>
  <c r="L129" i="2"/>
  <c r="L290" i="2"/>
  <c r="L40" i="2"/>
  <c r="L38" i="2"/>
  <c r="L324" i="2"/>
  <c r="L92" i="2"/>
  <c r="L236" i="2"/>
  <c r="L148" i="2"/>
  <c r="L140" i="2"/>
  <c r="L132" i="2"/>
  <c r="L108" i="2"/>
  <c r="L188" i="2"/>
  <c r="L371" i="2"/>
  <c r="L307" i="2"/>
  <c r="L77" i="2"/>
  <c r="L44" i="2"/>
  <c r="L211" i="2"/>
  <c r="L171" i="2"/>
  <c r="L11" i="2"/>
  <c r="L86" i="2"/>
  <c r="L120" i="2"/>
  <c r="L241" i="2"/>
  <c r="L453" i="2"/>
  <c r="L60" i="2"/>
  <c r="L156" i="2"/>
  <c r="L59" i="2"/>
  <c r="L379" i="2"/>
  <c r="L253" i="2"/>
  <c r="L56" i="2"/>
  <c r="L417" i="2"/>
  <c r="L389" i="2"/>
  <c r="L403" i="2"/>
  <c r="L100" i="2"/>
  <c r="L76" i="2"/>
  <c r="L84" i="2"/>
  <c r="L200" i="2"/>
  <c r="L87" i="2"/>
  <c r="L34" i="2"/>
  <c r="L109" i="2"/>
  <c r="L52" i="2"/>
  <c r="L467" i="2"/>
  <c r="L13" i="2"/>
  <c r="L12" i="2"/>
  <c r="L334" i="2"/>
  <c r="L23" i="2"/>
  <c r="L424" i="2"/>
  <c r="L37" i="2"/>
  <c r="L347" i="2"/>
  <c r="L339" i="2"/>
  <c r="L436" i="2"/>
  <c r="L27" i="2"/>
  <c r="L97" i="2"/>
  <c r="L192" i="2"/>
  <c r="L54" i="2"/>
  <c r="L455" i="2"/>
  <c r="L68" i="2"/>
  <c r="L36" i="2"/>
  <c r="L219" i="2"/>
  <c r="L372" i="2"/>
  <c r="L139" i="2"/>
  <c r="L163" i="2"/>
  <c r="L266" i="2"/>
  <c r="L159" i="2"/>
  <c r="L391" i="2"/>
  <c r="L468" i="2"/>
  <c r="L323" i="2"/>
  <c r="L195" i="2"/>
  <c r="L451" i="2"/>
  <c r="L43" i="2"/>
  <c r="L91" i="2"/>
  <c r="L45" i="2"/>
  <c r="L319" i="2"/>
  <c r="L5" i="2"/>
  <c r="L147" i="2"/>
  <c r="L7" i="2"/>
  <c r="L123" i="2"/>
  <c r="L422" i="2"/>
  <c r="L363" i="2"/>
  <c r="L459" i="2"/>
  <c r="L259" i="2"/>
  <c r="L478" i="2"/>
  <c r="L172" i="2"/>
  <c r="L20" i="2"/>
  <c r="L233" i="2"/>
  <c r="L481" i="2"/>
  <c r="L483" i="2"/>
  <c r="L443" i="2"/>
  <c r="L19" i="2"/>
  <c r="CR10" i="2"/>
  <c r="CR12" i="2"/>
  <c r="CR7" i="2"/>
  <c r="CR6" i="2"/>
  <c r="CR9" i="2"/>
  <c r="CR11" i="2"/>
  <c r="CR8" i="2"/>
  <c r="L550" i="7" l="1"/>
  <c r="P550" i="7" s="1"/>
  <c r="P43" i="7"/>
  <c r="O52" i="7"/>
  <c r="P42" i="7"/>
  <c r="P2327" i="7"/>
  <c r="P2330" i="7"/>
  <c r="P2324" i="7"/>
  <c r="O48" i="7"/>
  <c r="P2332" i="7"/>
  <c r="L74" i="7"/>
  <c r="O74" i="7" s="1"/>
  <c r="L1058" i="7"/>
  <c r="O1058" i="7" s="1"/>
  <c r="P50" i="7"/>
  <c r="P32" i="7"/>
  <c r="M524" i="7"/>
  <c r="P524" i="7" s="1"/>
  <c r="M44" i="7"/>
  <c r="L44" i="7"/>
  <c r="P99" i="7"/>
  <c r="L114" i="7"/>
  <c r="O114" i="7" s="1"/>
  <c r="M121" i="7"/>
  <c r="P121" i="7" s="1"/>
  <c r="M532" i="7"/>
  <c r="P532" i="7" s="1"/>
  <c r="M117" i="7"/>
  <c r="P117" i="7" s="1"/>
  <c r="P53" i="7"/>
  <c r="P51" i="7"/>
  <c r="P45" i="7"/>
  <c r="M128" i="7"/>
  <c r="P128" i="7" s="1"/>
  <c r="P105" i="7"/>
  <c r="O25" i="7"/>
  <c r="P525" i="7"/>
  <c r="O523" i="7"/>
  <c r="L112" i="7"/>
  <c r="L1072" i="7"/>
  <c r="O1072" i="7" s="1"/>
  <c r="O20" i="7"/>
  <c r="O1053" i="7"/>
  <c r="P1053" i="7"/>
  <c r="L28" i="7"/>
  <c r="O28" i="7" s="1"/>
  <c r="B1084" i="7"/>
  <c r="E1084" i="7" s="1"/>
  <c r="O30" i="7"/>
  <c r="P534" i="7"/>
  <c r="H1653" i="7"/>
  <c r="K1653" i="7" s="1"/>
  <c r="O534" i="7"/>
  <c r="L90" i="7"/>
  <c r="O90" i="7" s="1"/>
  <c r="O72" i="7"/>
  <c r="O23" i="7"/>
  <c r="M65" i="7"/>
  <c r="P65" i="7" s="1"/>
  <c r="M29" i="7"/>
  <c r="P29" i="7" s="1"/>
  <c r="L34" i="7"/>
  <c r="O34" i="7" s="1"/>
  <c r="L518" i="7"/>
  <c r="O518" i="7" s="1"/>
  <c r="M22" i="7"/>
  <c r="P22" i="7" s="1"/>
  <c r="L215" i="7"/>
  <c r="O215" i="7" s="1"/>
  <c r="L21" i="7"/>
  <c r="O21" i="7" s="1"/>
  <c r="O26" i="7"/>
  <c r="P327" i="7"/>
  <c r="L31" i="7"/>
  <c r="O31" i="7" s="1"/>
  <c r="O27" i="7"/>
  <c r="O119" i="7"/>
  <c r="P538" i="7"/>
  <c r="L39" i="7"/>
  <c r="O39" i="7" s="1"/>
  <c r="M551" i="7"/>
  <c r="P551" i="7" s="1"/>
  <c r="P531" i="7"/>
  <c r="L75" i="7"/>
  <c r="P75" i="7" s="1"/>
  <c r="M26" i="7"/>
  <c r="P26" i="7" s="1"/>
  <c r="M1073" i="7"/>
  <c r="P1073" i="7" s="1"/>
  <c r="P1048" i="7"/>
  <c r="O110" i="7"/>
  <c r="O126" i="7"/>
  <c r="M25" i="7"/>
  <c r="P25" i="7" s="1"/>
  <c r="M27" i="7"/>
  <c r="P27" i="7" s="1"/>
  <c r="M1067" i="7"/>
  <c r="P1067" i="7" s="1"/>
  <c r="L175" i="7"/>
  <c r="O175" i="7" s="1"/>
  <c r="O547" i="7"/>
  <c r="M30" i="7"/>
  <c r="P30" i="7" s="1"/>
  <c r="O134" i="7"/>
  <c r="O1070" i="7"/>
  <c r="M529" i="7"/>
  <c r="P529" i="7" s="1"/>
  <c r="M23" i="7"/>
  <c r="P23" i="7" s="1"/>
  <c r="P126" i="7"/>
  <c r="P1068" i="7"/>
  <c r="L38" i="7"/>
  <c r="O38" i="7" s="1"/>
  <c r="M80" i="7"/>
  <c r="P80" i="7" s="1"/>
  <c r="P1066" i="7"/>
  <c r="L24" i="7"/>
  <c r="O24" i="7" s="1"/>
  <c r="P125" i="7"/>
  <c r="O1041" i="7"/>
  <c r="O1066" i="7"/>
  <c r="L33" i="7"/>
  <c r="P33" i="7" s="1"/>
  <c r="M1059" i="7"/>
  <c r="P1059" i="7" s="1"/>
  <c r="O536" i="7"/>
  <c r="O89" i="7"/>
  <c r="M213" i="7"/>
  <c r="P213" i="7" s="1"/>
  <c r="O1048" i="7"/>
  <c r="L404" i="7"/>
  <c r="O404" i="7" s="1"/>
  <c r="O528" i="7"/>
  <c r="O540" i="7"/>
  <c r="P527" i="7"/>
  <c r="O32" i="7"/>
  <c r="O99" i="7"/>
  <c r="L1074" i="7"/>
  <c r="O1074" i="7" s="1"/>
  <c r="O37" i="7"/>
  <c r="M36" i="7"/>
  <c r="L36" i="7"/>
  <c r="O36" i="7" s="1"/>
  <c r="L35" i="7"/>
  <c r="O35" i="7" s="1"/>
  <c r="M35" i="7"/>
  <c r="O29" i="7"/>
  <c r="O22" i="7"/>
  <c r="O479" i="7"/>
  <c r="M137" i="7"/>
  <c r="P137" i="7" s="1"/>
  <c r="P1062" i="7"/>
  <c r="L63" i="7"/>
  <c r="O63" i="7" s="1"/>
  <c r="P106" i="7"/>
  <c r="P131" i="7"/>
  <c r="P127" i="7"/>
  <c r="O365" i="7"/>
  <c r="O109" i="7"/>
  <c r="P37" i="7"/>
  <c r="P57" i="7"/>
  <c r="H95" i="7"/>
  <c r="K95" i="7" s="1"/>
  <c r="O1064" i="7"/>
  <c r="O1042" i="7"/>
  <c r="H1346" i="7"/>
  <c r="K1346" i="7" s="1"/>
  <c r="O1044" i="7"/>
  <c r="O1422" i="7"/>
  <c r="M1422" i="7"/>
  <c r="P1422" i="7" s="1"/>
  <c r="P547" i="7"/>
  <c r="M1047" i="7"/>
  <c r="L1047" i="7"/>
  <c r="O1047" i="7" s="1"/>
  <c r="L546" i="7"/>
  <c r="O546" i="7" s="1"/>
  <c r="O550" i="7"/>
  <c r="L1155" i="7"/>
  <c r="P1155" i="7" s="1"/>
  <c r="O1057" i="7"/>
  <c r="O1050" i="7"/>
  <c r="M68" i="7"/>
  <c r="P68" i="7" s="1"/>
  <c r="M555" i="7"/>
  <c r="P555" i="7" s="1"/>
  <c r="P1060" i="7"/>
  <c r="O1051" i="7"/>
  <c r="M1081" i="7"/>
  <c r="P1081" i="7" s="1"/>
  <c r="O69" i="7"/>
  <c r="P526" i="7"/>
  <c r="M1055" i="7"/>
  <c r="P1055" i="7" s="1"/>
  <c r="O1065" i="7"/>
  <c r="O1062" i="7"/>
  <c r="O1060" i="7"/>
  <c r="O214" i="7"/>
  <c r="L1574" i="7"/>
  <c r="O1574" i="7" s="1"/>
  <c r="L1052" i="7"/>
  <c r="O1052" i="7" s="1"/>
  <c r="M291" i="7"/>
  <c r="P291" i="7" s="1"/>
  <c r="I1310" i="7"/>
  <c r="L1310" i="7" s="1"/>
  <c r="O1310" i="7" s="1"/>
  <c r="O1043" i="7"/>
  <c r="P1043" i="7"/>
  <c r="L1383" i="7"/>
  <c r="O1383" i="7" s="1"/>
  <c r="P403" i="7"/>
  <c r="P289" i="7"/>
  <c r="L1061" i="7"/>
  <c r="O1061" i="7" s="1"/>
  <c r="I406" i="7"/>
  <c r="M406" i="7" s="1"/>
  <c r="L113" i="7"/>
  <c r="O1068" i="7"/>
  <c r="O1071" i="7"/>
  <c r="P116" i="7"/>
  <c r="L1307" i="7"/>
  <c r="O1307" i="7" s="1"/>
  <c r="P102" i="7"/>
  <c r="P103" i="7"/>
  <c r="M251" i="7"/>
  <c r="P251" i="7" s="1"/>
  <c r="M541" i="7"/>
  <c r="P541" i="7" s="1"/>
  <c r="I1727" i="7"/>
  <c r="L1727" i="7" s="1"/>
  <c r="O1727" i="7" s="1"/>
  <c r="L115" i="7"/>
  <c r="O115" i="7" s="1"/>
  <c r="P1065" i="7"/>
  <c r="M1076" i="7"/>
  <c r="L1076" i="7"/>
  <c r="O1076" i="7" s="1"/>
  <c r="O102" i="7"/>
  <c r="M290" i="7"/>
  <c r="P290" i="7" s="1"/>
  <c r="M133" i="7"/>
  <c r="L133" i="7"/>
  <c r="O133" i="7" s="1"/>
  <c r="L66" i="7"/>
  <c r="O66" i="7" s="1"/>
  <c r="P1041" i="7"/>
  <c r="M216" i="7"/>
  <c r="P216" i="7" s="1"/>
  <c r="M252" i="7"/>
  <c r="L252" i="7"/>
  <c r="H1385" i="7"/>
  <c r="K1385" i="7" s="1"/>
  <c r="L1075" i="7"/>
  <c r="O1075" i="7" s="1"/>
  <c r="B1692" i="7"/>
  <c r="E1691" i="7"/>
  <c r="L1045" i="7"/>
  <c r="O1045" i="7" s="1"/>
  <c r="P542" i="7"/>
  <c r="P1064" i="7"/>
  <c r="L1384" i="7"/>
  <c r="P1384" i="7" s="1"/>
  <c r="O289" i="7"/>
  <c r="P214" i="7"/>
  <c r="E295" i="7"/>
  <c r="H295" i="7" s="1"/>
  <c r="K295" i="7" s="1"/>
  <c r="H292" i="7"/>
  <c r="K292" i="7" s="1"/>
  <c r="L1802" i="7"/>
  <c r="O1802" i="7" s="1"/>
  <c r="H1615" i="7"/>
  <c r="K1615" i="7" s="1"/>
  <c r="O366" i="7"/>
  <c r="O1613" i="7"/>
  <c r="O96" i="7"/>
  <c r="P1057" i="7"/>
  <c r="P56" i="7"/>
  <c r="O1081" i="7"/>
  <c r="P1050" i="7"/>
  <c r="E294" i="7"/>
  <c r="I294" i="7" s="1"/>
  <c r="O108" i="7"/>
  <c r="O1056" i="7"/>
  <c r="M1069" i="7"/>
  <c r="L1069" i="7"/>
  <c r="O1069" i="7" s="1"/>
  <c r="E217" i="7"/>
  <c r="H217" i="7" s="1"/>
  <c r="K217" i="7" s="1"/>
  <c r="P522" i="7"/>
  <c r="O78" i="7"/>
  <c r="H93" i="7"/>
  <c r="K93" i="7" s="1"/>
  <c r="I93" i="7"/>
  <c r="I92" i="7"/>
  <c r="H92" i="7"/>
  <c r="K92" i="7" s="1"/>
  <c r="M1040" i="7"/>
  <c r="L1040" i="7"/>
  <c r="O1040" i="7" s="1"/>
  <c r="M1690" i="7"/>
  <c r="L1690" i="7"/>
  <c r="O1690" i="7" s="1"/>
  <c r="O480" i="7"/>
  <c r="P119" i="7"/>
  <c r="L1231" i="7"/>
  <c r="O1231" i="7" s="1"/>
  <c r="M1231" i="7"/>
  <c r="B1158" i="7"/>
  <c r="E1157" i="7"/>
  <c r="O525" i="7"/>
  <c r="P101" i="7"/>
  <c r="O555" i="7"/>
  <c r="E1655" i="7"/>
  <c r="I1655" i="7" s="1"/>
  <c r="P1044" i="7"/>
  <c r="H1156" i="7"/>
  <c r="K1156" i="7" s="1"/>
  <c r="I1156" i="7"/>
  <c r="L1080" i="7"/>
  <c r="M1080" i="7"/>
  <c r="I1537" i="7"/>
  <c r="M1537" i="7" s="1"/>
  <c r="P96" i="7"/>
  <c r="P118" i="7"/>
  <c r="O442" i="7"/>
  <c r="P536" i="7"/>
  <c r="M1613" i="7"/>
  <c r="P1613" i="7" s="1"/>
  <c r="I87" i="7"/>
  <c r="H87" i="7"/>
  <c r="K87" i="7" s="1"/>
  <c r="P107" i="7"/>
  <c r="P130" i="7"/>
  <c r="I86" i="7"/>
  <c r="H86" i="7"/>
  <c r="K86" i="7" s="1"/>
  <c r="P89" i="7"/>
  <c r="P104" i="7"/>
  <c r="P110" i="7"/>
  <c r="I1194" i="7"/>
  <c r="H1194" i="7"/>
  <c r="K1194" i="7" s="1"/>
  <c r="L77" i="7"/>
  <c r="O77" i="7" s="1"/>
  <c r="M77" i="7"/>
  <c r="B1196" i="7"/>
  <c r="E1195" i="7"/>
  <c r="L1193" i="7"/>
  <c r="O1193" i="7" s="1"/>
  <c r="M1193" i="7"/>
  <c r="B445" i="7"/>
  <c r="E444" i="7"/>
  <c r="P69" i="7"/>
  <c r="I176" i="7"/>
  <c r="H176" i="7"/>
  <c r="K176" i="7" s="1"/>
  <c r="I443" i="7"/>
  <c r="H443" i="7"/>
  <c r="K443" i="7" s="1"/>
  <c r="P1070" i="7"/>
  <c r="P81" i="7"/>
  <c r="M1309" i="7"/>
  <c r="L1309" i="7"/>
  <c r="O1309" i="7" s="1"/>
  <c r="E177" i="7"/>
  <c r="B178" i="7"/>
  <c r="E369" i="7"/>
  <c r="I369" i="7" s="1"/>
  <c r="P543" i="7"/>
  <c r="I84" i="7"/>
  <c r="H84" i="7"/>
  <c r="K84" i="7" s="1"/>
  <c r="B1387" i="7"/>
  <c r="E1386" i="7"/>
  <c r="P1063" i="7"/>
  <c r="I83" i="7"/>
  <c r="H83" i="7"/>
  <c r="K83" i="7" s="1"/>
  <c r="P123" i="7"/>
  <c r="B1120" i="7"/>
  <c r="E1119" i="7"/>
  <c r="P535" i="7"/>
  <c r="B256" i="7"/>
  <c r="E255" i="7"/>
  <c r="B483" i="7"/>
  <c r="E482" i="7"/>
  <c r="P78" i="7"/>
  <c r="M292" i="7"/>
  <c r="L292" i="7"/>
  <c r="M1346" i="7"/>
  <c r="L1346" i="7"/>
  <c r="H1499" i="7"/>
  <c r="K1499" i="7" s="1"/>
  <c r="I1499" i="7"/>
  <c r="I254" i="7"/>
  <c r="H254" i="7"/>
  <c r="K254" i="7" s="1"/>
  <c r="I481" i="7"/>
  <c r="H481" i="7"/>
  <c r="K481" i="7" s="1"/>
  <c r="L95" i="7"/>
  <c r="M95" i="7"/>
  <c r="E1312" i="7"/>
  <c r="B1313" i="7"/>
  <c r="P129" i="7"/>
  <c r="E1500" i="7"/>
  <c r="B1501" i="7"/>
  <c r="I1347" i="7"/>
  <c r="H1347" i="7"/>
  <c r="K1347" i="7" s="1"/>
  <c r="L1117" i="7"/>
  <c r="O1117" i="7" s="1"/>
  <c r="M1117" i="7"/>
  <c r="L405" i="7"/>
  <c r="O405" i="7" s="1"/>
  <c r="M405" i="7"/>
  <c r="I1424" i="7"/>
  <c r="H1424" i="7"/>
  <c r="K1424" i="7" s="1"/>
  <c r="E1348" i="7"/>
  <c r="B1349" i="7"/>
  <c r="L138" i="7"/>
  <c r="O138" i="7" s="1"/>
  <c r="M138" i="7"/>
  <c r="P519" i="7"/>
  <c r="P111" i="7"/>
  <c r="M1536" i="7"/>
  <c r="L1536" i="7"/>
  <c r="O1536" i="7" s="1"/>
  <c r="B1426" i="7"/>
  <c r="E1425" i="7"/>
  <c r="L293" i="7"/>
  <c r="O293" i="7" s="1"/>
  <c r="M293" i="7"/>
  <c r="H139" i="7"/>
  <c r="K139" i="7" s="1"/>
  <c r="I139" i="7"/>
  <c r="B219" i="7"/>
  <c r="E218" i="7"/>
  <c r="B1539" i="7"/>
  <c r="E1538" i="7"/>
  <c r="B141" i="7"/>
  <c r="E140" i="7"/>
  <c r="P134" i="7"/>
  <c r="M253" i="7"/>
  <c r="L253" i="7"/>
  <c r="O253" i="7" s="1"/>
  <c r="M1079" i="7"/>
  <c r="L1079" i="7"/>
  <c r="O1079" i="7" s="1"/>
  <c r="H1118" i="7"/>
  <c r="K1118" i="7" s="1"/>
  <c r="I1118" i="7"/>
  <c r="I1311" i="7"/>
  <c r="H1311" i="7"/>
  <c r="K1311" i="7" s="1"/>
  <c r="P1051" i="7"/>
  <c r="P479" i="7"/>
  <c r="P1071" i="7"/>
  <c r="P59" i="7"/>
  <c r="L1308" i="7"/>
  <c r="O1308" i="7" s="1"/>
  <c r="M1308" i="7"/>
  <c r="M1054" i="7"/>
  <c r="L1054" i="7"/>
  <c r="O1054" i="7" s="1"/>
  <c r="B297" i="7"/>
  <c r="E296" i="7"/>
  <c r="P60" i="7"/>
  <c r="M1612" i="7"/>
  <c r="L1612" i="7"/>
  <c r="O1612" i="7" s="1"/>
  <c r="P523" i="7"/>
  <c r="P441" i="7"/>
  <c r="P480" i="7"/>
  <c r="P367" i="7"/>
  <c r="E1656" i="7"/>
  <c r="B1657" i="7"/>
  <c r="B1578" i="7"/>
  <c r="E1577" i="7"/>
  <c r="P533" i="7"/>
  <c r="E1805" i="7"/>
  <c r="B1806" i="7"/>
  <c r="P552" i="7"/>
  <c r="I1616" i="7"/>
  <c r="H1616" i="7"/>
  <c r="K1616" i="7" s="1"/>
  <c r="P20" i="7"/>
  <c r="E1234" i="7"/>
  <c r="B1235" i="7"/>
  <c r="E1729" i="7"/>
  <c r="B1730" i="7"/>
  <c r="L1726" i="7"/>
  <c r="O1726" i="7" s="1"/>
  <c r="M1726" i="7"/>
  <c r="L1459" i="7"/>
  <c r="O1459" i="7" s="1"/>
  <c r="M1459" i="7"/>
  <c r="I1576" i="7"/>
  <c r="H1576" i="7"/>
  <c r="K1576" i="7" s="1"/>
  <c r="M1423" i="7"/>
  <c r="L1423" i="7"/>
  <c r="O1423" i="7" s="1"/>
  <c r="E370" i="7"/>
  <c r="B371" i="7"/>
  <c r="L1345" i="7"/>
  <c r="O1345" i="7" s="1"/>
  <c r="M1345" i="7"/>
  <c r="E1617" i="7"/>
  <c r="B1618" i="7"/>
  <c r="M1654" i="7"/>
  <c r="L1654" i="7"/>
  <c r="O1654" i="7" s="1"/>
  <c r="B409" i="7"/>
  <c r="E408" i="7"/>
  <c r="M1269" i="7"/>
  <c r="L1269" i="7"/>
  <c r="O1269" i="7" s="1"/>
  <c r="I1765" i="7"/>
  <c r="H1765" i="7"/>
  <c r="K1765" i="7" s="1"/>
  <c r="E1271" i="7"/>
  <c r="B1272" i="7"/>
  <c r="L1614" i="7"/>
  <c r="O1614" i="7" s="1"/>
  <c r="M1614" i="7"/>
  <c r="L1651" i="7"/>
  <c r="O1651" i="7" s="1"/>
  <c r="M1651" i="7"/>
  <c r="H1461" i="7"/>
  <c r="K1461" i="7" s="1"/>
  <c r="I1461" i="7"/>
  <c r="M1615" i="7"/>
  <c r="L1615" i="7"/>
  <c r="M1650" i="7"/>
  <c r="L1650" i="7"/>
  <c r="O1650" i="7" s="1"/>
  <c r="L1689" i="7"/>
  <c r="O1689" i="7" s="1"/>
  <c r="M1689" i="7"/>
  <c r="I329" i="7"/>
  <c r="H329" i="7"/>
  <c r="K329" i="7" s="1"/>
  <c r="L1498" i="7"/>
  <c r="O1498" i="7" s="1"/>
  <c r="M1498" i="7"/>
  <c r="I1804" i="7"/>
  <c r="H1804" i="7"/>
  <c r="K1804" i="7" s="1"/>
  <c r="P98" i="7"/>
  <c r="E1766" i="7"/>
  <c r="B1767" i="7"/>
  <c r="L1460" i="7"/>
  <c r="O1460" i="7" s="1"/>
  <c r="M1460" i="7"/>
  <c r="P100" i="7"/>
  <c r="P120" i="7"/>
  <c r="H1083" i="7"/>
  <c r="K1083" i="7" s="1"/>
  <c r="I1083" i="7"/>
  <c r="M1653" i="7"/>
  <c r="L1653" i="7"/>
  <c r="P442" i="7"/>
  <c r="P530" i="7"/>
  <c r="L1232" i="7"/>
  <c r="O1232" i="7" s="1"/>
  <c r="M1232" i="7"/>
  <c r="M1497" i="7"/>
  <c r="L1497" i="7"/>
  <c r="O1497" i="7" s="1"/>
  <c r="E1462" i="7"/>
  <c r="B1463" i="7"/>
  <c r="I1728" i="7"/>
  <c r="H1728" i="7"/>
  <c r="K1728" i="7" s="1"/>
  <c r="M1575" i="7"/>
  <c r="L1575" i="7"/>
  <c r="O1575" i="7" s="1"/>
  <c r="L1688" i="7"/>
  <c r="O1688" i="7" s="1"/>
  <c r="M1688" i="7"/>
  <c r="M1082" i="7"/>
  <c r="L1082" i="7"/>
  <c r="O1082" i="7" s="1"/>
  <c r="M1803" i="7"/>
  <c r="L1803" i="7"/>
  <c r="O1803" i="7" s="1"/>
  <c r="M1764" i="7"/>
  <c r="L1764" i="7"/>
  <c r="O1764" i="7" s="1"/>
  <c r="I407" i="7"/>
  <c r="H407" i="7"/>
  <c r="K407" i="7" s="1"/>
  <c r="M1652" i="7"/>
  <c r="L1652" i="7"/>
  <c r="O1652" i="7" s="1"/>
  <c r="L368" i="7"/>
  <c r="O368" i="7" s="1"/>
  <c r="M368" i="7"/>
  <c r="I1270" i="7"/>
  <c r="H1270" i="7"/>
  <c r="K1270" i="7" s="1"/>
  <c r="I1233" i="7"/>
  <c r="H1233" i="7"/>
  <c r="K1233" i="7" s="1"/>
  <c r="M1385" i="7"/>
  <c r="L1385" i="7"/>
  <c r="P528" i="7"/>
  <c r="L1421" i="7"/>
  <c r="O1421" i="7" s="1"/>
  <c r="M1421" i="7"/>
  <c r="M556" i="7"/>
  <c r="L556" i="7"/>
  <c r="O556" i="7" s="1"/>
  <c r="M328" i="7"/>
  <c r="L328" i="7"/>
  <c r="O328" i="7" s="1"/>
  <c r="P517" i="7"/>
  <c r="B331" i="7"/>
  <c r="E330" i="7"/>
  <c r="C713" i="7"/>
  <c r="D713" i="7"/>
  <c r="M159" i="2"/>
  <c r="U159" i="2"/>
  <c r="P159" i="2"/>
  <c r="D790" i="7"/>
  <c r="C790" i="7"/>
  <c r="M236" i="2"/>
  <c r="P236" i="2"/>
  <c r="U236" i="2"/>
  <c r="D720" i="7"/>
  <c r="C720" i="7"/>
  <c r="P166" i="2"/>
  <c r="M166" i="2"/>
  <c r="U166" i="2"/>
  <c r="C850" i="7"/>
  <c r="D850" i="7"/>
  <c r="M296" i="2"/>
  <c r="P296" i="2"/>
  <c r="U296" i="2"/>
  <c r="C960" i="7"/>
  <c r="D960" i="7"/>
  <c r="M406" i="2"/>
  <c r="P406" i="2"/>
  <c r="U406" i="2"/>
  <c r="D706" i="7"/>
  <c r="C706" i="7"/>
  <c r="U152" i="2"/>
  <c r="M152" i="2"/>
  <c r="P152" i="2"/>
  <c r="D1031" i="7"/>
  <c r="C1031" i="7"/>
  <c r="M477" i="2"/>
  <c r="P477" i="2"/>
  <c r="U477" i="2"/>
  <c r="M423" i="2"/>
  <c r="C977" i="7"/>
  <c r="D977" i="7"/>
  <c r="P423" i="2"/>
  <c r="U423" i="2"/>
  <c r="D843" i="7"/>
  <c r="C843" i="7"/>
  <c r="M289" i="2"/>
  <c r="U289" i="2"/>
  <c r="P289" i="2"/>
  <c r="M161" i="2"/>
  <c r="D715" i="7"/>
  <c r="U161" i="2"/>
  <c r="C715" i="7"/>
  <c r="P161" i="2"/>
  <c r="C863" i="7"/>
  <c r="U309" i="2"/>
  <c r="M309" i="2"/>
  <c r="P309" i="2"/>
  <c r="D863" i="7"/>
  <c r="D993" i="7"/>
  <c r="U439" i="2"/>
  <c r="C993" i="7"/>
  <c r="M439" i="2"/>
  <c r="P439" i="2"/>
  <c r="M370" i="2"/>
  <c r="U370" i="2"/>
  <c r="D924" i="7"/>
  <c r="P370" i="2"/>
  <c r="C924" i="7"/>
  <c r="P254" i="2"/>
  <c r="D808" i="7"/>
  <c r="U254" i="2"/>
  <c r="M254" i="2"/>
  <c r="C808" i="7"/>
  <c r="C609" i="7"/>
  <c r="D609" i="7"/>
  <c r="U55" i="2"/>
  <c r="P55" i="2"/>
  <c r="M55" i="2"/>
  <c r="D569" i="7"/>
  <c r="C569" i="7"/>
  <c r="M15" i="2"/>
  <c r="P15" i="2"/>
  <c r="U15" i="2"/>
  <c r="P464" i="2"/>
  <c r="C1018" i="7"/>
  <c r="M464" i="2"/>
  <c r="U464" i="2"/>
  <c r="D1018" i="7"/>
  <c r="M458" i="2"/>
  <c r="D1012" i="7"/>
  <c r="C1012" i="7"/>
  <c r="U458" i="2"/>
  <c r="P458" i="2"/>
  <c r="D836" i="7"/>
  <c r="C836" i="7"/>
  <c r="M282" i="2"/>
  <c r="U282" i="2"/>
  <c r="P282" i="2"/>
  <c r="D883" i="7"/>
  <c r="C883" i="7"/>
  <c r="P329" i="2"/>
  <c r="M329" i="2"/>
  <c r="U329" i="2"/>
  <c r="P390" i="2"/>
  <c r="U390" i="2"/>
  <c r="C944" i="7"/>
  <c r="D944" i="7"/>
  <c r="M390" i="2"/>
  <c r="D1013" i="7"/>
  <c r="C1013" i="7"/>
  <c r="M459" i="2"/>
  <c r="P459" i="2"/>
  <c r="U459" i="2"/>
  <c r="C631" i="7"/>
  <c r="D631" i="7"/>
  <c r="M77" i="2"/>
  <c r="P77" i="2"/>
  <c r="U77" i="2"/>
  <c r="C886" i="7"/>
  <c r="D886" i="7"/>
  <c r="M332" i="2"/>
  <c r="P332" i="2"/>
  <c r="U332" i="2"/>
  <c r="C994" i="7"/>
  <c r="D994" i="7"/>
  <c r="M440" i="2"/>
  <c r="P440" i="2"/>
  <c r="U440" i="2"/>
  <c r="U98" i="2"/>
  <c r="D652" i="7"/>
  <c r="C652" i="7"/>
  <c r="M98" i="2"/>
  <c r="P98" i="2"/>
  <c r="D1033" i="7"/>
  <c r="C1033" i="7"/>
  <c r="M479" i="2"/>
  <c r="U479" i="2"/>
  <c r="P479" i="2"/>
  <c r="M137" i="2"/>
  <c r="D691" i="7"/>
  <c r="U137" i="2"/>
  <c r="C691" i="7"/>
  <c r="P137" i="2"/>
  <c r="D1008" i="7"/>
  <c r="C1008" i="7"/>
  <c r="P454" i="2"/>
  <c r="M454" i="2"/>
  <c r="U454" i="2"/>
  <c r="CS11" i="2"/>
  <c r="CN11" i="2" s="1"/>
  <c r="CT11" i="2"/>
  <c r="CU11" i="2" s="1"/>
  <c r="CV11" i="2" s="1"/>
  <c r="CW11" i="2" s="1"/>
  <c r="D645" i="7"/>
  <c r="U91" i="2"/>
  <c r="P91" i="2"/>
  <c r="C645" i="7"/>
  <c r="M91" i="2"/>
  <c r="P54" i="2"/>
  <c r="D608" i="7"/>
  <c r="C608" i="7"/>
  <c r="M54" i="2"/>
  <c r="U54" i="2"/>
  <c r="D588" i="7"/>
  <c r="M34" i="2"/>
  <c r="P34" i="2"/>
  <c r="U34" i="2"/>
  <c r="C588" i="7"/>
  <c r="D861" i="7"/>
  <c r="P307" i="2"/>
  <c r="U307" i="2"/>
  <c r="C861" i="7"/>
  <c r="M307" i="2"/>
  <c r="D705" i="7"/>
  <c r="C705" i="7"/>
  <c r="M151" i="2"/>
  <c r="U151" i="2"/>
  <c r="P151" i="2"/>
  <c r="D750" i="7"/>
  <c r="M196" i="2"/>
  <c r="C750" i="7"/>
  <c r="U196" i="2"/>
  <c r="P196" i="2"/>
  <c r="C948" i="7"/>
  <c r="U394" i="2"/>
  <c r="P394" i="2"/>
  <c r="M394" i="2"/>
  <c r="D948" i="7"/>
  <c r="C822" i="7"/>
  <c r="D822" i="7"/>
  <c r="M268" i="2"/>
  <c r="P268" i="2"/>
  <c r="U268" i="2"/>
  <c r="C689" i="7"/>
  <c r="D689" i="7"/>
  <c r="U135" i="2"/>
  <c r="M135" i="2"/>
  <c r="P135" i="2"/>
  <c r="C821" i="7"/>
  <c r="M267" i="2"/>
  <c r="D821" i="7"/>
  <c r="U267" i="2"/>
  <c r="P267" i="2"/>
  <c r="D894" i="7"/>
  <c r="C894" i="7"/>
  <c r="M340" i="2"/>
  <c r="U340" i="2"/>
  <c r="P340" i="2"/>
  <c r="C753" i="7"/>
  <c r="D753" i="7"/>
  <c r="M199" i="2"/>
  <c r="U199" i="2"/>
  <c r="P199" i="2"/>
  <c r="D828" i="7"/>
  <c r="C828" i="7"/>
  <c r="P274" i="2"/>
  <c r="U274" i="2"/>
  <c r="M274" i="2"/>
  <c r="D797" i="7"/>
  <c r="C797" i="7"/>
  <c r="M243" i="2"/>
  <c r="P243" i="2"/>
  <c r="U243" i="2"/>
  <c r="D998" i="7"/>
  <c r="C998" i="7"/>
  <c r="M444" i="2"/>
  <c r="U444" i="2"/>
  <c r="P444" i="2"/>
  <c r="C628" i="7"/>
  <c r="D628" i="7"/>
  <c r="M74" i="2"/>
  <c r="U74" i="2"/>
  <c r="P74" i="2"/>
  <c r="D1038" i="7"/>
  <c r="C1038" i="7"/>
  <c r="M484" i="2"/>
  <c r="P484" i="2"/>
  <c r="U484" i="2"/>
  <c r="C881" i="7"/>
  <c r="D881" i="7"/>
  <c r="U327" i="2"/>
  <c r="M327" i="2"/>
  <c r="P327" i="2"/>
  <c r="C680" i="7"/>
  <c r="D680" i="7"/>
  <c r="M126" i="2"/>
  <c r="U126" i="2"/>
  <c r="P126" i="2"/>
  <c r="D903" i="7"/>
  <c r="C903" i="7"/>
  <c r="M349" i="2"/>
  <c r="U349" i="2"/>
  <c r="P349" i="2"/>
  <c r="C834" i="7"/>
  <c r="M280" i="2"/>
  <c r="P280" i="2"/>
  <c r="D834" i="7"/>
  <c r="U280" i="2"/>
  <c r="C666" i="7"/>
  <c r="U112" i="2"/>
  <c r="M112" i="2"/>
  <c r="P112" i="2"/>
  <c r="D666" i="7"/>
  <c r="D626" i="7"/>
  <c r="U72" i="2"/>
  <c r="C626" i="7"/>
  <c r="P72" i="2"/>
  <c r="M72" i="2"/>
  <c r="P273" i="2"/>
  <c r="C827" i="7"/>
  <c r="M273" i="2"/>
  <c r="D827" i="7"/>
  <c r="U273" i="2"/>
  <c r="C684" i="7"/>
  <c r="D684" i="7"/>
  <c r="M130" i="2"/>
  <c r="P130" i="2"/>
  <c r="U130" i="2"/>
  <c r="D851" i="7"/>
  <c r="C851" i="7"/>
  <c r="P297" i="2"/>
  <c r="M297" i="2"/>
  <c r="U297" i="2"/>
  <c r="P94" i="2"/>
  <c r="C648" i="7"/>
  <c r="M94" i="2"/>
  <c r="D648" i="7"/>
  <c r="U94" i="2"/>
  <c r="U393" i="2"/>
  <c r="M393" i="2"/>
  <c r="C947" i="7"/>
  <c r="D947" i="7"/>
  <c r="P393" i="2"/>
  <c r="C585" i="7"/>
  <c r="D585" i="7"/>
  <c r="U31" i="2"/>
  <c r="P31" i="2"/>
  <c r="M31" i="2"/>
  <c r="D688" i="7"/>
  <c r="C688" i="7"/>
  <c r="M134" i="2"/>
  <c r="U134" i="2"/>
  <c r="P134" i="2"/>
  <c r="U189" i="2"/>
  <c r="D743" i="7"/>
  <c r="C743" i="7"/>
  <c r="M189" i="2"/>
  <c r="P189" i="2"/>
  <c r="D1019" i="7"/>
  <c r="P465" i="2"/>
  <c r="M465" i="2"/>
  <c r="C1019" i="7"/>
  <c r="U465" i="2"/>
  <c r="C659" i="7"/>
  <c r="P105" i="2"/>
  <c r="D659" i="7"/>
  <c r="M105" i="2"/>
  <c r="U105" i="2"/>
  <c r="D647" i="7"/>
  <c r="C647" i="7"/>
  <c r="U93" i="2"/>
  <c r="M93" i="2"/>
  <c r="P93" i="2"/>
  <c r="D858" i="7"/>
  <c r="C858" i="7"/>
  <c r="P304" i="2"/>
  <c r="U304" i="2"/>
  <c r="M304" i="2"/>
  <c r="U445" i="2"/>
  <c r="C999" i="7"/>
  <c r="M445" i="2"/>
  <c r="D999" i="7"/>
  <c r="P445" i="2"/>
  <c r="C763" i="7"/>
  <c r="U209" i="2"/>
  <c r="D763" i="7"/>
  <c r="M209" i="2"/>
  <c r="P209" i="2"/>
  <c r="P89" i="2"/>
  <c r="U89" i="2"/>
  <c r="C643" i="7"/>
  <c r="M89" i="2"/>
  <c r="D643" i="7"/>
  <c r="D729" i="7"/>
  <c r="C729" i="7"/>
  <c r="U175" i="2"/>
  <c r="M175" i="2"/>
  <c r="P175" i="2"/>
  <c r="C991" i="7"/>
  <c r="D991" i="7"/>
  <c r="M437" i="2"/>
  <c r="U437" i="2"/>
  <c r="P437" i="2"/>
  <c r="D611" i="7"/>
  <c r="C611" i="7"/>
  <c r="U57" i="2"/>
  <c r="P57" i="2"/>
  <c r="M57" i="2"/>
  <c r="M287" i="2"/>
  <c r="D841" i="7"/>
  <c r="C841" i="7"/>
  <c r="P287" i="2"/>
  <c r="U287" i="2"/>
  <c r="D954" i="7"/>
  <c r="C954" i="7"/>
  <c r="P400" i="2"/>
  <c r="U400" i="2"/>
  <c r="M400" i="2"/>
  <c r="C619" i="7"/>
  <c r="D619" i="7"/>
  <c r="P65" i="2"/>
  <c r="U65" i="2"/>
  <c r="M65" i="2"/>
  <c r="D963" i="7"/>
  <c r="M409" i="2"/>
  <c r="C963" i="7"/>
  <c r="U409" i="2"/>
  <c r="P409" i="2"/>
  <c r="M338" i="2"/>
  <c r="D892" i="7"/>
  <c r="P338" i="2"/>
  <c r="C892" i="7"/>
  <c r="U338" i="2"/>
  <c r="C968" i="7"/>
  <c r="D968" i="7"/>
  <c r="P414" i="2"/>
  <c r="U414" i="2"/>
  <c r="M414" i="2"/>
  <c r="D904" i="7"/>
  <c r="M350" i="2"/>
  <c r="C904" i="7"/>
  <c r="P350" i="2"/>
  <c r="U350" i="2"/>
  <c r="C665" i="7"/>
  <c r="D665" i="7"/>
  <c r="P111" i="2"/>
  <c r="M111" i="2"/>
  <c r="U111" i="2"/>
  <c r="D591" i="7"/>
  <c r="C591" i="7"/>
  <c r="U37" i="2"/>
  <c r="M37" i="2"/>
  <c r="P37" i="2"/>
  <c r="C814" i="7"/>
  <c r="D814" i="7"/>
  <c r="M260" i="2"/>
  <c r="P260" i="2"/>
  <c r="U260" i="2"/>
  <c r="C805" i="7"/>
  <c r="D805" i="7"/>
  <c r="U251" i="2"/>
  <c r="M251" i="2"/>
  <c r="P251" i="2"/>
  <c r="M242" i="2"/>
  <c r="C796" i="7"/>
  <c r="D796" i="7"/>
  <c r="P242" i="2"/>
  <c r="U242" i="2"/>
  <c r="C700" i="7"/>
  <c r="P146" i="2"/>
  <c r="D700" i="7"/>
  <c r="M146" i="2"/>
  <c r="U146" i="2"/>
  <c r="D1037" i="7"/>
  <c r="M483" i="2"/>
  <c r="U483" i="2"/>
  <c r="P483" i="2"/>
  <c r="C1037" i="7"/>
  <c r="D917" i="7"/>
  <c r="C917" i="7"/>
  <c r="M363" i="2"/>
  <c r="U363" i="2"/>
  <c r="P363" i="2"/>
  <c r="D820" i="7"/>
  <c r="P266" i="2"/>
  <c r="C820" i="7"/>
  <c r="U266" i="2"/>
  <c r="M266" i="2"/>
  <c r="D978" i="7"/>
  <c r="C978" i="7"/>
  <c r="U424" i="2"/>
  <c r="P424" i="2"/>
  <c r="M424" i="2"/>
  <c r="D971" i="7"/>
  <c r="C971" i="7"/>
  <c r="P417" i="2"/>
  <c r="M417" i="2"/>
  <c r="U417" i="2"/>
  <c r="C795" i="7"/>
  <c r="D795" i="7"/>
  <c r="M241" i="2"/>
  <c r="P241" i="2"/>
  <c r="U241" i="2"/>
  <c r="M92" i="2"/>
  <c r="D646" i="7"/>
  <c r="P92" i="2"/>
  <c r="U92" i="2"/>
  <c r="C646" i="7"/>
  <c r="C669" i="7"/>
  <c r="D669" i="7"/>
  <c r="M115" i="2"/>
  <c r="P115" i="2"/>
  <c r="U115" i="2"/>
  <c r="P71" i="2"/>
  <c r="D625" i="7"/>
  <c r="M71" i="2"/>
  <c r="U71" i="2"/>
  <c r="C625" i="7"/>
  <c r="D757" i="7"/>
  <c r="C757" i="7"/>
  <c r="M203" i="2"/>
  <c r="P203" i="2"/>
  <c r="U203" i="2"/>
  <c r="D859" i="7"/>
  <c r="C859" i="7"/>
  <c r="M305" i="2"/>
  <c r="U305" i="2"/>
  <c r="P305" i="2"/>
  <c r="CT9" i="2"/>
  <c r="CU9" i="2" s="1"/>
  <c r="CV9" i="2" s="1"/>
  <c r="CW9" i="2" s="1"/>
  <c r="CS9" i="2"/>
  <c r="CN9" i="2" s="1"/>
  <c r="C1035" i="7"/>
  <c r="D1035" i="7"/>
  <c r="M481" i="2"/>
  <c r="U481" i="2"/>
  <c r="P481" i="2"/>
  <c r="C976" i="7"/>
  <c r="M422" i="2"/>
  <c r="P422" i="2"/>
  <c r="D976" i="7"/>
  <c r="U422" i="2"/>
  <c r="D597" i="7"/>
  <c r="C597" i="7"/>
  <c r="M43" i="2"/>
  <c r="P43" i="2"/>
  <c r="U43" i="2"/>
  <c r="C717" i="7"/>
  <c r="D717" i="7"/>
  <c r="U163" i="2"/>
  <c r="P163" i="2"/>
  <c r="M163" i="2"/>
  <c r="P192" i="2"/>
  <c r="D746" i="7"/>
  <c r="C746" i="7"/>
  <c r="M192" i="2"/>
  <c r="U192" i="2"/>
  <c r="D577" i="7"/>
  <c r="C577" i="7"/>
  <c r="P23" i="2"/>
  <c r="M23" i="2"/>
  <c r="U23" i="2"/>
  <c r="D641" i="7"/>
  <c r="C641" i="7"/>
  <c r="U87" i="2"/>
  <c r="M87" i="2"/>
  <c r="P87" i="2"/>
  <c r="D610" i="7"/>
  <c r="C610" i="7"/>
  <c r="P56" i="2"/>
  <c r="M56" i="2"/>
  <c r="U56" i="2"/>
  <c r="C674" i="7"/>
  <c r="M120" i="2"/>
  <c r="U120" i="2"/>
  <c r="P120" i="2"/>
  <c r="D674" i="7"/>
  <c r="M371" i="2"/>
  <c r="D925" i="7"/>
  <c r="C925" i="7"/>
  <c r="U371" i="2"/>
  <c r="P371" i="2"/>
  <c r="U324" i="2"/>
  <c r="D878" i="7"/>
  <c r="M324" i="2"/>
  <c r="P324" i="2"/>
  <c r="C878" i="7"/>
  <c r="D738" i="7"/>
  <c r="C738" i="7"/>
  <c r="U184" i="2"/>
  <c r="P184" i="2"/>
  <c r="M184" i="2"/>
  <c r="D709" i="7"/>
  <c r="C709" i="7"/>
  <c r="M155" i="2"/>
  <c r="P155" i="2"/>
  <c r="U155" i="2"/>
  <c r="D766" i="7"/>
  <c r="M212" i="2"/>
  <c r="P212" i="2"/>
  <c r="U212" i="2"/>
  <c r="C766" i="7"/>
  <c r="D658" i="7"/>
  <c r="C658" i="7"/>
  <c r="M104" i="2"/>
  <c r="P104" i="2"/>
  <c r="U104" i="2"/>
  <c r="C772" i="7"/>
  <c r="M218" i="2"/>
  <c r="D772" i="7"/>
  <c r="U218" i="2"/>
  <c r="P218" i="2"/>
  <c r="C829" i="7"/>
  <c r="D829" i="7"/>
  <c r="U275" i="2"/>
  <c r="M275" i="2"/>
  <c r="P275" i="2"/>
  <c r="C838" i="7"/>
  <c r="D838" i="7"/>
  <c r="M284" i="2"/>
  <c r="U284" i="2"/>
  <c r="P284" i="2"/>
  <c r="M168" i="2"/>
  <c r="D722" i="7"/>
  <c r="U168" i="2"/>
  <c r="C722" i="7"/>
  <c r="P168" i="2"/>
  <c r="C783" i="7"/>
  <c r="D783" i="7"/>
  <c r="M229" i="2"/>
  <c r="P229" i="2"/>
  <c r="U229" i="2"/>
  <c r="D909" i="7"/>
  <c r="C909" i="7"/>
  <c r="U355" i="2"/>
  <c r="P355" i="2"/>
  <c r="M355" i="2"/>
  <c r="D910" i="7"/>
  <c r="C910" i="7"/>
  <c r="P356" i="2"/>
  <c r="U356" i="2"/>
  <c r="M356" i="2"/>
  <c r="D786" i="7"/>
  <c r="C786" i="7"/>
  <c r="P232" i="2"/>
  <c r="U232" i="2"/>
  <c r="M232" i="2"/>
  <c r="C664" i="7"/>
  <c r="M110" i="2"/>
  <c r="P110" i="2"/>
  <c r="D664" i="7"/>
  <c r="U110" i="2"/>
  <c r="C862" i="7"/>
  <c r="D862" i="7"/>
  <c r="P308" i="2"/>
  <c r="M308" i="2"/>
  <c r="U308" i="2"/>
  <c r="D678" i="7"/>
  <c r="C678" i="7"/>
  <c r="U124" i="2"/>
  <c r="M124" i="2"/>
  <c r="P124" i="2"/>
  <c r="D803" i="7"/>
  <c r="C803" i="7"/>
  <c r="M249" i="2"/>
  <c r="P249" i="2"/>
  <c r="U249" i="2"/>
  <c r="D575" i="7"/>
  <c r="C575" i="7"/>
  <c r="M21" i="2"/>
  <c r="P21" i="2"/>
  <c r="U21" i="2"/>
  <c r="D914" i="7"/>
  <c r="C914" i="7"/>
  <c r="M360" i="2"/>
  <c r="P360" i="2"/>
  <c r="U360" i="2"/>
  <c r="D755" i="7"/>
  <c r="C755" i="7"/>
  <c r="M201" i="2"/>
  <c r="P201" i="2"/>
  <c r="U201" i="2"/>
  <c r="C936" i="7"/>
  <c r="D936" i="7"/>
  <c r="M382" i="2"/>
  <c r="P382" i="2"/>
  <c r="U382" i="2"/>
  <c r="C951" i="7"/>
  <c r="D951" i="7"/>
  <c r="U397" i="2"/>
  <c r="P397" i="2"/>
  <c r="M397" i="2"/>
  <c r="C915" i="7"/>
  <c r="M361" i="2"/>
  <c r="D915" i="7"/>
  <c r="U361" i="2"/>
  <c r="P361" i="2"/>
  <c r="C747" i="7"/>
  <c r="D747" i="7"/>
  <c r="M193" i="2"/>
  <c r="P193" i="2"/>
  <c r="U193" i="2"/>
  <c r="C621" i="7"/>
  <c r="D621" i="7"/>
  <c r="M67" i="2"/>
  <c r="U67" i="2"/>
  <c r="P67" i="2"/>
  <c r="D891" i="7"/>
  <c r="C891" i="7"/>
  <c r="U337" i="2"/>
  <c r="P337" i="2"/>
  <c r="M337" i="2"/>
  <c r="C792" i="7"/>
  <c r="D792" i="7"/>
  <c r="U238" i="2"/>
  <c r="M238" i="2"/>
  <c r="P238" i="2"/>
  <c r="M418" i="2"/>
  <c r="U418" i="2"/>
  <c r="D972" i="7"/>
  <c r="C972" i="7"/>
  <c r="P418" i="2"/>
  <c r="M113" i="2"/>
  <c r="D667" i="7"/>
  <c r="U113" i="2"/>
  <c r="P113" i="2"/>
  <c r="C667" i="7"/>
  <c r="C618" i="7"/>
  <c r="D618" i="7"/>
  <c r="M64" i="2"/>
  <c r="U64" i="2"/>
  <c r="P64" i="2"/>
  <c r="C1017" i="7"/>
  <c r="D1017" i="7"/>
  <c r="U463" i="2"/>
  <c r="P463" i="2"/>
  <c r="M463" i="2"/>
  <c r="C856" i="7"/>
  <c r="D856" i="7"/>
  <c r="U302" i="2"/>
  <c r="P302" i="2"/>
  <c r="M302" i="2"/>
  <c r="D579" i="7"/>
  <c r="U25" i="2"/>
  <c r="M25" i="2"/>
  <c r="P25" i="2"/>
  <c r="C579" i="7"/>
  <c r="M433" i="2"/>
  <c r="D987" i="7"/>
  <c r="C987" i="7"/>
  <c r="U433" i="2"/>
  <c r="P433" i="2"/>
  <c r="C568" i="7"/>
  <c r="D568" i="7"/>
  <c r="P14" i="2"/>
  <c r="M14" i="2"/>
  <c r="U14" i="2"/>
  <c r="C983" i="7"/>
  <c r="D983" i="7"/>
  <c r="P429" i="2"/>
  <c r="M429" i="2"/>
  <c r="U429" i="2"/>
  <c r="U119" i="2"/>
  <c r="P119" i="2"/>
  <c r="C673" i="7"/>
  <c r="D673" i="7"/>
  <c r="M119" i="2"/>
  <c r="M257" i="2"/>
  <c r="D811" i="7"/>
  <c r="U257" i="2"/>
  <c r="P257" i="2"/>
  <c r="C811" i="7"/>
  <c r="C655" i="7"/>
  <c r="D655" i="7"/>
  <c r="U101" i="2"/>
  <c r="M101" i="2"/>
  <c r="P101" i="2"/>
  <c r="D716" i="7"/>
  <c r="C716" i="7"/>
  <c r="M162" i="2"/>
  <c r="P162" i="2"/>
  <c r="U162" i="2"/>
  <c r="P461" i="2"/>
  <c r="C1015" i="7"/>
  <c r="M461" i="2"/>
  <c r="U461" i="2"/>
  <c r="D1015" i="7"/>
  <c r="M82" i="2"/>
  <c r="C636" i="7"/>
  <c r="D636" i="7"/>
  <c r="U82" i="2"/>
  <c r="P82" i="2"/>
  <c r="C874" i="7"/>
  <c r="P320" i="2"/>
  <c r="M320" i="2"/>
  <c r="D874" i="7"/>
  <c r="U320" i="2"/>
  <c r="C975" i="7"/>
  <c r="D975" i="7"/>
  <c r="M421" i="2"/>
  <c r="P421" i="2"/>
  <c r="U421" i="2"/>
  <c r="D712" i="7"/>
  <c r="P158" i="2"/>
  <c r="U158" i="2"/>
  <c r="C712" i="7"/>
  <c r="M158" i="2"/>
  <c r="M240" i="2"/>
  <c r="P240" i="2"/>
  <c r="D794" i="7"/>
  <c r="U240" i="2"/>
  <c r="C794" i="7"/>
  <c r="C603" i="7"/>
  <c r="D603" i="7"/>
  <c r="M49" i="2"/>
  <c r="P49" i="2"/>
  <c r="U49" i="2"/>
  <c r="P176" i="2"/>
  <c r="U176" i="2"/>
  <c r="D730" i="7"/>
  <c r="M176" i="2"/>
  <c r="C730" i="7"/>
  <c r="C570" i="7"/>
  <c r="D570" i="7"/>
  <c r="U16" i="2"/>
  <c r="P16" i="2"/>
  <c r="M16" i="2"/>
  <c r="D578" i="7"/>
  <c r="P24" i="2"/>
  <c r="C578" i="7"/>
  <c r="M24" i="2"/>
  <c r="U24" i="2"/>
  <c r="C663" i="7"/>
  <c r="D663" i="7"/>
  <c r="U109" i="2"/>
  <c r="M109" i="2"/>
  <c r="P109" i="2"/>
  <c r="C656" i="7"/>
  <c r="M102" i="2"/>
  <c r="P102" i="2"/>
  <c r="D656" i="7"/>
  <c r="U102" i="2"/>
  <c r="D981" i="7"/>
  <c r="C981" i="7"/>
  <c r="M427" i="2"/>
  <c r="P427" i="2"/>
  <c r="U427" i="2"/>
  <c r="C601" i="7"/>
  <c r="D601" i="7"/>
  <c r="M47" i="2"/>
  <c r="U47" i="2"/>
  <c r="P47" i="2"/>
  <c r="D860" i="7"/>
  <c r="C860" i="7"/>
  <c r="M306" i="2"/>
  <c r="P306" i="2"/>
  <c r="U306" i="2"/>
  <c r="D677" i="7"/>
  <c r="M123" i="2"/>
  <c r="C677" i="7"/>
  <c r="U123" i="2"/>
  <c r="P123" i="2"/>
  <c r="D1005" i="7"/>
  <c r="C1005" i="7"/>
  <c r="M451" i="2"/>
  <c r="U451" i="2"/>
  <c r="P451" i="2"/>
  <c r="C693" i="7"/>
  <c r="D693" i="7"/>
  <c r="P139" i="2"/>
  <c r="M139" i="2"/>
  <c r="U139" i="2"/>
  <c r="C651" i="7"/>
  <c r="U97" i="2"/>
  <c r="D651" i="7"/>
  <c r="M97" i="2"/>
  <c r="P97" i="2"/>
  <c r="C888" i="7"/>
  <c r="D888" i="7"/>
  <c r="P334" i="2"/>
  <c r="U334" i="2"/>
  <c r="M334" i="2"/>
  <c r="C754" i="7"/>
  <c r="D754" i="7"/>
  <c r="M200" i="2"/>
  <c r="P200" i="2"/>
  <c r="U200" i="2"/>
  <c r="P253" i="2"/>
  <c r="C807" i="7"/>
  <c r="D807" i="7"/>
  <c r="M253" i="2"/>
  <c r="U253" i="2"/>
  <c r="C640" i="7"/>
  <c r="D640" i="7"/>
  <c r="U86" i="2"/>
  <c r="P86" i="2"/>
  <c r="M86" i="2"/>
  <c r="D742" i="7"/>
  <c r="C742" i="7"/>
  <c r="M188" i="2"/>
  <c r="U188" i="2"/>
  <c r="P188" i="2"/>
  <c r="D592" i="7"/>
  <c r="U38" i="2"/>
  <c r="M38" i="2"/>
  <c r="P38" i="2"/>
  <c r="C592" i="7"/>
  <c r="D804" i="7"/>
  <c r="C804" i="7"/>
  <c r="U250" i="2"/>
  <c r="P250" i="2"/>
  <c r="M250" i="2"/>
  <c r="D605" i="7"/>
  <c r="C605" i="7"/>
  <c r="M51" i="2"/>
  <c r="U51" i="2"/>
  <c r="P51" i="2"/>
  <c r="D774" i="7"/>
  <c r="C774" i="7"/>
  <c r="P220" i="2"/>
  <c r="M220" i="2"/>
  <c r="U220" i="2"/>
  <c r="D587" i="7"/>
  <c r="U33" i="2"/>
  <c r="M33" i="2"/>
  <c r="P33" i="2"/>
  <c r="C587" i="7"/>
  <c r="C617" i="7"/>
  <c r="D617" i="7"/>
  <c r="P63" i="2"/>
  <c r="M63" i="2"/>
  <c r="U63" i="2"/>
  <c r="D781" i="7"/>
  <c r="C781" i="7"/>
  <c r="M227" i="2"/>
  <c r="P227" i="2"/>
  <c r="U227" i="2"/>
  <c r="D846" i="7"/>
  <c r="M292" i="2"/>
  <c r="C846" i="7"/>
  <c r="U292" i="2"/>
  <c r="P292" i="2"/>
  <c r="D723" i="7"/>
  <c r="P169" i="2"/>
  <c r="C723" i="7"/>
  <c r="M169" i="2"/>
  <c r="U169" i="2"/>
  <c r="D962" i="7"/>
  <c r="C962" i="7"/>
  <c r="P408" i="2"/>
  <c r="M408" i="2"/>
  <c r="U408" i="2"/>
  <c r="M75" i="2"/>
  <c r="C629" i="7"/>
  <c r="D629" i="7"/>
  <c r="U75" i="2"/>
  <c r="P75" i="2"/>
  <c r="C918" i="7"/>
  <c r="D918" i="7"/>
  <c r="M364" i="2"/>
  <c r="P364" i="2"/>
  <c r="U364" i="2"/>
  <c r="D979" i="7"/>
  <c r="M425" i="2"/>
  <c r="C979" i="7"/>
  <c r="U425" i="2"/>
  <c r="P425" i="2"/>
  <c r="C600" i="7"/>
  <c r="D600" i="7"/>
  <c r="M46" i="2"/>
  <c r="P46" i="2"/>
  <c r="U46" i="2"/>
  <c r="C1029" i="7"/>
  <c r="D1029" i="7"/>
  <c r="U475" i="2"/>
  <c r="M475" i="2"/>
  <c r="P475" i="2"/>
  <c r="D558" i="7"/>
  <c r="C558" i="7"/>
  <c r="M4" i="2"/>
  <c r="U4" i="2"/>
  <c r="P4" i="2"/>
  <c r="D959" i="7"/>
  <c r="C959" i="7"/>
  <c r="M405" i="2"/>
  <c r="P405" i="2"/>
  <c r="U405" i="2"/>
  <c r="C583" i="7"/>
  <c r="D583" i="7"/>
  <c r="M29" i="2"/>
  <c r="U29" i="2"/>
  <c r="P29" i="2"/>
  <c r="D884" i="7"/>
  <c r="P330" i="2"/>
  <c r="M330" i="2"/>
  <c r="U330" i="2"/>
  <c r="C884" i="7"/>
  <c r="C748" i="7"/>
  <c r="D748" i="7"/>
  <c r="P194" i="2"/>
  <c r="U194" i="2"/>
  <c r="M194" i="2"/>
  <c r="C969" i="7"/>
  <c r="D969" i="7"/>
  <c r="M415" i="2"/>
  <c r="U415" i="2"/>
  <c r="P415" i="2"/>
  <c r="M255" i="2"/>
  <c r="D809" i="7"/>
  <c r="P255" i="2"/>
  <c r="C809" i="7"/>
  <c r="U255" i="2"/>
  <c r="M431" i="2"/>
  <c r="P431" i="2"/>
  <c r="D985" i="7"/>
  <c r="U431" i="2"/>
  <c r="C985" i="7"/>
  <c r="M472" i="2"/>
  <c r="U472" i="2"/>
  <c r="C1026" i="7"/>
  <c r="D1026" i="7"/>
  <c r="P472" i="2"/>
  <c r="D802" i="7"/>
  <c r="M248" i="2"/>
  <c r="C802" i="7"/>
  <c r="U248" i="2"/>
  <c r="P248" i="2"/>
  <c r="D623" i="7"/>
  <c r="C623" i="7"/>
  <c r="P69" i="2"/>
  <c r="M69" i="2"/>
  <c r="U69" i="2"/>
  <c r="M96" i="2"/>
  <c r="D650" i="7"/>
  <c r="C650" i="7"/>
  <c r="P96" i="2"/>
  <c r="U96" i="2"/>
  <c r="U269" i="2"/>
  <c r="D823" i="7"/>
  <c r="C823" i="7"/>
  <c r="M269" i="2"/>
  <c r="P269" i="2"/>
  <c r="D675" i="7"/>
  <c r="C675" i="7"/>
  <c r="M121" i="2"/>
  <c r="U121" i="2"/>
  <c r="P121" i="2"/>
  <c r="D940" i="7"/>
  <c r="C940" i="7"/>
  <c r="U386" i="2"/>
  <c r="M386" i="2"/>
  <c r="P386" i="2"/>
  <c r="D896" i="7"/>
  <c r="C896" i="7"/>
  <c r="M342" i="2"/>
  <c r="P342" i="2"/>
  <c r="U342" i="2"/>
  <c r="C939" i="7"/>
  <c r="U385" i="2"/>
  <c r="P385" i="2"/>
  <c r="M385" i="2"/>
  <c r="D939" i="7"/>
  <c r="C868" i="7"/>
  <c r="D868" i="7"/>
  <c r="U314" i="2"/>
  <c r="M314" i="2"/>
  <c r="P314" i="2"/>
  <c r="C676" i="7"/>
  <c r="D676" i="7"/>
  <c r="P122" i="2"/>
  <c r="M122" i="2"/>
  <c r="U122" i="2"/>
  <c r="C913" i="7"/>
  <c r="D913" i="7"/>
  <c r="U359" i="2"/>
  <c r="M359" i="2"/>
  <c r="P359" i="2"/>
  <c r="C970" i="7"/>
  <c r="M416" i="2"/>
  <c r="U416" i="2"/>
  <c r="P416" i="2"/>
  <c r="D970" i="7"/>
  <c r="M48" i="2"/>
  <c r="P48" i="2"/>
  <c r="D602" i="7"/>
  <c r="U48" i="2"/>
  <c r="C602" i="7"/>
  <c r="C692" i="7"/>
  <c r="M138" i="2"/>
  <c r="P138" i="2"/>
  <c r="D692" i="7"/>
  <c r="U138" i="2"/>
  <c r="D768" i="7"/>
  <c r="C768" i="7"/>
  <c r="M214" i="2"/>
  <c r="P214" i="2"/>
  <c r="U214" i="2"/>
  <c r="C704" i="7"/>
  <c r="D704" i="7"/>
  <c r="U150" i="2"/>
  <c r="M150" i="2"/>
  <c r="P150" i="2"/>
  <c r="U78" i="2"/>
  <c r="C632" i="7"/>
  <c r="D632" i="7"/>
  <c r="P78" i="2"/>
  <c r="M78" i="2"/>
  <c r="D707" i="7"/>
  <c r="C707" i="7"/>
  <c r="M153" i="2"/>
  <c r="P153" i="2"/>
  <c r="U153" i="2"/>
  <c r="D724" i="7"/>
  <c r="M170" i="2"/>
  <c r="U170" i="2"/>
  <c r="C724" i="7"/>
  <c r="P170" i="2"/>
  <c r="D825" i="7"/>
  <c r="C825" i="7"/>
  <c r="P271" i="2"/>
  <c r="M271" i="2"/>
  <c r="U271" i="2"/>
  <c r="C560" i="7"/>
  <c r="D560" i="7"/>
  <c r="U6" i="2"/>
  <c r="P6" i="2"/>
  <c r="M6" i="2"/>
  <c r="C739" i="7"/>
  <c r="D739" i="7"/>
  <c r="M185" i="2"/>
  <c r="P185" i="2"/>
  <c r="U185" i="2"/>
  <c r="D839" i="7"/>
  <c r="C839" i="7"/>
  <c r="U285" i="2"/>
  <c r="M285" i="2"/>
  <c r="P285" i="2"/>
  <c r="P301" i="2"/>
  <c r="C855" i="7"/>
  <c r="M301" i="2"/>
  <c r="D855" i="7"/>
  <c r="U301" i="2"/>
  <c r="U321" i="2"/>
  <c r="D875" i="7"/>
  <c r="C875" i="7"/>
  <c r="M321" i="2"/>
  <c r="P321" i="2"/>
  <c r="D1010" i="7"/>
  <c r="M456" i="2"/>
  <c r="C1010" i="7"/>
  <c r="P456" i="2"/>
  <c r="U456" i="2"/>
  <c r="C1009" i="7"/>
  <c r="D1009" i="7"/>
  <c r="U455" i="2"/>
  <c r="M455" i="2"/>
  <c r="P455" i="2"/>
  <c r="C672" i="7"/>
  <c r="D672" i="7"/>
  <c r="M118" i="2"/>
  <c r="P118" i="2"/>
  <c r="U118" i="2"/>
  <c r="D930" i="7"/>
  <c r="C930" i="7"/>
  <c r="M376" i="2"/>
  <c r="U376" i="2"/>
  <c r="P376" i="2"/>
  <c r="M234" i="2"/>
  <c r="D788" i="7"/>
  <c r="U234" i="2"/>
  <c r="C788" i="7"/>
  <c r="P234" i="2"/>
  <c r="D1034" i="7"/>
  <c r="P480" i="2"/>
  <c r="U480" i="2"/>
  <c r="M480" i="2"/>
  <c r="C1034" i="7"/>
  <c r="CS7" i="2"/>
  <c r="CN7" i="2" s="1"/>
  <c r="CT7" i="2"/>
  <c r="CU7" i="2" s="1"/>
  <c r="CV7" i="2" s="1"/>
  <c r="CW7" i="2" s="1"/>
  <c r="D926" i="7"/>
  <c r="C926" i="7"/>
  <c r="P372" i="2"/>
  <c r="U372" i="2"/>
  <c r="M372" i="2"/>
  <c r="C566" i="7"/>
  <c r="D566" i="7"/>
  <c r="M12" i="2"/>
  <c r="P12" i="2"/>
  <c r="U12" i="2"/>
  <c r="D638" i="7"/>
  <c r="C638" i="7"/>
  <c r="M84" i="2"/>
  <c r="P84" i="2"/>
  <c r="U84" i="2"/>
  <c r="D933" i="7"/>
  <c r="C933" i="7"/>
  <c r="M379" i="2"/>
  <c r="P379" i="2"/>
  <c r="U379" i="2"/>
  <c r="D565" i="7"/>
  <c r="C565" i="7"/>
  <c r="M11" i="2"/>
  <c r="U11" i="2"/>
  <c r="P11" i="2"/>
  <c r="D662" i="7"/>
  <c r="C662" i="7"/>
  <c r="M108" i="2"/>
  <c r="U108" i="2"/>
  <c r="P108" i="2"/>
  <c r="C594" i="7"/>
  <c r="D594" i="7"/>
  <c r="P40" i="2"/>
  <c r="M40" i="2"/>
  <c r="U40" i="2"/>
  <c r="D819" i="7"/>
  <c r="C819" i="7"/>
  <c r="M265" i="2"/>
  <c r="U265" i="2"/>
  <c r="P265" i="2"/>
  <c r="C670" i="7"/>
  <c r="D670" i="7"/>
  <c r="M116" i="2"/>
  <c r="P116" i="2"/>
  <c r="U116" i="2"/>
  <c r="D782" i="7"/>
  <c r="M228" i="2"/>
  <c r="C782" i="7"/>
  <c r="P228" i="2"/>
  <c r="U228" i="2"/>
  <c r="P210" i="2"/>
  <c r="D764" i="7"/>
  <c r="M210" i="2"/>
  <c r="U210" i="2"/>
  <c r="C764" i="7"/>
  <c r="D793" i="7"/>
  <c r="C793" i="7"/>
  <c r="P239" i="2"/>
  <c r="M239" i="2"/>
  <c r="U239" i="2"/>
  <c r="D734" i="7"/>
  <c r="C734" i="7"/>
  <c r="P180" i="2"/>
  <c r="U180" i="2"/>
  <c r="M180" i="2"/>
  <c r="D854" i="7"/>
  <c r="C854" i="7"/>
  <c r="M300" i="2"/>
  <c r="U300" i="2"/>
  <c r="P300" i="2"/>
  <c r="M466" i="2"/>
  <c r="D1020" i="7"/>
  <c r="C1020" i="7"/>
  <c r="U466" i="2"/>
  <c r="P466" i="2"/>
  <c r="C955" i="7"/>
  <c r="D955" i="7"/>
  <c r="U401" i="2"/>
  <c r="M401" i="2"/>
  <c r="P401" i="2"/>
  <c r="C798" i="7"/>
  <c r="M244" i="2"/>
  <c r="D798" i="7"/>
  <c r="P244" i="2"/>
  <c r="U244" i="2"/>
  <c r="C934" i="7"/>
  <c r="D934" i="7"/>
  <c r="M380" i="2"/>
  <c r="U380" i="2"/>
  <c r="P380" i="2"/>
  <c r="D1003" i="7"/>
  <c r="C1003" i="7"/>
  <c r="M449" i="2"/>
  <c r="U449" i="2"/>
  <c r="P449" i="2"/>
  <c r="D685" i="7"/>
  <c r="C685" i="7"/>
  <c r="M131" i="2"/>
  <c r="P131" i="2"/>
  <c r="U131" i="2"/>
  <c r="D653" i="7"/>
  <c r="M99" i="2"/>
  <c r="C653" i="7"/>
  <c r="P99" i="2"/>
  <c r="U99" i="2"/>
  <c r="D711" i="7"/>
  <c r="C711" i="7"/>
  <c r="M157" i="2"/>
  <c r="U157" i="2"/>
  <c r="P157" i="2"/>
  <c r="D928" i="7"/>
  <c r="C928" i="7"/>
  <c r="M374" i="2"/>
  <c r="P374" i="2"/>
  <c r="U374" i="2"/>
  <c r="D973" i="7"/>
  <c r="C973" i="7"/>
  <c r="M419" i="2"/>
  <c r="P419" i="2"/>
  <c r="U419" i="2"/>
  <c r="D612" i="7"/>
  <c r="C612" i="7"/>
  <c r="P58" i="2"/>
  <c r="U58" i="2"/>
  <c r="M58" i="2"/>
  <c r="U270" i="2"/>
  <c r="P270" i="2"/>
  <c r="C824" i="7"/>
  <c r="M270" i="2"/>
  <c r="D824" i="7"/>
  <c r="D1002" i="7"/>
  <c r="C1002" i="7"/>
  <c r="M448" i="2"/>
  <c r="P448" i="2"/>
  <c r="U448" i="2"/>
  <c r="C1036" i="7"/>
  <c r="M482" i="2"/>
  <c r="U482" i="2"/>
  <c r="D1036" i="7"/>
  <c r="P482" i="2"/>
  <c r="C927" i="7"/>
  <c r="P373" i="2"/>
  <c r="U373" i="2"/>
  <c r="M373" i="2"/>
  <c r="D927" i="7"/>
  <c r="U434" i="2"/>
  <c r="M434" i="2"/>
  <c r="C988" i="7"/>
  <c r="D988" i="7"/>
  <c r="P434" i="2"/>
  <c r="D908" i="7"/>
  <c r="C908" i="7"/>
  <c r="M354" i="2"/>
  <c r="U354" i="2"/>
  <c r="P354" i="2"/>
  <c r="D847" i="7"/>
  <c r="C847" i="7"/>
  <c r="M293" i="2"/>
  <c r="U293" i="2"/>
  <c r="P293" i="2"/>
  <c r="D735" i="7"/>
  <c r="M181" i="2"/>
  <c r="U181" i="2"/>
  <c r="P181" i="2"/>
  <c r="C735" i="7"/>
  <c r="D887" i="7"/>
  <c r="C887" i="7"/>
  <c r="U333" i="2"/>
  <c r="P333" i="2"/>
  <c r="M333" i="2"/>
  <c r="C1027" i="7"/>
  <c r="P473" i="2"/>
  <c r="D1027" i="7"/>
  <c r="U473" i="2"/>
  <c r="M473" i="2"/>
  <c r="D604" i="7"/>
  <c r="C604" i="7"/>
  <c r="U50" i="2"/>
  <c r="M50" i="2"/>
  <c r="P50" i="2"/>
  <c r="D762" i="7"/>
  <c r="U208" i="2"/>
  <c r="C762" i="7"/>
  <c r="M208" i="2"/>
  <c r="P208" i="2"/>
  <c r="D760" i="7"/>
  <c r="C760" i="7"/>
  <c r="M206" i="2"/>
  <c r="P206" i="2"/>
  <c r="U206" i="2"/>
  <c r="C780" i="7"/>
  <c r="M226" i="2"/>
  <c r="P226" i="2"/>
  <c r="D780" i="7"/>
  <c r="U226" i="2"/>
  <c r="D616" i="7"/>
  <c r="M62" i="2"/>
  <c r="P62" i="2"/>
  <c r="C616" i="7"/>
  <c r="U62" i="2"/>
  <c r="C1004" i="7"/>
  <c r="D1004" i="7"/>
  <c r="M450" i="2"/>
  <c r="P450" i="2"/>
  <c r="U450" i="2"/>
  <c r="D799" i="7"/>
  <c r="C799" i="7"/>
  <c r="M245" i="2"/>
  <c r="U245" i="2"/>
  <c r="P245" i="2"/>
  <c r="D571" i="7"/>
  <c r="P17" i="2"/>
  <c r="U17" i="2"/>
  <c r="C571" i="7"/>
  <c r="M17" i="2"/>
  <c r="P149" i="2"/>
  <c r="U149" i="2"/>
  <c r="D703" i="7"/>
  <c r="M149" i="2"/>
  <c r="C703" i="7"/>
  <c r="C634" i="7"/>
  <c r="D634" i="7"/>
  <c r="M80" i="2"/>
  <c r="U80" i="2"/>
  <c r="P80" i="2"/>
  <c r="U295" i="2"/>
  <c r="D849" i="7"/>
  <c r="C849" i="7"/>
  <c r="M295" i="2"/>
  <c r="P295" i="2"/>
  <c r="D752" i="7"/>
  <c r="M198" i="2"/>
  <c r="U198" i="2"/>
  <c r="P198" i="2"/>
  <c r="C752" i="7"/>
  <c r="M346" i="2"/>
  <c r="C900" i="7"/>
  <c r="U346" i="2"/>
  <c r="D900" i="7"/>
  <c r="P346" i="2"/>
  <c r="M345" i="2"/>
  <c r="D899" i="7"/>
  <c r="U345" i="2"/>
  <c r="P345" i="2"/>
  <c r="C899" i="7"/>
  <c r="D740" i="7"/>
  <c r="C740" i="7"/>
  <c r="P186" i="2"/>
  <c r="U186" i="2"/>
  <c r="M186" i="2"/>
  <c r="P398" i="2"/>
  <c r="U398" i="2"/>
  <c r="C952" i="7"/>
  <c r="M398" i="2"/>
  <c r="D952" i="7"/>
  <c r="C595" i="7"/>
  <c r="P41" i="2"/>
  <c r="D595" i="7"/>
  <c r="M41" i="2"/>
  <c r="U41" i="2"/>
  <c r="C872" i="7"/>
  <c r="D872" i="7"/>
  <c r="M318" i="2"/>
  <c r="P318" i="2"/>
  <c r="U318" i="2"/>
  <c r="C721" i="7"/>
  <c r="M167" i="2"/>
  <c r="U167" i="2"/>
  <c r="D721" i="7"/>
  <c r="P167" i="2"/>
  <c r="C785" i="7"/>
  <c r="M231" i="2"/>
  <c r="U231" i="2"/>
  <c r="P231" i="2"/>
  <c r="D785" i="7"/>
  <c r="D931" i="7"/>
  <c r="M377" i="2"/>
  <c r="U377" i="2"/>
  <c r="P377" i="2"/>
  <c r="C931" i="7"/>
  <c r="CS8" i="2"/>
  <c r="CN8" i="2" s="1"/>
  <c r="CT8" i="2"/>
  <c r="CU8" i="2" s="1"/>
  <c r="CV8" i="2" s="1"/>
  <c r="CW8" i="2" s="1"/>
  <c r="D943" i="7"/>
  <c r="C943" i="7"/>
  <c r="U389" i="2"/>
  <c r="P389" i="2"/>
  <c r="M389" i="2"/>
  <c r="C866" i="7"/>
  <c r="P312" i="2"/>
  <c r="U312" i="2"/>
  <c r="M312" i="2"/>
  <c r="D866" i="7"/>
  <c r="D982" i="7"/>
  <c r="C982" i="7"/>
  <c r="M428" i="2"/>
  <c r="U428" i="2"/>
  <c r="P428" i="2"/>
  <c r="M462" i="2"/>
  <c r="C1016" i="7"/>
  <c r="U462" i="2"/>
  <c r="D1016" i="7"/>
  <c r="P462" i="2"/>
  <c r="P73" i="2"/>
  <c r="U73" i="2"/>
  <c r="D627" i="7"/>
  <c r="M73" i="2"/>
  <c r="C627" i="7"/>
  <c r="C787" i="7"/>
  <c r="M233" i="2"/>
  <c r="D787" i="7"/>
  <c r="U233" i="2"/>
  <c r="P233" i="2"/>
  <c r="D561" i="7"/>
  <c r="C561" i="7"/>
  <c r="M7" i="2"/>
  <c r="U7" i="2"/>
  <c r="P7" i="2"/>
  <c r="C726" i="7"/>
  <c r="D726" i="7"/>
  <c r="P172" i="2"/>
  <c r="U172" i="2"/>
  <c r="M172" i="2"/>
  <c r="C990" i="7"/>
  <c r="D990" i="7"/>
  <c r="P436" i="2"/>
  <c r="U436" i="2"/>
  <c r="M436" i="2"/>
  <c r="P59" i="2"/>
  <c r="M59" i="2"/>
  <c r="C613" i="7"/>
  <c r="U59" i="2"/>
  <c r="D613" i="7"/>
  <c r="C844" i="7"/>
  <c r="D844" i="7"/>
  <c r="P290" i="2"/>
  <c r="U290" i="2"/>
  <c r="M290" i="2"/>
  <c r="D695" i="7"/>
  <c r="C695" i="7"/>
  <c r="M141" i="2"/>
  <c r="U141" i="2"/>
  <c r="P141" i="2"/>
  <c r="D767" i="7"/>
  <c r="U213" i="2"/>
  <c r="C767" i="7"/>
  <c r="M213" i="2"/>
  <c r="P213" i="2"/>
  <c r="D837" i="7"/>
  <c r="C837" i="7"/>
  <c r="M283" i="2"/>
  <c r="P283" i="2"/>
  <c r="U283" i="2"/>
  <c r="C806" i="7"/>
  <c r="D806" i="7"/>
  <c r="P252" i="2"/>
  <c r="U252" i="2"/>
  <c r="M252" i="2"/>
  <c r="D831" i="7"/>
  <c r="M277" i="2"/>
  <c r="C831" i="7"/>
  <c r="U277" i="2"/>
  <c r="P277" i="2"/>
  <c r="M311" i="2"/>
  <c r="P311" i="2"/>
  <c r="U311" i="2"/>
  <c r="D865" i="7"/>
  <c r="C865" i="7"/>
  <c r="D941" i="7"/>
  <c r="C941" i="7"/>
  <c r="M387" i="2"/>
  <c r="U387" i="2"/>
  <c r="P387" i="2"/>
  <c r="D1006" i="7"/>
  <c r="C1006" i="7"/>
  <c r="M452" i="2"/>
  <c r="U452" i="2"/>
  <c r="P452" i="2"/>
  <c r="D895" i="7"/>
  <c r="C895" i="7"/>
  <c r="M341" i="2"/>
  <c r="P341" i="2"/>
  <c r="U341" i="2"/>
  <c r="D733" i="7"/>
  <c r="C733" i="7"/>
  <c r="M179" i="2"/>
  <c r="U179" i="2"/>
  <c r="P179" i="2"/>
  <c r="C989" i="7"/>
  <c r="D989" i="7"/>
  <c r="M435" i="2"/>
  <c r="P435" i="2"/>
  <c r="U435" i="2"/>
  <c r="D815" i="7"/>
  <c r="C815" i="7"/>
  <c r="P261" i="2"/>
  <c r="M261" i="2"/>
  <c r="U261" i="2"/>
  <c r="D961" i="7"/>
  <c r="C961" i="7"/>
  <c r="M407" i="2"/>
  <c r="U407" i="2"/>
  <c r="P407" i="2"/>
  <c r="D870" i="7"/>
  <c r="C870" i="7"/>
  <c r="P316" i="2"/>
  <c r="U316" i="2"/>
  <c r="M316" i="2"/>
  <c r="D1023" i="7"/>
  <c r="C1023" i="7"/>
  <c r="M469" i="2"/>
  <c r="U469" i="2"/>
  <c r="P469" i="2"/>
  <c r="D889" i="7"/>
  <c r="P335" i="2"/>
  <c r="C889" i="7"/>
  <c r="U335" i="2"/>
  <c r="M335" i="2"/>
  <c r="D635" i="7"/>
  <c r="C635" i="7"/>
  <c r="M81" i="2"/>
  <c r="P81" i="2"/>
  <c r="U81" i="2"/>
  <c r="M142" i="2"/>
  <c r="P142" i="2"/>
  <c r="D696" i="7"/>
  <c r="C696" i="7"/>
  <c r="U142" i="2"/>
  <c r="C922" i="7"/>
  <c r="D922" i="7"/>
  <c r="P368" i="2"/>
  <c r="U368" i="2"/>
  <c r="M368" i="2"/>
  <c r="D818" i="7"/>
  <c r="C818" i="7"/>
  <c r="P264" i="2"/>
  <c r="M264" i="2"/>
  <c r="U264" i="2"/>
  <c r="C572" i="7"/>
  <c r="D572" i="7"/>
  <c r="P18" i="2"/>
  <c r="M18" i="2"/>
  <c r="U18" i="2"/>
  <c r="D697" i="7"/>
  <c r="C697" i="7"/>
  <c r="M143" i="2"/>
  <c r="P143" i="2"/>
  <c r="U143" i="2"/>
  <c r="U79" i="2"/>
  <c r="C633" i="7"/>
  <c r="P79" i="2"/>
  <c r="D633" i="7"/>
  <c r="M79" i="2"/>
  <c r="D1024" i="7"/>
  <c r="C1024" i="7"/>
  <c r="M470" i="2"/>
  <c r="U470" i="2"/>
  <c r="P470" i="2"/>
  <c r="D731" i="7"/>
  <c r="C731" i="7"/>
  <c r="U177" i="2"/>
  <c r="M177" i="2"/>
  <c r="P177" i="2"/>
  <c r="D759" i="7"/>
  <c r="C759" i="7"/>
  <c r="M205" i="2"/>
  <c r="P205" i="2"/>
  <c r="U205" i="2"/>
  <c r="D871" i="7"/>
  <c r="U317" i="2"/>
  <c r="C871" i="7"/>
  <c r="P317" i="2"/>
  <c r="M317" i="2"/>
  <c r="U70" i="2"/>
  <c r="P70" i="2"/>
  <c r="D624" i="7"/>
  <c r="C624" i="7"/>
  <c r="M70" i="2"/>
  <c r="M114" i="2"/>
  <c r="P114" i="2"/>
  <c r="D668" i="7"/>
  <c r="C668" i="7"/>
  <c r="U114" i="2"/>
  <c r="C649" i="7"/>
  <c r="M95" i="2"/>
  <c r="U95" i="2"/>
  <c r="P95" i="2"/>
  <c r="D649" i="7"/>
  <c r="C776" i="7"/>
  <c r="D776" i="7"/>
  <c r="M222" i="2"/>
  <c r="U222" i="2"/>
  <c r="P222" i="2"/>
  <c r="C919" i="7"/>
  <c r="D919" i="7"/>
  <c r="M365" i="2"/>
  <c r="U365" i="2"/>
  <c r="P365" i="2"/>
  <c r="C956" i="7"/>
  <c r="P402" i="2"/>
  <c r="U402" i="2"/>
  <c r="D956" i="7"/>
  <c r="M402" i="2"/>
  <c r="C744" i="7"/>
  <c r="U190" i="2"/>
  <c r="P190" i="2"/>
  <c r="M190" i="2"/>
  <c r="D744" i="7"/>
  <c r="D564" i="7"/>
  <c r="M10" i="2"/>
  <c r="U10" i="2"/>
  <c r="C564" i="7"/>
  <c r="P10" i="2"/>
  <c r="C902" i="7"/>
  <c r="M348" i="2"/>
  <c r="U348" i="2"/>
  <c r="D902" i="7"/>
  <c r="P348" i="2"/>
  <c r="M207" i="2"/>
  <c r="P207" i="2"/>
  <c r="D761" i="7"/>
  <c r="U207" i="2"/>
  <c r="C761" i="7"/>
  <c r="C835" i="7"/>
  <c r="M281" i="2"/>
  <c r="D835" i="7"/>
  <c r="U281" i="2"/>
  <c r="P281" i="2"/>
  <c r="D791" i="7"/>
  <c r="M237" i="2"/>
  <c r="C791" i="7"/>
  <c r="P237" i="2"/>
  <c r="U237" i="2"/>
  <c r="C816" i="7"/>
  <c r="M262" i="2"/>
  <c r="D816" i="7"/>
  <c r="P262" i="2"/>
  <c r="U262" i="2"/>
  <c r="U357" i="2"/>
  <c r="M357" i="2"/>
  <c r="P357" i="2"/>
  <c r="D911" i="7"/>
  <c r="C911" i="7"/>
  <c r="C708" i="7"/>
  <c r="D708" i="7"/>
  <c r="P154" i="2"/>
  <c r="U154" i="2"/>
  <c r="M154" i="2"/>
  <c r="D905" i="7"/>
  <c r="C905" i="7"/>
  <c r="M351" i="2"/>
  <c r="P351" i="2"/>
  <c r="U351" i="2"/>
  <c r="C620" i="7"/>
  <c r="P66" i="2"/>
  <c r="D620" i="7"/>
  <c r="M66" i="2"/>
  <c r="U66" i="2"/>
  <c r="C923" i="7"/>
  <c r="P369" i="2"/>
  <c r="D923" i="7"/>
  <c r="M369" i="2"/>
  <c r="U369" i="2"/>
  <c r="C907" i="7"/>
  <c r="M353" i="2"/>
  <c r="U353" i="2"/>
  <c r="D907" i="7"/>
  <c r="P353" i="2"/>
  <c r="C997" i="7"/>
  <c r="D997" i="7"/>
  <c r="M443" i="2"/>
  <c r="U443" i="2"/>
  <c r="P443" i="2"/>
  <c r="C1007" i="7"/>
  <c r="D1007" i="7"/>
  <c r="M453" i="2"/>
  <c r="U453" i="2"/>
  <c r="P453" i="2"/>
  <c r="C741" i="7"/>
  <c r="M187" i="2"/>
  <c r="D741" i="7"/>
  <c r="U187" i="2"/>
  <c r="P187" i="2"/>
  <c r="D784" i="7"/>
  <c r="C784" i="7"/>
  <c r="P230" i="2"/>
  <c r="M230" i="2"/>
  <c r="U230" i="2"/>
  <c r="C912" i="7"/>
  <c r="D912" i="7"/>
  <c r="M358" i="2"/>
  <c r="P358" i="2"/>
  <c r="U358" i="2"/>
  <c r="U344" i="2"/>
  <c r="P344" i="2"/>
  <c r="M344" i="2"/>
  <c r="C898" i="7"/>
  <c r="D898" i="7"/>
  <c r="D615" i="7"/>
  <c r="P61" i="2"/>
  <c r="U61" i="2"/>
  <c r="M61" i="2"/>
  <c r="C615" i="7"/>
  <c r="CS6" i="2"/>
  <c r="CN6" i="2" s="1"/>
  <c r="CT6" i="2"/>
  <c r="CU6" i="2" s="1"/>
  <c r="CV6" i="2" s="1"/>
  <c r="CW6" i="2" s="1"/>
  <c r="D574" i="7"/>
  <c r="C574" i="7"/>
  <c r="P20" i="2"/>
  <c r="M20" i="2"/>
  <c r="U20" i="2"/>
  <c r="D749" i="7"/>
  <c r="C749" i="7"/>
  <c r="M195" i="2"/>
  <c r="U195" i="2"/>
  <c r="P195" i="2"/>
  <c r="D581" i="7"/>
  <c r="C581" i="7"/>
  <c r="M27" i="2"/>
  <c r="U27" i="2"/>
  <c r="P27" i="2"/>
  <c r="CS12" i="2"/>
  <c r="CN12" i="2" s="1"/>
  <c r="CT12" i="2"/>
  <c r="CU12" i="2" s="1"/>
  <c r="CV12" i="2" s="1"/>
  <c r="CW12" i="2" s="1"/>
  <c r="C701" i="7"/>
  <c r="D701" i="7"/>
  <c r="M147" i="2"/>
  <c r="U147" i="2"/>
  <c r="P147" i="2"/>
  <c r="C877" i="7"/>
  <c r="D877" i="7"/>
  <c r="U323" i="2"/>
  <c r="M323" i="2"/>
  <c r="P323" i="2"/>
  <c r="D773" i="7"/>
  <c r="M219" i="2"/>
  <c r="P219" i="2"/>
  <c r="C773" i="7"/>
  <c r="U219" i="2"/>
  <c r="D567" i="7"/>
  <c r="C567" i="7"/>
  <c r="M13" i="2"/>
  <c r="P13" i="2"/>
  <c r="U13" i="2"/>
  <c r="D630" i="7"/>
  <c r="C630" i="7"/>
  <c r="M76" i="2"/>
  <c r="P76" i="2"/>
  <c r="U76" i="2"/>
  <c r="C725" i="7"/>
  <c r="D725" i="7"/>
  <c r="M171" i="2"/>
  <c r="P171" i="2"/>
  <c r="U171" i="2"/>
  <c r="D686" i="7"/>
  <c r="C686" i="7"/>
  <c r="M132" i="2"/>
  <c r="U132" i="2"/>
  <c r="P132" i="2"/>
  <c r="C727" i="7"/>
  <c r="M173" i="2"/>
  <c r="U173" i="2"/>
  <c r="D727" i="7"/>
  <c r="P173" i="2"/>
  <c r="D974" i="7"/>
  <c r="M420" i="2"/>
  <c r="P420" i="2"/>
  <c r="C974" i="7"/>
  <c r="U420" i="2"/>
  <c r="C1011" i="7"/>
  <c r="P457" i="2"/>
  <c r="M457" i="2"/>
  <c r="D1011" i="7"/>
  <c r="U457" i="2"/>
  <c r="CT10" i="2"/>
  <c r="CU10" i="2" s="1"/>
  <c r="CV10" i="2" s="1"/>
  <c r="CW10" i="2" s="1"/>
  <c r="CS10" i="2"/>
  <c r="CN10" i="2" s="1"/>
  <c r="U478" i="2"/>
  <c r="P478" i="2"/>
  <c r="C1032" i="7"/>
  <c r="M478" i="2"/>
  <c r="D1032" i="7"/>
  <c r="C559" i="7"/>
  <c r="M5" i="2"/>
  <c r="U5" i="2"/>
  <c r="D559" i="7"/>
  <c r="P5" i="2"/>
  <c r="C1022" i="7"/>
  <c r="D1022" i="7"/>
  <c r="M468" i="2"/>
  <c r="P468" i="2"/>
  <c r="U468" i="2"/>
  <c r="C590" i="7"/>
  <c r="M36" i="2"/>
  <c r="D590" i="7"/>
  <c r="P36" i="2"/>
  <c r="U36" i="2"/>
  <c r="C893" i="7"/>
  <c r="M339" i="2"/>
  <c r="D893" i="7"/>
  <c r="U339" i="2"/>
  <c r="P339" i="2"/>
  <c r="C1021" i="7"/>
  <c r="M467" i="2"/>
  <c r="D1021" i="7"/>
  <c r="U467" i="2"/>
  <c r="P467" i="2"/>
  <c r="D654" i="7"/>
  <c r="U100" i="2"/>
  <c r="M100" i="2"/>
  <c r="P100" i="2"/>
  <c r="C654" i="7"/>
  <c r="D710" i="7"/>
  <c r="C710" i="7"/>
  <c r="M156" i="2"/>
  <c r="P156" i="2"/>
  <c r="U156" i="2"/>
  <c r="C765" i="7"/>
  <c r="D765" i="7"/>
  <c r="M211" i="2"/>
  <c r="U211" i="2"/>
  <c r="P211" i="2"/>
  <c r="D694" i="7"/>
  <c r="C694" i="7"/>
  <c r="P140" i="2"/>
  <c r="U140" i="2"/>
  <c r="M140" i="2"/>
  <c r="D683" i="7"/>
  <c r="M129" i="2"/>
  <c r="C683" i="7"/>
  <c r="P129" i="2"/>
  <c r="U129" i="2"/>
  <c r="D876" i="7"/>
  <c r="C876" i="7"/>
  <c r="P322" i="2"/>
  <c r="M322" i="2"/>
  <c r="U322" i="2"/>
  <c r="M411" i="2"/>
  <c r="D965" i="7"/>
  <c r="C965" i="7"/>
  <c r="P411" i="2"/>
  <c r="U411" i="2"/>
  <c r="D718" i="7"/>
  <c r="M164" i="2"/>
  <c r="P164" i="2"/>
  <c r="U164" i="2"/>
  <c r="C718" i="7"/>
  <c r="C736" i="7"/>
  <c r="D736" i="7"/>
  <c r="M182" i="2"/>
  <c r="P182" i="2"/>
  <c r="U182" i="2"/>
  <c r="P336" i="2"/>
  <c r="C890" i="7"/>
  <c r="U336" i="2"/>
  <c r="D890" i="7"/>
  <c r="M336" i="2"/>
  <c r="C582" i="7"/>
  <c r="D582" i="7"/>
  <c r="M28" i="2"/>
  <c r="P28" i="2"/>
  <c r="U28" i="2"/>
  <c r="D950" i="7"/>
  <c r="C950" i="7"/>
  <c r="M396" i="2"/>
  <c r="P396" i="2"/>
  <c r="U396" i="2"/>
  <c r="M246" i="2"/>
  <c r="U246" i="2"/>
  <c r="P246" i="2"/>
  <c r="D800" i="7"/>
  <c r="C800" i="7"/>
  <c r="D867" i="7"/>
  <c r="M313" i="2"/>
  <c r="C867" i="7"/>
  <c r="U313" i="2"/>
  <c r="P313" i="2"/>
  <c r="D845" i="7"/>
  <c r="C845" i="7"/>
  <c r="M291" i="2"/>
  <c r="U291" i="2"/>
  <c r="P291" i="2"/>
  <c r="D639" i="7"/>
  <c r="C639" i="7"/>
  <c r="M85" i="2"/>
  <c r="P85" i="2"/>
  <c r="U85" i="2"/>
  <c r="D864" i="7"/>
  <c r="U310" i="2"/>
  <c r="M310" i="2"/>
  <c r="C864" i="7"/>
  <c r="P310" i="2"/>
  <c r="C869" i="7"/>
  <c r="D869" i="7"/>
  <c r="M315" i="2"/>
  <c r="U315" i="2"/>
  <c r="P315" i="2"/>
  <c r="D1030" i="7"/>
  <c r="C1030" i="7"/>
  <c r="P476" i="2"/>
  <c r="M476" i="2"/>
  <c r="U476" i="2"/>
  <c r="C848" i="7"/>
  <c r="D848" i="7"/>
  <c r="M294" i="2"/>
  <c r="P294" i="2"/>
  <c r="U294" i="2"/>
  <c r="C607" i="7"/>
  <c r="U53" i="2"/>
  <c r="P53" i="2"/>
  <c r="D607" i="7"/>
  <c r="M53" i="2"/>
  <c r="C758" i="7"/>
  <c r="M204" i="2"/>
  <c r="D758" i="7"/>
  <c r="U204" i="2"/>
  <c r="P204" i="2"/>
  <c r="D992" i="7"/>
  <c r="C992" i="7"/>
  <c r="P438" i="2"/>
  <c r="M438" i="2"/>
  <c r="U438" i="2"/>
  <c r="C778" i="7"/>
  <c r="D778" i="7"/>
  <c r="U224" i="2"/>
  <c r="M224" i="2"/>
  <c r="P224" i="2"/>
  <c r="D830" i="7"/>
  <c r="C830" i="7"/>
  <c r="U276" i="2"/>
  <c r="P276" i="2"/>
  <c r="M276" i="2"/>
  <c r="D562" i="7"/>
  <c r="M8" i="2"/>
  <c r="C562" i="7"/>
  <c r="P8" i="2"/>
  <c r="U8" i="2"/>
  <c r="C657" i="7"/>
  <c r="D657" i="7"/>
  <c r="P103" i="2"/>
  <c r="M103" i="2"/>
  <c r="U103" i="2"/>
  <c r="M145" i="2"/>
  <c r="U145" i="2"/>
  <c r="C699" i="7"/>
  <c r="D699" i="7"/>
  <c r="P145" i="2"/>
  <c r="C967" i="7"/>
  <c r="D967" i="7"/>
  <c r="M413" i="2"/>
  <c r="U413" i="2"/>
  <c r="P413" i="2"/>
  <c r="D946" i="7"/>
  <c r="C946" i="7"/>
  <c r="P392" i="2"/>
  <c r="U392" i="2"/>
  <c r="M392" i="2"/>
  <c r="D770" i="7"/>
  <c r="M216" i="2"/>
  <c r="U216" i="2"/>
  <c r="C770" i="7"/>
  <c r="P216" i="2"/>
  <c r="U191" i="2"/>
  <c r="D745" i="7"/>
  <c r="C745" i="7"/>
  <c r="M191" i="2"/>
  <c r="P191" i="2"/>
  <c r="C996" i="7"/>
  <c r="P442" i="2"/>
  <c r="M442" i="2"/>
  <c r="U442" i="2"/>
  <c r="D996" i="7"/>
  <c r="D935" i="7"/>
  <c r="C935" i="7"/>
  <c r="M381" i="2"/>
  <c r="P381" i="2"/>
  <c r="U381" i="2"/>
  <c r="C737" i="7"/>
  <c r="D737" i="7"/>
  <c r="P183" i="2"/>
  <c r="M183" i="2"/>
  <c r="U183" i="2"/>
  <c r="P278" i="2"/>
  <c r="U278" i="2"/>
  <c r="C832" i="7"/>
  <c r="M278" i="2"/>
  <c r="D832" i="7"/>
  <c r="U90" i="2"/>
  <c r="M90" i="2"/>
  <c r="C644" i="7"/>
  <c r="D644" i="7"/>
  <c r="P90" i="2"/>
  <c r="C682" i="7"/>
  <c r="D682" i="7"/>
  <c r="M128" i="2"/>
  <c r="P128" i="2"/>
  <c r="U128" i="2"/>
  <c r="D642" i="7"/>
  <c r="C642" i="7"/>
  <c r="U88" i="2"/>
  <c r="M88" i="2"/>
  <c r="P88" i="2"/>
  <c r="P352" i="2"/>
  <c r="C906" i="7"/>
  <c r="U352" i="2"/>
  <c r="D906" i="7"/>
  <c r="M352" i="2"/>
  <c r="P441" i="2"/>
  <c r="U441" i="2"/>
  <c r="D995" i="7"/>
  <c r="C995" i="7"/>
  <c r="M441" i="2"/>
  <c r="C777" i="7"/>
  <c r="M223" i="2"/>
  <c r="P223" i="2"/>
  <c r="U223" i="2"/>
  <c r="D777" i="7"/>
  <c r="C984" i="7"/>
  <c r="P430" i="2"/>
  <c r="D984" i="7"/>
  <c r="M430" i="2"/>
  <c r="U430" i="2"/>
  <c r="C840" i="7"/>
  <c r="M286" i="2"/>
  <c r="U286" i="2"/>
  <c r="D840" i="7"/>
  <c r="P286" i="2"/>
  <c r="M144" i="2"/>
  <c r="C698" i="7"/>
  <c r="U144" i="2"/>
  <c r="D698" i="7"/>
  <c r="P144" i="2"/>
  <c r="D1028" i="7"/>
  <c r="C1028" i="7"/>
  <c r="M474" i="2"/>
  <c r="U474" i="2"/>
  <c r="P474" i="2"/>
  <c r="C880" i="7"/>
  <c r="M326" i="2"/>
  <c r="P326" i="2"/>
  <c r="D880" i="7"/>
  <c r="U326" i="2"/>
  <c r="D937" i="7"/>
  <c r="C937" i="7"/>
  <c r="U383" i="2"/>
  <c r="M383" i="2"/>
  <c r="P383" i="2"/>
  <c r="C681" i="7"/>
  <c r="M127" i="2"/>
  <c r="P127" i="2"/>
  <c r="D681" i="7"/>
  <c r="U127" i="2"/>
  <c r="C916" i="7"/>
  <c r="P362" i="2"/>
  <c r="U362" i="2"/>
  <c r="M362" i="2"/>
  <c r="D916" i="7"/>
  <c r="D938" i="7"/>
  <c r="C938" i="7"/>
  <c r="M384" i="2"/>
  <c r="P384" i="2"/>
  <c r="U384" i="2"/>
  <c r="C584" i="7"/>
  <c r="D584" i="7"/>
  <c r="M30" i="2"/>
  <c r="U30" i="2"/>
  <c r="P30" i="2"/>
  <c r="P160" i="2"/>
  <c r="C714" i="7"/>
  <c r="D714" i="7"/>
  <c r="U160" i="2"/>
  <c r="M160" i="2"/>
  <c r="M258" i="2"/>
  <c r="D812" i="7"/>
  <c r="C812" i="7"/>
  <c r="U258" i="2"/>
  <c r="P258" i="2"/>
  <c r="C599" i="7"/>
  <c r="P45" i="2"/>
  <c r="D599" i="7"/>
  <c r="M45" i="2"/>
  <c r="U45" i="2"/>
  <c r="D637" i="7"/>
  <c r="C637" i="7"/>
  <c r="M83" i="2"/>
  <c r="U83" i="2"/>
  <c r="P83" i="2"/>
  <c r="C958" i="7"/>
  <c r="D958" i="7"/>
  <c r="U404" i="2"/>
  <c r="M404" i="2"/>
  <c r="P404" i="2"/>
  <c r="C921" i="7"/>
  <c r="P367" i="2"/>
  <c r="U367" i="2"/>
  <c r="D921" i="7"/>
  <c r="M367" i="2"/>
  <c r="C573" i="7"/>
  <c r="D573" i="7"/>
  <c r="U19" i="2"/>
  <c r="M19" i="2"/>
  <c r="P19" i="2"/>
  <c r="C813" i="7"/>
  <c r="D813" i="7"/>
  <c r="M259" i="2"/>
  <c r="P259" i="2"/>
  <c r="U259" i="2"/>
  <c r="U319" i="2"/>
  <c r="C873" i="7"/>
  <c r="D873" i="7"/>
  <c r="M319" i="2"/>
  <c r="P319" i="2"/>
  <c r="D945" i="7"/>
  <c r="C945" i="7"/>
  <c r="M391" i="2"/>
  <c r="U391" i="2"/>
  <c r="P391" i="2"/>
  <c r="C622" i="7"/>
  <c r="M68" i="2"/>
  <c r="D622" i="7"/>
  <c r="P68" i="2"/>
  <c r="U68" i="2"/>
  <c r="D901" i="7"/>
  <c r="M347" i="2"/>
  <c r="C901" i="7"/>
  <c r="P347" i="2"/>
  <c r="U347" i="2"/>
  <c r="C606" i="7"/>
  <c r="D606" i="7"/>
  <c r="M52" i="2"/>
  <c r="P52" i="2"/>
  <c r="U52" i="2"/>
  <c r="C957" i="7"/>
  <c r="M403" i="2"/>
  <c r="U403" i="2"/>
  <c r="D957" i="7"/>
  <c r="P403" i="2"/>
  <c r="C614" i="7"/>
  <c r="D614" i="7"/>
  <c r="M60" i="2"/>
  <c r="P60" i="2"/>
  <c r="U60" i="2"/>
  <c r="C598" i="7"/>
  <c r="D598" i="7"/>
  <c r="P44" i="2"/>
  <c r="U44" i="2"/>
  <c r="M44" i="2"/>
  <c r="D702" i="7"/>
  <c r="C702" i="7"/>
  <c r="M148" i="2"/>
  <c r="U148" i="2"/>
  <c r="P148" i="2"/>
  <c r="D687" i="7"/>
  <c r="C687" i="7"/>
  <c r="M133" i="2"/>
  <c r="U133" i="2"/>
  <c r="P133" i="2"/>
  <c r="C690" i="7"/>
  <c r="P136" i="2"/>
  <c r="U136" i="2"/>
  <c r="D690" i="7"/>
  <c r="M136" i="2"/>
  <c r="D949" i="7"/>
  <c r="C949" i="7"/>
  <c r="M395" i="2"/>
  <c r="U395" i="2"/>
  <c r="P395" i="2"/>
  <c r="D1014" i="7"/>
  <c r="M460" i="2"/>
  <c r="C1014" i="7"/>
  <c r="U460" i="2"/>
  <c r="P460" i="2"/>
  <c r="D769" i="7"/>
  <c r="C769" i="7"/>
  <c r="P215" i="2"/>
  <c r="M215" i="2"/>
  <c r="U215" i="2"/>
  <c r="C589" i="7"/>
  <c r="U35" i="2"/>
  <c r="D589" i="7"/>
  <c r="M35" i="2"/>
  <c r="P35" i="2"/>
  <c r="D789" i="7"/>
  <c r="C789" i="7"/>
  <c r="P235" i="2"/>
  <c r="M235" i="2"/>
  <c r="U235" i="2"/>
  <c r="C671" i="7"/>
  <c r="D671" i="7"/>
  <c r="M117" i="2"/>
  <c r="U117" i="2"/>
  <c r="P117" i="2"/>
  <c r="P279" i="2"/>
  <c r="U279" i="2"/>
  <c r="C833" i="7"/>
  <c r="M279" i="2"/>
  <c r="D833" i="7"/>
  <c r="C661" i="7"/>
  <c r="D661" i="7"/>
  <c r="M107" i="2"/>
  <c r="U107" i="2"/>
  <c r="P107" i="2"/>
  <c r="C853" i="7"/>
  <c r="D853" i="7"/>
  <c r="U299" i="2"/>
  <c r="M299" i="2"/>
  <c r="P299" i="2"/>
  <c r="C751" i="7"/>
  <c r="D751" i="7"/>
  <c r="P197" i="2"/>
  <c r="U197" i="2"/>
  <c r="M197" i="2"/>
  <c r="D897" i="7"/>
  <c r="M343" i="2"/>
  <c r="C897" i="7"/>
  <c r="P343" i="2"/>
  <c r="U343" i="2"/>
  <c r="C885" i="7"/>
  <c r="D885" i="7"/>
  <c r="M331" i="2"/>
  <c r="P331" i="2"/>
  <c r="U331" i="2"/>
  <c r="D966" i="7"/>
  <c r="C966" i="7"/>
  <c r="M412" i="2"/>
  <c r="U412" i="2"/>
  <c r="P412" i="2"/>
  <c r="D817" i="7"/>
  <c r="C817" i="7"/>
  <c r="M263" i="2"/>
  <c r="P263" i="2"/>
  <c r="U263" i="2"/>
  <c r="C1001" i="7"/>
  <c r="D1001" i="7"/>
  <c r="P447" i="2"/>
  <c r="U447" i="2"/>
  <c r="M447" i="2"/>
  <c r="C879" i="7"/>
  <c r="D879" i="7"/>
  <c r="M325" i="2"/>
  <c r="P325" i="2"/>
  <c r="U325" i="2"/>
  <c r="D1025" i="7"/>
  <c r="C1025" i="7"/>
  <c r="P471" i="2"/>
  <c r="M471" i="2"/>
  <c r="U471" i="2"/>
  <c r="U26" i="2"/>
  <c r="D580" i="7"/>
  <c r="C580" i="7"/>
  <c r="M26" i="2"/>
  <c r="P26" i="2"/>
  <c r="P125" i="2"/>
  <c r="D679" i="7"/>
  <c r="C679" i="7"/>
  <c r="M125" i="2"/>
  <c r="U125" i="2"/>
  <c r="U106" i="2"/>
  <c r="C660" i="7"/>
  <c r="D660" i="7"/>
  <c r="P106" i="2"/>
  <c r="M106" i="2"/>
  <c r="U174" i="2"/>
  <c r="P174" i="2"/>
  <c r="C728" i="7"/>
  <c r="M174" i="2"/>
  <c r="D728" i="7"/>
  <c r="P298" i="2"/>
  <c r="C852" i="7"/>
  <c r="U298" i="2"/>
  <c r="D852" i="7"/>
  <c r="M298" i="2"/>
  <c r="D1000" i="7"/>
  <c r="C1000" i="7"/>
  <c r="M446" i="2"/>
  <c r="P446" i="2"/>
  <c r="U446" i="2"/>
  <c r="D576" i="7"/>
  <c r="C576" i="7"/>
  <c r="M22" i="2"/>
  <c r="U22" i="2"/>
  <c r="P22" i="2"/>
  <c r="D756" i="7"/>
  <c r="C756" i="7"/>
  <c r="M202" i="2"/>
  <c r="U202" i="2"/>
  <c r="P202" i="2"/>
  <c r="D586" i="7"/>
  <c r="C586" i="7"/>
  <c r="U32" i="2"/>
  <c r="P32" i="2"/>
  <c r="M32" i="2"/>
  <c r="M410" i="2"/>
  <c r="U410" i="2"/>
  <c r="C964" i="7"/>
  <c r="P410" i="2"/>
  <c r="D964" i="7"/>
  <c r="C801" i="7"/>
  <c r="D801" i="7"/>
  <c r="U247" i="2"/>
  <c r="P247" i="2"/>
  <c r="M247" i="2"/>
  <c r="P328" i="2"/>
  <c r="U328" i="2"/>
  <c r="M328" i="2"/>
  <c r="C882" i="7"/>
  <c r="D882" i="7"/>
  <c r="D857" i="7"/>
  <c r="P303" i="2"/>
  <c r="U303" i="2"/>
  <c r="C857" i="7"/>
  <c r="M303" i="2"/>
  <c r="M217" i="2"/>
  <c r="D771" i="7"/>
  <c r="P217" i="2"/>
  <c r="U217" i="2"/>
  <c r="C771" i="7"/>
  <c r="C563" i="7"/>
  <c r="D563" i="7"/>
  <c r="P9" i="2"/>
  <c r="M9" i="2"/>
  <c r="U9" i="2"/>
  <c r="U42" i="2"/>
  <c r="C596" i="7"/>
  <c r="D596" i="7"/>
  <c r="M42" i="2"/>
  <c r="P42" i="2"/>
  <c r="C593" i="7"/>
  <c r="D593" i="7"/>
  <c r="M39" i="2"/>
  <c r="P39" i="2"/>
  <c r="U39" i="2"/>
  <c r="C826" i="7"/>
  <c r="D826" i="7"/>
  <c r="U272" i="2"/>
  <c r="P272" i="2"/>
  <c r="M272" i="2"/>
  <c r="C810" i="7"/>
  <c r="P256" i="2"/>
  <c r="D810" i="7"/>
  <c r="M256" i="2"/>
  <c r="U256" i="2"/>
  <c r="C842" i="7"/>
  <c r="D842" i="7"/>
  <c r="P288" i="2"/>
  <c r="M288" i="2"/>
  <c r="U288" i="2"/>
  <c r="C779" i="7"/>
  <c r="D779" i="7"/>
  <c r="M225" i="2"/>
  <c r="U225" i="2"/>
  <c r="P225" i="2"/>
  <c r="M378" i="2"/>
  <c r="D932" i="7"/>
  <c r="C932" i="7"/>
  <c r="U378" i="2"/>
  <c r="P378" i="2"/>
  <c r="C775" i="7"/>
  <c r="U221" i="2"/>
  <c r="M221" i="2"/>
  <c r="P221" i="2"/>
  <c r="D775" i="7"/>
  <c r="C719" i="7"/>
  <c r="D719" i="7"/>
  <c r="M165" i="2"/>
  <c r="P165" i="2"/>
  <c r="U165" i="2"/>
  <c r="D942" i="7"/>
  <c r="M388" i="2"/>
  <c r="U388" i="2"/>
  <c r="P388" i="2"/>
  <c r="C942" i="7"/>
  <c r="D953" i="7"/>
  <c r="U399" i="2"/>
  <c r="P399" i="2"/>
  <c r="M399" i="2"/>
  <c r="C953" i="7"/>
  <c r="D986" i="7"/>
  <c r="P432" i="2"/>
  <c r="C986" i="7"/>
  <c r="M432" i="2"/>
  <c r="U432" i="2"/>
  <c r="D980" i="7"/>
  <c r="C980" i="7"/>
  <c r="M426" i="2"/>
  <c r="U426" i="2"/>
  <c r="P426" i="2"/>
  <c r="C929" i="7"/>
  <c r="D929" i="7"/>
  <c r="M375" i="2"/>
  <c r="P375" i="2"/>
  <c r="U375" i="2"/>
  <c r="D920" i="7"/>
  <c r="C920" i="7"/>
  <c r="P366" i="2"/>
  <c r="U366" i="2"/>
  <c r="M366" i="2"/>
  <c r="C732" i="7"/>
  <c r="M178" i="2"/>
  <c r="P178" i="2"/>
  <c r="U178" i="2"/>
  <c r="D732" i="7"/>
  <c r="O1653" i="7" l="1"/>
  <c r="P74" i="7"/>
  <c r="P1058" i="7"/>
  <c r="P114" i="7"/>
  <c r="P31" i="7"/>
  <c r="P28" i="7"/>
  <c r="P44" i="7"/>
  <c r="O44" i="7"/>
  <c r="P1072" i="7"/>
  <c r="B1085" i="7"/>
  <c r="B1086" i="7" s="1"/>
  <c r="O75" i="7"/>
  <c r="O112" i="7"/>
  <c r="P112" i="7"/>
  <c r="P90" i="7"/>
  <c r="P21" i="7"/>
  <c r="P34" i="7"/>
  <c r="P39" i="7"/>
  <c r="P518" i="7"/>
  <c r="P215" i="7"/>
  <c r="P1074" i="7"/>
  <c r="P38" i="7"/>
  <c r="P175" i="7"/>
  <c r="P404" i="7"/>
  <c r="O33" i="7"/>
  <c r="P24" i="7"/>
  <c r="O1385" i="7"/>
  <c r="P35" i="7"/>
  <c r="O1384" i="7"/>
  <c r="P36" i="7"/>
  <c r="P63" i="7"/>
  <c r="O1346" i="7"/>
  <c r="O95" i="7"/>
  <c r="O1155" i="7"/>
  <c r="L406" i="7"/>
  <c r="O406" i="7" s="1"/>
  <c r="P1061" i="7"/>
  <c r="P1052" i="7"/>
  <c r="P1047" i="7"/>
  <c r="P1307" i="7"/>
  <c r="P1574" i="7"/>
  <c r="P546" i="7"/>
  <c r="M1310" i="7"/>
  <c r="P1310" i="7" s="1"/>
  <c r="O1615" i="7"/>
  <c r="I217" i="7"/>
  <c r="M217" i="7" s="1"/>
  <c r="P1045" i="7"/>
  <c r="P1383" i="7"/>
  <c r="M1727" i="7"/>
  <c r="P1727" i="7" s="1"/>
  <c r="P113" i="7"/>
  <c r="O113" i="7"/>
  <c r="P1075" i="7"/>
  <c r="P66" i="7"/>
  <c r="P1802" i="7"/>
  <c r="P115" i="7"/>
  <c r="I295" i="7"/>
  <c r="M295" i="7" s="1"/>
  <c r="P1076" i="7"/>
  <c r="P1193" i="7"/>
  <c r="O292" i="7"/>
  <c r="P252" i="7"/>
  <c r="O252" i="7"/>
  <c r="P133" i="7"/>
  <c r="H294" i="7"/>
  <c r="K294" i="7" s="1"/>
  <c r="I1691" i="7"/>
  <c r="H1691" i="7"/>
  <c r="K1691" i="7" s="1"/>
  <c r="E1692" i="7"/>
  <c r="B1693" i="7"/>
  <c r="P1069" i="7"/>
  <c r="L1537" i="7"/>
  <c r="O1537" i="7" s="1"/>
  <c r="P1690" i="7"/>
  <c r="M92" i="7"/>
  <c r="L92" i="7"/>
  <c r="L93" i="7"/>
  <c r="O93" i="7" s="1"/>
  <c r="M93" i="7"/>
  <c r="P1040" i="7"/>
  <c r="P1231" i="7"/>
  <c r="M1156" i="7"/>
  <c r="L1156" i="7"/>
  <c r="O1156" i="7" s="1"/>
  <c r="H1655" i="7"/>
  <c r="K1655" i="7" s="1"/>
  <c r="H1157" i="7"/>
  <c r="K1157" i="7" s="1"/>
  <c r="I1157" i="7"/>
  <c r="B1159" i="7"/>
  <c r="E1158" i="7"/>
  <c r="P405" i="7"/>
  <c r="P1080" i="7"/>
  <c r="O1080" i="7"/>
  <c r="P368" i="7"/>
  <c r="H369" i="7"/>
  <c r="K369" i="7" s="1"/>
  <c r="M87" i="7"/>
  <c r="L87" i="7"/>
  <c r="O87" i="7" s="1"/>
  <c r="P1459" i="7"/>
  <c r="P138" i="7"/>
  <c r="P77" i="7"/>
  <c r="P95" i="7"/>
  <c r="L86" i="7"/>
  <c r="O86" i="7" s="1"/>
  <c r="M86" i="7"/>
  <c r="L176" i="7"/>
  <c r="O176" i="7" s="1"/>
  <c r="M176" i="7"/>
  <c r="H444" i="7"/>
  <c r="K444" i="7" s="1"/>
  <c r="I444" i="7"/>
  <c r="P1346" i="7"/>
  <c r="M83" i="7"/>
  <c r="L83" i="7"/>
  <c r="O83" i="7" s="1"/>
  <c r="E445" i="7"/>
  <c r="B446" i="7"/>
  <c r="E1387" i="7"/>
  <c r="B1388" i="7"/>
  <c r="L443" i="7"/>
  <c r="O443" i="7" s="1"/>
  <c r="M443" i="7"/>
  <c r="L1194" i="7"/>
  <c r="O1194" i="7" s="1"/>
  <c r="M1194" i="7"/>
  <c r="E1196" i="7"/>
  <c r="B1197" i="7"/>
  <c r="P1079" i="7"/>
  <c r="M84" i="7"/>
  <c r="L84" i="7"/>
  <c r="O84" i="7" s="1"/>
  <c r="B179" i="7"/>
  <c r="E178" i="7"/>
  <c r="P1309" i="7"/>
  <c r="P1117" i="7"/>
  <c r="H1386" i="7"/>
  <c r="K1386" i="7" s="1"/>
  <c r="I1386" i="7"/>
  <c r="I177" i="7"/>
  <c r="H177" i="7"/>
  <c r="K177" i="7" s="1"/>
  <c r="I1195" i="7"/>
  <c r="H1195" i="7"/>
  <c r="K1195" i="7" s="1"/>
  <c r="L1118" i="7"/>
  <c r="O1118" i="7" s="1"/>
  <c r="M1118" i="7"/>
  <c r="I218" i="7"/>
  <c r="H218" i="7"/>
  <c r="K218" i="7" s="1"/>
  <c r="I1500" i="7"/>
  <c r="H1500" i="7"/>
  <c r="K1500" i="7" s="1"/>
  <c r="M481" i="7"/>
  <c r="L481" i="7"/>
  <c r="O481" i="7" s="1"/>
  <c r="B220" i="7"/>
  <c r="E219" i="7"/>
  <c r="I1425" i="7"/>
  <c r="H1425" i="7"/>
  <c r="K1425" i="7" s="1"/>
  <c r="I140" i="7"/>
  <c r="H140" i="7"/>
  <c r="K140" i="7" s="1"/>
  <c r="E1426" i="7"/>
  <c r="B1427" i="7"/>
  <c r="L254" i="7"/>
  <c r="O254" i="7" s="1"/>
  <c r="M254" i="7"/>
  <c r="P1688" i="7"/>
  <c r="E141" i="7"/>
  <c r="B142" i="7"/>
  <c r="L294" i="7"/>
  <c r="M294" i="7"/>
  <c r="E1349" i="7"/>
  <c r="B1350" i="7"/>
  <c r="B1314" i="7"/>
  <c r="E1313" i="7"/>
  <c r="L1499" i="7"/>
  <c r="O1499" i="7" s="1"/>
  <c r="M1499" i="7"/>
  <c r="P1460" i="7"/>
  <c r="P1536" i="7"/>
  <c r="H1348" i="7"/>
  <c r="K1348" i="7" s="1"/>
  <c r="I1348" i="7"/>
  <c r="I1312" i="7"/>
  <c r="H1312" i="7"/>
  <c r="K1312" i="7" s="1"/>
  <c r="I482" i="7"/>
  <c r="H482" i="7"/>
  <c r="K482" i="7" s="1"/>
  <c r="P1054" i="7"/>
  <c r="P253" i="7"/>
  <c r="M139" i="7"/>
  <c r="L139" i="7"/>
  <c r="O139" i="7" s="1"/>
  <c r="B484" i="7"/>
  <c r="E483" i="7"/>
  <c r="H1119" i="7"/>
  <c r="K1119" i="7" s="1"/>
  <c r="I1119" i="7"/>
  <c r="P1308" i="7"/>
  <c r="I1538" i="7"/>
  <c r="H1538" i="7"/>
  <c r="K1538" i="7" s="1"/>
  <c r="M1424" i="7"/>
  <c r="L1424" i="7"/>
  <c r="O1424" i="7" s="1"/>
  <c r="M1347" i="7"/>
  <c r="L1347" i="7"/>
  <c r="O1347" i="7" s="1"/>
  <c r="H255" i="7"/>
  <c r="K255" i="7" s="1"/>
  <c r="I255" i="7"/>
  <c r="B1121" i="7"/>
  <c r="E1120" i="7"/>
  <c r="L1311" i="7"/>
  <c r="O1311" i="7" s="1"/>
  <c r="M1311" i="7"/>
  <c r="B1540" i="7"/>
  <c r="E1539" i="7"/>
  <c r="P293" i="7"/>
  <c r="E1501" i="7"/>
  <c r="B1502" i="7"/>
  <c r="P292" i="7"/>
  <c r="E256" i="7"/>
  <c r="B257" i="7"/>
  <c r="P1612" i="7"/>
  <c r="P1497" i="7"/>
  <c r="P1651" i="7"/>
  <c r="I296" i="7"/>
  <c r="H296" i="7"/>
  <c r="K296" i="7" s="1"/>
  <c r="E297" i="7"/>
  <c r="B298" i="7"/>
  <c r="P1653" i="7"/>
  <c r="P328" i="7"/>
  <c r="P1652" i="7"/>
  <c r="P1764" i="7"/>
  <c r="I330" i="7"/>
  <c r="H330" i="7"/>
  <c r="K330" i="7" s="1"/>
  <c r="P556" i="7"/>
  <c r="P1385" i="7"/>
  <c r="M407" i="7"/>
  <c r="L407" i="7"/>
  <c r="O407" i="7" s="1"/>
  <c r="P1232" i="7"/>
  <c r="P1269" i="7"/>
  <c r="B1658" i="7"/>
  <c r="E1657" i="7"/>
  <c r="E331" i="7"/>
  <c r="B332" i="7"/>
  <c r="M1083" i="7"/>
  <c r="L1083" i="7"/>
  <c r="O1083" i="7" s="1"/>
  <c r="B1768" i="7"/>
  <c r="E1767" i="7"/>
  <c r="I1084" i="7"/>
  <c r="H1084" i="7"/>
  <c r="K1084" i="7" s="1"/>
  <c r="P1614" i="7"/>
  <c r="M1765" i="7"/>
  <c r="L1765" i="7"/>
  <c r="O1765" i="7" s="1"/>
  <c r="P1345" i="7"/>
  <c r="P1726" i="7"/>
  <c r="I1656" i="7"/>
  <c r="H1656" i="7"/>
  <c r="K1656" i="7" s="1"/>
  <c r="M1461" i="7"/>
  <c r="L1461" i="7"/>
  <c r="O1461" i="7" s="1"/>
  <c r="M1270" i="7"/>
  <c r="L1270" i="7"/>
  <c r="O1270" i="7" s="1"/>
  <c r="L1728" i="7"/>
  <c r="O1728" i="7" s="1"/>
  <c r="M1728" i="7"/>
  <c r="B1464" i="7"/>
  <c r="E1463" i="7"/>
  <c r="I1766" i="7"/>
  <c r="H1766" i="7"/>
  <c r="K1766" i="7" s="1"/>
  <c r="P1615" i="7"/>
  <c r="H408" i="7"/>
  <c r="K408" i="7" s="1"/>
  <c r="I408" i="7"/>
  <c r="B1236" i="7"/>
  <c r="E1235" i="7"/>
  <c r="M1616" i="7"/>
  <c r="L1616" i="7"/>
  <c r="O1616" i="7" s="1"/>
  <c r="M369" i="7"/>
  <c r="L369" i="7"/>
  <c r="M1233" i="7"/>
  <c r="L1233" i="7"/>
  <c r="O1233" i="7" s="1"/>
  <c r="P1803" i="7"/>
  <c r="H1462" i="7"/>
  <c r="K1462" i="7" s="1"/>
  <c r="I1462" i="7"/>
  <c r="P1650" i="7"/>
  <c r="E409" i="7"/>
  <c r="B410" i="7"/>
  <c r="P1654" i="7"/>
  <c r="E371" i="7"/>
  <c r="B372" i="7"/>
  <c r="H1234" i="7"/>
  <c r="K1234" i="7" s="1"/>
  <c r="I1234" i="7"/>
  <c r="E1806" i="7"/>
  <c r="B1807" i="7"/>
  <c r="L1655" i="7"/>
  <c r="M1655" i="7"/>
  <c r="E1578" i="7"/>
  <c r="B1579" i="7"/>
  <c r="B1619" i="7"/>
  <c r="E1618" i="7"/>
  <c r="I370" i="7"/>
  <c r="H370" i="7"/>
  <c r="K370" i="7" s="1"/>
  <c r="L1576" i="7"/>
  <c r="O1576" i="7" s="1"/>
  <c r="M1576" i="7"/>
  <c r="I1805" i="7"/>
  <c r="H1805" i="7"/>
  <c r="K1805" i="7" s="1"/>
  <c r="M1804" i="7"/>
  <c r="L1804" i="7"/>
  <c r="O1804" i="7" s="1"/>
  <c r="M329" i="7"/>
  <c r="L329" i="7"/>
  <c r="O329" i="7" s="1"/>
  <c r="B1273" i="7"/>
  <c r="E1272" i="7"/>
  <c r="I1617" i="7"/>
  <c r="H1617" i="7"/>
  <c r="K1617" i="7" s="1"/>
  <c r="B1731" i="7"/>
  <c r="E1730" i="7"/>
  <c r="P1421" i="7"/>
  <c r="P1082" i="7"/>
  <c r="P1575" i="7"/>
  <c r="P1498" i="7"/>
  <c r="P1689" i="7"/>
  <c r="I1271" i="7"/>
  <c r="H1271" i="7"/>
  <c r="K1271" i="7" s="1"/>
  <c r="P1423" i="7"/>
  <c r="I1729" i="7"/>
  <c r="H1729" i="7"/>
  <c r="K1729" i="7" s="1"/>
  <c r="H1577" i="7"/>
  <c r="K1577" i="7" s="1"/>
  <c r="I1577" i="7"/>
  <c r="O236" i="2"/>
  <c r="R236" i="2" s="1"/>
  <c r="N236" i="2"/>
  <c r="Q236" i="2" s="1"/>
  <c r="N272" i="2"/>
  <c r="Q272" i="2" s="1"/>
  <c r="O272" i="2"/>
  <c r="R272" i="2" s="1"/>
  <c r="C2010" i="7"/>
  <c r="F2010" i="7" s="1"/>
  <c r="F728" i="7"/>
  <c r="D2227" i="7"/>
  <c r="G2227" i="7" s="1"/>
  <c r="J2227" i="7" s="1"/>
  <c r="G945" i="7"/>
  <c r="J945" i="7" s="1"/>
  <c r="D2310" i="7"/>
  <c r="G2310" i="7" s="1"/>
  <c r="J2310" i="7" s="1"/>
  <c r="G1028" i="7"/>
  <c r="J1028" i="7" s="1"/>
  <c r="C1981" i="7"/>
  <c r="F1981" i="7" s="1"/>
  <c r="F699" i="7"/>
  <c r="BC310" i="2"/>
  <c r="V310" i="2"/>
  <c r="W310" i="2" s="1"/>
  <c r="X310" i="2" s="1"/>
  <c r="Y310" i="2" s="1"/>
  <c r="Z310" i="2" s="1"/>
  <c r="AO310" i="2" s="1"/>
  <c r="BC156" i="2"/>
  <c r="V156" i="2"/>
  <c r="W156" i="2" s="1"/>
  <c r="X156" i="2" s="1"/>
  <c r="Y156" i="2" s="1"/>
  <c r="Z156" i="2" s="1"/>
  <c r="AO156" i="2" s="1"/>
  <c r="C2055" i="7"/>
  <c r="F2055" i="7" s="1"/>
  <c r="F773" i="7"/>
  <c r="N453" i="2"/>
  <c r="Q453" i="2" s="1"/>
  <c r="O453" i="2"/>
  <c r="R453" i="2" s="1"/>
  <c r="D1854" i="7"/>
  <c r="G1854" i="7" s="1"/>
  <c r="J1854" i="7" s="1"/>
  <c r="G572" i="7"/>
  <c r="J572" i="7" s="1"/>
  <c r="F865" i="7"/>
  <c r="C2147" i="7"/>
  <c r="F2147" i="7" s="1"/>
  <c r="V233" i="2"/>
  <c r="W233" i="2" s="1"/>
  <c r="X233" i="2" s="1"/>
  <c r="Y233" i="2" s="1"/>
  <c r="Z233" i="2" s="1"/>
  <c r="AO233" i="2" s="1"/>
  <c r="BC233" i="2"/>
  <c r="BC245" i="2"/>
  <c r="V245" i="2"/>
  <c r="W245" i="2" s="1"/>
  <c r="X245" i="2" s="1"/>
  <c r="Y245" i="2" s="1"/>
  <c r="Z245" i="2" s="1"/>
  <c r="AO245" i="2" s="1"/>
  <c r="N354" i="2"/>
  <c r="Q354" i="2" s="1"/>
  <c r="O354" i="2"/>
  <c r="R354" i="2" s="1"/>
  <c r="C2080" i="7"/>
  <c r="F2080" i="7" s="1"/>
  <c r="F798" i="7"/>
  <c r="G825" i="7"/>
  <c r="J825" i="7" s="1"/>
  <c r="D2107" i="7"/>
  <c r="G2107" i="7" s="1"/>
  <c r="J2107" i="7" s="1"/>
  <c r="D2311" i="7"/>
  <c r="G2311" i="7" s="1"/>
  <c r="J2311" i="7" s="1"/>
  <c r="G1029" i="7"/>
  <c r="J1029" i="7" s="1"/>
  <c r="D1885" i="7"/>
  <c r="G1885" i="7" s="1"/>
  <c r="J1885" i="7" s="1"/>
  <c r="G603" i="7"/>
  <c r="J603" i="7" s="1"/>
  <c r="D1955" i="7"/>
  <c r="G1955" i="7" s="1"/>
  <c r="J1955" i="7" s="1"/>
  <c r="G673" i="7"/>
  <c r="J673" i="7" s="1"/>
  <c r="G755" i="7"/>
  <c r="J755" i="7" s="1"/>
  <c r="D2037" i="7"/>
  <c r="G2037" i="7" s="1"/>
  <c r="J2037" i="7" s="1"/>
  <c r="D2192" i="7"/>
  <c r="G2192" i="7" s="1"/>
  <c r="J2192" i="7" s="1"/>
  <c r="G910" i="7"/>
  <c r="J910" i="7" s="1"/>
  <c r="O87" i="2"/>
  <c r="R87" i="2" s="1"/>
  <c r="N87" i="2"/>
  <c r="Q87" i="2" s="1"/>
  <c r="D2317" i="7"/>
  <c r="G2317" i="7" s="1"/>
  <c r="J2317" i="7" s="1"/>
  <c r="G1035" i="7"/>
  <c r="J1035" i="7" s="1"/>
  <c r="C1907" i="7"/>
  <c r="F1907" i="7" s="1"/>
  <c r="F625" i="7"/>
  <c r="C2102" i="7"/>
  <c r="F2102" i="7" s="1"/>
  <c r="F820" i="7"/>
  <c r="C2096" i="7"/>
  <c r="F2096" i="7" s="1"/>
  <c r="F814" i="7"/>
  <c r="O414" i="2"/>
  <c r="R414" i="2" s="1"/>
  <c r="N414" i="2"/>
  <c r="Q414" i="2" s="1"/>
  <c r="G954" i="7"/>
  <c r="J954" i="7" s="1"/>
  <c r="D2236" i="7"/>
  <c r="G2236" i="7" s="1"/>
  <c r="J2236" i="7" s="1"/>
  <c r="BC89" i="2"/>
  <c r="V89" i="2"/>
  <c r="W89" i="2" s="1"/>
  <c r="X89" i="2" s="1"/>
  <c r="Y89" i="2" s="1"/>
  <c r="Z89" i="2" s="1"/>
  <c r="AO89" i="2" s="1"/>
  <c r="G858" i="7"/>
  <c r="J858" i="7" s="1"/>
  <c r="D2140" i="7"/>
  <c r="G2140" i="7" s="1"/>
  <c r="J2140" i="7" s="1"/>
  <c r="D2229" i="7"/>
  <c r="G2229" i="7" s="1"/>
  <c r="J2229" i="7" s="1"/>
  <c r="G947" i="7"/>
  <c r="J947" i="7" s="1"/>
  <c r="N130" i="2"/>
  <c r="Q130" i="2" s="1"/>
  <c r="O130" i="2"/>
  <c r="R130" i="2" s="1"/>
  <c r="N72" i="2"/>
  <c r="Q72" i="2" s="1"/>
  <c r="O72" i="2"/>
  <c r="R72" i="2" s="1"/>
  <c r="BC349" i="2"/>
  <c r="V349" i="2"/>
  <c r="W349" i="2" s="1"/>
  <c r="X349" i="2" s="1"/>
  <c r="Y349" i="2" s="1"/>
  <c r="Z349" i="2" s="1"/>
  <c r="AO349" i="2" s="1"/>
  <c r="C1962" i="7"/>
  <c r="F1962" i="7" s="1"/>
  <c r="F680" i="7"/>
  <c r="O484" i="2"/>
  <c r="R484" i="2" s="1"/>
  <c r="N484" i="2"/>
  <c r="Q484" i="2" s="1"/>
  <c r="D2230" i="7"/>
  <c r="G2230" i="7" s="1"/>
  <c r="J2230" i="7" s="1"/>
  <c r="G948" i="7"/>
  <c r="J948" i="7" s="1"/>
  <c r="O196" i="2"/>
  <c r="R196" i="2" s="1"/>
  <c r="N196" i="2"/>
  <c r="Q196" i="2" s="1"/>
  <c r="C2143" i="7"/>
  <c r="F2143" i="7" s="1"/>
  <c r="F861" i="7"/>
  <c r="G588" i="7"/>
  <c r="J588" i="7" s="1"/>
  <c r="D1870" i="7"/>
  <c r="G1870" i="7" s="1"/>
  <c r="J1870" i="7" s="1"/>
  <c r="O454" i="2"/>
  <c r="R454" i="2" s="1"/>
  <c r="N454" i="2"/>
  <c r="Q454" i="2" s="1"/>
  <c r="N137" i="2"/>
  <c r="Q137" i="2" s="1"/>
  <c r="O137" i="2"/>
  <c r="R137" i="2" s="1"/>
  <c r="C1934" i="7"/>
  <c r="F1934" i="7" s="1"/>
  <c r="F652" i="7"/>
  <c r="BC332" i="2"/>
  <c r="V332" i="2"/>
  <c r="W332" i="2" s="1"/>
  <c r="X332" i="2" s="1"/>
  <c r="Y332" i="2" s="1"/>
  <c r="Z332" i="2" s="1"/>
  <c r="AO332" i="2" s="1"/>
  <c r="D1913" i="7"/>
  <c r="G1913" i="7" s="1"/>
  <c r="J1913" i="7" s="1"/>
  <c r="G631" i="7"/>
  <c r="J631" i="7" s="1"/>
  <c r="D2226" i="7"/>
  <c r="G2226" i="7" s="1"/>
  <c r="J2226" i="7" s="1"/>
  <c r="G944" i="7"/>
  <c r="J944" i="7" s="1"/>
  <c r="G883" i="7"/>
  <c r="J883" i="7" s="1"/>
  <c r="D2165" i="7"/>
  <c r="G2165" i="7" s="1"/>
  <c r="J2165" i="7" s="1"/>
  <c r="C2294" i="7"/>
  <c r="F2294" i="7" s="1"/>
  <c r="F1012" i="7"/>
  <c r="BC15" i="2"/>
  <c r="V15" i="2"/>
  <c r="W15" i="2" s="1"/>
  <c r="X15" i="2" s="1"/>
  <c r="Y15" i="2" s="1"/>
  <c r="Z15" i="2" s="1"/>
  <c r="AO15" i="2" s="1"/>
  <c r="D1891" i="7"/>
  <c r="G1891" i="7" s="1"/>
  <c r="J1891" i="7" s="1"/>
  <c r="G609" i="7"/>
  <c r="J609" i="7" s="1"/>
  <c r="D2275" i="7"/>
  <c r="G2275" i="7" s="1"/>
  <c r="J2275" i="7" s="1"/>
  <c r="G993" i="7"/>
  <c r="J993" i="7" s="1"/>
  <c r="BC161" i="2"/>
  <c r="V161" i="2"/>
  <c r="W161" i="2" s="1"/>
  <c r="X161" i="2" s="1"/>
  <c r="Y161" i="2" s="1"/>
  <c r="Z161" i="2" s="1"/>
  <c r="AO161" i="2" s="1"/>
  <c r="BC423" i="2"/>
  <c r="V423" i="2"/>
  <c r="W423" i="2" s="1"/>
  <c r="X423" i="2" s="1"/>
  <c r="Y423" i="2" s="1"/>
  <c r="Z423" i="2" s="1"/>
  <c r="AO423" i="2" s="1"/>
  <c r="F1031" i="7"/>
  <c r="C2313" i="7"/>
  <c r="F2313" i="7" s="1"/>
  <c r="C2132" i="7"/>
  <c r="F2132" i="7" s="1"/>
  <c r="F850" i="7"/>
  <c r="BC375" i="2"/>
  <c r="V375" i="2"/>
  <c r="W375" i="2" s="1"/>
  <c r="X375" i="2" s="1"/>
  <c r="Y375" i="2" s="1"/>
  <c r="Z375" i="2" s="1"/>
  <c r="AO375" i="2" s="1"/>
  <c r="F980" i="7"/>
  <c r="C2262" i="7"/>
  <c r="F2262" i="7" s="1"/>
  <c r="N399" i="2"/>
  <c r="Q399" i="2" s="1"/>
  <c r="O399" i="2"/>
  <c r="R399" i="2" s="1"/>
  <c r="D2224" i="7"/>
  <c r="G2224" i="7" s="1"/>
  <c r="J2224" i="7" s="1"/>
  <c r="G942" i="7"/>
  <c r="J942" i="7" s="1"/>
  <c r="N221" i="2"/>
  <c r="Q221" i="2" s="1"/>
  <c r="O221" i="2"/>
  <c r="R221" i="2" s="1"/>
  <c r="D2124" i="7"/>
  <c r="G2124" i="7" s="1"/>
  <c r="J2124" i="7" s="1"/>
  <c r="G842" i="7"/>
  <c r="J842" i="7" s="1"/>
  <c r="C1875" i="7"/>
  <c r="F1875" i="7" s="1"/>
  <c r="F593" i="7"/>
  <c r="N303" i="2"/>
  <c r="Q303" i="2" s="1"/>
  <c r="O303" i="2"/>
  <c r="R303" i="2" s="1"/>
  <c r="BC328" i="2"/>
  <c r="V328" i="2"/>
  <c r="W328" i="2" s="1"/>
  <c r="X328" i="2" s="1"/>
  <c r="Y328" i="2" s="1"/>
  <c r="Z328" i="2" s="1"/>
  <c r="AO328" i="2" s="1"/>
  <c r="G586" i="7"/>
  <c r="J586" i="7" s="1"/>
  <c r="D1868" i="7"/>
  <c r="G1868" i="7" s="1"/>
  <c r="J1868" i="7" s="1"/>
  <c r="N22" i="2"/>
  <c r="Q22" i="2" s="1"/>
  <c r="O22" i="2"/>
  <c r="R22" i="2" s="1"/>
  <c r="N298" i="2"/>
  <c r="Q298" i="2" s="1"/>
  <c r="O298" i="2"/>
  <c r="R298" i="2" s="1"/>
  <c r="N125" i="2"/>
  <c r="Q125" i="2" s="1"/>
  <c r="O125" i="2"/>
  <c r="R125" i="2" s="1"/>
  <c r="BC26" i="2"/>
  <c r="V26" i="2"/>
  <c r="W26" i="2" s="1"/>
  <c r="X26" i="2" s="1"/>
  <c r="Y26" i="2" s="1"/>
  <c r="Z26" i="2" s="1"/>
  <c r="AO26" i="2" s="1"/>
  <c r="N325" i="2"/>
  <c r="Q325" i="2" s="1"/>
  <c r="O325" i="2"/>
  <c r="R325" i="2" s="1"/>
  <c r="BC263" i="2"/>
  <c r="V263" i="2"/>
  <c r="W263" i="2" s="1"/>
  <c r="X263" i="2" s="1"/>
  <c r="Y263" i="2" s="1"/>
  <c r="Z263" i="2" s="1"/>
  <c r="AO263" i="2" s="1"/>
  <c r="C2248" i="7"/>
  <c r="F2248" i="7" s="1"/>
  <c r="F966" i="7"/>
  <c r="F751" i="7"/>
  <c r="C2033" i="7"/>
  <c r="F2033" i="7" s="1"/>
  <c r="O107" i="2"/>
  <c r="R107" i="2" s="1"/>
  <c r="N107" i="2"/>
  <c r="Q107" i="2" s="1"/>
  <c r="F789" i="7"/>
  <c r="C2071" i="7"/>
  <c r="F2071" i="7" s="1"/>
  <c r="O215" i="2"/>
  <c r="R215" i="2" s="1"/>
  <c r="N215" i="2"/>
  <c r="Q215" i="2" s="1"/>
  <c r="D2296" i="7"/>
  <c r="G2296" i="7" s="1"/>
  <c r="J2296" i="7" s="1"/>
  <c r="G1014" i="7"/>
  <c r="J1014" i="7" s="1"/>
  <c r="BC136" i="2"/>
  <c r="V136" i="2"/>
  <c r="W136" i="2" s="1"/>
  <c r="X136" i="2" s="1"/>
  <c r="Y136" i="2" s="1"/>
  <c r="Z136" i="2" s="1"/>
  <c r="AO136" i="2" s="1"/>
  <c r="D1880" i="7"/>
  <c r="G1880" i="7" s="1"/>
  <c r="J1880" i="7" s="1"/>
  <c r="G598" i="7"/>
  <c r="J598" i="7" s="1"/>
  <c r="D2239" i="7"/>
  <c r="G2239" i="7" s="1"/>
  <c r="J2239" i="7" s="1"/>
  <c r="G957" i="7"/>
  <c r="J957" i="7" s="1"/>
  <c r="C1888" i="7"/>
  <c r="F1888" i="7" s="1"/>
  <c r="F606" i="7"/>
  <c r="D1904" i="7"/>
  <c r="G1904" i="7" s="1"/>
  <c r="J1904" i="7" s="1"/>
  <c r="G622" i="7"/>
  <c r="J622" i="7" s="1"/>
  <c r="D2095" i="7"/>
  <c r="G2095" i="7" s="1"/>
  <c r="J2095" i="7" s="1"/>
  <c r="G813" i="7"/>
  <c r="J813" i="7" s="1"/>
  <c r="D2203" i="7"/>
  <c r="G2203" i="7" s="1"/>
  <c r="J2203" i="7" s="1"/>
  <c r="G921" i="7"/>
  <c r="J921" i="7" s="1"/>
  <c r="C2240" i="7"/>
  <c r="F2240" i="7" s="1"/>
  <c r="F958" i="7"/>
  <c r="D1881" i="7"/>
  <c r="G1881" i="7" s="1"/>
  <c r="J1881" i="7" s="1"/>
  <c r="G599" i="7"/>
  <c r="J599" i="7" s="1"/>
  <c r="N160" i="2"/>
  <c r="Q160" i="2" s="1"/>
  <c r="O160" i="2"/>
  <c r="R160" i="2" s="1"/>
  <c r="D1866" i="7"/>
  <c r="G1866" i="7" s="1"/>
  <c r="J1866" i="7" s="1"/>
  <c r="G584" i="7"/>
  <c r="J584" i="7" s="1"/>
  <c r="N362" i="2"/>
  <c r="Q362" i="2" s="1"/>
  <c r="O362" i="2"/>
  <c r="R362" i="2" s="1"/>
  <c r="C1963" i="7"/>
  <c r="F1963" i="7" s="1"/>
  <c r="F681" i="7"/>
  <c r="N286" i="2"/>
  <c r="Q286" i="2" s="1"/>
  <c r="O286" i="2"/>
  <c r="R286" i="2" s="1"/>
  <c r="BC223" i="2"/>
  <c r="V223" i="2"/>
  <c r="W223" i="2" s="1"/>
  <c r="X223" i="2" s="1"/>
  <c r="Y223" i="2" s="1"/>
  <c r="Z223" i="2" s="1"/>
  <c r="AO223" i="2" s="1"/>
  <c r="BC88" i="2"/>
  <c r="V88" i="2"/>
  <c r="W88" i="2" s="1"/>
  <c r="X88" i="2" s="1"/>
  <c r="Y88" i="2" s="1"/>
  <c r="Z88" i="2" s="1"/>
  <c r="AO88" i="2" s="1"/>
  <c r="V278" i="2"/>
  <c r="W278" i="2" s="1"/>
  <c r="X278" i="2" s="1"/>
  <c r="Y278" i="2" s="1"/>
  <c r="Z278" i="2" s="1"/>
  <c r="AO278" i="2" s="1"/>
  <c r="BC278" i="2"/>
  <c r="C2278" i="7"/>
  <c r="F2278" i="7" s="1"/>
  <c r="F996" i="7"/>
  <c r="V216" i="2"/>
  <c r="W216" i="2" s="1"/>
  <c r="X216" i="2" s="1"/>
  <c r="Y216" i="2" s="1"/>
  <c r="Z216" i="2" s="1"/>
  <c r="AO216" i="2" s="1"/>
  <c r="BC216" i="2"/>
  <c r="BC145" i="2"/>
  <c r="V145" i="2"/>
  <c r="W145" i="2" s="1"/>
  <c r="X145" i="2" s="1"/>
  <c r="Y145" i="2" s="1"/>
  <c r="Z145" i="2" s="1"/>
  <c r="AO145" i="2" s="1"/>
  <c r="G830" i="7"/>
  <c r="J830" i="7" s="1"/>
  <c r="D2112" i="7"/>
  <c r="G2112" i="7" s="1"/>
  <c r="J2112" i="7" s="1"/>
  <c r="N53" i="2"/>
  <c r="Q53" i="2" s="1"/>
  <c r="O53" i="2"/>
  <c r="R53" i="2" s="1"/>
  <c r="D2130" i="7"/>
  <c r="G2130" i="7" s="1"/>
  <c r="J2130" i="7" s="1"/>
  <c r="G848" i="7"/>
  <c r="J848" i="7" s="1"/>
  <c r="BC315" i="2"/>
  <c r="V315" i="2"/>
  <c r="W315" i="2" s="1"/>
  <c r="X315" i="2" s="1"/>
  <c r="Y315" i="2" s="1"/>
  <c r="Z315" i="2" s="1"/>
  <c r="AO315" i="2" s="1"/>
  <c r="D2146" i="7"/>
  <c r="G2146" i="7" s="1"/>
  <c r="J2146" i="7" s="1"/>
  <c r="G864" i="7"/>
  <c r="J864" i="7" s="1"/>
  <c r="O291" i="2"/>
  <c r="R291" i="2" s="1"/>
  <c r="N291" i="2"/>
  <c r="Q291" i="2" s="1"/>
  <c r="C2082" i="7"/>
  <c r="F2082" i="7" s="1"/>
  <c r="F800" i="7"/>
  <c r="F950" i="7"/>
  <c r="C2232" i="7"/>
  <c r="F2232" i="7" s="1"/>
  <c r="D2172" i="7"/>
  <c r="G2172" i="7" s="1"/>
  <c r="J2172" i="7" s="1"/>
  <c r="G890" i="7"/>
  <c r="J890" i="7" s="1"/>
  <c r="C2018" i="7"/>
  <c r="F2018" i="7" s="1"/>
  <c r="F736" i="7"/>
  <c r="F965" i="7"/>
  <c r="C2247" i="7"/>
  <c r="F2247" i="7" s="1"/>
  <c r="BC129" i="2"/>
  <c r="V129" i="2"/>
  <c r="W129" i="2" s="1"/>
  <c r="X129" i="2" s="1"/>
  <c r="Y129" i="2" s="1"/>
  <c r="Z129" i="2" s="1"/>
  <c r="AO129" i="2" s="1"/>
  <c r="C1976" i="7"/>
  <c r="F1976" i="7" s="1"/>
  <c r="F694" i="7"/>
  <c r="D1936" i="7"/>
  <c r="G1936" i="7" s="1"/>
  <c r="J1936" i="7" s="1"/>
  <c r="G654" i="7"/>
  <c r="J654" i="7" s="1"/>
  <c r="D2175" i="7"/>
  <c r="G2175" i="7" s="1"/>
  <c r="J2175" i="7" s="1"/>
  <c r="G893" i="7"/>
  <c r="J893" i="7" s="1"/>
  <c r="V468" i="2"/>
  <c r="W468" i="2" s="1"/>
  <c r="X468" i="2" s="1"/>
  <c r="Y468" i="2" s="1"/>
  <c r="Z468" i="2" s="1"/>
  <c r="AO468" i="2" s="1"/>
  <c r="BC468" i="2"/>
  <c r="O5" i="2"/>
  <c r="R5" i="2" s="1"/>
  <c r="N5" i="2"/>
  <c r="Q5" i="2" s="1"/>
  <c r="BC420" i="2"/>
  <c r="V420" i="2"/>
  <c r="W420" i="2" s="1"/>
  <c r="X420" i="2" s="1"/>
  <c r="Y420" i="2" s="1"/>
  <c r="Z420" i="2" s="1"/>
  <c r="AO420" i="2" s="1"/>
  <c r="O173" i="2"/>
  <c r="R173" i="2" s="1"/>
  <c r="N173" i="2"/>
  <c r="Q173" i="2" s="1"/>
  <c r="D1912" i="7"/>
  <c r="G1912" i="7" s="1"/>
  <c r="J1912" i="7" s="1"/>
  <c r="G630" i="7"/>
  <c r="J630" i="7" s="1"/>
  <c r="N195" i="2"/>
  <c r="Q195" i="2" s="1"/>
  <c r="O195" i="2"/>
  <c r="R195" i="2" s="1"/>
  <c r="D1897" i="7"/>
  <c r="G1897" i="7" s="1"/>
  <c r="J1897" i="7" s="1"/>
  <c r="G615" i="7"/>
  <c r="J615" i="7" s="1"/>
  <c r="O358" i="2"/>
  <c r="R358" i="2" s="1"/>
  <c r="N358" i="2"/>
  <c r="Q358" i="2" s="1"/>
  <c r="D2289" i="7"/>
  <c r="G2289" i="7" s="1"/>
  <c r="J2289" i="7" s="1"/>
  <c r="G1007" i="7"/>
  <c r="J1007" i="7" s="1"/>
  <c r="D2189" i="7"/>
  <c r="G2189" i="7" s="1"/>
  <c r="J2189" i="7" s="1"/>
  <c r="G907" i="7"/>
  <c r="J907" i="7" s="1"/>
  <c r="C2205" i="7"/>
  <c r="F2205" i="7" s="1"/>
  <c r="F923" i="7"/>
  <c r="O351" i="2"/>
  <c r="R351" i="2" s="1"/>
  <c r="N351" i="2"/>
  <c r="Q351" i="2" s="1"/>
  <c r="C2193" i="7"/>
  <c r="F2193" i="7" s="1"/>
  <c r="F911" i="7"/>
  <c r="O262" i="2"/>
  <c r="R262" i="2" s="1"/>
  <c r="N262" i="2"/>
  <c r="Q262" i="2" s="1"/>
  <c r="BC281" i="2"/>
  <c r="V281" i="2"/>
  <c r="W281" i="2" s="1"/>
  <c r="X281" i="2" s="1"/>
  <c r="Y281" i="2" s="1"/>
  <c r="Z281" i="2" s="1"/>
  <c r="AO281" i="2" s="1"/>
  <c r="O207" i="2"/>
  <c r="R207" i="2" s="1"/>
  <c r="N207" i="2"/>
  <c r="Q207" i="2" s="1"/>
  <c r="BC10" i="2"/>
  <c r="V10" i="2"/>
  <c r="W10" i="2" s="1"/>
  <c r="X10" i="2" s="1"/>
  <c r="Y10" i="2" s="1"/>
  <c r="Z10" i="2" s="1"/>
  <c r="AO10" i="2" s="1"/>
  <c r="N402" i="2"/>
  <c r="Q402" i="2" s="1"/>
  <c r="O402" i="2"/>
  <c r="R402" i="2" s="1"/>
  <c r="D2201" i="7"/>
  <c r="G2201" i="7" s="1"/>
  <c r="J2201" i="7" s="1"/>
  <c r="G919" i="7"/>
  <c r="J919" i="7" s="1"/>
  <c r="O114" i="2"/>
  <c r="R114" i="2" s="1"/>
  <c r="N114" i="2"/>
  <c r="Q114" i="2" s="1"/>
  <c r="C2153" i="7"/>
  <c r="F2153" i="7" s="1"/>
  <c r="F871" i="7"/>
  <c r="C2306" i="7"/>
  <c r="F2306" i="7" s="1"/>
  <c r="F1024" i="7"/>
  <c r="C1854" i="7"/>
  <c r="F1854" i="7" s="1"/>
  <c r="F572" i="7"/>
  <c r="V81" i="2"/>
  <c r="W81" i="2" s="1"/>
  <c r="X81" i="2" s="1"/>
  <c r="Y81" i="2" s="1"/>
  <c r="Z81" i="2" s="1"/>
  <c r="AO81" i="2" s="1"/>
  <c r="BC81" i="2"/>
  <c r="BC316" i="2"/>
  <c r="V316" i="2"/>
  <c r="W316" i="2" s="1"/>
  <c r="X316" i="2" s="1"/>
  <c r="Y316" i="2" s="1"/>
  <c r="Z316" i="2" s="1"/>
  <c r="AO316" i="2" s="1"/>
  <c r="D2243" i="7"/>
  <c r="G2243" i="7" s="1"/>
  <c r="J2243" i="7" s="1"/>
  <c r="G961" i="7"/>
  <c r="J961" i="7" s="1"/>
  <c r="N435" i="2"/>
  <c r="Q435" i="2" s="1"/>
  <c r="O435" i="2"/>
  <c r="R435" i="2" s="1"/>
  <c r="BC341" i="2"/>
  <c r="V341" i="2"/>
  <c r="W341" i="2" s="1"/>
  <c r="X341" i="2" s="1"/>
  <c r="Y341" i="2" s="1"/>
  <c r="Z341" i="2" s="1"/>
  <c r="AO341" i="2" s="1"/>
  <c r="C2288" i="7"/>
  <c r="F2288" i="7" s="1"/>
  <c r="F1006" i="7"/>
  <c r="G865" i="7"/>
  <c r="J865" i="7" s="1"/>
  <c r="D2147" i="7"/>
  <c r="G2147" i="7" s="1"/>
  <c r="J2147" i="7" s="1"/>
  <c r="D2113" i="7"/>
  <c r="G2113" i="7" s="1"/>
  <c r="J2113" i="7" s="1"/>
  <c r="G831" i="7"/>
  <c r="J831" i="7" s="1"/>
  <c r="N283" i="2"/>
  <c r="Q283" i="2" s="1"/>
  <c r="O283" i="2"/>
  <c r="R283" i="2" s="1"/>
  <c r="D2126" i="7"/>
  <c r="G2126" i="7" s="1"/>
  <c r="J2126" i="7" s="1"/>
  <c r="G844" i="7"/>
  <c r="J844" i="7" s="1"/>
  <c r="BC436" i="2"/>
  <c r="V436" i="2"/>
  <c r="W436" i="2" s="1"/>
  <c r="X436" i="2" s="1"/>
  <c r="Y436" i="2" s="1"/>
  <c r="Z436" i="2" s="1"/>
  <c r="AO436" i="2" s="1"/>
  <c r="C2008" i="7"/>
  <c r="F2008" i="7" s="1"/>
  <c r="F726" i="7"/>
  <c r="D2069" i="7"/>
  <c r="G2069" i="7" s="1"/>
  <c r="J2069" i="7" s="1"/>
  <c r="G787" i="7"/>
  <c r="J787" i="7" s="1"/>
  <c r="C2264" i="7"/>
  <c r="F2264" i="7" s="1"/>
  <c r="F982" i="7"/>
  <c r="C2213" i="7"/>
  <c r="F2213" i="7" s="1"/>
  <c r="F931" i="7"/>
  <c r="O231" i="2"/>
  <c r="R231" i="2" s="1"/>
  <c r="N231" i="2"/>
  <c r="Q231" i="2" s="1"/>
  <c r="C1877" i="7"/>
  <c r="F1877" i="7" s="1"/>
  <c r="F595" i="7"/>
  <c r="O198" i="2"/>
  <c r="R198" i="2" s="1"/>
  <c r="N198" i="2"/>
  <c r="Q198" i="2" s="1"/>
  <c r="BC80" i="2"/>
  <c r="V80" i="2"/>
  <c r="W80" i="2" s="1"/>
  <c r="X80" i="2" s="1"/>
  <c r="Y80" i="2" s="1"/>
  <c r="Z80" i="2" s="1"/>
  <c r="AO80" i="2" s="1"/>
  <c r="N245" i="2"/>
  <c r="Q245" i="2" s="1"/>
  <c r="O245" i="2"/>
  <c r="R245" i="2" s="1"/>
  <c r="BC62" i="2"/>
  <c r="V62" i="2"/>
  <c r="W62" i="2" s="1"/>
  <c r="X62" i="2" s="1"/>
  <c r="Y62" i="2" s="1"/>
  <c r="Z62" i="2" s="1"/>
  <c r="AO62" i="2" s="1"/>
  <c r="N226" i="2"/>
  <c r="Q226" i="2" s="1"/>
  <c r="O226" i="2"/>
  <c r="R226" i="2" s="1"/>
  <c r="N208" i="2"/>
  <c r="Q208" i="2" s="1"/>
  <c r="O208" i="2"/>
  <c r="R208" i="2" s="1"/>
  <c r="D1886" i="7"/>
  <c r="G1886" i="7" s="1"/>
  <c r="J1886" i="7" s="1"/>
  <c r="G604" i="7"/>
  <c r="J604" i="7" s="1"/>
  <c r="BC333" i="2"/>
  <c r="V333" i="2"/>
  <c r="W333" i="2" s="1"/>
  <c r="X333" i="2" s="1"/>
  <c r="Y333" i="2" s="1"/>
  <c r="Z333" i="2" s="1"/>
  <c r="AO333" i="2" s="1"/>
  <c r="F908" i="7"/>
  <c r="C2190" i="7"/>
  <c r="F2190" i="7" s="1"/>
  <c r="N373" i="2"/>
  <c r="Q373" i="2" s="1"/>
  <c r="O373" i="2"/>
  <c r="R373" i="2" s="1"/>
  <c r="C2318" i="7"/>
  <c r="F2318" i="7" s="1"/>
  <c r="F1036" i="7"/>
  <c r="C2106" i="7"/>
  <c r="F2106" i="7" s="1"/>
  <c r="F824" i="7"/>
  <c r="BC419" i="2"/>
  <c r="V419" i="2"/>
  <c r="W419" i="2" s="1"/>
  <c r="X419" i="2" s="1"/>
  <c r="Y419" i="2" s="1"/>
  <c r="Z419" i="2" s="1"/>
  <c r="AO419" i="2" s="1"/>
  <c r="F928" i="7"/>
  <c r="C2210" i="7"/>
  <c r="F2210" i="7" s="1"/>
  <c r="D1967" i="7"/>
  <c r="G1967" i="7" s="1"/>
  <c r="J1967" i="7" s="1"/>
  <c r="G685" i="7"/>
  <c r="J685" i="7" s="1"/>
  <c r="N380" i="2"/>
  <c r="Q380" i="2" s="1"/>
  <c r="O380" i="2"/>
  <c r="R380" i="2" s="1"/>
  <c r="D2302" i="7"/>
  <c r="G2302" i="7" s="1"/>
  <c r="J2302" i="7" s="1"/>
  <c r="G1020" i="7"/>
  <c r="J1020" i="7" s="1"/>
  <c r="BC180" i="2"/>
  <c r="V180" i="2"/>
  <c r="W180" i="2" s="1"/>
  <c r="X180" i="2" s="1"/>
  <c r="Y180" i="2" s="1"/>
  <c r="Z180" i="2" s="1"/>
  <c r="AO180" i="2" s="1"/>
  <c r="D2075" i="7"/>
  <c r="G2075" i="7" s="1"/>
  <c r="J2075" i="7" s="1"/>
  <c r="G793" i="7"/>
  <c r="J793" i="7" s="1"/>
  <c r="C2064" i="7"/>
  <c r="F2064" i="7" s="1"/>
  <c r="F782" i="7"/>
  <c r="D1876" i="7"/>
  <c r="G1876" i="7" s="1"/>
  <c r="J1876" i="7" s="1"/>
  <c r="G594" i="7"/>
  <c r="J594" i="7" s="1"/>
  <c r="BC11" i="2"/>
  <c r="V11" i="2"/>
  <c r="W11" i="2" s="1"/>
  <c r="X11" i="2" s="1"/>
  <c r="Y11" i="2" s="1"/>
  <c r="Z11" i="2" s="1"/>
  <c r="AO11" i="2" s="1"/>
  <c r="D2215" i="7"/>
  <c r="G2215" i="7" s="1"/>
  <c r="J2215" i="7" s="1"/>
  <c r="G933" i="7"/>
  <c r="J933" i="7" s="1"/>
  <c r="O12" i="2"/>
  <c r="R12" i="2" s="1"/>
  <c r="N12" i="2"/>
  <c r="Q12" i="2" s="1"/>
  <c r="D2316" i="7"/>
  <c r="G2316" i="7" s="1"/>
  <c r="J2316" i="7" s="1"/>
  <c r="G1034" i="7"/>
  <c r="J1034" i="7" s="1"/>
  <c r="O376" i="2"/>
  <c r="R376" i="2" s="1"/>
  <c r="N376" i="2"/>
  <c r="Q376" i="2" s="1"/>
  <c r="N456" i="2"/>
  <c r="Q456" i="2" s="1"/>
  <c r="O456" i="2"/>
  <c r="R456" i="2" s="1"/>
  <c r="G855" i="7"/>
  <c r="J855" i="7" s="1"/>
  <c r="D2137" i="7"/>
  <c r="G2137" i="7" s="1"/>
  <c r="J2137" i="7" s="1"/>
  <c r="G839" i="7"/>
  <c r="J839" i="7" s="1"/>
  <c r="D2121" i="7"/>
  <c r="G2121" i="7" s="1"/>
  <c r="J2121" i="7" s="1"/>
  <c r="BC6" i="2"/>
  <c r="V6" i="2"/>
  <c r="W6" i="2" s="1"/>
  <c r="X6" i="2" s="1"/>
  <c r="Y6" i="2" s="1"/>
  <c r="Z6" i="2" s="1"/>
  <c r="AO6" i="2" s="1"/>
  <c r="C1989" i="7"/>
  <c r="F1989" i="7" s="1"/>
  <c r="F707" i="7"/>
  <c r="N150" i="2"/>
  <c r="Q150" i="2" s="1"/>
  <c r="O150" i="2"/>
  <c r="R150" i="2" s="1"/>
  <c r="G768" i="7"/>
  <c r="J768" i="7" s="1"/>
  <c r="D2050" i="7"/>
  <c r="G2050" i="7" s="1"/>
  <c r="J2050" i="7" s="1"/>
  <c r="D1884" i="7"/>
  <c r="G1884" i="7" s="1"/>
  <c r="J1884" i="7" s="1"/>
  <c r="G602" i="7"/>
  <c r="J602" i="7" s="1"/>
  <c r="D1958" i="7"/>
  <c r="G1958" i="7" s="1"/>
  <c r="J1958" i="7" s="1"/>
  <c r="G676" i="7"/>
  <c r="J676" i="7" s="1"/>
  <c r="N385" i="2"/>
  <c r="Q385" i="2" s="1"/>
  <c r="O385" i="2"/>
  <c r="R385" i="2" s="1"/>
  <c r="G896" i="7"/>
  <c r="J896" i="7" s="1"/>
  <c r="D2178" i="7"/>
  <c r="G2178" i="7" s="1"/>
  <c r="J2178" i="7" s="1"/>
  <c r="N121" i="2"/>
  <c r="Q121" i="2" s="1"/>
  <c r="O121" i="2"/>
  <c r="R121" i="2" s="1"/>
  <c r="BC96" i="2"/>
  <c r="V96" i="2"/>
  <c r="W96" i="2" s="1"/>
  <c r="X96" i="2" s="1"/>
  <c r="Y96" i="2" s="1"/>
  <c r="Z96" i="2" s="1"/>
  <c r="AO96" i="2" s="1"/>
  <c r="C1905" i="7"/>
  <c r="F1905" i="7" s="1"/>
  <c r="F623" i="7"/>
  <c r="D2308" i="7"/>
  <c r="G2308" i="7" s="1"/>
  <c r="J2308" i="7" s="1"/>
  <c r="G1026" i="7"/>
  <c r="J1026" i="7" s="1"/>
  <c r="N431" i="2"/>
  <c r="Q431" i="2" s="1"/>
  <c r="O431" i="2"/>
  <c r="R431" i="2" s="1"/>
  <c r="O415" i="2"/>
  <c r="R415" i="2" s="1"/>
  <c r="N415" i="2"/>
  <c r="Q415" i="2" s="1"/>
  <c r="C2166" i="7"/>
  <c r="F2166" i="7" s="1"/>
  <c r="F884" i="7"/>
  <c r="D1865" i="7"/>
  <c r="G1865" i="7" s="1"/>
  <c r="J1865" i="7" s="1"/>
  <c r="G583" i="7"/>
  <c r="J583" i="7" s="1"/>
  <c r="BC4" i="2"/>
  <c r="V4" i="2"/>
  <c r="W4" i="2" s="1"/>
  <c r="X4" i="2" s="1"/>
  <c r="Y4" i="2" s="1"/>
  <c r="Z4" i="2" s="1"/>
  <c r="AO4" i="2" s="1"/>
  <c r="C2311" i="7"/>
  <c r="F2311" i="7" s="1"/>
  <c r="F1029" i="7"/>
  <c r="C2261" i="7"/>
  <c r="F2261" i="7" s="1"/>
  <c r="F979" i="7"/>
  <c r="C2244" i="7"/>
  <c r="F2244" i="7" s="1"/>
  <c r="F962" i="7"/>
  <c r="BC292" i="2"/>
  <c r="V292" i="2"/>
  <c r="W292" i="2" s="1"/>
  <c r="X292" i="2" s="1"/>
  <c r="Y292" i="2" s="1"/>
  <c r="Z292" i="2" s="1"/>
  <c r="AO292" i="2" s="1"/>
  <c r="D2063" i="7"/>
  <c r="G2063" i="7" s="1"/>
  <c r="J2063" i="7" s="1"/>
  <c r="G781" i="7"/>
  <c r="J781" i="7" s="1"/>
  <c r="O33" i="2"/>
  <c r="R33" i="2" s="1"/>
  <c r="N33" i="2"/>
  <c r="Q33" i="2" s="1"/>
  <c r="F804" i="7"/>
  <c r="C2086" i="7"/>
  <c r="F2086" i="7" s="1"/>
  <c r="BC188" i="2"/>
  <c r="V188" i="2"/>
  <c r="W188" i="2" s="1"/>
  <c r="X188" i="2" s="1"/>
  <c r="Y188" i="2" s="1"/>
  <c r="Z188" i="2" s="1"/>
  <c r="AO188" i="2" s="1"/>
  <c r="C1922" i="7"/>
  <c r="F1922" i="7" s="1"/>
  <c r="F640" i="7"/>
  <c r="O200" i="2"/>
  <c r="R200" i="2" s="1"/>
  <c r="N200" i="2"/>
  <c r="Q200" i="2" s="1"/>
  <c r="D1975" i="7"/>
  <c r="G1975" i="7" s="1"/>
  <c r="J1975" i="7" s="1"/>
  <c r="G693" i="7"/>
  <c r="J693" i="7" s="1"/>
  <c r="BC123" i="2"/>
  <c r="V123" i="2"/>
  <c r="W123" i="2" s="1"/>
  <c r="X123" i="2" s="1"/>
  <c r="Y123" i="2" s="1"/>
  <c r="Z123" i="2" s="1"/>
  <c r="AO123" i="2" s="1"/>
  <c r="G860" i="7"/>
  <c r="J860" i="7" s="1"/>
  <c r="D2142" i="7"/>
  <c r="G2142" i="7" s="1"/>
  <c r="J2142" i="7" s="1"/>
  <c r="O427" i="2"/>
  <c r="R427" i="2" s="1"/>
  <c r="N427" i="2"/>
  <c r="Q427" i="2" s="1"/>
  <c r="O176" i="2"/>
  <c r="R176" i="2" s="1"/>
  <c r="N176" i="2"/>
  <c r="Q176" i="2" s="1"/>
  <c r="C1885" i="7"/>
  <c r="F1885" i="7" s="1"/>
  <c r="F603" i="7"/>
  <c r="V158" i="2"/>
  <c r="W158" i="2" s="1"/>
  <c r="X158" i="2" s="1"/>
  <c r="Y158" i="2" s="1"/>
  <c r="Z158" i="2" s="1"/>
  <c r="AO158" i="2" s="1"/>
  <c r="BC158" i="2"/>
  <c r="BC320" i="2"/>
  <c r="V320" i="2"/>
  <c r="W320" i="2" s="1"/>
  <c r="X320" i="2" s="1"/>
  <c r="Y320" i="2" s="1"/>
  <c r="Z320" i="2" s="1"/>
  <c r="AO320" i="2" s="1"/>
  <c r="F636" i="7"/>
  <c r="C1918" i="7"/>
  <c r="F1918" i="7" s="1"/>
  <c r="C1937" i="7"/>
  <c r="F1937" i="7" s="1"/>
  <c r="F655" i="7"/>
  <c r="C1955" i="7"/>
  <c r="F1955" i="7" s="1"/>
  <c r="F673" i="7"/>
  <c r="BC14" i="2"/>
  <c r="V14" i="2"/>
  <c r="W14" i="2" s="1"/>
  <c r="X14" i="2" s="1"/>
  <c r="Y14" i="2" s="1"/>
  <c r="Z14" i="2" s="1"/>
  <c r="AO14" i="2" s="1"/>
  <c r="D2269" i="7"/>
  <c r="G2269" i="7" s="1"/>
  <c r="J2269" i="7" s="1"/>
  <c r="G987" i="7"/>
  <c r="J987" i="7" s="1"/>
  <c r="C2299" i="7"/>
  <c r="F2299" i="7" s="1"/>
  <c r="F1017" i="7"/>
  <c r="BC113" i="2"/>
  <c r="V113" i="2"/>
  <c r="W113" i="2" s="1"/>
  <c r="X113" i="2" s="1"/>
  <c r="Y113" i="2" s="1"/>
  <c r="Z113" i="2" s="1"/>
  <c r="AO113" i="2" s="1"/>
  <c r="C2173" i="7"/>
  <c r="F2173" i="7" s="1"/>
  <c r="F891" i="7"/>
  <c r="C2197" i="7"/>
  <c r="F2197" i="7" s="1"/>
  <c r="F915" i="7"/>
  <c r="O382" i="2"/>
  <c r="R382" i="2" s="1"/>
  <c r="N382" i="2"/>
  <c r="Q382" i="2" s="1"/>
  <c r="BC360" i="2"/>
  <c r="V360" i="2"/>
  <c r="W360" i="2" s="1"/>
  <c r="X360" i="2" s="1"/>
  <c r="Y360" i="2" s="1"/>
  <c r="Z360" i="2" s="1"/>
  <c r="AO360" i="2" s="1"/>
  <c r="C1857" i="7"/>
  <c r="F1857" i="7" s="1"/>
  <c r="F575" i="7"/>
  <c r="O124" i="2"/>
  <c r="R124" i="2" s="1"/>
  <c r="N124" i="2"/>
  <c r="Q124" i="2" s="1"/>
  <c r="C2144" i="7"/>
  <c r="F2144" i="7" s="1"/>
  <c r="F862" i="7"/>
  <c r="N355" i="2"/>
  <c r="Q355" i="2" s="1"/>
  <c r="O355" i="2"/>
  <c r="R355" i="2" s="1"/>
  <c r="D2065" i="7"/>
  <c r="G2065" i="7" s="1"/>
  <c r="J2065" i="7" s="1"/>
  <c r="G783" i="7"/>
  <c r="J783" i="7" s="1"/>
  <c r="BC284" i="2"/>
  <c r="V284" i="2"/>
  <c r="W284" i="2" s="1"/>
  <c r="X284" i="2" s="1"/>
  <c r="Y284" i="2" s="1"/>
  <c r="Z284" i="2" s="1"/>
  <c r="AO284" i="2" s="1"/>
  <c r="C2111" i="7"/>
  <c r="F2111" i="7" s="1"/>
  <c r="F829" i="7"/>
  <c r="N104" i="2"/>
  <c r="Q104" i="2" s="1"/>
  <c r="O104" i="2"/>
  <c r="R104" i="2" s="1"/>
  <c r="BC155" i="2"/>
  <c r="V155" i="2"/>
  <c r="W155" i="2" s="1"/>
  <c r="X155" i="2" s="1"/>
  <c r="Y155" i="2" s="1"/>
  <c r="Z155" i="2" s="1"/>
  <c r="AO155" i="2" s="1"/>
  <c r="C2020" i="7"/>
  <c r="F2020" i="7" s="1"/>
  <c r="F738" i="7"/>
  <c r="BC371" i="2"/>
  <c r="V371" i="2"/>
  <c r="W371" i="2" s="1"/>
  <c r="X371" i="2" s="1"/>
  <c r="Y371" i="2" s="1"/>
  <c r="Z371" i="2" s="1"/>
  <c r="AO371" i="2" s="1"/>
  <c r="C1956" i="7"/>
  <c r="F1956" i="7" s="1"/>
  <c r="F674" i="7"/>
  <c r="BC87" i="2"/>
  <c r="V87" i="2"/>
  <c r="W87" i="2" s="1"/>
  <c r="X87" i="2" s="1"/>
  <c r="Y87" i="2" s="1"/>
  <c r="Z87" i="2" s="1"/>
  <c r="AO87" i="2" s="1"/>
  <c r="BC192" i="2"/>
  <c r="V192" i="2"/>
  <c r="W192" i="2" s="1"/>
  <c r="X192" i="2" s="1"/>
  <c r="Y192" i="2" s="1"/>
  <c r="Z192" i="2" s="1"/>
  <c r="AO192" i="2" s="1"/>
  <c r="D1999" i="7"/>
  <c r="G1999" i="7" s="1"/>
  <c r="J1999" i="7" s="1"/>
  <c r="G717" i="7"/>
  <c r="J717" i="7" s="1"/>
  <c r="D2258" i="7"/>
  <c r="G2258" i="7" s="1"/>
  <c r="J2258" i="7" s="1"/>
  <c r="G976" i="7"/>
  <c r="J976" i="7" s="1"/>
  <c r="C2317" i="7"/>
  <c r="F2317" i="7" s="1"/>
  <c r="F1035" i="7"/>
  <c r="C2141" i="7"/>
  <c r="F2141" i="7" s="1"/>
  <c r="F859" i="7"/>
  <c r="BC71" i="2"/>
  <c r="V71" i="2"/>
  <c r="W71" i="2" s="1"/>
  <c r="X71" i="2" s="1"/>
  <c r="Y71" i="2" s="1"/>
  <c r="Z71" i="2" s="1"/>
  <c r="AO71" i="2" s="1"/>
  <c r="F669" i="7"/>
  <c r="C1951" i="7"/>
  <c r="F1951" i="7" s="1"/>
  <c r="O241" i="2"/>
  <c r="R241" i="2" s="1"/>
  <c r="N241" i="2"/>
  <c r="Q241" i="2" s="1"/>
  <c r="O424" i="2"/>
  <c r="R424" i="2" s="1"/>
  <c r="N424" i="2"/>
  <c r="Q424" i="2" s="1"/>
  <c r="C1982" i="7"/>
  <c r="F1982" i="7" s="1"/>
  <c r="F700" i="7"/>
  <c r="BC251" i="2"/>
  <c r="V251" i="2"/>
  <c r="W251" i="2" s="1"/>
  <c r="X251" i="2" s="1"/>
  <c r="Y251" i="2" s="1"/>
  <c r="Z251" i="2" s="1"/>
  <c r="AO251" i="2" s="1"/>
  <c r="D1947" i="7"/>
  <c r="G1947" i="7" s="1"/>
  <c r="J1947" i="7" s="1"/>
  <c r="G665" i="7"/>
  <c r="J665" i="7" s="1"/>
  <c r="BC414" i="2"/>
  <c r="V414" i="2"/>
  <c r="W414" i="2" s="1"/>
  <c r="X414" i="2" s="1"/>
  <c r="Y414" i="2" s="1"/>
  <c r="Z414" i="2" s="1"/>
  <c r="AO414" i="2" s="1"/>
  <c r="N338" i="2"/>
  <c r="Q338" i="2" s="1"/>
  <c r="O338" i="2"/>
  <c r="R338" i="2" s="1"/>
  <c r="BC287" i="2"/>
  <c r="V287" i="2"/>
  <c r="W287" i="2" s="1"/>
  <c r="X287" i="2" s="1"/>
  <c r="Y287" i="2" s="1"/>
  <c r="Z287" i="2" s="1"/>
  <c r="AO287" i="2" s="1"/>
  <c r="C1893" i="7"/>
  <c r="F1893" i="7" s="1"/>
  <c r="F611" i="7"/>
  <c r="O175" i="2"/>
  <c r="R175" i="2" s="1"/>
  <c r="N175" i="2"/>
  <c r="Q175" i="2" s="1"/>
  <c r="N445" i="2"/>
  <c r="Q445" i="2" s="1"/>
  <c r="O445" i="2"/>
  <c r="R445" i="2" s="1"/>
  <c r="N189" i="2"/>
  <c r="Q189" i="2" s="1"/>
  <c r="O189" i="2"/>
  <c r="R189" i="2" s="1"/>
  <c r="D1970" i="7"/>
  <c r="G1970" i="7" s="1"/>
  <c r="J1970" i="7" s="1"/>
  <c r="G688" i="7"/>
  <c r="J688" i="7" s="1"/>
  <c r="C2229" i="7"/>
  <c r="F2229" i="7" s="1"/>
  <c r="F947" i="7"/>
  <c r="V297" i="2"/>
  <c r="W297" i="2" s="1"/>
  <c r="X297" i="2" s="1"/>
  <c r="Y297" i="2" s="1"/>
  <c r="Z297" i="2" s="1"/>
  <c r="AO297" i="2" s="1"/>
  <c r="BC297" i="2"/>
  <c r="D1966" i="7"/>
  <c r="G1966" i="7" s="1"/>
  <c r="J1966" i="7" s="1"/>
  <c r="G684" i="7"/>
  <c r="J684" i="7" s="1"/>
  <c r="C1948" i="7"/>
  <c r="F1948" i="7" s="1"/>
  <c r="F666" i="7"/>
  <c r="N349" i="2"/>
  <c r="Q349" i="2" s="1"/>
  <c r="O349" i="2"/>
  <c r="R349" i="2" s="1"/>
  <c r="C2320" i="7"/>
  <c r="F2320" i="7" s="1"/>
  <c r="F1038" i="7"/>
  <c r="V444" i="2"/>
  <c r="W444" i="2" s="1"/>
  <c r="X444" i="2" s="1"/>
  <c r="Y444" i="2" s="1"/>
  <c r="Z444" i="2" s="1"/>
  <c r="AO444" i="2" s="1"/>
  <c r="BC444" i="2"/>
  <c r="D2079" i="7"/>
  <c r="G2079" i="7" s="1"/>
  <c r="J2079" i="7" s="1"/>
  <c r="G797" i="7"/>
  <c r="J797" i="7" s="1"/>
  <c r="O199" i="2"/>
  <c r="R199" i="2" s="1"/>
  <c r="N199" i="2"/>
  <c r="Q199" i="2" s="1"/>
  <c r="D1971" i="7"/>
  <c r="G1971" i="7" s="1"/>
  <c r="J1971" i="7" s="1"/>
  <c r="G689" i="7"/>
  <c r="J689" i="7" s="1"/>
  <c r="O394" i="2"/>
  <c r="R394" i="2" s="1"/>
  <c r="N394" i="2"/>
  <c r="Q394" i="2" s="1"/>
  <c r="D2032" i="7"/>
  <c r="G2032" i="7" s="1"/>
  <c r="J2032" i="7" s="1"/>
  <c r="G750" i="7"/>
  <c r="J750" i="7" s="1"/>
  <c r="V307" i="2"/>
  <c r="W307" i="2" s="1"/>
  <c r="X307" i="2" s="1"/>
  <c r="Y307" i="2" s="1"/>
  <c r="Z307" i="2" s="1"/>
  <c r="AO307" i="2" s="1"/>
  <c r="BC307" i="2"/>
  <c r="BC54" i="2"/>
  <c r="V54" i="2"/>
  <c r="W54" i="2" s="1"/>
  <c r="X54" i="2" s="1"/>
  <c r="Y54" i="2" s="1"/>
  <c r="Z54" i="2" s="1"/>
  <c r="AO54" i="2" s="1"/>
  <c r="BC91" i="2"/>
  <c r="V91" i="2"/>
  <c r="W91" i="2" s="1"/>
  <c r="X91" i="2" s="1"/>
  <c r="Y91" i="2" s="1"/>
  <c r="Z91" i="2" s="1"/>
  <c r="AO91" i="2" s="1"/>
  <c r="D1934" i="7"/>
  <c r="G1934" i="7" s="1"/>
  <c r="J1934" i="7" s="1"/>
  <c r="G652" i="7"/>
  <c r="J652" i="7" s="1"/>
  <c r="C1913" i="7"/>
  <c r="F1913" i="7" s="1"/>
  <c r="F631" i="7"/>
  <c r="C2226" i="7"/>
  <c r="F2226" i="7" s="1"/>
  <c r="F944" i="7"/>
  <c r="D2294" i="7"/>
  <c r="G2294" i="7" s="1"/>
  <c r="J2294" i="7" s="1"/>
  <c r="G1012" i="7"/>
  <c r="J1012" i="7" s="1"/>
  <c r="F609" i="7"/>
  <c r="C1891" i="7"/>
  <c r="F1891" i="7" s="1"/>
  <c r="D2206" i="7"/>
  <c r="G2206" i="7" s="1"/>
  <c r="J2206" i="7" s="1"/>
  <c r="G924" i="7"/>
  <c r="J924" i="7" s="1"/>
  <c r="D2145" i="7"/>
  <c r="G2145" i="7" s="1"/>
  <c r="J2145" i="7" s="1"/>
  <c r="G863" i="7"/>
  <c r="J863" i="7" s="1"/>
  <c r="G715" i="7"/>
  <c r="J715" i="7" s="1"/>
  <c r="D1997" i="7"/>
  <c r="G1997" i="7" s="1"/>
  <c r="J1997" i="7" s="1"/>
  <c r="G1031" i="7"/>
  <c r="J1031" i="7" s="1"/>
  <c r="D2313" i="7"/>
  <c r="G2313" i="7" s="1"/>
  <c r="J2313" i="7" s="1"/>
  <c r="O406" i="2"/>
  <c r="R406" i="2" s="1"/>
  <c r="N406" i="2"/>
  <c r="Q406" i="2" s="1"/>
  <c r="V166" i="2"/>
  <c r="W166" i="2" s="1"/>
  <c r="X166" i="2" s="1"/>
  <c r="Y166" i="2" s="1"/>
  <c r="Z166" i="2" s="1"/>
  <c r="AO166" i="2" s="1"/>
  <c r="BC166" i="2"/>
  <c r="F790" i="7"/>
  <c r="C2072" i="7"/>
  <c r="F2072" i="7" s="1"/>
  <c r="O388" i="2"/>
  <c r="R388" i="2" s="1"/>
  <c r="N388" i="2"/>
  <c r="Q388" i="2" s="1"/>
  <c r="D2246" i="7"/>
  <c r="G2246" i="7" s="1"/>
  <c r="J2246" i="7" s="1"/>
  <c r="G964" i="7"/>
  <c r="J964" i="7" s="1"/>
  <c r="BC215" i="2"/>
  <c r="V215" i="2"/>
  <c r="W215" i="2" s="1"/>
  <c r="X215" i="2" s="1"/>
  <c r="Y215" i="2" s="1"/>
  <c r="Z215" i="2" s="1"/>
  <c r="AO215" i="2" s="1"/>
  <c r="D2162" i="7"/>
  <c r="G2162" i="7" s="1"/>
  <c r="J2162" i="7" s="1"/>
  <c r="G880" i="7"/>
  <c r="J880" i="7" s="1"/>
  <c r="C2052" i="7"/>
  <c r="F2052" i="7" s="1"/>
  <c r="F770" i="7"/>
  <c r="D2149" i="7"/>
  <c r="G2149" i="7" s="1"/>
  <c r="J2149" i="7" s="1"/>
  <c r="G867" i="7"/>
  <c r="J867" i="7" s="1"/>
  <c r="V100" i="2"/>
  <c r="W100" i="2" s="1"/>
  <c r="X100" i="2" s="1"/>
  <c r="Y100" i="2" s="1"/>
  <c r="Z100" i="2" s="1"/>
  <c r="AO100" i="2" s="1"/>
  <c r="BC100" i="2"/>
  <c r="C2159" i="7"/>
  <c r="F2159" i="7" s="1"/>
  <c r="F877" i="7"/>
  <c r="D1931" i="7"/>
  <c r="G1931" i="7" s="1"/>
  <c r="J1931" i="7" s="1"/>
  <c r="G649" i="7"/>
  <c r="J649" i="7" s="1"/>
  <c r="C2171" i="7"/>
  <c r="F2171" i="7" s="1"/>
  <c r="F889" i="7"/>
  <c r="N277" i="2"/>
  <c r="Q277" i="2" s="1"/>
  <c r="O277" i="2"/>
  <c r="R277" i="2" s="1"/>
  <c r="BC186" i="2"/>
  <c r="V186" i="2"/>
  <c r="W186" i="2" s="1"/>
  <c r="X186" i="2" s="1"/>
  <c r="Y186" i="2" s="1"/>
  <c r="Z186" i="2" s="1"/>
  <c r="AO186" i="2" s="1"/>
  <c r="N270" i="2"/>
  <c r="Q270" i="2" s="1"/>
  <c r="O270" i="2"/>
  <c r="R270" i="2" s="1"/>
  <c r="C1952" i="7"/>
  <c r="F1952" i="7" s="1"/>
  <c r="F670" i="7"/>
  <c r="BC376" i="2"/>
  <c r="V376" i="2"/>
  <c r="W376" i="2" s="1"/>
  <c r="X376" i="2" s="1"/>
  <c r="Y376" i="2" s="1"/>
  <c r="Z376" i="2" s="1"/>
  <c r="AO376" i="2" s="1"/>
  <c r="C2050" i="7"/>
  <c r="F2050" i="7" s="1"/>
  <c r="F768" i="7"/>
  <c r="BC269" i="2"/>
  <c r="V269" i="2"/>
  <c r="W269" i="2" s="1"/>
  <c r="X269" i="2" s="1"/>
  <c r="Y269" i="2" s="1"/>
  <c r="Z269" i="2" s="1"/>
  <c r="AO269" i="2" s="1"/>
  <c r="C2200" i="7"/>
  <c r="F2200" i="7" s="1"/>
  <c r="F918" i="7"/>
  <c r="C2170" i="7"/>
  <c r="F2170" i="7" s="1"/>
  <c r="F888" i="7"/>
  <c r="F712" i="7"/>
  <c r="C1994" i="7"/>
  <c r="F1994" i="7" s="1"/>
  <c r="BC162" i="2"/>
  <c r="V162" i="2"/>
  <c r="W162" i="2" s="1"/>
  <c r="X162" i="2" s="1"/>
  <c r="Y162" i="2" s="1"/>
  <c r="Z162" i="2" s="1"/>
  <c r="AO162" i="2" s="1"/>
  <c r="O302" i="2"/>
  <c r="R302" i="2" s="1"/>
  <c r="N302" i="2"/>
  <c r="Q302" i="2" s="1"/>
  <c r="N361" i="2"/>
  <c r="Q361" i="2" s="1"/>
  <c r="O361" i="2"/>
  <c r="R361" i="2" s="1"/>
  <c r="N229" i="2"/>
  <c r="Q229" i="2" s="1"/>
  <c r="O229" i="2"/>
  <c r="R229" i="2" s="1"/>
  <c r="BC184" i="2"/>
  <c r="V184" i="2"/>
  <c r="W184" i="2" s="1"/>
  <c r="X184" i="2" s="1"/>
  <c r="Y184" i="2" s="1"/>
  <c r="Z184" i="2" s="1"/>
  <c r="AO184" i="2" s="1"/>
  <c r="D1859" i="7"/>
  <c r="G1859" i="7" s="1"/>
  <c r="J1859" i="7" s="1"/>
  <c r="G577" i="7"/>
  <c r="J577" i="7" s="1"/>
  <c r="BC422" i="2"/>
  <c r="V422" i="2"/>
  <c r="W422" i="2" s="1"/>
  <c r="X422" i="2" s="1"/>
  <c r="Y422" i="2" s="1"/>
  <c r="Z422" i="2" s="1"/>
  <c r="AO422" i="2" s="1"/>
  <c r="N305" i="2"/>
  <c r="Q305" i="2" s="1"/>
  <c r="O305" i="2"/>
  <c r="R305" i="2" s="1"/>
  <c r="G669" i="7"/>
  <c r="J669" i="7" s="1"/>
  <c r="D1951" i="7"/>
  <c r="G1951" i="7" s="1"/>
  <c r="J1951" i="7" s="1"/>
  <c r="D2253" i="7"/>
  <c r="G2253" i="7" s="1"/>
  <c r="J2253" i="7" s="1"/>
  <c r="G971" i="7"/>
  <c r="J971" i="7" s="1"/>
  <c r="F1037" i="7"/>
  <c r="C2319" i="7"/>
  <c r="F2319" i="7" s="1"/>
  <c r="N251" i="2"/>
  <c r="Q251" i="2" s="1"/>
  <c r="O251" i="2"/>
  <c r="R251" i="2" s="1"/>
  <c r="D2174" i="7"/>
  <c r="G2174" i="7" s="1"/>
  <c r="J2174" i="7" s="1"/>
  <c r="G892" i="7"/>
  <c r="J892" i="7" s="1"/>
  <c r="BC65" i="2"/>
  <c r="V65" i="2"/>
  <c r="W65" i="2" s="1"/>
  <c r="X65" i="2" s="1"/>
  <c r="Y65" i="2" s="1"/>
  <c r="Z65" i="2" s="1"/>
  <c r="AO65" i="2" s="1"/>
  <c r="BC57" i="2"/>
  <c r="V57" i="2"/>
  <c r="W57" i="2" s="1"/>
  <c r="X57" i="2" s="1"/>
  <c r="Y57" i="2" s="1"/>
  <c r="Z57" i="2" s="1"/>
  <c r="AO57" i="2" s="1"/>
  <c r="D2281" i="7"/>
  <c r="G2281" i="7" s="1"/>
  <c r="J2281" i="7" s="1"/>
  <c r="G999" i="7"/>
  <c r="J999" i="7" s="1"/>
  <c r="D1941" i="7"/>
  <c r="G1941" i="7" s="1"/>
  <c r="J1941" i="7" s="1"/>
  <c r="G659" i="7"/>
  <c r="J659" i="7" s="1"/>
  <c r="F688" i="7"/>
  <c r="C1970" i="7"/>
  <c r="F1970" i="7" s="1"/>
  <c r="BC112" i="2"/>
  <c r="V112" i="2"/>
  <c r="W112" i="2" s="1"/>
  <c r="X112" i="2" s="1"/>
  <c r="Y112" i="2" s="1"/>
  <c r="Z112" i="2" s="1"/>
  <c r="AO112" i="2" s="1"/>
  <c r="O178" i="2"/>
  <c r="R178" i="2" s="1"/>
  <c r="N178" i="2"/>
  <c r="Q178" i="2" s="1"/>
  <c r="D2262" i="7"/>
  <c r="G2262" i="7" s="1"/>
  <c r="J2262" i="7" s="1"/>
  <c r="G980" i="7"/>
  <c r="J980" i="7" s="1"/>
  <c r="BC165" i="2"/>
  <c r="V165" i="2"/>
  <c r="W165" i="2" s="1"/>
  <c r="X165" i="2" s="1"/>
  <c r="Y165" i="2" s="1"/>
  <c r="Z165" i="2" s="1"/>
  <c r="AO165" i="2" s="1"/>
  <c r="BC221" i="2"/>
  <c r="V221" i="2"/>
  <c r="W221" i="2" s="1"/>
  <c r="X221" i="2" s="1"/>
  <c r="Y221" i="2" s="1"/>
  <c r="Z221" i="2" s="1"/>
  <c r="AO221" i="2" s="1"/>
  <c r="BC225" i="2"/>
  <c r="V225" i="2"/>
  <c r="W225" i="2" s="1"/>
  <c r="X225" i="2" s="1"/>
  <c r="Y225" i="2" s="1"/>
  <c r="Z225" i="2" s="1"/>
  <c r="AO225" i="2" s="1"/>
  <c r="C2124" i="7"/>
  <c r="F2124" i="7" s="1"/>
  <c r="F842" i="7"/>
  <c r="BC272" i="2"/>
  <c r="V272" i="2"/>
  <c r="W272" i="2" s="1"/>
  <c r="X272" i="2" s="1"/>
  <c r="Y272" i="2" s="1"/>
  <c r="Z272" i="2" s="1"/>
  <c r="AO272" i="2" s="1"/>
  <c r="D1845" i="7"/>
  <c r="G1845" i="7" s="1"/>
  <c r="J1845" i="7" s="1"/>
  <c r="G563" i="7"/>
  <c r="J563" i="7" s="1"/>
  <c r="C2139" i="7"/>
  <c r="F2139" i="7" s="1"/>
  <c r="F857" i="7"/>
  <c r="C2246" i="7"/>
  <c r="F2246" i="7" s="1"/>
  <c r="F964" i="7"/>
  <c r="C1858" i="7"/>
  <c r="F1858" i="7" s="1"/>
  <c r="F576" i="7"/>
  <c r="D2134" i="7"/>
  <c r="G2134" i="7" s="1"/>
  <c r="J2134" i="7" s="1"/>
  <c r="G852" i="7"/>
  <c r="J852" i="7" s="1"/>
  <c r="BC174" i="2"/>
  <c r="V174" i="2"/>
  <c r="W174" i="2" s="1"/>
  <c r="X174" i="2" s="1"/>
  <c r="Y174" i="2" s="1"/>
  <c r="Z174" i="2" s="1"/>
  <c r="AO174" i="2" s="1"/>
  <c r="C1961" i="7"/>
  <c r="F1961" i="7" s="1"/>
  <c r="F679" i="7"/>
  <c r="V471" i="2"/>
  <c r="W471" i="2" s="1"/>
  <c r="X471" i="2" s="1"/>
  <c r="Y471" i="2" s="1"/>
  <c r="Z471" i="2" s="1"/>
  <c r="AO471" i="2" s="1"/>
  <c r="BC471" i="2"/>
  <c r="D2161" i="7"/>
  <c r="G2161" i="7" s="1"/>
  <c r="J2161" i="7" s="1"/>
  <c r="G879" i="7"/>
  <c r="J879" i="7" s="1"/>
  <c r="D2248" i="7"/>
  <c r="G2248" i="7" s="1"/>
  <c r="J2248" i="7" s="1"/>
  <c r="G966" i="7"/>
  <c r="J966" i="7" s="1"/>
  <c r="C2179" i="7"/>
  <c r="F2179" i="7" s="1"/>
  <c r="F897" i="7"/>
  <c r="D1943" i="7"/>
  <c r="G1943" i="7" s="1"/>
  <c r="J1943" i="7" s="1"/>
  <c r="G661" i="7"/>
  <c r="J661" i="7" s="1"/>
  <c r="BC117" i="2"/>
  <c r="V117" i="2"/>
  <c r="W117" i="2" s="1"/>
  <c r="X117" i="2" s="1"/>
  <c r="Y117" i="2" s="1"/>
  <c r="Z117" i="2" s="1"/>
  <c r="AO117" i="2" s="1"/>
  <c r="D2071" i="7"/>
  <c r="G2071" i="7" s="1"/>
  <c r="J2071" i="7" s="1"/>
  <c r="G789" i="7"/>
  <c r="J789" i="7" s="1"/>
  <c r="BC148" i="2"/>
  <c r="V148" i="2"/>
  <c r="W148" i="2" s="1"/>
  <c r="X148" i="2" s="1"/>
  <c r="Y148" i="2" s="1"/>
  <c r="Z148" i="2" s="1"/>
  <c r="AO148" i="2" s="1"/>
  <c r="C1880" i="7"/>
  <c r="F1880" i="7" s="1"/>
  <c r="F598" i="7"/>
  <c r="BC403" i="2"/>
  <c r="V403" i="2"/>
  <c r="W403" i="2" s="1"/>
  <c r="X403" i="2" s="1"/>
  <c r="Y403" i="2" s="1"/>
  <c r="Z403" i="2" s="1"/>
  <c r="AO403" i="2" s="1"/>
  <c r="BC347" i="2"/>
  <c r="V347" i="2"/>
  <c r="W347" i="2" s="1"/>
  <c r="X347" i="2" s="1"/>
  <c r="Y347" i="2" s="1"/>
  <c r="Z347" i="2" s="1"/>
  <c r="AO347" i="2" s="1"/>
  <c r="N68" i="2"/>
  <c r="Q68" i="2" s="1"/>
  <c r="O68" i="2"/>
  <c r="R68" i="2" s="1"/>
  <c r="O319" i="2"/>
  <c r="R319" i="2" s="1"/>
  <c r="N319" i="2"/>
  <c r="Q319" i="2" s="1"/>
  <c r="C2095" i="7"/>
  <c r="F2095" i="7" s="1"/>
  <c r="F813" i="7"/>
  <c r="V367" i="2"/>
  <c r="W367" i="2" s="1"/>
  <c r="X367" i="2" s="1"/>
  <c r="Y367" i="2" s="1"/>
  <c r="Z367" i="2" s="1"/>
  <c r="AO367" i="2" s="1"/>
  <c r="BC367" i="2"/>
  <c r="BC160" i="2"/>
  <c r="V160" i="2"/>
  <c r="W160" i="2" s="1"/>
  <c r="X160" i="2" s="1"/>
  <c r="Y160" i="2" s="1"/>
  <c r="Z160" i="2" s="1"/>
  <c r="AO160" i="2" s="1"/>
  <c r="C1866" i="7"/>
  <c r="F1866" i="7" s="1"/>
  <c r="F584" i="7"/>
  <c r="BC362" i="2"/>
  <c r="V362" i="2"/>
  <c r="W362" i="2" s="1"/>
  <c r="X362" i="2" s="1"/>
  <c r="Y362" i="2" s="1"/>
  <c r="Z362" i="2" s="1"/>
  <c r="AO362" i="2" s="1"/>
  <c r="O326" i="2"/>
  <c r="R326" i="2" s="1"/>
  <c r="N326" i="2"/>
  <c r="Q326" i="2" s="1"/>
  <c r="D1980" i="7"/>
  <c r="G1980" i="7" s="1"/>
  <c r="J1980" i="7" s="1"/>
  <c r="G698" i="7"/>
  <c r="J698" i="7" s="1"/>
  <c r="C2122" i="7"/>
  <c r="F2122" i="7" s="1"/>
  <c r="F840" i="7"/>
  <c r="N352" i="2"/>
  <c r="Q352" i="2" s="1"/>
  <c r="O352" i="2"/>
  <c r="R352" i="2" s="1"/>
  <c r="C1924" i="7"/>
  <c r="F1924" i="7" s="1"/>
  <c r="F642" i="7"/>
  <c r="G644" i="7"/>
  <c r="J644" i="7" s="1"/>
  <c r="D1926" i="7"/>
  <c r="G1926" i="7" s="1"/>
  <c r="J1926" i="7" s="1"/>
  <c r="N381" i="2"/>
  <c r="Q381" i="2" s="1"/>
  <c r="O381" i="2"/>
  <c r="R381" i="2" s="1"/>
  <c r="N216" i="2"/>
  <c r="Q216" i="2" s="1"/>
  <c r="O216" i="2"/>
  <c r="R216" i="2" s="1"/>
  <c r="BC413" i="2"/>
  <c r="V413" i="2"/>
  <c r="W413" i="2" s="1"/>
  <c r="X413" i="2" s="1"/>
  <c r="Y413" i="2" s="1"/>
  <c r="Z413" i="2" s="1"/>
  <c r="AO413" i="2" s="1"/>
  <c r="N145" i="2"/>
  <c r="Q145" i="2" s="1"/>
  <c r="O145" i="2"/>
  <c r="R145" i="2" s="1"/>
  <c r="C1844" i="7"/>
  <c r="F1844" i="7" s="1"/>
  <c r="F562" i="7"/>
  <c r="C2274" i="7"/>
  <c r="F2274" i="7" s="1"/>
  <c r="F992" i="7"/>
  <c r="D1889" i="7"/>
  <c r="G1889" i="7" s="1"/>
  <c r="J1889" i="7" s="1"/>
  <c r="G607" i="7"/>
  <c r="J607" i="7" s="1"/>
  <c r="F848" i="7"/>
  <c r="C2130" i="7"/>
  <c r="F2130" i="7" s="1"/>
  <c r="O315" i="2"/>
  <c r="R315" i="2" s="1"/>
  <c r="N315" i="2"/>
  <c r="Q315" i="2" s="1"/>
  <c r="BC85" i="2"/>
  <c r="V85" i="2"/>
  <c r="W85" i="2" s="1"/>
  <c r="X85" i="2" s="1"/>
  <c r="Y85" i="2" s="1"/>
  <c r="Z85" i="2" s="1"/>
  <c r="AO85" i="2" s="1"/>
  <c r="C2127" i="7"/>
  <c r="F2127" i="7" s="1"/>
  <c r="F845" i="7"/>
  <c r="D2082" i="7"/>
  <c r="G2082" i="7" s="1"/>
  <c r="J2082" i="7" s="1"/>
  <c r="G800" i="7"/>
  <c r="J800" i="7" s="1"/>
  <c r="G950" i="7"/>
  <c r="J950" i="7" s="1"/>
  <c r="D2232" i="7"/>
  <c r="G2232" i="7" s="1"/>
  <c r="J2232" i="7" s="1"/>
  <c r="BC336" i="2"/>
  <c r="V336" i="2"/>
  <c r="W336" i="2" s="1"/>
  <c r="X336" i="2" s="1"/>
  <c r="Y336" i="2" s="1"/>
  <c r="Z336" i="2" s="1"/>
  <c r="AO336" i="2" s="1"/>
  <c r="C2000" i="7"/>
  <c r="F2000" i="7" s="1"/>
  <c r="F718" i="7"/>
  <c r="G965" i="7"/>
  <c r="J965" i="7" s="1"/>
  <c r="D2247" i="7"/>
  <c r="G2247" i="7" s="1"/>
  <c r="J2247" i="7" s="1"/>
  <c r="D1976" i="7"/>
  <c r="G1976" i="7" s="1"/>
  <c r="J1976" i="7" s="1"/>
  <c r="G694" i="7"/>
  <c r="J694" i="7" s="1"/>
  <c r="O156" i="2"/>
  <c r="R156" i="2" s="1"/>
  <c r="N156" i="2"/>
  <c r="Q156" i="2" s="1"/>
  <c r="O339" i="2"/>
  <c r="R339" i="2" s="1"/>
  <c r="N339" i="2"/>
  <c r="Q339" i="2" s="1"/>
  <c r="C1841" i="7"/>
  <c r="F1841" i="7" s="1"/>
  <c r="F559" i="7"/>
  <c r="F974" i="7"/>
  <c r="C2256" i="7"/>
  <c r="F2256" i="7" s="1"/>
  <c r="C2009" i="7"/>
  <c r="F2009" i="7" s="1"/>
  <c r="F727" i="7"/>
  <c r="O171" i="2"/>
  <c r="R171" i="2" s="1"/>
  <c r="N171" i="2"/>
  <c r="Q171" i="2" s="1"/>
  <c r="V13" i="2"/>
  <c r="W13" i="2" s="1"/>
  <c r="X13" i="2" s="1"/>
  <c r="Y13" i="2" s="1"/>
  <c r="Z13" i="2" s="1"/>
  <c r="AO13" i="2" s="1"/>
  <c r="BC13" i="2"/>
  <c r="O219" i="2"/>
  <c r="R219" i="2" s="1"/>
  <c r="N219" i="2"/>
  <c r="Q219" i="2" s="1"/>
  <c r="BC147" i="2"/>
  <c r="V147" i="2"/>
  <c r="W147" i="2" s="1"/>
  <c r="X147" i="2" s="1"/>
  <c r="Y147" i="2" s="1"/>
  <c r="Z147" i="2" s="1"/>
  <c r="AO147" i="2" s="1"/>
  <c r="C2031" i="7"/>
  <c r="F2031" i="7" s="1"/>
  <c r="F749" i="7"/>
  <c r="D2180" i="7"/>
  <c r="G2180" i="7" s="1"/>
  <c r="J2180" i="7" s="1"/>
  <c r="G898" i="7"/>
  <c r="J898" i="7" s="1"/>
  <c r="D2194" i="7"/>
  <c r="G2194" i="7" s="1"/>
  <c r="J2194" i="7" s="1"/>
  <c r="G912" i="7"/>
  <c r="J912" i="7" s="1"/>
  <c r="BC187" i="2"/>
  <c r="V187" i="2"/>
  <c r="W187" i="2" s="1"/>
  <c r="X187" i="2" s="1"/>
  <c r="Y187" i="2" s="1"/>
  <c r="Z187" i="2" s="1"/>
  <c r="AO187" i="2" s="1"/>
  <c r="C2289" i="7"/>
  <c r="F2289" i="7" s="1"/>
  <c r="F1007" i="7"/>
  <c r="BC353" i="2"/>
  <c r="V353" i="2"/>
  <c r="W353" i="2" s="1"/>
  <c r="X353" i="2" s="1"/>
  <c r="Y353" i="2" s="1"/>
  <c r="Z353" i="2" s="1"/>
  <c r="AO353" i="2" s="1"/>
  <c r="BC66" i="2"/>
  <c r="V66" i="2"/>
  <c r="W66" i="2" s="1"/>
  <c r="X66" i="2" s="1"/>
  <c r="Y66" i="2" s="1"/>
  <c r="Z66" i="2" s="1"/>
  <c r="AO66" i="2" s="1"/>
  <c r="C2187" i="7"/>
  <c r="F2187" i="7" s="1"/>
  <c r="F905" i="7"/>
  <c r="D2193" i="7"/>
  <c r="G2193" i="7" s="1"/>
  <c r="J2193" i="7" s="1"/>
  <c r="G911" i="7"/>
  <c r="J911" i="7" s="1"/>
  <c r="C2098" i="7"/>
  <c r="F2098" i="7" s="1"/>
  <c r="F816" i="7"/>
  <c r="D2117" i="7"/>
  <c r="G2117" i="7" s="1"/>
  <c r="J2117" i="7" s="1"/>
  <c r="G835" i="7"/>
  <c r="J835" i="7" s="1"/>
  <c r="O10" i="2"/>
  <c r="R10" i="2" s="1"/>
  <c r="N10" i="2"/>
  <c r="Q10" i="2" s="1"/>
  <c r="D2238" i="7"/>
  <c r="G2238" i="7" s="1"/>
  <c r="J2238" i="7" s="1"/>
  <c r="G956" i="7"/>
  <c r="J956" i="7" s="1"/>
  <c r="C2201" i="7"/>
  <c r="F2201" i="7" s="1"/>
  <c r="F919" i="7"/>
  <c r="BC95" i="2"/>
  <c r="V95" i="2"/>
  <c r="W95" i="2" s="1"/>
  <c r="X95" i="2" s="1"/>
  <c r="Y95" i="2" s="1"/>
  <c r="Z95" i="2" s="1"/>
  <c r="AO95" i="2" s="1"/>
  <c r="N70" i="2"/>
  <c r="Q70" i="2" s="1"/>
  <c r="O70" i="2"/>
  <c r="R70" i="2" s="1"/>
  <c r="BC317" i="2"/>
  <c r="V317" i="2"/>
  <c r="W317" i="2" s="1"/>
  <c r="X317" i="2" s="1"/>
  <c r="Y317" i="2" s="1"/>
  <c r="Z317" i="2" s="1"/>
  <c r="AO317" i="2" s="1"/>
  <c r="N177" i="2"/>
  <c r="Q177" i="2" s="1"/>
  <c r="O177" i="2"/>
  <c r="R177" i="2" s="1"/>
  <c r="D2306" i="7"/>
  <c r="G2306" i="7" s="1"/>
  <c r="J2306" i="7" s="1"/>
  <c r="G1024" i="7"/>
  <c r="J1024" i="7" s="1"/>
  <c r="N143" i="2"/>
  <c r="Q143" i="2" s="1"/>
  <c r="O143" i="2"/>
  <c r="R143" i="2" s="1"/>
  <c r="BC264" i="2"/>
  <c r="V264" i="2"/>
  <c r="W264" i="2" s="1"/>
  <c r="X264" i="2" s="1"/>
  <c r="Y264" i="2" s="1"/>
  <c r="Z264" i="2" s="1"/>
  <c r="AO264" i="2" s="1"/>
  <c r="D2204" i="7"/>
  <c r="G2204" i="7" s="1"/>
  <c r="J2204" i="7" s="1"/>
  <c r="G922" i="7"/>
  <c r="J922" i="7" s="1"/>
  <c r="D2171" i="7"/>
  <c r="G2171" i="7" s="1"/>
  <c r="J2171" i="7" s="1"/>
  <c r="G889" i="7"/>
  <c r="J889" i="7" s="1"/>
  <c r="V261" i="2"/>
  <c r="W261" i="2" s="1"/>
  <c r="X261" i="2" s="1"/>
  <c r="Y261" i="2" s="1"/>
  <c r="Z261" i="2" s="1"/>
  <c r="AO261" i="2" s="1"/>
  <c r="BC261" i="2"/>
  <c r="D2271" i="7"/>
  <c r="G2271" i="7" s="1"/>
  <c r="J2271" i="7" s="1"/>
  <c r="G989" i="7"/>
  <c r="J989" i="7" s="1"/>
  <c r="D2288" i="7"/>
  <c r="G2288" i="7" s="1"/>
  <c r="J2288" i="7" s="1"/>
  <c r="G1006" i="7"/>
  <c r="J1006" i="7" s="1"/>
  <c r="V311" i="2"/>
  <c r="W311" i="2" s="1"/>
  <c r="X311" i="2" s="1"/>
  <c r="Y311" i="2" s="1"/>
  <c r="Z311" i="2" s="1"/>
  <c r="AO311" i="2" s="1"/>
  <c r="BC311" i="2"/>
  <c r="O252" i="2"/>
  <c r="R252" i="2" s="1"/>
  <c r="N252" i="2"/>
  <c r="Q252" i="2" s="1"/>
  <c r="C2119" i="7"/>
  <c r="F2119" i="7" s="1"/>
  <c r="F837" i="7"/>
  <c r="BC141" i="2"/>
  <c r="V141" i="2"/>
  <c r="W141" i="2"/>
  <c r="X141" i="2" s="1"/>
  <c r="Y141" i="2" s="1"/>
  <c r="Z141" i="2" s="1"/>
  <c r="AO141" i="2" s="1"/>
  <c r="C2126" i="7"/>
  <c r="F2126" i="7" s="1"/>
  <c r="F844" i="7"/>
  <c r="O233" i="2"/>
  <c r="R233" i="2" s="1"/>
  <c r="N233" i="2"/>
  <c r="Q233" i="2" s="1"/>
  <c r="G1016" i="7"/>
  <c r="J1016" i="7" s="1"/>
  <c r="D2298" i="7"/>
  <c r="G2298" i="7" s="1"/>
  <c r="J2298" i="7" s="1"/>
  <c r="D2264" i="7"/>
  <c r="G2264" i="7" s="1"/>
  <c r="J2264" i="7" s="1"/>
  <c r="G982" i="7"/>
  <c r="J982" i="7" s="1"/>
  <c r="BC389" i="2"/>
  <c r="V389" i="2"/>
  <c r="W389" i="2" s="1"/>
  <c r="X389" i="2" s="1"/>
  <c r="Y389" i="2" s="1"/>
  <c r="Z389" i="2" s="1"/>
  <c r="AO389" i="2" s="1"/>
  <c r="C2067" i="7"/>
  <c r="F2067" i="7" s="1"/>
  <c r="F785" i="7"/>
  <c r="O318" i="2"/>
  <c r="R318" i="2" s="1"/>
  <c r="N318" i="2"/>
  <c r="Q318" i="2" s="1"/>
  <c r="D2234" i="7"/>
  <c r="G2234" i="7" s="1"/>
  <c r="J2234" i="7" s="1"/>
  <c r="G952" i="7"/>
  <c r="J952" i="7" s="1"/>
  <c r="C2022" i="7"/>
  <c r="F2022" i="7" s="1"/>
  <c r="F740" i="7"/>
  <c r="D2182" i="7"/>
  <c r="G2182" i="7" s="1"/>
  <c r="J2182" i="7" s="1"/>
  <c r="G900" i="7"/>
  <c r="J900" i="7" s="1"/>
  <c r="D2034" i="7"/>
  <c r="G2034" i="7" s="1"/>
  <c r="J2034" i="7" s="1"/>
  <c r="G752" i="7"/>
  <c r="J752" i="7" s="1"/>
  <c r="N80" i="2"/>
  <c r="Q80" i="2" s="1"/>
  <c r="O80" i="2"/>
  <c r="R80" i="2" s="1"/>
  <c r="O17" i="2"/>
  <c r="R17" i="2" s="1"/>
  <c r="N17" i="2"/>
  <c r="Q17" i="2" s="1"/>
  <c r="C2081" i="7"/>
  <c r="F2081" i="7" s="1"/>
  <c r="F799" i="7"/>
  <c r="F616" i="7"/>
  <c r="C1898" i="7"/>
  <c r="F1898" i="7" s="1"/>
  <c r="C2062" i="7"/>
  <c r="F2062" i="7" s="1"/>
  <c r="F780" i="7"/>
  <c r="C2044" i="7"/>
  <c r="F2044" i="7" s="1"/>
  <c r="F762" i="7"/>
  <c r="N473" i="2"/>
  <c r="Q473" i="2" s="1"/>
  <c r="O473" i="2"/>
  <c r="R473" i="2" s="1"/>
  <c r="C2169" i="7"/>
  <c r="F2169" i="7" s="1"/>
  <c r="F887" i="7"/>
  <c r="BC293" i="2"/>
  <c r="V293" i="2"/>
  <c r="W293" i="2" s="1"/>
  <c r="X293" i="2" s="1"/>
  <c r="Y293" i="2" s="1"/>
  <c r="Z293" i="2" s="1"/>
  <c r="AO293" i="2" s="1"/>
  <c r="D2190" i="7"/>
  <c r="G2190" i="7" s="1"/>
  <c r="J2190" i="7" s="1"/>
  <c r="G908" i="7"/>
  <c r="J908" i="7" s="1"/>
  <c r="BC373" i="2"/>
  <c r="V373" i="2"/>
  <c r="W373" i="2" s="1"/>
  <c r="X373" i="2" s="1"/>
  <c r="Y373" i="2" s="1"/>
  <c r="Z373" i="2" s="1"/>
  <c r="AO373" i="2" s="1"/>
  <c r="BC448" i="2"/>
  <c r="V448" i="2"/>
  <c r="W448" i="2" s="1"/>
  <c r="X448" i="2" s="1"/>
  <c r="Y448" i="2" s="1"/>
  <c r="Z448" i="2" s="1"/>
  <c r="AO448" i="2" s="1"/>
  <c r="G928" i="7"/>
  <c r="J928" i="7" s="1"/>
  <c r="D2210" i="7"/>
  <c r="G2210" i="7" s="1"/>
  <c r="J2210" i="7" s="1"/>
  <c r="C1935" i="7"/>
  <c r="F1935" i="7" s="1"/>
  <c r="F653" i="7"/>
  <c r="D2216" i="7"/>
  <c r="G2216" i="7" s="1"/>
  <c r="J2216" i="7" s="1"/>
  <c r="G934" i="7"/>
  <c r="J934" i="7" s="1"/>
  <c r="N401" i="2"/>
  <c r="Q401" i="2" s="1"/>
  <c r="O401" i="2"/>
  <c r="R401" i="2" s="1"/>
  <c r="N466" i="2"/>
  <c r="Q466" i="2" s="1"/>
  <c r="O466" i="2"/>
  <c r="R466" i="2" s="1"/>
  <c r="C2046" i="7"/>
  <c r="F2046" i="7" s="1"/>
  <c r="F764" i="7"/>
  <c r="N228" i="2"/>
  <c r="Q228" i="2" s="1"/>
  <c r="O228" i="2"/>
  <c r="R228" i="2" s="1"/>
  <c r="BC265" i="2"/>
  <c r="V265" i="2"/>
  <c r="W265" i="2" s="1"/>
  <c r="X265" i="2" s="1"/>
  <c r="Y265" i="2" s="1"/>
  <c r="Z265" i="2" s="1"/>
  <c r="AO265" i="2" s="1"/>
  <c r="C1876" i="7"/>
  <c r="F1876" i="7" s="1"/>
  <c r="F594" i="7"/>
  <c r="N11" i="2"/>
  <c r="Q11" i="2" s="1"/>
  <c r="O11" i="2"/>
  <c r="R11" i="2" s="1"/>
  <c r="BC84" i="2"/>
  <c r="V84" i="2"/>
  <c r="W84" i="2" s="1"/>
  <c r="X84" i="2" s="1"/>
  <c r="Y84" i="2" s="1"/>
  <c r="Z84" i="2" s="1"/>
  <c r="AO84" i="2" s="1"/>
  <c r="D1848" i="7"/>
  <c r="G1848" i="7" s="1"/>
  <c r="J1848" i="7" s="1"/>
  <c r="G566" i="7"/>
  <c r="J566" i="7" s="1"/>
  <c r="F930" i="7"/>
  <c r="C2212" i="7"/>
  <c r="F2212" i="7" s="1"/>
  <c r="O455" i="2"/>
  <c r="R455" i="2" s="1"/>
  <c r="N455" i="2"/>
  <c r="Q455" i="2" s="1"/>
  <c r="D2292" i="7"/>
  <c r="G2292" i="7" s="1"/>
  <c r="J2292" i="7" s="1"/>
  <c r="G1010" i="7"/>
  <c r="J1010" i="7" s="1"/>
  <c r="O301" i="2"/>
  <c r="R301" i="2" s="1"/>
  <c r="N301" i="2"/>
  <c r="Q301" i="2" s="1"/>
  <c r="V185" i="2"/>
  <c r="W185" i="2" s="1"/>
  <c r="X185" i="2" s="1"/>
  <c r="Y185" i="2" s="1"/>
  <c r="Z185" i="2" s="1"/>
  <c r="AO185" i="2" s="1"/>
  <c r="BC185" i="2"/>
  <c r="D1842" i="7"/>
  <c r="G1842" i="7" s="1"/>
  <c r="J1842" i="7" s="1"/>
  <c r="G560" i="7"/>
  <c r="J560" i="7" s="1"/>
  <c r="C2006" i="7"/>
  <c r="F2006" i="7" s="1"/>
  <c r="F724" i="7"/>
  <c r="D1989" i="7"/>
  <c r="G1989" i="7" s="1"/>
  <c r="J1989" i="7" s="1"/>
  <c r="G707" i="7"/>
  <c r="J707" i="7" s="1"/>
  <c r="BC150" i="2"/>
  <c r="V150" i="2"/>
  <c r="W150" i="2" s="1"/>
  <c r="X150" i="2" s="1"/>
  <c r="Y150" i="2" s="1"/>
  <c r="Z150" i="2" s="1"/>
  <c r="AO150" i="2" s="1"/>
  <c r="V138" i="2"/>
  <c r="W138" i="2" s="1"/>
  <c r="X138" i="2" s="1"/>
  <c r="Y138" i="2" s="1"/>
  <c r="Z138" i="2" s="1"/>
  <c r="AO138" i="2" s="1"/>
  <c r="BC138" i="2"/>
  <c r="N359" i="2"/>
  <c r="Q359" i="2" s="1"/>
  <c r="O359" i="2"/>
  <c r="R359" i="2" s="1"/>
  <c r="C1958" i="7"/>
  <c r="F1958" i="7" s="1"/>
  <c r="F676" i="7"/>
  <c r="C1957" i="7"/>
  <c r="F1957" i="7" s="1"/>
  <c r="F675" i="7"/>
  <c r="D1905" i="7"/>
  <c r="G1905" i="7" s="1"/>
  <c r="J1905" i="7" s="1"/>
  <c r="G623" i="7"/>
  <c r="J623" i="7" s="1"/>
  <c r="C2308" i="7"/>
  <c r="F2308" i="7" s="1"/>
  <c r="F1026" i="7"/>
  <c r="BC255" i="2"/>
  <c r="V255" i="2"/>
  <c r="W255" i="2" s="1"/>
  <c r="X255" i="2" s="1"/>
  <c r="Y255" i="2" s="1"/>
  <c r="Z255" i="2" s="1"/>
  <c r="AO255" i="2" s="1"/>
  <c r="D2251" i="7"/>
  <c r="G2251" i="7" s="1"/>
  <c r="J2251" i="7" s="1"/>
  <c r="G969" i="7"/>
  <c r="J969" i="7" s="1"/>
  <c r="BC330" i="2"/>
  <c r="V330" i="2"/>
  <c r="W330" i="2" s="1"/>
  <c r="X330" i="2" s="1"/>
  <c r="Y330" i="2" s="1"/>
  <c r="Z330" i="2" s="1"/>
  <c r="AO330" i="2" s="1"/>
  <c r="C1865" i="7"/>
  <c r="F1865" i="7" s="1"/>
  <c r="F583" i="7"/>
  <c r="O4" i="2"/>
  <c r="R4" i="2" s="1"/>
  <c r="N4" i="2"/>
  <c r="Q4" i="2" s="1"/>
  <c r="BC46" i="2"/>
  <c r="V46" i="2"/>
  <c r="W46" i="2" s="1"/>
  <c r="X46" i="2" s="1"/>
  <c r="Y46" i="2" s="1"/>
  <c r="Z46" i="2" s="1"/>
  <c r="AO46" i="2" s="1"/>
  <c r="N425" i="2"/>
  <c r="Q425" i="2" s="1"/>
  <c r="O425" i="2"/>
  <c r="R425" i="2" s="1"/>
  <c r="BC75" i="2"/>
  <c r="V75" i="2"/>
  <c r="W75" i="2" s="1"/>
  <c r="X75" i="2" s="1"/>
  <c r="Y75" i="2" s="1"/>
  <c r="Z75" i="2" s="1"/>
  <c r="AO75" i="2" s="1"/>
  <c r="D2244" i="7"/>
  <c r="G2244" i="7" s="1"/>
  <c r="J2244" i="7" s="1"/>
  <c r="G962" i="7"/>
  <c r="J962" i="7" s="1"/>
  <c r="C2128" i="7"/>
  <c r="F2128" i="7" s="1"/>
  <c r="F846" i="7"/>
  <c r="BC63" i="2"/>
  <c r="V63" i="2"/>
  <c r="W63" i="2" s="1"/>
  <c r="X63" i="2" s="1"/>
  <c r="Y63" i="2" s="1"/>
  <c r="Z63" i="2" s="1"/>
  <c r="AO63" i="2" s="1"/>
  <c r="V33" i="2"/>
  <c r="W33" i="2" s="1"/>
  <c r="X33" i="2" s="1"/>
  <c r="Y33" i="2" s="1"/>
  <c r="Z33" i="2" s="1"/>
  <c r="AO33" i="2" s="1"/>
  <c r="BC33" i="2"/>
  <c r="BC51" i="2"/>
  <c r="V51" i="2"/>
  <c r="W51" i="2" s="1"/>
  <c r="X51" i="2" s="1"/>
  <c r="Y51" i="2" s="1"/>
  <c r="Z51" i="2" s="1"/>
  <c r="AO51" i="2" s="1"/>
  <c r="D2086" i="7"/>
  <c r="G2086" i="7" s="1"/>
  <c r="J2086" i="7" s="1"/>
  <c r="G804" i="7"/>
  <c r="J804" i="7" s="1"/>
  <c r="N188" i="2"/>
  <c r="Q188" i="2" s="1"/>
  <c r="O188" i="2"/>
  <c r="R188" i="2" s="1"/>
  <c r="BC253" i="2"/>
  <c r="V253" i="2"/>
  <c r="W253" i="2" s="1"/>
  <c r="X253" i="2" s="1"/>
  <c r="Y253" i="2" s="1"/>
  <c r="Z253" i="2" s="1"/>
  <c r="AO253" i="2" s="1"/>
  <c r="D2036" i="7"/>
  <c r="G2036" i="7" s="1"/>
  <c r="J2036" i="7" s="1"/>
  <c r="G754" i="7"/>
  <c r="J754" i="7" s="1"/>
  <c r="O97" i="2"/>
  <c r="R97" i="2" s="1"/>
  <c r="N97" i="2"/>
  <c r="Q97" i="2" s="1"/>
  <c r="C1975" i="7"/>
  <c r="F1975" i="7" s="1"/>
  <c r="F693" i="7"/>
  <c r="C1959" i="7"/>
  <c r="F1959" i="7" s="1"/>
  <c r="F677" i="7"/>
  <c r="C2263" i="7"/>
  <c r="F2263" i="7" s="1"/>
  <c r="F981" i="7"/>
  <c r="O109" i="2"/>
  <c r="R109" i="2" s="1"/>
  <c r="N109" i="2"/>
  <c r="Q109" i="2" s="1"/>
  <c r="D1860" i="7"/>
  <c r="G1860" i="7" s="1"/>
  <c r="J1860" i="7" s="1"/>
  <c r="G578" i="7"/>
  <c r="J578" i="7" s="1"/>
  <c r="G730" i="7"/>
  <c r="J730" i="7" s="1"/>
  <c r="D2012" i="7"/>
  <c r="G2012" i="7" s="1"/>
  <c r="J2012" i="7" s="1"/>
  <c r="C2076" i="7"/>
  <c r="F2076" i="7" s="1"/>
  <c r="F794" i="7"/>
  <c r="D2156" i="7"/>
  <c r="G2156" i="7" s="1"/>
  <c r="J2156" i="7" s="1"/>
  <c r="G874" i="7"/>
  <c r="J874" i="7" s="1"/>
  <c r="O82" i="2"/>
  <c r="R82" i="2" s="1"/>
  <c r="N82" i="2"/>
  <c r="Q82" i="2" s="1"/>
  <c r="O162" i="2"/>
  <c r="R162" i="2" s="1"/>
  <c r="N162" i="2"/>
  <c r="Q162" i="2" s="1"/>
  <c r="C2093" i="7"/>
  <c r="F2093" i="7" s="1"/>
  <c r="F811" i="7"/>
  <c r="N14" i="2"/>
  <c r="Q14" i="2" s="1"/>
  <c r="O14" i="2"/>
  <c r="R14" i="2" s="1"/>
  <c r="N433" i="2"/>
  <c r="Q433" i="2" s="1"/>
  <c r="O433" i="2"/>
  <c r="R433" i="2" s="1"/>
  <c r="BC302" i="2"/>
  <c r="V302" i="2"/>
  <c r="W302" i="2" s="1"/>
  <c r="X302" i="2" s="1"/>
  <c r="Y302" i="2" s="1"/>
  <c r="Z302" i="2" s="1"/>
  <c r="AO302" i="2" s="1"/>
  <c r="D1949" i="7"/>
  <c r="G1949" i="7" s="1"/>
  <c r="J1949" i="7" s="1"/>
  <c r="G667" i="7"/>
  <c r="J667" i="7" s="1"/>
  <c r="N238" i="2"/>
  <c r="Q238" i="2" s="1"/>
  <c r="O238" i="2"/>
  <c r="R238" i="2" s="1"/>
  <c r="D2173" i="7"/>
  <c r="G2173" i="7" s="1"/>
  <c r="J2173" i="7" s="1"/>
  <c r="G891" i="7"/>
  <c r="J891" i="7" s="1"/>
  <c r="N193" i="2"/>
  <c r="Q193" i="2" s="1"/>
  <c r="O193" i="2"/>
  <c r="R193" i="2" s="1"/>
  <c r="N397" i="2"/>
  <c r="Q397" i="2" s="1"/>
  <c r="O397" i="2"/>
  <c r="R397" i="2" s="1"/>
  <c r="D2218" i="7"/>
  <c r="G2218" i="7" s="1"/>
  <c r="J2218" i="7" s="1"/>
  <c r="G936" i="7"/>
  <c r="J936" i="7" s="1"/>
  <c r="G575" i="7"/>
  <c r="J575" i="7" s="1"/>
  <c r="D1857" i="7"/>
  <c r="G1857" i="7" s="1"/>
  <c r="J1857" i="7" s="1"/>
  <c r="BC124" i="2"/>
  <c r="V124" i="2"/>
  <c r="W124" i="2" s="1"/>
  <c r="X124" i="2" s="1"/>
  <c r="Y124" i="2" s="1"/>
  <c r="Z124" i="2" s="1"/>
  <c r="AO124" i="2" s="1"/>
  <c r="BC110" i="2"/>
  <c r="V110" i="2"/>
  <c r="W110" i="2" s="1"/>
  <c r="X110" i="2" s="1"/>
  <c r="Y110" i="2" s="1"/>
  <c r="Z110" i="2" s="1"/>
  <c r="AO110" i="2" s="1"/>
  <c r="C2068" i="7"/>
  <c r="F2068" i="7" s="1"/>
  <c r="F786" i="7"/>
  <c r="C2065" i="7"/>
  <c r="F2065" i="7" s="1"/>
  <c r="F783" i="7"/>
  <c r="O284" i="2"/>
  <c r="R284" i="2" s="1"/>
  <c r="N284" i="2"/>
  <c r="Q284" i="2" s="1"/>
  <c r="F658" i="7"/>
  <c r="C1940" i="7"/>
  <c r="F1940" i="7" s="1"/>
  <c r="D2020" i="7"/>
  <c r="G2020" i="7" s="1"/>
  <c r="J2020" i="7" s="1"/>
  <c r="G738" i="7"/>
  <c r="J738" i="7" s="1"/>
  <c r="C2207" i="7"/>
  <c r="F2207" i="7" s="1"/>
  <c r="F925" i="7"/>
  <c r="BC56" i="2"/>
  <c r="V56" i="2"/>
  <c r="W56" i="2" s="1"/>
  <c r="X56" i="2" s="1"/>
  <c r="Y56" i="2" s="1"/>
  <c r="Z56" i="2" s="1"/>
  <c r="AO56" i="2" s="1"/>
  <c r="C1923" i="7"/>
  <c r="F1923" i="7" s="1"/>
  <c r="F641" i="7"/>
  <c r="N192" i="2"/>
  <c r="Q192" i="2" s="1"/>
  <c r="O192" i="2"/>
  <c r="R192" i="2" s="1"/>
  <c r="C1999" i="7"/>
  <c r="F1999" i="7" s="1"/>
  <c r="F717" i="7"/>
  <c r="D2141" i="7"/>
  <c r="G2141" i="7" s="1"/>
  <c r="J2141" i="7" s="1"/>
  <c r="G859" i="7"/>
  <c r="J859" i="7" s="1"/>
  <c r="N71" i="2"/>
  <c r="Q71" i="2" s="1"/>
  <c r="O71" i="2"/>
  <c r="R71" i="2" s="1"/>
  <c r="C1928" i="7"/>
  <c r="F1928" i="7" s="1"/>
  <c r="F646" i="7"/>
  <c r="D2077" i="7"/>
  <c r="G2077" i="7" s="1"/>
  <c r="J2077" i="7" s="1"/>
  <c r="G795" i="7"/>
  <c r="J795" i="7" s="1"/>
  <c r="D2102" i="7"/>
  <c r="G2102" i="7" s="1"/>
  <c r="J2102" i="7" s="1"/>
  <c r="G820" i="7"/>
  <c r="J820" i="7" s="1"/>
  <c r="BC483" i="2"/>
  <c r="V483" i="2"/>
  <c r="W483" i="2" s="1"/>
  <c r="X483" i="2" s="1"/>
  <c r="Y483" i="2" s="1"/>
  <c r="Z483" i="2" s="1"/>
  <c r="AO483" i="2" s="1"/>
  <c r="V242" i="2"/>
  <c r="W242" i="2" s="1"/>
  <c r="X242" i="2" s="1"/>
  <c r="Y242" i="2" s="1"/>
  <c r="Z242" i="2" s="1"/>
  <c r="AO242" i="2" s="1"/>
  <c r="BC242" i="2"/>
  <c r="D2087" i="7"/>
  <c r="G2087" i="7" s="1"/>
  <c r="J2087" i="7" s="1"/>
  <c r="G805" i="7"/>
  <c r="J805" i="7" s="1"/>
  <c r="N37" i="2"/>
  <c r="Q37" i="2" s="1"/>
  <c r="O37" i="2"/>
  <c r="R37" i="2" s="1"/>
  <c r="C1947" i="7"/>
  <c r="F1947" i="7" s="1"/>
  <c r="F665" i="7"/>
  <c r="D1901" i="7"/>
  <c r="G1901" i="7" s="1"/>
  <c r="J1901" i="7" s="1"/>
  <c r="G619" i="7"/>
  <c r="J619" i="7" s="1"/>
  <c r="D1893" i="7"/>
  <c r="G1893" i="7" s="1"/>
  <c r="J1893" i="7" s="1"/>
  <c r="G611" i="7"/>
  <c r="J611" i="7" s="1"/>
  <c r="V175" i="2"/>
  <c r="W175" i="2" s="1"/>
  <c r="X175" i="2" s="1"/>
  <c r="Y175" i="2" s="1"/>
  <c r="Z175" i="2" s="1"/>
  <c r="AO175" i="2" s="1"/>
  <c r="BC175" i="2"/>
  <c r="C2281" i="7"/>
  <c r="F2281" i="7" s="1"/>
  <c r="F999" i="7"/>
  <c r="O93" i="2"/>
  <c r="R93" i="2" s="1"/>
  <c r="N93" i="2"/>
  <c r="Q93" i="2" s="1"/>
  <c r="C1941" i="7"/>
  <c r="F1941" i="7" s="1"/>
  <c r="F659" i="7"/>
  <c r="F743" i="7"/>
  <c r="C2025" i="7"/>
  <c r="F2025" i="7" s="1"/>
  <c r="O31" i="2"/>
  <c r="R31" i="2" s="1"/>
  <c r="N31" i="2"/>
  <c r="Q31" i="2" s="1"/>
  <c r="N393" i="2"/>
  <c r="Q393" i="2" s="1"/>
  <c r="O393" i="2"/>
  <c r="R393" i="2" s="1"/>
  <c r="O297" i="2"/>
  <c r="R297" i="2" s="1"/>
  <c r="N297" i="2"/>
  <c r="Q297" i="2" s="1"/>
  <c r="C1966" i="7"/>
  <c r="F1966" i="7" s="1"/>
  <c r="F684" i="7"/>
  <c r="C1908" i="7"/>
  <c r="F1908" i="7" s="1"/>
  <c r="F626" i="7"/>
  <c r="BC280" i="2"/>
  <c r="V280" i="2"/>
  <c r="W280" i="2" s="1"/>
  <c r="X280" i="2" s="1"/>
  <c r="Y280" i="2" s="1"/>
  <c r="Z280" i="2" s="1"/>
  <c r="AO280" i="2" s="1"/>
  <c r="C2185" i="7"/>
  <c r="F2185" i="7" s="1"/>
  <c r="F903" i="7"/>
  <c r="N327" i="2"/>
  <c r="Q327" i="2" s="1"/>
  <c r="O327" i="2"/>
  <c r="R327" i="2" s="1"/>
  <c r="D2320" i="7"/>
  <c r="G2320" i="7" s="1"/>
  <c r="J2320" i="7" s="1"/>
  <c r="G1038" i="7"/>
  <c r="J1038" i="7" s="1"/>
  <c r="O444" i="2"/>
  <c r="R444" i="2" s="1"/>
  <c r="N444" i="2"/>
  <c r="Q444" i="2" s="1"/>
  <c r="N274" i="2"/>
  <c r="Q274" i="2" s="1"/>
  <c r="O274" i="2"/>
  <c r="R274" i="2" s="1"/>
  <c r="D2035" i="7"/>
  <c r="G2035" i="7" s="1"/>
  <c r="J2035" i="7" s="1"/>
  <c r="G753" i="7"/>
  <c r="J753" i="7" s="1"/>
  <c r="BC267" i="2"/>
  <c r="V267" i="2"/>
  <c r="W267" i="2" s="1"/>
  <c r="X267" i="2" s="1"/>
  <c r="Y267" i="2" s="1"/>
  <c r="Z267" i="2" s="1"/>
  <c r="AO267" i="2" s="1"/>
  <c r="C1971" i="7"/>
  <c r="F1971" i="7" s="1"/>
  <c r="F689" i="7"/>
  <c r="O54" i="2"/>
  <c r="R54" i="2" s="1"/>
  <c r="N54" i="2"/>
  <c r="Q54" i="2" s="1"/>
  <c r="D1927" i="7"/>
  <c r="G1927" i="7" s="1"/>
  <c r="J1927" i="7" s="1"/>
  <c r="G645" i="7"/>
  <c r="J645" i="7" s="1"/>
  <c r="C2290" i="7"/>
  <c r="F2290" i="7" s="1"/>
  <c r="F1008" i="7"/>
  <c r="BC479" i="2"/>
  <c r="V479" i="2"/>
  <c r="W479" i="2" s="1"/>
  <c r="X479" i="2" s="1"/>
  <c r="Y479" i="2" s="1"/>
  <c r="Z479" i="2" s="1"/>
  <c r="AO479" i="2" s="1"/>
  <c r="BC98" i="2"/>
  <c r="V98" i="2"/>
  <c r="W98" i="2" s="1"/>
  <c r="X98" i="2" s="1"/>
  <c r="Y98" i="2" s="1"/>
  <c r="Z98" i="2" s="1"/>
  <c r="AO98" i="2" s="1"/>
  <c r="N332" i="2"/>
  <c r="Q332" i="2" s="1"/>
  <c r="O332" i="2"/>
  <c r="R332" i="2" s="1"/>
  <c r="BC459" i="2"/>
  <c r="V459" i="2"/>
  <c r="W459" i="2" s="1"/>
  <c r="X459" i="2" s="1"/>
  <c r="Y459" i="2" s="1"/>
  <c r="Z459" i="2" s="1"/>
  <c r="AO459" i="2" s="1"/>
  <c r="BC390" i="2"/>
  <c r="V390" i="2"/>
  <c r="W390" i="2" s="1"/>
  <c r="X390" i="2" s="1"/>
  <c r="Y390" i="2" s="1"/>
  <c r="Z390" i="2" s="1"/>
  <c r="AO390" i="2" s="1"/>
  <c r="V282" i="2"/>
  <c r="W282" i="2" s="1"/>
  <c r="X282" i="2" s="1"/>
  <c r="Y282" i="2" s="1"/>
  <c r="Z282" i="2" s="1"/>
  <c r="AO282" i="2" s="1"/>
  <c r="BC282" i="2"/>
  <c r="N458" i="2"/>
  <c r="Q458" i="2" s="1"/>
  <c r="O458" i="2"/>
  <c r="R458" i="2" s="1"/>
  <c r="N15" i="2"/>
  <c r="Q15" i="2" s="1"/>
  <c r="O15" i="2"/>
  <c r="R15" i="2" s="1"/>
  <c r="C2090" i="7"/>
  <c r="F2090" i="7" s="1"/>
  <c r="F808" i="7"/>
  <c r="BC370" i="2"/>
  <c r="V370" i="2"/>
  <c r="W370" i="2" s="1"/>
  <c r="X370" i="2" s="1"/>
  <c r="Y370" i="2" s="1"/>
  <c r="Z370" i="2" s="1"/>
  <c r="AO370" i="2" s="1"/>
  <c r="O161" i="2"/>
  <c r="R161" i="2" s="1"/>
  <c r="N161" i="2"/>
  <c r="Q161" i="2" s="1"/>
  <c r="D2259" i="7"/>
  <c r="G2259" i="7" s="1"/>
  <c r="J2259" i="7" s="1"/>
  <c r="G977" i="7"/>
  <c r="J977" i="7" s="1"/>
  <c r="D2242" i="7"/>
  <c r="G2242" i="7" s="1"/>
  <c r="J2242" i="7" s="1"/>
  <c r="G960" i="7"/>
  <c r="J960" i="7" s="1"/>
  <c r="N166" i="2"/>
  <c r="Q166" i="2" s="1"/>
  <c r="O166" i="2"/>
  <c r="R166" i="2" s="1"/>
  <c r="D2072" i="7"/>
  <c r="G2072" i="7" s="1"/>
  <c r="J2072" i="7" s="1"/>
  <c r="G790" i="7"/>
  <c r="J790" i="7" s="1"/>
  <c r="C2242" i="7"/>
  <c r="F2242" i="7" s="1"/>
  <c r="F960" i="7"/>
  <c r="C2235" i="7"/>
  <c r="F2235" i="7" s="1"/>
  <c r="F953" i="7"/>
  <c r="O217" i="2"/>
  <c r="R217" i="2" s="1"/>
  <c r="N217" i="2"/>
  <c r="Q217" i="2" s="1"/>
  <c r="C2283" i="7"/>
  <c r="F2283" i="7" s="1"/>
  <c r="F1001" i="7"/>
  <c r="N367" i="2"/>
  <c r="Q367" i="2" s="1"/>
  <c r="O367" i="2"/>
  <c r="R367" i="2" s="1"/>
  <c r="O127" i="2"/>
  <c r="R127" i="2" s="1"/>
  <c r="N127" i="2"/>
  <c r="Q127" i="2" s="1"/>
  <c r="C2114" i="7"/>
  <c r="F2114" i="7" s="1"/>
  <c r="F832" i="7"/>
  <c r="F758" i="7"/>
  <c r="C2040" i="7"/>
  <c r="F2040" i="7" s="1"/>
  <c r="O336" i="2"/>
  <c r="R336" i="2" s="1"/>
  <c r="N336" i="2"/>
  <c r="Q336" i="2" s="1"/>
  <c r="C1872" i="7"/>
  <c r="F1872" i="7" s="1"/>
  <c r="F590" i="7"/>
  <c r="BC171" i="2"/>
  <c r="V171" i="2"/>
  <c r="W171" i="2" s="1"/>
  <c r="X171" i="2" s="1"/>
  <c r="Y171" i="2" s="1"/>
  <c r="Z171" i="2" s="1"/>
  <c r="AO171" i="2" s="1"/>
  <c r="D2066" i="7"/>
  <c r="G2066" i="7" s="1"/>
  <c r="J2066" i="7" s="1"/>
  <c r="G784" i="7"/>
  <c r="J784" i="7" s="1"/>
  <c r="F564" i="7"/>
  <c r="C1846" i="7"/>
  <c r="F1846" i="7" s="1"/>
  <c r="O316" i="2"/>
  <c r="R316" i="2" s="1"/>
  <c r="N316" i="2"/>
  <c r="Q316" i="2" s="1"/>
  <c r="D2008" i="7"/>
  <c r="G2008" i="7" s="1"/>
  <c r="J2008" i="7" s="1"/>
  <c r="G726" i="7"/>
  <c r="J726" i="7" s="1"/>
  <c r="BC231" i="2"/>
  <c r="V231" i="2"/>
  <c r="W231" i="2" s="1"/>
  <c r="X231" i="2" s="1"/>
  <c r="Y231" i="2" s="1"/>
  <c r="Z231" i="2" s="1"/>
  <c r="AO231" i="2" s="1"/>
  <c r="V149" i="2"/>
  <c r="W149" i="2" s="1"/>
  <c r="X149" i="2" s="1"/>
  <c r="Y149" i="2" s="1"/>
  <c r="Z149" i="2" s="1"/>
  <c r="AO149" i="2" s="1"/>
  <c r="BC149" i="2"/>
  <c r="O374" i="2"/>
  <c r="R374" i="2" s="1"/>
  <c r="N374" i="2"/>
  <c r="Q374" i="2" s="1"/>
  <c r="C2075" i="7"/>
  <c r="F2075" i="7" s="1"/>
  <c r="F793" i="7"/>
  <c r="F896" i="7"/>
  <c r="C2178" i="7"/>
  <c r="F2178" i="7" s="1"/>
  <c r="BC415" i="2"/>
  <c r="V415" i="2"/>
  <c r="W415" i="2" s="1"/>
  <c r="X415" i="2" s="1"/>
  <c r="Y415" i="2" s="1"/>
  <c r="Z415" i="2" s="1"/>
  <c r="AO415" i="2" s="1"/>
  <c r="D2056" i="7"/>
  <c r="G2056" i="7" s="1"/>
  <c r="J2056" i="7" s="1"/>
  <c r="G774" i="7"/>
  <c r="J774" i="7" s="1"/>
  <c r="F656" i="7"/>
  <c r="C1938" i="7"/>
  <c r="F1938" i="7" s="1"/>
  <c r="D2299" i="7"/>
  <c r="G2299" i="7" s="1"/>
  <c r="J2299" i="7" s="1"/>
  <c r="G1017" i="7"/>
  <c r="J1017" i="7" s="1"/>
  <c r="BC135" i="2"/>
  <c r="V135" i="2"/>
  <c r="W135" i="2" s="1"/>
  <c r="X135" i="2" s="1"/>
  <c r="Y135" i="2" s="1"/>
  <c r="Z135" i="2" s="1"/>
  <c r="AO135" i="2" s="1"/>
  <c r="BC256" i="2"/>
  <c r="V256" i="2"/>
  <c r="W256" i="2" s="1"/>
  <c r="X256" i="2" s="1"/>
  <c r="Y256" i="2" s="1"/>
  <c r="Z256" i="2" s="1"/>
  <c r="AO256" i="2" s="1"/>
  <c r="O247" i="2"/>
  <c r="R247" i="2" s="1"/>
  <c r="N247" i="2"/>
  <c r="Q247" i="2" s="1"/>
  <c r="D1961" i="7"/>
  <c r="G1961" i="7" s="1"/>
  <c r="J1961" i="7" s="1"/>
  <c r="G679" i="7"/>
  <c r="J679" i="7" s="1"/>
  <c r="F661" i="7"/>
  <c r="C1943" i="7"/>
  <c r="F1943" i="7" s="1"/>
  <c r="BC395" i="2"/>
  <c r="V395" i="2"/>
  <c r="W395" i="2" s="1"/>
  <c r="X395" i="2" s="1"/>
  <c r="Y395" i="2" s="1"/>
  <c r="Z395" i="2" s="1"/>
  <c r="AO395" i="2" s="1"/>
  <c r="N403" i="2"/>
  <c r="Q403" i="2" s="1"/>
  <c r="O403" i="2"/>
  <c r="R403" i="2" s="1"/>
  <c r="D2188" i="7"/>
  <c r="G2188" i="7" s="1"/>
  <c r="J2188" i="7" s="1"/>
  <c r="G906" i="7"/>
  <c r="J906" i="7" s="1"/>
  <c r="BC183" i="2"/>
  <c r="V183" i="2"/>
  <c r="W183" i="2" s="1"/>
  <c r="X183" i="2" s="1"/>
  <c r="Y183" i="2" s="1"/>
  <c r="Z183" i="2" s="1"/>
  <c r="AO183" i="2" s="1"/>
  <c r="N413" i="2"/>
  <c r="Q413" i="2" s="1"/>
  <c r="O413" i="2"/>
  <c r="R413" i="2" s="1"/>
  <c r="C2172" i="7"/>
  <c r="F2172" i="7" s="1"/>
  <c r="F890" i="7"/>
  <c r="O147" i="2"/>
  <c r="R147" i="2" s="1"/>
  <c r="N147" i="2"/>
  <c r="Q147" i="2" s="1"/>
  <c r="D2023" i="7"/>
  <c r="G2023" i="7" s="1"/>
  <c r="J2023" i="7" s="1"/>
  <c r="G741" i="7"/>
  <c r="J741" i="7" s="1"/>
  <c r="D2184" i="7"/>
  <c r="G2184" i="7" s="1"/>
  <c r="J2184" i="7" s="1"/>
  <c r="G902" i="7"/>
  <c r="J902" i="7" s="1"/>
  <c r="V177" i="2"/>
  <c r="W177" i="2" s="1"/>
  <c r="X177" i="2" s="1"/>
  <c r="Y177" i="2" s="1"/>
  <c r="Z177" i="2" s="1"/>
  <c r="AO177" i="2" s="1"/>
  <c r="BC177" i="2"/>
  <c r="O81" i="2"/>
  <c r="R81" i="2" s="1"/>
  <c r="N81" i="2"/>
  <c r="Q81" i="2" s="1"/>
  <c r="G990" i="7"/>
  <c r="J990" i="7" s="1"/>
  <c r="D2272" i="7"/>
  <c r="G2272" i="7" s="1"/>
  <c r="J2272" i="7" s="1"/>
  <c r="BC462" i="2"/>
  <c r="V462" i="2"/>
  <c r="W462" i="2" s="1"/>
  <c r="X462" i="2" s="1"/>
  <c r="Y462" i="2" s="1"/>
  <c r="Z462" i="2" s="1"/>
  <c r="AO462" i="2" s="1"/>
  <c r="F571" i="7"/>
  <c r="C1853" i="7"/>
  <c r="F1853" i="7" s="1"/>
  <c r="BC473" i="2"/>
  <c r="V473" i="2"/>
  <c r="W473" i="2" s="1"/>
  <c r="X473" i="2" s="1"/>
  <c r="Y473" i="2" s="1"/>
  <c r="Z473" i="2" s="1"/>
  <c r="AO473" i="2" s="1"/>
  <c r="F734" i="7"/>
  <c r="C2016" i="7"/>
  <c r="F2016" i="7" s="1"/>
  <c r="C1847" i="7"/>
  <c r="F1847" i="7" s="1"/>
  <c r="F565" i="7"/>
  <c r="C2137" i="7"/>
  <c r="F2137" i="7" s="1"/>
  <c r="F855" i="7"/>
  <c r="N78" i="2"/>
  <c r="Q78" i="2" s="1"/>
  <c r="O78" i="2"/>
  <c r="R78" i="2" s="1"/>
  <c r="BC385" i="2"/>
  <c r="V385" i="2"/>
  <c r="W385" i="2" s="1"/>
  <c r="X385" i="2" s="1"/>
  <c r="Y385" i="2" s="1"/>
  <c r="Z385" i="2" s="1"/>
  <c r="AO385" i="2" s="1"/>
  <c r="F809" i="7"/>
  <c r="C2091" i="7"/>
  <c r="F2091" i="7" s="1"/>
  <c r="D1869" i="7"/>
  <c r="G1869" i="7" s="1"/>
  <c r="J1869" i="7" s="1"/>
  <c r="G587" i="7"/>
  <c r="J587" i="7" s="1"/>
  <c r="N253" i="2"/>
  <c r="Q253" i="2" s="1"/>
  <c r="O253" i="2"/>
  <c r="R253" i="2" s="1"/>
  <c r="N123" i="2"/>
  <c r="Q123" i="2" s="1"/>
  <c r="O123" i="2"/>
  <c r="R123" i="2" s="1"/>
  <c r="BC176" i="2"/>
  <c r="V176" i="2"/>
  <c r="W176" i="2" s="1"/>
  <c r="X176" i="2" s="1"/>
  <c r="Y176" i="2" s="1"/>
  <c r="Z176" i="2" s="1"/>
  <c r="AO176" i="2" s="1"/>
  <c r="N320" i="2"/>
  <c r="Q320" i="2" s="1"/>
  <c r="O320" i="2"/>
  <c r="R320" i="2" s="1"/>
  <c r="BC119" i="2"/>
  <c r="V119" i="2"/>
  <c r="W119" i="2" s="1"/>
  <c r="X119" i="2" s="1"/>
  <c r="Y119" i="2" s="1"/>
  <c r="Z119" i="2" s="1"/>
  <c r="AO119" i="2" s="1"/>
  <c r="BC64" i="2"/>
  <c r="V64" i="2"/>
  <c r="W64" i="2" s="1"/>
  <c r="X64" i="2" s="1"/>
  <c r="Y64" i="2" s="1"/>
  <c r="Z64" i="2" s="1"/>
  <c r="AO64" i="2" s="1"/>
  <c r="BC249" i="2"/>
  <c r="V249" i="2"/>
  <c r="W249" i="2" s="1"/>
  <c r="X249" i="2" s="1"/>
  <c r="Y249" i="2" s="1"/>
  <c r="Z249" i="2" s="1"/>
  <c r="AO249" i="2" s="1"/>
  <c r="G838" i="7"/>
  <c r="J838" i="7" s="1"/>
  <c r="D2120" i="7"/>
  <c r="G2120" i="7" s="1"/>
  <c r="J2120" i="7" s="1"/>
  <c r="D1923" i="7"/>
  <c r="G1923" i="7" s="1"/>
  <c r="J1923" i="7" s="1"/>
  <c r="G641" i="7"/>
  <c r="J641" i="7" s="1"/>
  <c r="BC203" i="2"/>
  <c r="V203" i="2"/>
  <c r="W203" i="2" s="1"/>
  <c r="X203" i="2" s="1"/>
  <c r="Y203" i="2" s="1"/>
  <c r="Z203" i="2" s="1"/>
  <c r="AO203" i="2" s="1"/>
  <c r="C2087" i="7"/>
  <c r="F2087" i="7" s="1"/>
  <c r="F805" i="7"/>
  <c r="F841" i="7"/>
  <c r="C2123" i="7"/>
  <c r="F2123" i="7" s="1"/>
  <c r="BC465" i="2"/>
  <c r="V465" i="2"/>
  <c r="W465" i="2" s="1"/>
  <c r="X465" i="2" s="1"/>
  <c r="Y465" i="2" s="1"/>
  <c r="Z465" i="2" s="1"/>
  <c r="AO465" i="2" s="1"/>
  <c r="BC273" i="2"/>
  <c r="V273" i="2"/>
  <c r="W273" i="2" s="1"/>
  <c r="X273" i="2" s="1"/>
  <c r="Y273" i="2" s="1"/>
  <c r="Z273" i="2" s="1"/>
  <c r="AO273" i="2" s="1"/>
  <c r="C2280" i="7"/>
  <c r="F2280" i="7" s="1"/>
  <c r="F998" i="7"/>
  <c r="BC394" i="2"/>
  <c r="V394" i="2"/>
  <c r="W394" i="2" s="1"/>
  <c r="X394" i="2" s="1"/>
  <c r="Y394" i="2" s="1"/>
  <c r="Z394" i="2" s="1"/>
  <c r="AO394" i="2" s="1"/>
  <c r="D2290" i="7"/>
  <c r="G2290" i="7" s="1"/>
  <c r="J2290" i="7" s="1"/>
  <c r="G1008" i="7"/>
  <c r="J1008" i="7" s="1"/>
  <c r="N282" i="2"/>
  <c r="Q282" i="2" s="1"/>
  <c r="O282" i="2"/>
  <c r="R282" i="2" s="1"/>
  <c r="O432" i="2"/>
  <c r="R432" i="2" s="1"/>
  <c r="N432" i="2"/>
  <c r="Q432" i="2" s="1"/>
  <c r="O256" i="2"/>
  <c r="R256" i="2" s="1"/>
  <c r="N256" i="2"/>
  <c r="Q256" i="2" s="1"/>
  <c r="C2099" i="7"/>
  <c r="F2099" i="7" s="1"/>
  <c r="F817" i="7"/>
  <c r="D2051" i="7"/>
  <c r="G2051" i="7" s="1"/>
  <c r="J2051" i="7" s="1"/>
  <c r="G769" i="7"/>
  <c r="J769" i="7" s="1"/>
  <c r="F901" i="7"/>
  <c r="C2183" i="7"/>
  <c r="F2183" i="7" s="1"/>
  <c r="C2203" i="7"/>
  <c r="F2203" i="7" s="1"/>
  <c r="F921" i="7"/>
  <c r="C2198" i="7"/>
  <c r="F2198" i="7" s="1"/>
  <c r="F916" i="7"/>
  <c r="BC383" i="2"/>
  <c r="V383" i="2"/>
  <c r="W383" i="2" s="1"/>
  <c r="X383" i="2" s="1"/>
  <c r="Y383" i="2" s="1"/>
  <c r="Z383" i="2" s="1"/>
  <c r="AO383" i="2" s="1"/>
  <c r="C1980" i="7"/>
  <c r="F1980" i="7" s="1"/>
  <c r="F698" i="7"/>
  <c r="N430" i="2"/>
  <c r="Q430" i="2" s="1"/>
  <c r="O430" i="2"/>
  <c r="R430" i="2" s="1"/>
  <c r="C2059" i="7"/>
  <c r="F2059" i="7" s="1"/>
  <c r="F777" i="7"/>
  <c r="V352" i="2"/>
  <c r="W352" i="2" s="1"/>
  <c r="X352" i="2" s="1"/>
  <c r="Y352" i="2" s="1"/>
  <c r="Z352" i="2" s="1"/>
  <c r="AO352" i="2" s="1"/>
  <c r="BC352" i="2"/>
  <c r="V128" i="2"/>
  <c r="W128" i="2" s="1"/>
  <c r="X128" i="2" s="1"/>
  <c r="Y128" i="2" s="1"/>
  <c r="Z128" i="2" s="1"/>
  <c r="AO128" i="2" s="1"/>
  <c r="BC128" i="2"/>
  <c r="O90" i="2"/>
  <c r="R90" i="2" s="1"/>
  <c r="N90" i="2"/>
  <c r="Q90" i="2" s="1"/>
  <c r="N183" i="2"/>
  <c r="Q183" i="2" s="1"/>
  <c r="O183" i="2"/>
  <c r="R183" i="2" s="1"/>
  <c r="D2217" i="7"/>
  <c r="G2217" i="7" s="1"/>
  <c r="J2217" i="7" s="1"/>
  <c r="G935" i="7"/>
  <c r="J935" i="7" s="1"/>
  <c r="C2027" i="7"/>
  <c r="F2027" i="7" s="1"/>
  <c r="F745" i="7"/>
  <c r="N392" i="2"/>
  <c r="Q392" i="2" s="1"/>
  <c r="O392" i="2"/>
  <c r="R392" i="2" s="1"/>
  <c r="D2249" i="7"/>
  <c r="G2249" i="7" s="1"/>
  <c r="J2249" i="7" s="1"/>
  <c r="G967" i="7"/>
  <c r="J967" i="7" s="1"/>
  <c r="N103" i="2"/>
  <c r="Q103" i="2" s="1"/>
  <c r="O103" i="2"/>
  <c r="R103" i="2" s="1"/>
  <c r="D1844" i="7"/>
  <c r="G1844" i="7" s="1"/>
  <c r="J1844" i="7" s="1"/>
  <c r="G562" i="7"/>
  <c r="J562" i="7" s="1"/>
  <c r="BC224" i="2"/>
  <c r="V224" i="2"/>
  <c r="W224" i="2" s="1"/>
  <c r="X224" i="2" s="1"/>
  <c r="Y224" i="2" s="1"/>
  <c r="Z224" i="2" s="1"/>
  <c r="AO224" i="2" s="1"/>
  <c r="BC53" i="2"/>
  <c r="V53" i="2"/>
  <c r="W53" i="2" s="1"/>
  <c r="X53" i="2" s="1"/>
  <c r="Y53" i="2" s="1"/>
  <c r="Z53" i="2" s="1"/>
  <c r="AO53" i="2" s="1"/>
  <c r="O476" i="2"/>
  <c r="R476" i="2" s="1"/>
  <c r="N476" i="2"/>
  <c r="Q476" i="2" s="1"/>
  <c r="C2151" i="7"/>
  <c r="F2151" i="7" s="1"/>
  <c r="F869" i="7"/>
  <c r="N85" i="2"/>
  <c r="Q85" i="2" s="1"/>
  <c r="O85" i="2"/>
  <c r="R85" i="2" s="1"/>
  <c r="BC246" i="2"/>
  <c r="V246" i="2"/>
  <c r="W246" i="2" s="1"/>
  <c r="X246" i="2" s="1"/>
  <c r="Y246" i="2" s="1"/>
  <c r="Z246" i="2" s="1"/>
  <c r="AO246" i="2" s="1"/>
  <c r="BC322" i="2"/>
  <c r="V322" i="2"/>
  <c r="W322" i="2" s="1"/>
  <c r="X322" i="2" s="1"/>
  <c r="Y322" i="2" s="1"/>
  <c r="Z322" i="2" s="1"/>
  <c r="AO322" i="2" s="1"/>
  <c r="N129" i="2"/>
  <c r="Q129" i="2" s="1"/>
  <c r="O129" i="2"/>
  <c r="R129" i="2" s="1"/>
  <c r="BC211" i="2"/>
  <c r="V211" i="2"/>
  <c r="W211" i="2" s="1"/>
  <c r="X211" i="2" s="1"/>
  <c r="Y211" i="2" s="1"/>
  <c r="Z211" i="2" s="1"/>
  <c r="AO211" i="2" s="1"/>
  <c r="D1992" i="7"/>
  <c r="G1992" i="7" s="1"/>
  <c r="J1992" i="7" s="1"/>
  <c r="G710" i="7"/>
  <c r="J710" i="7" s="1"/>
  <c r="D2303" i="7"/>
  <c r="G2303" i="7" s="1"/>
  <c r="J2303" i="7" s="1"/>
  <c r="G1021" i="7"/>
  <c r="J1021" i="7" s="1"/>
  <c r="BC36" i="2"/>
  <c r="V36" i="2"/>
  <c r="W36" i="2" s="1"/>
  <c r="X36" i="2" s="1"/>
  <c r="Y36" i="2" s="1"/>
  <c r="Z36" i="2" s="1"/>
  <c r="AO36" i="2" s="1"/>
  <c r="D2304" i="7"/>
  <c r="G2304" i="7" s="1"/>
  <c r="J2304" i="7" s="1"/>
  <c r="G1022" i="7"/>
  <c r="J1022" i="7" s="1"/>
  <c r="N478" i="2"/>
  <c r="Q478" i="2" s="1"/>
  <c r="O478" i="2"/>
  <c r="R478" i="2" s="1"/>
  <c r="V457" i="2"/>
  <c r="W457" i="2" s="1"/>
  <c r="X457" i="2" s="1"/>
  <c r="Y457" i="2" s="1"/>
  <c r="Z457" i="2" s="1"/>
  <c r="AO457" i="2" s="1"/>
  <c r="BC457" i="2"/>
  <c r="O420" i="2"/>
  <c r="R420" i="2" s="1"/>
  <c r="N420" i="2"/>
  <c r="Q420" i="2" s="1"/>
  <c r="BC132" i="2"/>
  <c r="V132" i="2"/>
  <c r="W132" i="2" s="1"/>
  <c r="X132" i="2" s="1"/>
  <c r="Y132" i="2" s="1"/>
  <c r="Z132" i="2" s="1"/>
  <c r="AO132" i="2" s="1"/>
  <c r="F725" i="7"/>
  <c r="C2007" i="7"/>
  <c r="F2007" i="7" s="1"/>
  <c r="O13" i="2"/>
  <c r="R13" i="2" s="1"/>
  <c r="N13" i="2"/>
  <c r="Q13" i="2" s="1"/>
  <c r="D1983" i="7"/>
  <c r="G1983" i="7" s="1"/>
  <c r="J1983" i="7" s="1"/>
  <c r="G701" i="7"/>
  <c r="J701" i="7" s="1"/>
  <c r="N27" i="2"/>
  <c r="Q27" i="2" s="1"/>
  <c r="O27" i="2"/>
  <c r="R27" i="2" s="1"/>
  <c r="BC20" i="2"/>
  <c r="V20" i="2"/>
  <c r="W20" i="2" s="1"/>
  <c r="X20" i="2" s="1"/>
  <c r="Y20" i="2" s="1"/>
  <c r="Z20" i="2" s="1"/>
  <c r="AO20" i="2" s="1"/>
  <c r="N344" i="2"/>
  <c r="Q344" i="2" s="1"/>
  <c r="O344" i="2"/>
  <c r="R344" i="2" s="1"/>
  <c r="BC230" i="2"/>
  <c r="V230" i="2"/>
  <c r="W230" i="2" s="1"/>
  <c r="X230" i="2" s="1"/>
  <c r="Y230" i="2" s="1"/>
  <c r="Z230" i="2" s="1"/>
  <c r="AO230" i="2" s="1"/>
  <c r="N187" i="2"/>
  <c r="Q187" i="2" s="1"/>
  <c r="O187" i="2"/>
  <c r="R187" i="2" s="1"/>
  <c r="BC443" i="2"/>
  <c r="V443" i="2"/>
  <c r="W443" i="2" s="1"/>
  <c r="X443" i="2" s="1"/>
  <c r="Y443" i="2" s="1"/>
  <c r="Z443" i="2" s="1"/>
  <c r="AO443" i="2" s="1"/>
  <c r="C2189" i="7"/>
  <c r="F2189" i="7" s="1"/>
  <c r="F907" i="7"/>
  <c r="D1902" i="7"/>
  <c r="G1902" i="7" s="1"/>
  <c r="J1902" i="7" s="1"/>
  <c r="G620" i="7"/>
  <c r="J620" i="7" s="1"/>
  <c r="O154" i="2"/>
  <c r="R154" i="2" s="1"/>
  <c r="N154" i="2"/>
  <c r="Q154" i="2" s="1"/>
  <c r="N357" i="2"/>
  <c r="Q357" i="2" s="1"/>
  <c r="O357" i="2"/>
  <c r="R357" i="2" s="1"/>
  <c r="C2117" i="7"/>
  <c r="F2117" i="7" s="1"/>
  <c r="F835" i="7"/>
  <c r="BC348" i="2"/>
  <c r="V348" i="2"/>
  <c r="W348" i="2" s="1"/>
  <c r="X348" i="2" s="1"/>
  <c r="Y348" i="2" s="1"/>
  <c r="Z348" i="2" s="1"/>
  <c r="AO348" i="2" s="1"/>
  <c r="D2026" i="7"/>
  <c r="G2026" i="7" s="1"/>
  <c r="J2026" i="7" s="1"/>
  <c r="G744" i="7"/>
  <c r="J744" i="7" s="1"/>
  <c r="BC222" i="2"/>
  <c r="V222" i="2"/>
  <c r="W222" i="2" s="1"/>
  <c r="X222" i="2" s="1"/>
  <c r="Y222" i="2" s="1"/>
  <c r="Z222" i="2" s="1"/>
  <c r="AO222" i="2" s="1"/>
  <c r="C1931" i="7"/>
  <c r="F1931" i="7" s="1"/>
  <c r="F649" i="7"/>
  <c r="D1906" i="7"/>
  <c r="G1906" i="7" s="1"/>
  <c r="J1906" i="7" s="1"/>
  <c r="G624" i="7"/>
  <c r="J624" i="7" s="1"/>
  <c r="BC205" i="2"/>
  <c r="V205" i="2"/>
  <c r="W205" i="2" s="1"/>
  <c r="X205" i="2" s="1"/>
  <c r="Y205" i="2" s="1"/>
  <c r="Z205" i="2" s="1"/>
  <c r="AO205" i="2" s="1"/>
  <c r="C2013" i="7"/>
  <c r="F2013" i="7" s="1"/>
  <c r="F731" i="7"/>
  <c r="D1915" i="7"/>
  <c r="G1915" i="7" s="1"/>
  <c r="J1915" i="7" s="1"/>
  <c r="G633" i="7"/>
  <c r="J633" i="7" s="1"/>
  <c r="D1979" i="7"/>
  <c r="G1979" i="7" s="1"/>
  <c r="J1979" i="7" s="1"/>
  <c r="G697" i="7"/>
  <c r="J697" i="7" s="1"/>
  <c r="BC142" i="2"/>
  <c r="V142" i="2"/>
  <c r="W142" i="2" s="1"/>
  <c r="X142" i="2" s="1"/>
  <c r="Y142" i="2" s="1"/>
  <c r="Z142" i="2" s="1"/>
  <c r="AO142" i="2" s="1"/>
  <c r="C1917" i="7"/>
  <c r="F1917" i="7" s="1"/>
  <c r="F635" i="7"/>
  <c r="BC469" i="2"/>
  <c r="V469" i="2"/>
  <c r="W469" i="2" s="1"/>
  <c r="X469" i="2" s="1"/>
  <c r="Y469" i="2" s="1"/>
  <c r="Z469" i="2" s="1"/>
  <c r="AO469" i="2" s="1"/>
  <c r="D2152" i="7"/>
  <c r="G2152" i="7" s="1"/>
  <c r="J2152" i="7" s="1"/>
  <c r="G870" i="7"/>
  <c r="J870" i="7" s="1"/>
  <c r="C2177" i="7"/>
  <c r="F2177" i="7" s="1"/>
  <c r="F895" i="7"/>
  <c r="BC387" i="2"/>
  <c r="V387" i="2"/>
  <c r="W387" i="2" s="1"/>
  <c r="X387" i="2" s="1"/>
  <c r="Y387" i="2" s="1"/>
  <c r="Z387" i="2" s="1"/>
  <c r="AO387" i="2" s="1"/>
  <c r="N311" i="2"/>
  <c r="Q311" i="2" s="1"/>
  <c r="O311" i="2"/>
  <c r="R311" i="2" s="1"/>
  <c r="C1977" i="7"/>
  <c r="F1977" i="7" s="1"/>
  <c r="F695" i="7"/>
  <c r="V59" i="2"/>
  <c r="W59" i="2" s="1"/>
  <c r="X59" i="2" s="1"/>
  <c r="Y59" i="2" s="1"/>
  <c r="Z59" i="2" s="1"/>
  <c r="AO59" i="2" s="1"/>
  <c r="BC59" i="2"/>
  <c r="F990" i="7"/>
  <c r="C2272" i="7"/>
  <c r="F2272" i="7" s="1"/>
  <c r="N7" i="2"/>
  <c r="Q7" i="2" s="1"/>
  <c r="O7" i="2"/>
  <c r="R7" i="2" s="1"/>
  <c r="C1909" i="7"/>
  <c r="F1909" i="7" s="1"/>
  <c r="F627" i="7"/>
  <c r="C2298" i="7"/>
  <c r="F2298" i="7" s="1"/>
  <c r="F1016" i="7"/>
  <c r="N312" i="2"/>
  <c r="Q312" i="2" s="1"/>
  <c r="O312" i="2"/>
  <c r="R312" i="2" s="1"/>
  <c r="D2225" i="7"/>
  <c r="G2225" i="7" s="1"/>
  <c r="J2225" i="7" s="1"/>
  <c r="G943" i="7"/>
  <c r="J943" i="7" s="1"/>
  <c r="N377" i="2"/>
  <c r="Q377" i="2" s="1"/>
  <c r="O377" i="2"/>
  <c r="R377" i="2" s="1"/>
  <c r="D2003" i="7"/>
  <c r="G2003" i="7" s="1"/>
  <c r="J2003" i="7" s="1"/>
  <c r="G721" i="7"/>
  <c r="J721" i="7" s="1"/>
  <c r="C2154" i="7"/>
  <c r="F2154" i="7" s="1"/>
  <c r="F872" i="7"/>
  <c r="C2234" i="7"/>
  <c r="F2234" i="7" s="1"/>
  <c r="F952" i="7"/>
  <c r="C2181" i="7"/>
  <c r="F2181" i="7" s="1"/>
  <c r="F899" i="7"/>
  <c r="C2182" i="7"/>
  <c r="F2182" i="7" s="1"/>
  <c r="F900" i="7"/>
  <c r="O295" i="2"/>
  <c r="R295" i="2" s="1"/>
  <c r="N295" i="2"/>
  <c r="Q295" i="2" s="1"/>
  <c r="C1916" i="7"/>
  <c r="F1916" i="7" s="1"/>
  <c r="F634" i="7"/>
  <c r="BC17" i="2"/>
  <c r="V17" i="2"/>
  <c r="W17" i="2" s="1"/>
  <c r="X17" i="2" s="1"/>
  <c r="Y17" i="2" s="1"/>
  <c r="Z17" i="2" s="1"/>
  <c r="AO17" i="2" s="1"/>
  <c r="BC450" i="2"/>
  <c r="V450" i="2"/>
  <c r="W450" i="2" s="1"/>
  <c r="X450" i="2" s="1"/>
  <c r="Y450" i="2" s="1"/>
  <c r="Z450" i="2" s="1"/>
  <c r="AO450" i="2" s="1"/>
  <c r="O62" i="2"/>
  <c r="R62" i="2" s="1"/>
  <c r="N62" i="2"/>
  <c r="Q62" i="2" s="1"/>
  <c r="D2044" i="7"/>
  <c r="G2044" i="7" s="1"/>
  <c r="J2044" i="7" s="1"/>
  <c r="G762" i="7"/>
  <c r="J762" i="7" s="1"/>
  <c r="G1027" i="7"/>
  <c r="J1027" i="7" s="1"/>
  <c r="D2309" i="7"/>
  <c r="G2309" i="7" s="1"/>
  <c r="J2309" i="7" s="1"/>
  <c r="C2017" i="7"/>
  <c r="F2017" i="7" s="1"/>
  <c r="F735" i="7"/>
  <c r="C2129" i="7"/>
  <c r="F2129" i="7" s="1"/>
  <c r="F847" i="7"/>
  <c r="D2270" i="7"/>
  <c r="G2270" i="7" s="1"/>
  <c r="J2270" i="7" s="1"/>
  <c r="G988" i="7"/>
  <c r="J988" i="7" s="1"/>
  <c r="C2209" i="7"/>
  <c r="F2209" i="7" s="1"/>
  <c r="F927" i="7"/>
  <c r="O448" i="2"/>
  <c r="R448" i="2" s="1"/>
  <c r="N448" i="2"/>
  <c r="Q448" i="2" s="1"/>
  <c r="N58" i="2"/>
  <c r="Q58" i="2" s="1"/>
  <c r="O58" i="2"/>
  <c r="R58" i="2" s="1"/>
  <c r="C2255" i="7"/>
  <c r="F2255" i="7" s="1"/>
  <c r="F973" i="7"/>
  <c r="BC157" i="2"/>
  <c r="V157" i="2"/>
  <c r="W157" i="2" s="1"/>
  <c r="X157" i="2" s="1"/>
  <c r="Y157" i="2" s="1"/>
  <c r="Z157" i="2" s="1"/>
  <c r="AO157" i="2" s="1"/>
  <c r="D1935" i="7"/>
  <c r="G1935" i="7" s="1"/>
  <c r="J1935" i="7" s="1"/>
  <c r="G653" i="7"/>
  <c r="J653" i="7" s="1"/>
  <c r="N449" i="2"/>
  <c r="Q449" i="2" s="1"/>
  <c r="O449" i="2"/>
  <c r="R449" i="2" s="1"/>
  <c r="BC244" i="2"/>
  <c r="V244" i="2"/>
  <c r="W244" i="2" s="1"/>
  <c r="X244" i="2" s="1"/>
  <c r="Y244" i="2" s="1"/>
  <c r="Z244" i="2" s="1"/>
  <c r="AO244" i="2" s="1"/>
  <c r="D2237" i="7"/>
  <c r="G2237" i="7" s="1"/>
  <c r="J2237" i="7" s="1"/>
  <c r="G955" i="7"/>
  <c r="J955" i="7" s="1"/>
  <c r="BC300" i="2"/>
  <c r="V300" i="2"/>
  <c r="W300" i="2" s="1"/>
  <c r="X300" i="2" s="1"/>
  <c r="Y300" i="2" s="1"/>
  <c r="Z300" i="2" s="1"/>
  <c r="AO300" i="2" s="1"/>
  <c r="D2016" i="7"/>
  <c r="G2016" i="7" s="1"/>
  <c r="J2016" i="7" s="1"/>
  <c r="G734" i="7"/>
  <c r="J734" i="7" s="1"/>
  <c r="N210" i="2"/>
  <c r="Q210" i="2" s="1"/>
  <c r="O210" i="2"/>
  <c r="R210" i="2" s="1"/>
  <c r="BC116" i="2"/>
  <c r="V116" i="2"/>
  <c r="W116" i="2" s="1"/>
  <c r="X116" i="2" s="1"/>
  <c r="Y116" i="2" s="1"/>
  <c r="Z116" i="2" s="1"/>
  <c r="AO116" i="2" s="1"/>
  <c r="C2101" i="7"/>
  <c r="F2101" i="7" s="1"/>
  <c r="F819" i="7"/>
  <c r="BC108" i="2"/>
  <c r="V108" i="2"/>
  <c r="W108" i="2" s="1"/>
  <c r="X108" i="2" s="1"/>
  <c r="Y108" i="2" s="1"/>
  <c r="Z108" i="2" s="1"/>
  <c r="AO108" i="2" s="1"/>
  <c r="D1847" i="7"/>
  <c r="G1847" i="7" s="1"/>
  <c r="J1847" i="7" s="1"/>
  <c r="G565" i="7"/>
  <c r="J565" i="7" s="1"/>
  <c r="N84" i="2"/>
  <c r="Q84" i="2" s="1"/>
  <c r="O84" i="2"/>
  <c r="R84" i="2" s="1"/>
  <c r="O372" i="2"/>
  <c r="R372" i="2" s="1"/>
  <c r="N372" i="2"/>
  <c r="Q372" i="2" s="1"/>
  <c r="BC234" i="2"/>
  <c r="V234" i="2"/>
  <c r="W234" i="2" s="1"/>
  <c r="X234" i="2" s="1"/>
  <c r="Y234" i="2" s="1"/>
  <c r="Z234" i="2" s="1"/>
  <c r="AO234" i="2" s="1"/>
  <c r="BC118" i="2"/>
  <c r="V118" i="2"/>
  <c r="W118" i="2" s="1"/>
  <c r="X118" i="2" s="1"/>
  <c r="Y118" i="2" s="1"/>
  <c r="Z118" i="2" s="1"/>
  <c r="AO118" i="2" s="1"/>
  <c r="D2291" i="7"/>
  <c r="G2291" i="7" s="1"/>
  <c r="J2291" i="7" s="1"/>
  <c r="G1009" i="7"/>
  <c r="J1009" i="7" s="1"/>
  <c r="N321" i="2"/>
  <c r="Q321" i="2" s="1"/>
  <c r="O321" i="2"/>
  <c r="R321" i="2" s="1"/>
  <c r="O185" i="2"/>
  <c r="R185" i="2" s="1"/>
  <c r="N185" i="2"/>
  <c r="Q185" i="2" s="1"/>
  <c r="BC271" i="2"/>
  <c r="V271" i="2"/>
  <c r="W271" i="2" s="1"/>
  <c r="X271" i="2" s="1"/>
  <c r="Y271" i="2" s="1"/>
  <c r="Z271" i="2" s="1"/>
  <c r="AO271" i="2" s="1"/>
  <c r="O170" i="2"/>
  <c r="R170" i="2" s="1"/>
  <c r="N170" i="2"/>
  <c r="Q170" i="2" s="1"/>
  <c r="C1986" i="7"/>
  <c r="F1986" i="7" s="1"/>
  <c r="F704" i="7"/>
  <c r="D2252" i="7"/>
  <c r="G2252" i="7" s="1"/>
  <c r="J2252" i="7" s="1"/>
  <c r="G970" i="7"/>
  <c r="J970" i="7" s="1"/>
  <c r="D2195" i="7"/>
  <c r="G2195" i="7" s="1"/>
  <c r="J2195" i="7" s="1"/>
  <c r="G913" i="7"/>
  <c r="J913" i="7" s="1"/>
  <c r="N314" i="2"/>
  <c r="Q314" i="2" s="1"/>
  <c r="O314" i="2"/>
  <c r="R314" i="2" s="1"/>
  <c r="C2221" i="7"/>
  <c r="F2221" i="7" s="1"/>
  <c r="F939" i="7"/>
  <c r="BC386" i="2"/>
  <c r="V386" i="2"/>
  <c r="W386" i="2" s="1"/>
  <c r="X386" i="2" s="1"/>
  <c r="Y386" i="2" s="1"/>
  <c r="Z386" i="2" s="1"/>
  <c r="AO386" i="2" s="1"/>
  <c r="D1932" i="7"/>
  <c r="G1932" i="7" s="1"/>
  <c r="J1932" i="7" s="1"/>
  <c r="G650" i="7"/>
  <c r="J650" i="7" s="1"/>
  <c r="BC248" i="2"/>
  <c r="V248" i="2"/>
  <c r="W248" i="2" s="1"/>
  <c r="X248" i="2" s="1"/>
  <c r="Y248" i="2" s="1"/>
  <c r="Z248" i="2" s="1"/>
  <c r="AO248" i="2" s="1"/>
  <c r="N472" i="2"/>
  <c r="Q472" i="2" s="1"/>
  <c r="O472" i="2"/>
  <c r="R472" i="2" s="1"/>
  <c r="O194" i="2"/>
  <c r="R194" i="2" s="1"/>
  <c r="N194" i="2"/>
  <c r="Q194" i="2" s="1"/>
  <c r="D1840" i="7"/>
  <c r="G1840" i="7" s="1"/>
  <c r="J1840" i="7" s="1"/>
  <c r="G558" i="7"/>
  <c r="J558" i="7" s="1"/>
  <c r="N46" i="2"/>
  <c r="Q46" i="2" s="1"/>
  <c r="O46" i="2"/>
  <c r="R46" i="2" s="1"/>
  <c r="BC364" i="2"/>
  <c r="V364" i="2"/>
  <c r="W364" i="2" s="1"/>
  <c r="X364" i="2" s="1"/>
  <c r="Y364" i="2" s="1"/>
  <c r="Z364" i="2" s="1"/>
  <c r="AO364" i="2" s="1"/>
  <c r="F629" i="7"/>
  <c r="C1911" i="7"/>
  <c r="F1911" i="7" s="1"/>
  <c r="N169" i="2"/>
  <c r="Q169" i="2" s="1"/>
  <c r="O169" i="2"/>
  <c r="R169" i="2" s="1"/>
  <c r="D2128" i="7"/>
  <c r="G2128" i="7" s="1"/>
  <c r="J2128" i="7" s="1"/>
  <c r="G846" i="7"/>
  <c r="J846" i="7" s="1"/>
  <c r="BC220" i="2"/>
  <c r="V220" i="2"/>
  <c r="W220" i="2" s="1"/>
  <c r="X220" i="2" s="1"/>
  <c r="Y220" i="2" s="1"/>
  <c r="Z220" i="2" s="1"/>
  <c r="AO220" i="2" s="1"/>
  <c r="C1887" i="7"/>
  <c r="F1887" i="7" s="1"/>
  <c r="F605" i="7"/>
  <c r="G742" i="7"/>
  <c r="J742" i="7" s="1"/>
  <c r="D2024" i="7"/>
  <c r="G2024" i="7" s="1"/>
  <c r="J2024" i="7" s="1"/>
  <c r="D2089" i="7"/>
  <c r="G2089" i="7" s="1"/>
  <c r="J2089" i="7" s="1"/>
  <c r="G807" i="7"/>
  <c r="J807" i="7" s="1"/>
  <c r="O334" i="2"/>
  <c r="R334" i="2" s="1"/>
  <c r="N334" i="2"/>
  <c r="Q334" i="2" s="1"/>
  <c r="V97" i="2"/>
  <c r="W97" i="2" s="1"/>
  <c r="X97" i="2" s="1"/>
  <c r="Y97" i="2" s="1"/>
  <c r="Z97" i="2" s="1"/>
  <c r="AO97" i="2" s="1"/>
  <c r="BC97" i="2"/>
  <c r="V451" i="2"/>
  <c r="W451" i="2" s="1"/>
  <c r="X451" i="2" s="1"/>
  <c r="Y451" i="2" s="1"/>
  <c r="Z451" i="2" s="1"/>
  <c r="AO451" i="2" s="1"/>
  <c r="BC451" i="2"/>
  <c r="G677" i="7"/>
  <c r="J677" i="7" s="1"/>
  <c r="D1959" i="7"/>
  <c r="G1959" i="7" s="1"/>
  <c r="J1959" i="7" s="1"/>
  <c r="N47" i="2"/>
  <c r="Q47" i="2" s="1"/>
  <c r="O47" i="2"/>
  <c r="R47" i="2" s="1"/>
  <c r="BC102" i="2"/>
  <c r="V102" i="2"/>
  <c r="W102" i="2" s="1"/>
  <c r="X102" i="2" s="1"/>
  <c r="Y102" i="2" s="1"/>
  <c r="Z102" i="2" s="1"/>
  <c r="AO102" i="2" s="1"/>
  <c r="D1945" i="7"/>
  <c r="G1945" i="7" s="1"/>
  <c r="J1945" i="7" s="1"/>
  <c r="G663" i="7"/>
  <c r="J663" i="7" s="1"/>
  <c r="D2076" i="7"/>
  <c r="G2076" i="7" s="1"/>
  <c r="J2076" i="7" s="1"/>
  <c r="G794" i="7"/>
  <c r="J794" i="7" s="1"/>
  <c r="BC421" i="2"/>
  <c r="V421" i="2"/>
  <c r="W421" i="2" s="1"/>
  <c r="X421" i="2" s="1"/>
  <c r="Y421" i="2" s="1"/>
  <c r="Z421" i="2" s="1"/>
  <c r="AO421" i="2" s="1"/>
  <c r="BC461" i="2"/>
  <c r="V461" i="2"/>
  <c r="W461" i="2" s="1"/>
  <c r="X461" i="2" s="1"/>
  <c r="Y461" i="2" s="1"/>
  <c r="Z461" i="2" s="1"/>
  <c r="AO461" i="2" s="1"/>
  <c r="D1998" i="7"/>
  <c r="G1998" i="7" s="1"/>
  <c r="J1998" i="7" s="1"/>
  <c r="G716" i="7"/>
  <c r="J716" i="7" s="1"/>
  <c r="V257" i="2"/>
  <c r="W257" i="2" s="1"/>
  <c r="X257" i="2" s="1"/>
  <c r="Y257" i="2" s="1"/>
  <c r="Z257" i="2" s="1"/>
  <c r="AO257" i="2" s="1"/>
  <c r="BC257" i="2"/>
  <c r="BC429" i="2"/>
  <c r="V429" i="2"/>
  <c r="W429" i="2" s="1"/>
  <c r="X429" i="2" s="1"/>
  <c r="Y429" i="2" s="1"/>
  <c r="Z429" i="2" s="1"/>
  <c r="AO429" i="2" s="1"/>
  <c r="D1850" i="7"/>
  <c r="G1850" i="7" s="1"/>
  <c r="J1850" i="7" s="1"/>
  <c r="G568" i="7"/>
  <c r="J568" i="7" s="1"/>
  <c r="C2138" i="7"/>
  <c r="F2138" i="7" s="1"/>
  <c r="F856" i="7"/>
  <c r="N64" i="2"/>
  <c r="Q64" i="2" s="1"/>
  <c r="O64" i="2"/>
  <c r="R64" i="2" s="1"/>
  <c r="D2074" i="7"/>
  <c r="G2074" i="7" s="1"/>
  <c r="J2074" i="7" s="1"/>
  <c r="G792" i="7"/>
  <c r="J792" i="7" s="1"/>
  <c r="BC67" i="2"/>
  <c r="V67" i="2"/>
  <c r="W67" i="2" s="1"/>
  <c r="X67" i="2" s="1"/>
  <c r="Y67" i="2" s="1"/>
  <c r="Z67" i="2" s="1"/>
  <c r="AO67" i="2" s="1"/>
  <c r="C2029" i="7"/>
  <c r="F2029" i="7" s="1"/>
  <c r="F747" i="7"/>
  <c r="V397" i="2"/>
  <c r="W397" i="2" s="1"/>
  <c r="X397" i="2" s="1"/>
  <c r="Y397" i="2" s="1"/>
  <c r="Z397" i="2" s="1"/>
  <c r="AO397" i="2" s="1"/>
  <c r="BC397" i="2"/>
  <c r="BC201" i="2"/>
  <c r="V201" i="2"/>
  <c r="W201" i="2" s="1"/>
  <c r="X201" i="2" s="1"/>
  <c r="Y201" i="2" s="1"/>
  <c r="Z201" i="2" s="1"/>
  <c r="AO201" i="2" s="1"/>
  <c r="C2196" i="7"/>
  <c r="F2196" i="7" s="1"/>
  <c r="F914" i="7"/>
  <c r="G678" i="7"/>
  <c r="J678" i="7" s="1"/>
  <c r="D1960" i="7"/>
  <c r="G1960" i="7" s="1"/>
  <c r="J1960" i="7" s="1"/>
  <c r="N356" i="2"/>
  <c r="Q356" i="2" s="1"/>
  <c r="O356" i="2"/>
  <c r="R356" i="2" s="1"/>
  <c r="C2191" i="7"/>
  <c r="F2191" i="7" s="1"/>
  <c r="F909" i="7"/>
  <c r="C2004" i="7"/>
  <c r="F2004" i="7" s="1"/>
  <c r="F722" i="7"/>
  <c r="C2120" i="7"/>
  <c r="F2120" i="7" s="1"/>
  <c r="F838" i="7"/>
  <c r="D2054" i="7"/>
  <c r="G2054" i="7" s="1"/>
  <c r="J2054" i="7" s="1"/>
  <c r="G772" i="7"/>
  <c r="J772" i="7" s="1"/>
  <c r="C2048" i="7"/>
  <c r="F2048" i="7" s="1"/>
  <c r="F766" i="7"/>
  <c r="C1991" i="7"/>
  <c r="F1991" i="7" s="1"/>
  <c r="F709" i="7"/>
  <c r="O371" i="2"/>
  <c r="R371" i="2" s="1"/>
  <c r="N371" i="2"/>
  <c r="Q371" i="2" s="1"/>
  <c r="V23" i="2"/>
  <c r="W23" i="2" s="1"/>
  <c r="X23" i="2" s="1"/>
  <c r="Y23" i="2" s="1"/>
  <c r="Z23" i="2" s="1"/>
  <c r="AO23" i="2" s="1"/>
  <c r="BC23" i="2"/>
  <c r="G746" i="7"/>
  <c r="J746" i="7" s="1"/>
  <c r="D2028" i="7"/>
  <c r="G2028" i="7" s="1"/>
  <c r="J2028" i="7" s="1"/>
  <c r="C2258" i="7"/>
  <c r="F2258" i="7" s="1"/>
  <c r="F976" i="7"/>
  <c r="BC417" i="2"/>
  <c r="V417" i="2"/>
  <c r="W417" i="2" s="1"/>
  <c r="X417" i="2" s="1"/>
  <c r="Y417" i="2" s="1"/>
  <c r="Z417" i="2" s="1"/>
  <c r="AO417" i="2" s="1"/>
  <c r="F978" i="7"/>
  <c r="C2260" i="7"/>
  <c r="F2260" i="7" s="1"/>
  <c r="BC363" i="2"/>
  <c r="V363" i="2"/>
  <c r="W363" i="2" s="1"/>
  <c r="X363" i="2" s="1"/>
  <c r="Y363" i="2" s="1"/>
  <c r="Z363" i="2" s="1"/>
  <c r="AO363" i="2" s="1"/>
  <c r="G1037" i="7"/>
  <c r="J1037" i="7" s="1"/>
  <c r="D2319" i="7"/>
  <c r="G2319" i="7" s="1"/>
  <c r="J2319" i="7" s="1"/>
  <c r="D2078" i="7"/>
  <c r="G2078" i="7" s="1"/>
  <c r="J2078" i="7" s="1"/>
  <c r="G796" i="7"/>
  <c r="J796" i="7" s="1"/>
  <c r="BC260" i="2"/>
  <c r="V260" i="2"/>
  <c r="W260" i="2" s="1"/>
  <c r="X260" i="2" s="1"/>
  <c r="Y260" i="2" s="1"/>
  <c r="Z260" i="2" s="1"/>
  <c r="AO260" i="2" s="1"/>
  <c r="C1873" i="7"/>
  <c r="F1873" i="7" s="1"/>
  <c r="F591" i="7"/>
  <c r="C2250" i="7"/>
  <c r="F2250" i="7" s="1"/>
  <c r="F968" i="7"/>
  <c r="C2245" i="7"/>
  <c r="F2245" i="7" s="1"/>
  <c r="F963" i="7"/>
  <c r="O400" i="2"/>
  <c r="R400" i="2" s="1"/>
  <c r="N400" i="2"/>
  <c r="Q400" i="2" s="1"/>
  <c r="G841" i="7"/>
  <c r="J841" i="7" s="1"/>
  <c r="D2123" i="7"/>
  <c r="G2123" i="7" s="1"/>
  <c r="J2123" i="7" s="1"/>
  <c r="BC437" i="2"/>
  <c r="V437" i="2"/>
  <c r="W437" i="2" s="1"/>
  <c r="X437" i="2" s="1"/>
  <c r="Y437" i="2" s="1"/>
  <c r="Z437" i="2" s="1"/>
  <c r="AO437" i="2" s="1"/>
  <c r="D2011" i="7"/>
  <c r="G2011" i="7" s="1"/>
  <c r="J2011" i="7" s="1"/>
  <c r="G729" i="7"/>
  <c r="J729" i="7" s="1"/>
  <c r="D2045" i="7"/>
  <c r="G2045" i="7" s="1"/>
  <c r="J2045" i="7" s="1"/>
  <c r="G763" i="7"/>
  <c r="J763" i="7" s="1"/>
  <c r="O304" i="2"/>
  <c r="R304" i="2" s="1"/>
  <c r="N304" i="2"/>
  <c r="Q304" i="2" s="1"/>
  <c r="C1929" i="7"/>
  <c r="F1929" i="7" s="1"/>
  <c r="F647" i="7"/>
  <c r="C2301" i="7"/>
  <c r="F2301" i="7" s="1"/>
  <c r="F1019" i="7"/>
  <c r="BC189" i="2"/>
  <c r="V189" i="2"/>
  <c r="W189" i="2" s="1"/>
  <c r="X189" i="2" s="1"/>
  <c r="Y189" i="2" s="1"/>
  <c r="Z189" i="2" s="1"/>
  <c r="AO189" i="2" s="1"/>
  <c r="BC31" i="2"/>
  <c r="V31" i="2"/>
  <c r="W31" i="2" s="1"/>
  <c r="X31" i="2" s="1"/>
  <c r="Y31" i="2" s="1"/>
  <c r="Z31" i="2" s="1"/>
  <c r="AO31" i="2" s="1"/>
  <c r="BC94" i="2"/>
  <c r="V94" i="2"/>
  <c r="W94" i="2" s="1"/>
  <c r="X94" i="2" s="1"/>
  <c r="Y94" i="2" s="1"/>
  <c r="Z94" i="2" s="1"/>
  <c r="AO94" i="2" s="1"/>
  <c r="C2133" i="7"/>
  <c r="F2133" i="7" s="1"/>
  <c r="F851" i="7"/>
  <c r="D2109" i="7"/>
  <c r="G2109" i="7" s="1"/>
  <c r="J2109" i="7" s="1"/>
  <c r="G827" i="7"/>
  <c r="J827" i="7" s="1"/>
  <c r="D1908" i="7"/>
  <c r="G1908" i="7" s="1"/>
  <c r="J1908" i="7" s="1"/>
  <c r="G626" i="7"/>
  <c r="J626" i="7" s="1"/>
  <c r="D2163" i="7"/>
  <c r="G2163" i="7" s="1"/>
  <c r="J2163" i="7" s="1"/>
  <c r="G881" i="7"/>
  <c r="J881" i="7" s="1"/>
  <c r="BC74" i="2"/>
  <c r="V74" i="2"/>
  <c r="W74" i="2" s="1"/>
  <c r="X74" i="2" s="1"/>
  <c r="Y74" i="2" s="1"/>
  <c r="Z74" i="2" s="1"/>
  <c r="AO74" i="2" s="1"/>
  <c r="D2280" i="7"/>
  <c r="G2280" i="7" s="1"/>
  <c r="J2280" i="7" s="1"/>
  <c r="G998" i="7"/>
  <c r="J998" i="7" s="1"/>
  <c r="N267" i="2"/>
  <c r="Q267" i="2" s="1"/>
  <c r="O267" i="2"/>
  <c r="R267" i="2" s="1"/>
  <c r="C2230" i="7"/>
  <c r="F2230" i="7" s="1"/>
  <c r="F948" i="7"/>
  <c r="O151" i="2"/>
  <c r="R151" i="2" s="1"/>
  <c r="N151" i="2"/>
  <c r="Q151" i="2" s="1"/>
  <c r="F588" i="7"/>
  <c r="C1870" i="7"/>
  <c r="F1870" i="7" s="1"/>
  <c r="D1890" i="7"/>
  <c r="G1890" i="7" s="1"/>
  <c r="J1890" i="7" s="1"/>
  <c r="G608" i="7"/>
  <c r="J608" i="7" s="1"/>
  <c r="C2315" i="7"/>
  <c r="F2315" i="7" s="1"/>
  <c r="F1033" i="7"/>
  <c r="C2168" i="7"/>
  <c r="F2168" i="7" s="1"/>
  <c r="F886" i="7"/>
  <c r="O459" i="2"/>
  <c r="R459" i="2" s="1"/>
  <c r="N459" i="2"/>
  <c r="Q459" i="2" s="1"/>
  <c r="BC329" i="2"/>
  <c r="V329" i="2"/>
  <c r="W329" i="2" s="1"/>
  <c r="X329" i="2" s="1"/>
  <c r="Y329" i="2" s="1"/>
  <c r="Z329" i="2" s="1"/>
  <c r="AO329" i="2" s="1"/>
  <c r="C2118" i="7"/>
  <c r="F2118" i="7" s="1"/>
  <c r="F836" i="7"/>
  <c r="BC464" i="2"/>
  <c r="V464" i="2"/>
  <c r="W464" i="2" s="1"/>
  <c r="X464" i="2" s="1"/>
  <c r="Y464" i="2" s="1"/>
  <c r="Z464" i="2" s="1"/>
  <c r="AO464" i="2" s="1"/>
  <c r="D1851" i="7"/>
  <c r="G1851" i="7" s="1"/>
  <c r="J1851" i="7" s="1"/>
  <c r="G569" i="7"/>
  <c r="J569" i="7" s="1"/>
  <c r="BC254" i="2"/>
  <c r="V254" i="2"/>
  <c r="W254" i="2" s="1"/>
  <c r="X254" i="2" s="1"/>
  <c r="Y254" i="2" s="1"/>
  <c r="Z254" i="2" s="1"/>
  <c r="AO254" i="2" s="1"/>
  <c r="BC309" i="2"/>
  <c r="V309" i="2"/>
  <c r="W309" i="2" s="1"/>
  <c r="X309" i="2" s="1"/>
  <c r="Y309" i="2" s="1"/>
  <c r="Z309" i="2" s="1"/>
  <c r="AO309" i="2" s="1"/>
  <c r="BC289" i="2"/>
  <c r="V289" i="2"/>
  <c r="W289" i="2" s="1"/>
  <c r="X289" i="2" s="1"/>
  <c r="Y289" i="2" s="1"/>
  <c r="Z289" i="2" s="1"/>
  <c r="AO289" i="2" s="1"/>
  <c r="O423" i="2"/>
  <c r="R423" i="2" s="1"/>
  <c r="N423" i="2"/>
  <c r="Q423" i="2" s="1"/>
  <c r="BC152" i="2"/>
  <c r="V152" i="2"/>
  <c r="W152" i="2" s="1"/>
  <c r="X152" i="2" s="1"/>
  <c r="Y152" i="2" s="1"/>
  <c r="Z152" i="2" s="1"/>
  <c r="AO152" i="2" s="1"/>
  <c r="V296" i="2"/>
  <c r="W296" i="2" s="1"/>
  <c r="X296" i="2" s="1"/>
  <c r="Y296" i="2" s="1"/>
  <c r="Z296" i="2" s="1"/>
  <c r="AO296" i="2" s="1"/>
  <c r="BC296" i="2"/>
  <c r="C2002" i="7"/>
  <c r="F2002" i="7" s="1"/>
  <c r="F720" i="7"/>
  <c r="BC159" i="2"/>
  <c r="V159" i="2"/>
  <c r="W159" i="2" s="1"/>
  <c r="X159" i="2" s="1"/>
  <c r="Y159" i="2" s="1"/>
  <c r="Z159" i="2" s="1"/>
  <c r="AO159" i="2" s="1"/>
  <c r="BC178" i="2"/>
  <c r="V178" i="2"/>
  <c r="W178" i="2" s="1"/>
  <c r="X178" i="2" s="1"/>
  <c r="Y178" i="2" s="1"/>
  <c r="Z178" i="2" s="1"/>
  <c r="AO178" i="2" s="1"/>
  <c r="D2282" i="7"/>
  <c r="G2282" i="7" s="1"/>
  <c r="J2282" i="7" s="1"/>
  <c r="G1000" i="7"/>
  <c r="J1000" i="7" s="1"/>
  <c r="BC343" i="2"/>
  <c r="V343" i="2"/>
  <c r="W343" i="2" s="1"/>
  <c r="X343" i="2" s="1"/>
  <c r="Y343" i="2" s="1"/>
  <c r="Z343" i="2" s="1"/>
  <c r="AO343" i="2" s="1"/>
  <c r="G687" i="7"/>
  <c r="J687" i="7" s="1"/>
  <c r="D1969" i="7"/>
  <c r="G1969" i="7" s="1"/>
  <c r="J1969" i="7" s="1"/>
  <c r="N259" i="2"/>
  <c r="Q259" i="2" s="1"/>
  <c r="O259" i="2"/>
  <c r="R259" i="2" s="1"/>
  <c r="N30" i="2"/>
  <c r="Q30" i="2" s="1"/>
  <c r="O30" i="2"/>
  <c r="R30" i="2" s="1"/>
  <c r="BC441" i="2"/>
  <c r="V441" i="2"/>
  <c r="W441" i="2" s="1"/>
  <c r="X441" i="2" s="1"/>
  <c r="Y441" i="2" s="1"/>
  <c r="Z441" i="2" s="1"/>
  <c r="AO441" i="2" s="1"/>
  <c r="V381" i="2"/>
  <c r="W381" i="2" s="1"/>
  <c r="X381" i="2" s="1"/>
  <c r="Y381" i="2" s="1"/>
  <c r="Z381" i="2" s="1"/>
  <c r="AO381" i="2" s="1"/>
  <c r="BC381" i="2"/>
  <c r="O438" i="2"/>
  <c r="R438" i="2" s="1"/>
  <c r="N438" i="2"/>
  <c r="Q438" i="2" s="1"/>
  <c r="D2018" i="7"/>
  <c r="G2018" i="7" s="1"/>
  <c r="J2018" i="7" s="1"/>
  <c r="G736" i="7"/>
  <c r="J736" i="7" s="1"/>
  <c r="BC5" i="2"/>
  <c r="V5" i="2"/>
  <c r="W5" i="2" s="1"/>
  <c r="X5" i="2" s="1"/>
  <c r="Y5" i="2" s="1"/>
  <c r="Z5" i="2" s="1"/>
  <c r="AO5" i="2" s="1"/>
  <c r="V173" i="2"/>
  <c r="W173" i="2" s="1"/>
  <c r="X173" i="2" s="1"/>
  <c r="Y173" i="2" s="1"/>
  <c r="Z173" i="2" s="1"/>
  <c r="AO173" i="2" s="1"/>
  <c r="BC173" i="2"/>
  <c r="BC195" i="2"/>
  <c r="V195" i="2"/>
  <c r="W195" i="2" s="1"/>
  <c r="X195" i="2" s="1"/>
  <c r="Y195" i="2" s="1"/>
  <c r="Z195" i="2" s="1"/>
  <c r="AO195" i="2" s="1"/>
  <c r="N470" i="2"/>
  <c r="Q470" i="2" s="1"/>
  <c r="O470" i="2"/>
  <c r="R470" i="2" s="1"/>
  <c r="D2015" i="7"/>
  <c r="G2015" i="7" s="1"/>
  <c r="J2015" i="7" s="1"/>
  <c r="G733" i="7"/>
  <c r="J733" i="7" s="1"/>
  <c r="N436" i="2"/>
  <c r="Q436" i="2" s="1"/>
  <c r="O436" i="2"/>
  <c r="R436" i="2" s="1"/>
  <c r="BC198" i="2"/>
  <c r="V198" i="2"/>
  <c r="W198" i="2" s="1"/>
  <c r="X198" i="2" s="1"/>
  <c r="Y198" i="2" s="1"/>
  <c r="Z198" i="2" s="1"/>
  <c r="AO198" i="2" s="1"/>
  <c r="O482" i="2"/>
  <c r="R482" i="2" s="1"/>
  <c r="N482" i="2"/>
  <c r="Q482" i="2" s="1"/>
  <c r="C2302" i="7"/>
  <c r="F2302" i="7" s="1"/>
  <c r="F1020" i="7"/>
  <c r="D2208" i="7"/>
  <c r="G2208" i="7" s="1"/>
  <c r="J2208" i="7" s="1"/>
  <c r="G926" i="7"/>
  <c r="J926" i="7" s="1"/>
  <c r="BC301" i="2"/>
  <c r="V301" i="2"/>
  <c r="W301" i="2" s="1"/>
  <c r="X301" i="2" s="1"/>
  <c r="Y301" i="2" s="1"/>
  <c r="Z301" i="2" s="1"/>
  <c r="AO301" i="2" s="1"/>
  <c r="BC48" i="2"/>
  <c r="V48" i="2"/>
  <c r="W48" i="2" s="1"/>
  <c r="X48" i="2" s="1"/>
  <c r="Y48" i="2" s="1"/>
  <c r="Z48" i="2" s="1"/>
  <c r="AO48" i="2" s="1"/>
  <c r="F748" i="7"/>
  <c r="C2030" i="7"/>
  <c r="F2030" i="7" s="1"/>
  <c r="D1937" i="7"/>
  <c r="G1937" i="7" s="1"/>
  <c r="J1937" i="7" s="1"/>
  <c r="G655" i="7"/>
  <c r="J655" i="7" s="1"/>
  <c r="D2111" i="7"/>
  <c r="G2111" i="7" s="1"/>
  <c r="J2111" i="7" s="1"/>
  <c r="G829" i="7"/>
  <c r="J829" i="7" s="1"/>
  <c r="BC199" i="2"/>
  <c r="V199" i="2"/>
  <c r="W199" i="2" s="1"/>
  <c r="X199" i="2" s="1"/>
  <c r="Y199" i="2" s="1"/>
  <c r="Z199" i="2" s="1"/>
  <c r="AO199" i="2" s="1"/>
  <c r="V432" i="2"/>
  <c r="W432" i="2" s="1"/>
  <c r="X432" i="2" s="1"/>
  <c r="Y432" i="2" s="1"/>
  <c r="Z432" i="2" s="1"/>
  <c r="AO432" i="2" s="1"/>
  <c r="BC432" i="2"/>
  <c r="D2108" i="7"/>
  <c r="G2108" i="7" s="1"/>
  <c r="J2108" i="7" s="1"/>
  <c r="G826" i="7"/>
  <c r="J826" i="7" s="1"/>
  <c r="BC410" i="2"/>
  <c r="V410" i="2"/>
  <c r="W410" i="2" s="1"/>
  <c r="X410" i="2" s="1"/>
  <c r="Y410" i="2" s="1"/>
  <c r="Z410" i="2" s="1"/>
  <c r="AO410" i="2" s="1"/>
  <c r="N106" i="2"/>
  <c r="Q106" i="2" s="1"/>
  <c r="O106" i="2"/>
  <c r="R106" i="2" s="1"/>
  <c r="BC331" i="2"/>
  <c r="V331" i="2"/>
  <c r="W331" i="2" s="1"/>
  <c r="X331" i="2" s="1"/>
  <c r="Y331" i="2" s="1"/>
  <c r="Z331" i="2" s="1"/>
  <c r="AO331" i="2" s="1"/>
  <c r="C2051" i="7"/>
  <c r="F2051" i="7" s="1"/>
  <c r="F769" i="7"/>
  <c r="C1904" i="7"/>
  <c r="F1904" i="7" s="1"/>
  <c r="F622" i="7"/>
  <c r="D1996" i="7"/>
  <c r="G1996" i="7" s="1"/>
  <c r="J1996" i="7" s="1"/>
  <c r="G714" i="7"/>
  <c r="J714" i="7" s="1"/>
  <c r="BC144" i="2"/>
  <c r="V144" i="2"/>
  <c r="W144" i="2" s="1"/>
  <c r="X144" i="2" s="1"/>
  <c r="Y144" i="2" s="1"/>
  <c r="Z144" i="2" s="1"/>
  <c r="AO144" i="2" s="1"/>
  <c r="F935" i="7"/>
  <c r="C2217" i="7"/>
  <c r="F2217" i="7" s="1"/>
  <c r="O8" i="2"/>
  <c r="R8" i="2" s="1"/>
  <c r="N8" i="2"/>
  <c r="Q8" i="2" s="1"/>
  <c r="D2127" i="7"/>
  <c r="G2127" i="7" s="1"/>
  <c r="J2127" i="7" s="1"/>
  <c r="G845" i="7"/>
  <c r="J845" i="7" s="1"/>
  <c r="O411" i="2"/>
  <c r="R411" i="2" s="1"/>
  <c r="N411" i="2"/>
  <c r="Q411" i="2" s="1"/>
  <c r="C2175" i="7"/>
  <c r="F2175" i="7" s="1"/>
  <c r="F893" i="7"/>
  <c r="D2055" i="7"/>
  <c r="G2055" i="7" s="1"/>
  <c r="J2055" i="7" s="1"/>
  <c r="G773" i="7"/>
  <c r="J773" i="7" s="1"/>
  <c r="N353" i="2"/>
  <c r="Q353" i="2" s="1"/>
  <c r="O353" i="2"/>
  <c r="R353" i="2" s="1"/>
  <c r="O281" i="2"/>
  <c r="R281" i="2" s="1"/>
  <c r="N281" i="2"/>
  <c r="Q281" i="2" s="1"/>
  <c r="D2153" i="7"/>
  <c r="G2153" i="7" s="1"/>
  <c r="J2153" i="7" s="1"/>
  <c r="G871" i="7"/>
  <c r="J871" i="7" s="1"/>
  <c r="N264" i="2"/>
  <c r="Q264" i="2" s="1"/>
  <c r="O264" i="2"/>
  <c r="R264" i="2" s="1"/>
  <c r="N261" i="2"/>
  <c r="Q261" i="2" s="1"/>
  <c r="O261" i="2"/>
  <c r="R261" i="2" s="1"/>
  <c r="G613" i="7"/>
  <c r="J613" i="7" s="1"/>
  <c r="D1895" i="7"/>
  <c r="G1895" i="7" s="1"/>
  <c r="J1895" i="7" s="1"/>
  <c r="C2225" i="7"/>
  <c r="F2225" i="7" s="1"/>
  <c r="F943" i="7"/>
  <c r="O398" i="2"/>
  <c r="R398" i="2" s="1"/>
  <c r="N398" i="2"/>
  <c r="Q398" i="2" s="1"/>
  <c r="N293" i="2"/>
  <c r="Q293" i="2" s="1"/>
  <c r="O293" i="2"/>
  <c r="R293" i="2" s="1"/>
  <c r="N99" i="2"/>
  <c r="Q99" i="2" s="1"/>
  <c r="O99" i="2"/>
  <c r="R99" i="2" s="1"/>
  <c r="BC210" i="2"/>
  <c r="V210" i="2"/>
  <c r="W210" i="2" s="1"/>
  <c r="X210" i="2" s="1"/>
  <c r="Y210" i="2" s="1"/>
  <c r="Z210" i="2" s="1"/>
  <c r="AO210" i="2" s="1"/>
  <c r="C1848" i="7"/>
  <c r="F1848" i="7" s="1"/>
  <c r="F566" i="7"/>
  <c r="BC455" i="2"/>
  <c r="V455" i="2"/>
  <c r="W455" i="2" s="1"/>
  <c r="X455" i="2" s="1"/>
  <c r="Y455" i="2" s="1"/>
  <c r="Z455" i="2" s="1"/>
  <c r="AO455" i="2" s="1"/>
  <c r="D1986" i="7"/>
  <c r="G1986" i="7" s="1"/>
  <c r="J1986" i="7" s="1"/>
  <c r="G704" i="7"/>
  <c r="J704" i="7" s="1"/>
  <c r="D1957" i="7"/>
  <c r="G1957" i="7" s="1"/>
  <c r="J1957" i="7" s="1"/>
  <c r="G675" i="7"/>
  <c r="J675" i="7" s="1"/>
  <c r="C1840" i="7"/>
  <c r="F1840" i="7" s="1"/>
  <c r="F558" i="7"/>
  <c r="BC169" i="2"/>
  <c r="V169" i="2"/>
  <c r="W169" i="2" s="1"/>
  <c r="X169" i="2" s="1"/>
  <c r="Y169" i="2" s="1"/>
  <c r="Z169" i="2" s="1"/>
  <c r="AO169" i="2" s="1"/>
  <c r="F742" i="7"/>
  <c r="C2024" i="7"/>
  <c r="F2024" i="7" s="1"/>
  <c r="D2263" i="7"/>
  <c r="G2263" i="7" s="1"/>
  <c r="J2263" i="7" s="1"/>
  <c r="G981" i="7"/>
  <c r="J981" i="7" s="1"/>
  <c r="D2297" i="7"/>
  <c r="G2297" i="7" s="1"/>
  <c r="J2297" i="7" s="1"/>
  <c r="G1015" i="7"/>
  <c r="J1015" i="7" s="1"/>
  <c r="BC238" i="2"/>
  <c r="V238" i="2"/>
  <c r="W238" i="2" s="1"/>
  <c r="X238" i="2" s="1"/>
  <c r="Y238" i="2" s="1"/>
  <c r="Z238" i="2" s="1"/>
  <c r="AO238" i="2" s="1"/>
  <c r="F678" i="7"/>
  <c r="C1960" i="7"/>
  <c r="F1960" i="7" s="1"/>
  <c r="G658" i="7"/>
  <c r="J658" i="7" s="1"/>
  <c r="D1940" i="7"/>
  <c r="G1940" i="7" s="1"/>
  <c r="J1940" i="7" s="1"/>
  <c r="N56" i="2"/>
  <c r="Q56" i="2" s="1"/>
  <c r="O56" i="2"/>
  <c r="R56" i="2" s="1"/>
  <c r="D1907" i="7"/>
  <c r="G1907" i="7" s="1"/>
  <c r="J1907" i="7" s="1"/>
  <c r="G625" i="7"/>
  <c r="J625" i="7" s="1"/>
  <c r="BC37" i="2"/>
  <c r="V37" i="2"/>
  <c r="W37" i="2" s="1"/>
  <c r="X37" i="2" s="1"/>
  <c r="Y37" i="2" s="1"/>
  <c r="Z37" i="2" s="1"/>
  <c r="AO37" i="2" s="1"/>
  <c r="BC409" i="2"/>
  <c r="V409" i="2"/>
  <c r="W409" i="2" s="1"/>
  <c r="X409" i="2" s="1"/>
  <c r="Y409" i="2" s="1"/>
  <c r="Z409" i="2" s="1"/>
  <c r="AO409" i="2" s="1"/>
  <c r="BC445" i="2"/>
  <c r="V445" i="2"/>
  <c r="W445" i="2" s="1"/>
  <c r="X445" i="2" s="1"/>
  <c r="Y445" i="2" s="1"/>
  <c r="Z445" i="2" s="1"/>
  <c r="AO445" i="2" s="1"/>
  <c r="D2116" i="7"/>
  <c r="G2116" i="7" s="1"/>
  <c r="J2116" i="7" s="1"/>
  <c r="G834" i="7"/>
  <c r="J834" i="7" s="1"/>
  <c r="C2035" i="7"/>
  <c r="F2035" i="7" s="1"/>
  <c r="F753" i="7"/>
  <c r="D2143" i="7"/>
  <c r="G2143" i="7" s="1"/>
  <c r="J2143" i="7" s="1"/>
  <c r="G861" i="7"/>
  <c r="J861" i="7" s="1"/>
  <c r="D2168" i="7"/>
  <c r="G2168" i="7" s="1"/>
  <c r="J2168" i="7" s="1"/>
  <c r="G886" i="7"/>
  <c r="J886" i="7" s="1"/>
  <c r="O309" i="2"/>
  <c r="R309" i="2" s="1"/>
  <c r="N309" i="2"/>
  <c r="Q309" i="2" s="1"/>
  <c r="D2211" i="7"/>
  <c r="G2211" i="7" s="1"/>
  <c r="J2211" i="7" s="1"/>
  <c r="G929" i="7"/>
  <c r="J929" i="7" s="1"/>
  <c r="C2108" i="7"/>
  <c r="F2108" i="7" s="1"/>
  <c r="F826" i="7"/>
  <c r="O202" i="2"/>
  <c r="R202" i="2" s="1"/>
  <c r="N202" i="2"/>
  <c r="Q202" i="2" s="1"/>
  <c r="D1953" i="7"/>
  <c r="G1953" i="7" s="1"/>
  <c r="J1953" i="7" s="1"/>
  <c r="G671" i="7"/>
  <c r="J671" i="7" s="1"/>
  <c r="N83" i="2"/>
  <c r="Q83" i="2" s="1"/>
  <c r="O83" i="2"/>
  <c r="R83" i="2" s="1"/>
  <c r="BC366" i="2"/>
  <c r="V366" i="2"/>
  <c r="W366" i="2" s="1"/>
  <c r="X366" i="2" s="1"/>
  <c r="Y366" i="2" s="1"/>
  <c r="Z366" i="2" s="1"/>
  <c r="AO366" i="2" s="1"/>
  <c r="D2092" i="7"/>
  <c r="G2092" i="7" s="1"/>
  <c r="J2092" i="7" s="1"/>
  <c r="G810" i="7"/>
  <c r="J810" i="7" s="1"/>
  <c r="V247" i="2"/>
  <c r="W247" i="2" s="1"/>
  <c r="X247" i="2" s="1"/>
  <c r="Y247" i="2" s="1"/>
  <c r="Z247" i="2" s="1"/>
  <c r="AO247" i="2" s="1"/>
  <c r="BC247" i="2"/>
  <c r="BC447" i="2"/>
  <c r="V447" i="2"/>
  <c r="W447" i="2" s="1"/>
  <c r="X447" i="2" s="1"/>
  <c r="Y447" i="2" s="1"/>
  <c r="Z447" i="2" s="1"/>
  <c r="AO447" i="2" s="1"/>
  <c r="C1919" i="7"/>
  <c r="F1919" i="7" s="1"/>
  <c r="F637" i="7"/>
  <c r="N144" i="2"/>
  <c r="Q144" i="2" s="1"/>
  <c r="O144" i="2"/>
  <c r="R144" i="2" s="1"/>
  <c r="D2278" i="7"/>
  <c r="G2278" i="7" s="1"/>
  <c r="J2278" i="7" s="1"/>
  <c r="G996" i="7"/>
  <c r="J996" i="7" s="1"/>
  <c r="BC204" i="2"/>
  <c r="V204" i="2"/>
  <c r="W204" i="2" s="1"/>
  <c r="X204" i="2" s="1"/>
  <c r="Y204" i="2" s="1"/>
  <c r="Z204" i="2" s="1"/>
  <c r="AO204" i="2" s="1"/>
  <c r="C1921" i="7"/>
  <c r="F1921" i="7" s="1"/>
  <c r="F639" i="7"/>
  <c r="N246" i="2"/>
  <c r="Q246" i="2" s="1"/>
  <c r="O246" i="2"/>
  <c r="R246" i="2" s="1"/>
  <c r="O28" i="2"/>
  <c r="R28" i="2" s="1"/>
  <c r="N28" i="2"/>
  <c r="Q28" i="2" s="1"/>
  <c r="BC182" i="2"/>
  <c r="V182" i="2"/>
  <c r="W182" i="2" s="1"/>
  <c r="X182" i="2" s="1"/>
  <c r="Y182" i="2" s="1"/>
  <c r="Z182" i="2" s="1"/>
  <c r="AO182" i="2" s="1"/>
  <c r="N164" i="2"/>
  <c r="Q164" i="2" s="1"/>
  <c r="O164" i="2"/>
  <c r="R164" i="2" s="1"/>
  <c r="D1965" i="7"/>
  <c r="G1965" i="7" s="1"/>
  <c r="J1965" i="7" s="1"/>
  <c r="G683" i="7"/>
  <c r="J683" i="7" s="1"/>
  <c r="O211" i="2"/>
  <c r="R211" i="2" s="1"/>
  <c r="N211" i="2"/>
  <c r="Q211" i="2" s="1"/>
  <c r="C1936" i="7"/>
  <c r="F1936" i="7" s="1"/>
  <c r="F654" i="7"/>
  <c r="O467" i="2"/>
  <c r="R467" i="2" s="1"/>
  <c r="N467" i="2"/>
  <c r="Q467" i="2" s="1"/>
  <c r="C2304" i="7"/>
  <c r="F2304" i="7" s="1"/>
  <c r="F1022" i="7"/>
  <c r="C2314" i="7"/>
  <c r="F2314" i="7" s="1"/>
  <c r="F1032" i="7"/>
  <c r="D2293" i="7"/>
  <c r="G2293" i="7" s="1"/>
  <c r="J2293" i="7" s="1"/>
  <c r="G1011" i="7"/>
  <c r="J1011" i="7" s="1"/>
  <c r="D2256" i="7"/>
  <c r="G2256" i="7" s="1"/>
  <c r="J2256" i="7" s="1"/>
  <c r="G974" i="7"/>
  <c r="J974" i="7" s="1"/>
  <c r="O132" i="2"/>
  <c r="R132" i="2" s="1"/>
  <c r="N132" i="2"/>
  <c r="Q132" i="2" s="1"/>
  <c r="BC76" i="2"/>
  <c r="V76" i="2"/>
  <c r="W76" i="2" s="1"/>
  <c r="X76" i="2" s="1"/>
  <c r="Y76" i="2" s="1"/>
  <c r="Z76" i="2" s="1"/>
  <c r="AO76" i="2" s="1"/>
  <c r="C1849" i="7"/>
  <c r="F1849" i="7" s="1"/>
  <c r="F567" i="7"/>
  <c r="O323" i="2"/>
  <c r="R323" i="2" s="1"/>
  <c r="N323" i="2"/>
  <c r="Q323" i="2" s="1"/>
  <c r="C1983" i="7"/>
  <c r="F1983" i="7" s="1"/>
  <c r="F701" i="7"/>
  <c r="C1863" i="7"/>
  <c r="F1863" i="7" s="1"/>
  <c r="F581" i="7"/>
  <c r="N20" i="2"/>
  <c r="Q20" i="2" s="1"/>
  <c r="O20" i="2"/>
  <c r="R20" i="2" s="1"/>
  <c r="F615" i="7"/>
  <c r="C1897" i="7"/>
  <c r="F1897" i="7" s="1"/>
  <c r="O230" i="2"/>
  <c r="R230" i="2" s="1"/>
  <c r="N230" i="2"/>
  <c r="Q230" i="2" s="1"/>
  <c r="C2023" i="7"/>
  <c r="F2023" i="7" s="1"/>
  <c r="F741" i="7"/>
  <c r="O443" i="2"/>
  <c r="R443" i="2" s="1"/>
  <c r="N443" i="2"/>
  <c r="Q443" i="2" s="1"/>
  <c r="BC369" i="2"/>
  <c r="V369" i="2"/>
  <c r="W369" i="2" s="1"/>
  <c r="X369" i="2" s="1"/>
  <c r="Y369" i="2" s="1"/>
  <c r="Z369" i="2" s="1"/>
  <c r="AO369" i="2" s="1"/>
  <c r="BC154" i="2"/>
  <c r="V154" i="2"/>
  <c r="W154" i="2" s="1"/>
  <c r="X154" i="2" s="1"/>
  <c r="Y154" i="2" s="1"/>
  <c r="Z154" i="2" s="1"/>
  <c r="AO154" i="2" s="1"/>
  <c r="BC357" i="2"/>
  <c r="V357" i="2"/>
  <c r="W357" i="2" s="1"/>
  <c r="X357" i="2" s="1"/>
  <c r="Y357" i="2" s="1"/>
  <c r="Z357" i="2" s="1"/>
  <c r="AO357" i="2" s="1"/>
  <c r="C2073" i="7"/>
  <c r="F2073" i="7" s="1"/>
  <c r="F791" i="7"/>
  <c r="C2043" i="7"/>
  <c r="F2043" i="7" s="1"/>
  <c r="F761" i="7"/>
  <c r="N348" i="2"/>
  <c r="Q348" i="2" s="1"/>
  <c r="O348" i="2"/>
  <c r="R348" i="2" s="1"/>
  <c r="O190" i="2"/>
  <c r="R190" i="2" s="1"/>
  <c r="N190" i="2"/>
  <c r="Q190" i="2" s="1"/>
  <c r="C2238" i="7"/>
  <c r="F2238" i="7" s="1"/>
  <c r="F956" i="7"/>
  <c r="N222" i="2"/>
  <c r="Q222" i="2" s="1"/>
  <c r="O222" i="2"/>
  <c r="R222" i="2" s="1"/>
  <c r="BC114" i="2"/>
  <c r="V114" i="2"/>
  <c r="W114" i="2" s="1"/>
  <c r="X114" i="2" s="1"/>
  <c r="Y114" i="2" s="1"/>
  <c r="Z114" i="2" s="1"/>
  <c r="AO114" i="2" s="1"/>
  <c r="D2013" i="7"/>
  <c r="G2013" i="7" s="1"/>
  <c r="J2013" i="7" s="1"/>
  <c r="G731" i="7"/>
  <c r="J731" i="7" s="1"/>
  <c r="BC18" i="2"/>
  <c r="V18" i="2"/>
  <c r="W18" i="2" s="1"/>
  <c r="X18" i="2" s="1"/>
  <c r="Y18" i="2" s="1"/>
  <c r="Z18" i="2" s="1"/>
  <c r="AO18" i="2" s="1"/>
  <c r="C2100" i="7"/>
  <c r="F2100" i="7" s="1"/>
  <c r="F818" i="7"/>
  <c r="F696" i="7"/>
  <c r="C1978" i="7"/>
  <c r="F1978" i="7" s="1"/>
  <c r="D1917" i="7"/>
  <c r="G1917" i="7" s="1"/>
  <c r="J1917" i="7" s="1"/>
  <c r="G635" i="7"/>
  <c r="J635" i="7" s="1"/>
  <c r="O469" i="2"/>
  <c r="R469" i="2" s="1"/>
  <c r="N469" i="2"/>
  <c r="Q469" i="2" s="1"/>
  <c r="C2097" i="7"/>
  <c r="F2097" i="7" s="1"/>
  <c r="F815" i="7"/>
  <c r="BC179" i="2"/>
  <c r="V179" i="2"/>
  <c r="W179" i="2" s="1"/>
  <c r="X179" i="2" s="1"/>
  <c r="Y179" i="2" s="1"/>
  <c r="Z179" i="2" s="1"/>
  <c r="AO179" i="2" s="1"/>
  <c r="D2177" i="7"/>
  <c r="G2177" i="7" s="1"/>
  <c r="J2177" i="7" s="1"/>
  <c r="G895" i="7"/>
  <c r="J895" i="7" s="1"/>
  <c r="O387" i="2"/>
  <c r="R387" i="2" s="1"/>
  <c r="N387" i="2"/>
  <c r="Q387" i="2" s="1"/>
  <c r="D2088" i="7"/>
  <c r="G2088" i="7" s="1"/>
  <c r="J2088" i="7" s="1"/>
  <c r="G806" i="7"/>
  <c r="J806" i="7" s="1"/>
  <c r="N213" i="2"/>
  <c r="Q213" i="2" s="1"/>
  <c r="O213" i="2"/>
  <c r="R213" i="2" s="1"/>
  <c r="D1977" i="7"/>
  <c r="G1977" i="7" s="1"/>
  <c r="J1977" i="7" s="1"/>
  <c r="G695" i="7"/>
  <c r="J695" i="7" s="1"/>
  <c r="F613" i="7"/>
  <c r="C1895" i="7"/>
  <c r="F1895" i="7" s="1"/>
  <c r="N172" i="2"/>
  <c r="Q172" i="2" s="1"/>
  <c r="O172" i="2"/>
  <c r="R172" i="2" s="1"/>
  <c r="F561" i="7"/>
  <c r="C1843" i="7"/>
  <c r="F1843" i="7" s="1"/>
  <c r="O73" i="2"/>
  <c r="R73" i="2" s="1"/>
  <c r="N73" i="2"/>
  <c r="Q73" i="2" s="1"/>
  <c r="O462" i="2"/>
  <c r="R462" i="2" s="1"/>
  <c r="N462" i="2"/>
  <c r="Q462" i="2" s="1"/>
  <c r="BC312" i="2"/>
  <c r="V312" i="2"/>
  <c r="W312" i="2" s="1"/>
  <c r="X312" i="2" s="1"/>
  <c r="Y312" i="2" s="1"/>
  <c r="Z312" i="2" s="1"/>
  <c r="AO312" i="2" s="1"/>
  <c r="D2213" i="7"/>
  <c r="G2213" i="7" s="1"/>
  <c r="J2213" i="7" s="1"/>
  <c r="G931" i="7"/>
  <c r="J931" i="7" s="1"/>
  <c r="BC167" i="2"/>
  <c r="V167" i="2"/>
  <c r="W167" i="2" s="1"/>
  <c r="X167" i="2" s="1"/>
  <c r="Y167" i="2" s="1"/>
  <c r="Z167" i="2" s="1"/>
  <c r="AO167" i="2" s="1"/>
  <c r="BC41" i="2"/>
  <c r="V41" i="2"/>
  <c r="W41" i="2" s="1"/>
  <c r="X41" i="2" s="1"/>
  <c r="Y41" i="2" s="1"/>
  <c r="Z41" i="2" s="1"/>
  <c r="AO41" i="2" s="1"/>
  <c r="V398" i="2"/>
  <c r="W398" i="2" s="1"/>
  <c r="X398" i="2" s="1"/>
  <c r="Y398" i="2" s="1"/>
  <c r="Z398" i="2" s="1"/>
  <c r="AO398" i="2" s="1"/>
  <c r="BC398" i="2"/>
  <c r="N346" i="2"/>
  <c r="Q346" i="2" s="1"/>
  <c r="O346" i="2"/>
  <c r="R346" i="2" s="1"/>
  <c r="C2131" i="7"/>
  <c r="F2131" i="7" s="1"/>
  <c r="F849" i="7"/>
  <c r="F703" i="7"/>
  <c r="C1985" i="7"/>
  <c r="F1985" i="7" s="1"/>
  <c r="G616" i="7"/>
  <c r="J616" i="7" s="1"/>
  <c r="D1898" i="7"/>
  <c r="G1898" i="7" s="1"/>
  <c r="J1898" i="7" s="1"/>
  <c r="O206" i="2"/>
  <c r="R206" i="2" s="1"/>
  <c r="N206" i="2"/>
  <c r="Q206" i="2" s="1"/>
  <c r="D2129" i="7"/>
  <c r="G2129" i="7" s="1"/>
  <c r="J2129" i="7" s="1"/>
  <c r="G847" i="7"/>
  <c r="J847" i="7" s="1"/>
  <c r="C2270" i="7"/>
  <c r="F2270" i="7" s="1"/>
  <c r="F988" i="7"/>
  <c r="C2284" i="7"/>
  <c r="F2284" i="7" s="1"/>
  <c r="F1002" i="7"/>
  <c r="V58" i="2"/>
  <c r="W58" i="2" s="1"/>
  <c r="X58" i="2" s="1"/>
  <c r="Y58" i="2" s="1"/>
  <c r="Z58" i="2" s="1"/>
  <c r="AO58" i="2" s="1"/>
  <c r="BC58" i="2"/>
  <c r="D2255" i="7"/>
  <c r="G2255" i="7" s="1"/>
  <c r="J2255" i="7" s="1"/>
  <c r="G973" i="7"/>
  <c r="J973" i="7" s="1"/>
  <c r="N157" i="2"/>
  <c r="Q157" i="2" s="1"/>
  <c r="O157" i="2"/>
  <c r="R157" i="2" s="1"/>
  <c r="BC131" i="2"/>
  <c r="V131" i="2"/>
  <c r="W131" i="2" s="1"/>
  <c r="X131" i="2" s="1"/>
  <c r="Y131" i="2" s="1"/>
  <c r="Z131" i="2" s="1"/>
  <c r="AO131" i="2" s="1"/>
  <c r="C2285" i="7"/>
  <c r="F2285" i="7" s="1"/>
  <c r="F1003" i="7"/>
  <c r="C2237" i="7"/>
  <c r="F2237" i="7" s="1"/>
  <c r="F955" i="7"/>
  <c r="O300" i="2"/>
  <c r="R300" i="2" s="1"/>
  <c r="N300" i="2"/>
  <c r="Q300" i="2" s="1"/>
  <c r="V239" i="2"/>
  <c r="W239" i="2" s="1"/>
  <c r="X239" i="2" s="1"/>
  <c r="Y239" i="2" s="1"/>
  <c r="Z239" i="2" s="1"/>
  <c r="AO239" i="2" s="1"/>
  <c r="BC239" i="2"/>
  <c r="D2046" i="7"/>
  <c r="G2046" i="7" s="1"/>
  <c r="J2046" i="7" s="1"/>
  <c r="G764" i="7"/>
  <c r="J764" i="7" s="1"/>
  <c r="D2101" i="7"/>
  <c r="G2101" i="7" s="1"/>
  <c r="J2101" i="7" s="1"/>
  <c r="G819" i="7"/>
  <c r="J819" i="7" s="1"/>
  <c r="O108" i="2"/>
  <c r="R108" i="2" s="1"/>
  <c r="N108" i="2"/>
  <c r="Q108" i="2" s="1"/>
  <c r="BC379" i="2"/>
  <c r="V379" i="2"/>
  <c r="W379" i="2" s="1"/>
  <c r="X379" i="2" s="1"/>
  <c r="Y379" i="2" s="1"/>
  <c r="Z379" i="2" s="1"/>
  <c r="AO379" i="2" s="1"/>
  <c r="C1920" i="7"/>
  <c r="F1920" i="7" s="1"/>
  <c r="F638" i="7"/>
  <c r="BC372" i="2"/>
  <c r="V372" i="2"/>
  <c r="W372" i="2" s="1"/>
  <c r="X372" i="2" s="1"/>
  <c r="Y372" i="2" s="1"/>
  <c r="Z372" i="2" s="1"/>
  <c r="AO372" i="2" s="1"/>
  <c r="C2316" i="7"/>
  <c r="F2316" i="7" s="1"/>
  <c r="F1034" i="7"/>
  <c r="D2070" i="7"/>
  <c r="G2070" i="7" s="1"/>
  <c r="J2070" i="7" s="1"/>
  <c r="G788" i="7"/>
  <c r="J788" i="7" s="1"/>
  <c r="C2291" i="7"/>
  <c r="F2291" i="7" s="1"/>
  <c r="F1009" i="7"/>
  <c r="C2157" i="7"/>
  <c r="F2157" i="7" s="1"/>
  <c r="F875" i="7"/>
  <c r="D2021" i="7"/>
  <c r="G2021" i="7" s="1"/>
  <c r="J2021" i="7" s="1"/>
  <c r="G739" i="7"/>
  <c r="J739" i="7" s="1"/>
  <c r="N271" i="2"/>
  <c r="Q271" i="2" s="1"/>
  <c r="O271" i="2"/>
  <c r="R271" i="2" s="1"/>
  <c r="D2006" i="7"/>
  <c r="G2006" i="7" s="1"/>
  <c r="J2006" i="7" s="1"/>
  <c r="G724" i="7"/>
  <c r="J724" i="7" s="1"/>
  <c r="D1914" i="7"/>
  <c r="G1914" i="7" s="1"/>
  <c r="J1914" i="7" s="1"/>
  <c r="G632" i="7"/>
  <c r="J632" i="7" s="1"/>
  <c r="BC214" i="2"/>
  <c r="V214" i="2"/>
  <c r="W214" i="2" s="1"/>
  <c r="X214" i="2" s="1"/>
  <c r="Y214" i="2" s="1"/>
  <c r="Z214" i="2" s="1"/>
  <c r="AO214" i="2" s="1"/>
  <c r="N138" i="2"/>
  <c r="Q138" i="2" s="1"/>
  <c r="O138" i="2"/>
  <c r="R138" i="2" s="1"/>
  <c r="C2195" i="7"/>
  <c r="F2195" i="7" s="1"/>
  <c r="F913" i="7"/>
  <c r="V314" i="2"/>
  <c r="W314" i="2" s="1"/>
  <c r="X314" i="2" s="1"/>
  <c r="Y314" i="2" s="1"/>
  <c r="Z314" i="2" s="1"/>
  <c r="AO314" i="2" s="1"/>
  <c r="BC314" i="2"/>
  <c r="BC342" i="2"/>
  <c r="V342" i="2"/>
  <c r="W342" i="2" s="1"/>
  <c r="X342" i="2" s="1"/>
  <c r="Y342" i="2" s="1"/>
  <c r="Z342" i="2" s="1"/>
  <c r="AO342" i="2" s="1"/>
  <c r="C2222" i="7"/>
  <c r="F2222" i="7" s="1"/>
  <c r="F940" i="7"/>
  <c r="N269" i="2"/>
  <c r="Q269" i="2" s="1"/>
  <c r="O269" i="2"/>
  <c r="R269" i="2" s="1"/>
  <c r="N96" i="2"/>
  <c r="Q96" i="2" s="1"/>
  <c r="O96" i="2"/>
  <c r="R96" i="2" s="1"/>
  <c r="C2084" i="7"/>
  <c r="F2084" i="7" s="1"/>
  <c r="F802" i="7"/>
  <c r="F985" i="7"/>
  <c r="C2267" i="7"/>
  <c r="F2267" i="7" s="1"/>
  <c r="G809" i="7"/>
  <c r="J809" i="7" s="1"/>
  <c r="D2091" i="7"/>
  <c r="G2091" i="7" s="1"/>
  <c r="J2091" i="7" s="1"/>
  <c r="BC194" i="2"/>
  <c r="V194" i="2"/>
  <c r="W194" i="2" s="1"/>
  <c r="X194" i="2" s="1"/>
  <c r="Y194" i="2" s="1"/>
  <c r="Z194" i="2" s="1"/>
  <c r="AO194" i="2" s="1"/>
  <c r="D2166" i="7"/>
  <c r="G2166" i="7" s="1"/>
  <c r="J2166" i="7" s="1"/>
  <c r="G884" i="7"/>
  <c r="J884" i="7" s="1"/>
  <c r="N405" i="2"/>
  <c r="Q405" i="2" s="1"/>
  <c r="O405" i="2"/>
  <c r="R405" i="2" s="1"/>
  <c r="D1882" i="7"/>
  <c r="G1882" i="7" s="1"/>
  <c r="J1882" i="7" s="1"/>
  <c r="G600" i="7"/>
  <c r="J600" i="7" s="1"/>
  <c r="O75" i="2"/>
  <c r="R75" i="2" s="1"/>
  <c r="N75" i="2"/>
  <c r="Q75" i="2" s="1"/>
  <c r="C2005" i="7"/>
  <c r="F2005" i="7" s="1"/>
  <c r="F723" i="7"/>
  <c r="BC227" i="2"/>
  <c r="V227" i="2"/>
  <c r="W227" i="2" s="1"/>
  <c r="X227" i="2" s="1"/>
  <c r="Y227" i="2" s="1"/>
  <c r="Z227" i="2" s="1"/>
  <c r="AO227" i="2" s="1"/>
  <c r="D1899" i="7"/>
  <c r="G1899" i="7" s="1"/>
  <c r="J1899" i="7" s="1"/>
  <c r="G617" i="7"/>
  <c r="J617" i="7" s="1"/>
  <c r="N220" i="2"/>
  <c r="Q220" i="2" s="1"/>
  <c r="O220" i="2"/>
  <c r="R220" i="2" s="1"/>
  <c r="D1887" i="7"/>
  <c r="G1887" i="7" s="1"/>
  <c r="J1887" i="7" s="1"/>
  <c r="G605" i="7"/>
  <c r="J605" i="7" s="1"/>
  <c r="O38" i="2"/>
  <c r="R38" i="2" s="1"/>
  <c r="N38" i="2"/>
  <c r="Q38" i="2" s="1"/>
  <c r="O86" i="2"/>
  <c r="R86" i="2" s="1"/>
  <c r="N86" i="2"/>
  <c r="Q86" i="2" s="1"/>
  <c r="C2089" i="7"/>
  <c r="F2089" i="7" s="1"/>
  <c r="F807" i="7"/>
  <c r="BC334" i="2"/>
  <c r="V334" i="2"/>
  <c r="W334" i="2" s="1"/>
  <c r="X334" i="2" s="1"/>
  <c r="Y334" i="2" s="1"/>
  <c r="Z334" i="2" s="1"/>
  <c r="AO334" i="2" s="1"/>
  <c r="C1933" i="7"/>
  <c r="F1933" i="7" s="1"/>
  <c r="F651" i="7"/>
  <c r="N451" i="2"/>
  <c r="Q451" i="2" s="1"/>
  <c r="O451" i="2"/>
  <c r="R451" i="2" s="1"/>
  <c r="BC306" i="2"/>
  <c r="V306" i="2"/>
  <c r="W306" i="2" s="1"/>
  <c r="X306" i="2" s="1"/>
  <c r="Y306" i="2" s="1"/>
  <c r="Z306" i="2" s="1"/>
  <c r="AO306" i="2" s="1"/>
  <c r="D1883" i="7"/>
  <c r="G1883" i="7" s="1"/>
  <c r="J1883" i="7" s="1"/>
  <c r="G601" i="7"/>
  <c r="J601" i="7" s="1"/>
  <c r="D1938" i="7"/>
  <c r="G1938" i="7" s="1"/>
  <c r="J1938" i="7" s="1"/>
  <c r="G656" i="7"/>
  <c r="J656" i="7" s="1"/>
  <c r="C1945" i="7"/>
  <c r="F1945" i="7" s="1"/>
  <c r="F663" i="7"/>
  <c r="BC16" i="2"/>
  <c r="V16" i="2"/>
  <c r="W16" i="2" s="1"/>
  <c r="X16" i="2" s="1"/>
  <c r="Y16" i="2" s="1"/>
  <c r="Z16" i="2" s="1"/>
  <c r="AO16" i="2" s="1"/>
  <c r="V49" i="2"/>
  <c r="W49" i="2" s="1"/>
  <c r="X49" i="2" s="1"/>
  <c r="Y49" i="2" s="1"/>
  <c r="Z49" i="2" s="1"/>
  <c r="AO49" i="2" s="1"/>
  <c r="BC49" i="2"/>
  <c r="C2156" i="7"/>
  <c r="F2156" i="7" s="1"/>
  <c r="F874" i="7"/>
  <c r="O461" i="2"/>
  <c r="R461" i="2" s="1"/>
  <c r="N461" i="2"/>
  <c r="Q461" i="2" s="1"/>
  <c r="D2093" i="7"/>
  <c r="G2093" i="7" s="1"/>
  <c r="J2093" i="7" s="1"/>
  <c r="G811" i="7"/>
  <c r="J811" i="7" s="1"/>
  <c r="N429" i="2"/>
  <c r="Q429" i="2" s="1"/>
  <c r="O429" i="2"/>
  <c r="R429" i="2" s="1"/>
  <c r="C1850" i="7"/>
  <c r="F1850" i="7" s="1"/>
  <c r="F568" i="7"/>
  <c r="N25" i="2"/>
  <c r="Q25" i="2" s="1"/>
  <c r="O25" i="2"/>
  <c r="R25" i="2" s="1"/>
  <c r="N463" i="2"/>
  <c r="Q463" i="2" s="1"/>
  <c r="O463" i="2"/>
  <c r="R463" i="2" s="1"/>
  <c r="D1900" i="7"/>
  <c r="G1900" i="7" s="1"/>
  <c r="J1900" i="7" s="1"/>
  <c r="G618" i="7"/>
  <c r="J618" i="7" s="1"/>
  <c r="F972" i="7"/>
  <c r="C2254" i="7"/>
  <c r="F2254" i="7" s="1"/>
  <c r="C2074" i="7"/>
  <c r="F2074" i="7" s="1"/>
  <c r="F792" i="7"/>
  <c r="N67" i="2"/>
  <c r="Q67" i="2" s="1"/>
  <c r="O67" i="2"/>
  <c r="R67" i="2" s="1"/>
  <c r="D2233" i="7"/>
  <c r="G2233" i="7" s="1"/>
  <c r="J2233" i="7" s="1"/>
  <c r="G951" i="7"/>
  <c r="J951" i="7" s="1"/>
  <c r="D2196" i="7"/>
  <c r="G2196" i="7" s="1"/>
  <c r="J2196" i="7" s="1"/>
  <c r="G914" i="7"/>
  <c r="J914" i="7" s="1"/>
  <c r="O249" i="2"/>
  <c r="R249" i="2" s="1"/>
  <c r="N249" i="2"/>
  <c r="Q249" i="2" s="1"/>
  <c r="V308" i="2"/>
  <c r="W308" i="2" s="1"/>
  <c r="X308" i="2" s="1"/>
  <c r="Y308" i="2" s="1"/>
  <c r="Z308" i="2" s="1"/>
  <c r="AO308" i="2" s="1"/>
  <c r="BC308" i="2"/>
  <c r="N110" i="2"/>
  <c r="Q110" i="2" s="1"/>
  <c r="O110" i="2"/>
  <c r="R110" i="2" s="1"/>
  <c r="BC356" i="2"/>
  <c r="V356" i="2"/>
  <c r="W356" i="2" s="1"/>
  <c r="X356" i="2" s="1"/>
  <c r="Y356" i="2" s="1"/>
  <c r="Z356" i="2" s="1"/>
  <c r="AO356" i="2" s="1"/>
  <c r="D2191" i="7"/>
  <c r="G2191" i="7" s="1"/>
  <c r="J2191" i="7" s="1"/>
  <c r="G909" i="7"/>
  <c r="J909" i="7" s="1"/>
  <c r="V168" i="2"/>
  <c r="W168" i="2" s="1"/>
  <c r="X168" i="2" s="1"/>
  <c r="Y168" i="2" s="1"/>
  <c r="Z168" i="2" s="1"/>
  <c r="AO168" i="2" s="1"/>
  <c r="BC168" i="2"/>
  <c r="O218" i="2"/>
  <c r="R218" i="2" s="1"/>
  <c r="N218" i="2"/>
  <c r="Q218" i="2" s="1"/>
  <c r="BC212" i="2"/>
  <c r="V212" i="2"/>
  <c r="W212" i="2" s="1"/>
  <c r="X212" i="2" s="1"/>
  <c r="Y212" i="2" s="1"/>
  <c r="Z212" i="2" s="1"/>
  <c r="AO212" i="2" s="1"/>
  <c r="D1991" i="7"/>
  <c r="G1991" i="7" s="1"/>
  <c r="J1991" i="7" s="1"/>
  <c r="G709" i="7"/>
  <c r="J709" i="7" s="1"/>
  <c r="N324" i="2"/>
  <c r="Q324" i="2" s="1"/>
  <c r="O324" i="2"/>
  <c r="R324" i="2" s="1"/>
  <c r="G674" i="7"/>
  <c r="J674" i="7" s="1"/>
  <c r="D1956" i="7"/>
  <c r="G1956" i="7" s="1"/>
  <c r="J1956" i="7" s="1"/>
  <c r="C1892" i="7"/>
  <c r="F1892" i="7" s="1"/>
  <c r="F610" i="7"/>
  <c r="N23" i="2"/>
  <c r="Q23" i="2" s="1"/>
  <c r="O23" i="2"/>
  <c r="R23" i="2" s="1"/>
  <c r="N43" i="2"/>
  <c r="Q43" i="2" s="1"/>
  <c r="O43" i="2"/>
  <c r="R43" i="2" s="1"/>
  <c r="O203" i="2"/>
  <c r="R203" i="2" s="1"/>
  <c r="N203" i="2"/>
  <c r="Q203" i="2" s="1"/>
  <c r="BC115" i="2"/>
  <c r="V115" i="2"/>
  <c r="W115" i="2" s="1"/>
  <c r="X115" i="2" s="1"/>
  <c r="Y115" i="2" s="1"/>
  <c r="Z115" i="2" s="1"/>
  <c r="AO115" i="2" s="1"/>
  <c r="G646" i="7"/>
  <c r="J646" i="7" s="1"/>
  <c r="D1928" i="7"/>
  <c r="G1928" i="7" s="1"/>
  <c r="J1928" i="7" s="1"/>
  <c r="O417" i="2"/>
  <c r="R417" i="2" s="1"/>
  <c r="N417" i="2"/>
  <c r="Q417" i="2" s="1"/>
  <c r="D2260" i="7"/>
  <c r="G2260" i="7" s="1"/>
  <c r="J2260" i="7" s="1"/>
  <c r="G978" i="7"/>
  <c r="J978" i="7" s="1"/>
  <c r="O363" i="2"/>
  <c r="R363" i="2" s="1"/>
  <c r="N363" i="2"/>
  <c r="Q363" i="2" s="1"/>
  <c r="BC146" i="2"/>
  <c r="V146" i="2"/>
  <c r="W146" i="2" s="1"/>
  <c r="X146" i="2" s="1"/>
  <c r="Y146" i="2" s="1"/>
  <c r="Z146" i="2" s="1"/>
  <c r="AO146" i="2" s="1"/>
  <c r="C2078" i="7"/>
  <c r="F2078" i="7" s="1"/>
  <c r="F796" i="7"/>
  <c r="G591" i="7"/>
  <c r="J591" i="7" s="1"/>
  <c r="D1873" i="7"/>
  <c r="G1873" i="7" s="1"/>
  <c r="J1873" i="7" s="1"/>
  <c r="C2186" i="7"/>
  <c r="F2186" i="7" s="1"/>
  <c r="F904" i="7"/>
  <c r="V338" i="2"/>
  <c r="W338" i="2" s="1"/>
  <c r="X338" i="2" s="1"/>
  <c r="Y338" i="2" s="1"/>
  <c r="Z338" i="2" s="1"/>
  <c r="AO338" i="2" s="1"/>
  <c r="BC338" i="2"/>
  <c r="N409" i="2"/>
  <c r="Q409" i="2" s="1"/>
  <c r="O409" i="2"/>
  <c r="R409" i="2" s="1"/>
  <c r="BC400" i="2"/>
  <c r="V400" i="2"/>
  <c r="W400" i="2" s="1"/>
  <c r="X400" i="2" s="1"/>
  <c r="Y400" i="2" s="1"/>
  <c r="Z400" i="2" s="1"/>
  <c r="AO400" i="2" s="1"/>
  <c r="N287" i="2"/>
  <c r="Q287" i="2" s="1"/>
  <c r="O287" i="2"/>
  <c r="R287" i="2" s="1"/>
  <c r="N437" i="2"/>
  <c r="Q437" i="2" s="1"/>
  <c r="O437" i="2"/>
  <c r="R437" i="2" s="1"/>
  <c r="D1925" i="7"/>
  <c r="G1925" i="7" s="1"/>
  <c r="J1925" i="7" s="1"/>
  <c r="G643" i="7"/>
  <c r="J643" i="7" s="1"/>
  <c r="BC209" i="2"/>
  <c r="V209" i="2"/>
  <c r="W209" i="2" s="1"/>
  <c r="X209" i="2" s="1"/>
  <c r="Y209" i="2" s="1"/>
  <c r="Z209" i="2" s="1"/>
  <c r="AO209" i="2" s="1"/>
  <c r="V304" i="2"/>
  <c r="W304" i="2" s="1"/>
  <c r="X304" i="2" s="1"/>
  <c r="Y304" i="2" s="1"/>
  <c r="Z304" i="2" s="1"/>
  <c r="AO304" i="2" s="1"/>
  <c r="BC304" i="2"/>
  <c r="D1929" i="7"/>
  <c r="G1929" i="7" s="1"/>
  <c r="J1929" i="7" s="1"/>
  <c r="G647" i="7"/>
  <c r="J647" i="7" s="1"/>
  <c r="N465" i="2"/>
  <c r="Q465" i="2" s="1"/>
  <c r="O465" i="2"/>
  <c r="R465" i="2" s="1"/>
  <c r="D1867" i="7"/>
  <c r="G1867" i="7" s="1"/>
  <c r="J1867" i="7" s="1"/>
  <c r="G585" i="7"/>
  <c r="J585" i="7" s="1"/>
  <c r="G648" i="7"/>
  <c r="J648" i="7" s="1"/>
  <c r="D1930" i="7"/>
  <c r="G1930" i="7" s="1"/>
  <c r="J1930" i="7" s="1"/>
  <c r="D2133" i="7"/>
  <c r="G2133" i="7" s="1"/>
  <c r="J2133" i="7" s="1"/>
  <c r="G851" i="7"/>
  <c r="J851" i="7" s="1"/>
  <c r="O273" i="2"/>
  <c r="R273" i="2" s="1"/>
  <c r="N273" i="2"/>
  <c r="Q273" i="2" s="1"/>
  <c r="D1948" i="7"/>
  <c r="G1948" i="7" s="1"/>
  <c r="J1948" i="7" s="1"/>
  <c r="G666" i="7"/>
  <c r="J666" i="7" s="1"/>
  <c r="N280" i="2"/>
  <c r="Q280" i="2" s="1"/>
  <c r="O280" i="2"/>
  <c r="R280" i="2" s="1"/>
  <c r="BC126" i="2"/>
  <c r="V126" i="2"/>
  <c r="W126" i="2" s="1"/>
  <c r="X126" i="2" s="1"/>
  <c r="Y126" i="2" s="1"/>
  <c r="Z126" i="2" s="1"/>
  <c r="AO126" i="2" s="1"/>
  <c r="C2163" i="7"/>
  <c r="F2163" i="7" s="1"/>
  <c r="F881" i="7"/>
  <c r="O74" i="2"/>
  <c r="R74" i="2" s="1"/>
  <c r="N74" i="2"/>
  <c r="Q74" i="2" s="1"/>
  <c r="BC243" i="2"/>
  <c r="V243" i="2"/>
  <c r="W243" i="2" s="1"/>
  <c r="X243" i="2" s="1"/>
  <c r="Y243" i="2" s="1"/>
  <c r="Z243" i="2" s="1"/>
  <c r="AO243" i="2" s="1"/>
  <c r="C2110" i="7"/>
  <c r="F2110" i="7" s="1"/>
  <c r="F828" i="7"/>
  <c r="BC340" i="2"/>
  <c r="V340" i="2"/>
  <c r="W340" i="2" s="1"/>
  <c r="X340" i="2" s="1"/>
  <c r="Y340" i="2" s="1"/>
  <c r="Z340" i="2" s="1"/>
  <c r="AO340" i="2" s="1"/>
  <c r="C2103" i="7"/>
  <c r="F2103" i="7" s="1"/>
  <c r="F821" i="7"/>
  <c r="O268" i="2"/>
  <c r="R268" i="2" s="1"/>
  <c r="N268" i="2"/>
  <c r="Q268" i="2" s="1"/>
  <c r="C1987" i="7"/>
  <c r="F1987" i="7" s="1"/>
  <c r="F705" i="7"/>
  <c r="BC34" i="2"/>
  <c r="V34" i="2"/>
  <c r="W34" i="2" s="1"/>
  <c r="X34" i="2" s="1"/>
  <c r="Y34" i="2" s="1"/>
  <c r="Z34" i="2" s="1"/>
  <c r="AO34" i="2" s="1"/>
  <c r="C1973" i="7"/>
  <c r="F1973" i="7" s="1"/>
  <c r="F691" i="7"/>
  <c r="G1033" i="7"/>
  <c r="J1033" i="7" s="1"/>
  <c r="D2315" i="7"/>
  <c r="G2315" i="7" s="1"/>
  <c r="J2315" i="7" s="1"/>
  <c r="O440" i="2"/>
  <c r="R440" i="2" s="1"/>
  <c r="N440" i="2"/>
  <c r="Q440" i="2" s="1"/>
  <c r="BC77" i="2"/>
  <c r="V77" i="2"/>
  <c r="W77" i="2" s="1"/>
  <c r="X77" i="2" s="1"/>
  <c r="Y77" i="2" s="1"/>
  <c r="Z77" i="2" s="1"/>
  <c r="AO77" i="2" s="1"/>
  <c r="F1013" i="7"/>
  <c r="C2295" i="7"/>
  <c r="F2295" i="7" s="1"/>
  <c r="N329" i="2"/>
  <c r="Q329" i="2" s="1"/>
  <c r="O329" i="2"/>
  <c r="R329" i="2" s="1"/>
  <c r="D2118" i="7"/>
  <c r="G2118" i="7" s="1"/>
  <c r="J2118" i="7" s="1"/>
  <c r="G836" i="7"/>
  <c r="J836" i="7" s="1"/>
  <c r="N464" i="2"/>
  <c r="Q464" i="2" s="1"/>
  <c r="O464" i="2"/>
  <c r="R464" i="2" s="1"/>
  <c r="O55" i="2"/>
  <c r="R55" i="2" s="1"/>
  <c r="N55" i="2"/>
  <c r="Q55" i="2" s="1"/>
  <c r="D2090" i="7"/>
  <c r="G2090" i="7" s="1"/>
  <c r="J2090" i="7" s="1"/>
  <c r="G808" i="7"/>
  <c r="J808" i="7" s="1"/>
  <c r="N439" i="2"/>
  <c r="Q439" i="2" s="1"/>
  <c r="O439" i="2"/>
  <c r="R439" i="2" s="1"/>
  <c r="C2145" i="7"/>
  <c r="F2145" i="7" s="1"/>
  <c r="F863" i="7"/>
  <c r="O289" i="2"/>
  <c r="R289" i="2" s="1"/>
  <c r="N289" i="2"/>
  <c r="Q289" i="2" s="1"/>
  <c r="BC477" i="2"/>
  <c r="V477" i="2"/>
  <c r="W477" i="2" s="1"/>
  <c r="X477" i="2" s="1"/>
  <c r="Y477" i="2" s="1"/>
  <c r="Z477" i="2" s="1"/>
  <c r="AO477" i="2" s="1"/>
  <c r="C1988" i="7"/>
  <c r="F1988" i="7" s="1"/>
  <c r="F706" i="7"/>
  <c r="D2002" i="7"/>
  <c r="G2002" i="7" s="1"/>
  <c r="J2002" i="7" s="1"/>
  <c r="G720" i="7"/>
  <c r="J720" i="7" s="1"/>
  <c r="O159" i="2"/>
  <c r="R159" i="2" s="1"/>
  <c r="N159" i="2"/>
  <c r="Q159" i="2" s="1"/>
  <c r="G920" i="7"/>
  <c r="J920" i="7" s="1"/>
  <c r="D2202" i="7"/>
  <c r="G2202" i="7" s="1"/>
  <c r="J2202" i="7" s="1"/>
  <c r="D1875" i="7"/>
  <c r="G1875" i="7" s="1"/>
  <c r="J1875" i="7" s="1"/>
  <c r="G593" i="7"/>
  <c r="J593" i="7" s="1"/>
  <c r="O328" i="2"/>
  <c r="R328" i="2" s="1"/>
  <c r="N328" i="2"/>
  <c r="Q328" i="2" s="1"/>
  <c r="BC22" i="2"/>
  <c r="V22" i="2"/>
  <c r="W22" i="2" s="1"/>
  <c r="X22" i="2" s="1"/>
  <c r="Y22" i="2" s="1"/>
  <c r="Z22" i="2" s="1"/>
  <c r="AO22" i="2" s="1"/>
  <c r="BC125" i="2"/>
  <c r="V125" i="2"/>
  <c r="W125" i="2" s="1"/>
  <c r="X125" i="2" s="1"/>
  <c r="Y125" i="2" s="1"/>
  <c r="Z125" i="2" s="1"/>
  <c r="AO125" i="2" s="1"/>
  <c r="N412" i="2"/>
  <c r="Q412" i="2" s="1"/>
  <c r="O412" i="2"/>
  <c r="R412" i="2" s="1"/>
  <c r="V107" i="2"/>
  <c r="W107" i="2" s="1"/>
  <c r="X107" i="2" s="1"/>
  <c r="Y107" i="2" s="1"/>
  <c r="Z107" i="2" s="1"/>
  <c r="AO107" i="2" s="1"/>
  <c r="BC107" i="2"/>
  <c r="N460" i="2"/>
  <c r="Q460" i="2" s="1"/>
  <c r="O460" i="2"/>
  <c r="R460" i="2" s="1"/>
  <c r="D2240" i="7"/>
  <c r="G2240" i="7" s="1"/>
  <c r="J2240" i="7" s="1"/>
  <c r="G958" i="7"/>
  <c r="J958" i="7" s="1"/>
  <c r="O258" i="2"/>
  <c r="R258" i="2" s="1"/>
  <c r="N258" i="2"/>
  <c r="Q258" i="2" s="1"/>
  <c r="D2059" i="7"/>
  <c r="G2059" i="7" s="1"/>
  <c r="J2059" i="7" s="1"/>
  <c r="G777" i="7"/>
  <c r="J777" i="7" s="1"/>
  <c r="C1964" i="7"/>
  <c r="F1964" i="7" s="1"/>
  <c r="F682" i="7"/>
  <c r="BC8" i="2"/>
  <c r="V8" i="2"/>
  <c r="W8" i="2" s="1"/>
  <c r="X8" i="2" s="1"/>
  <c r="Y8" i="2" s="1"/>
  <c r="Z8" i="2" s="1"/>
  <c r="AO8" i="2" s="1"/>
  <c r="G876" i="7"/>
  <c r="J876" i="7" s="1"/>
  <c r="D2158" i="7"/>
  <c r="G2158" i="7" s="1"/>
  <c r="J2158" i="7" s="1"/>
  <c r="C1912" i="7"/>
  <c r="F1912" i="7" s="1"/>
  <c r="F630" i="7"/>
  <c r="D1856" i="7"/>
  <c r="G1856" i="7" s="1"/>
  <c r="J1856" i="7" s="1"/>
  <c r="G574" i="7"/>
  <c r="J574" i="7" s="1"/>
  <c r="D2098" i="7"/>
  <c r="G2098" i="7" s="1"/>
  <c r="J2098" i="7" s="1"/>
  <c r="G816" i="7"/>
  <c r="J816" i="7" s="1"/>
  <c r="N365" i="2"/>
  <c r="Q365" i="2" s="1"/>
  <c r="O365" i="2"/>
  <c r="R365" i="2" s="1"/>
  <c r="BC143" i="2"/>
  <c r="V143" i="2"/>
  <c r="W143" i="2" s="1"/>
  <c r="X143" i="2" s="1"/>
  <c r="Y143" i="2" s="1"/>
  <c r="Z143" i="2" s="1"/>
  <c r="AO143" i="2" s="1"/>
  <c r="N142" i="2"/>
  <c r="Q142" i="2" s="1"/>
  <c r="O142" i="2"/>
  <c r="R142" i="2" s="1"/>
  <c r="D2049" i="7"/>
  <c r="G2049" i="7" s="1"/>
  <c r="J2049" i="7" s="1"/>
  <c r="G767" i="7"/>
  <c r="J767" i="7" s="1"/>
  <c r="N389" i="2"/>
  <c r="Q389" i="2" s="1"/>
  <c r="O389" i="2"/>
  <c r="R389" i="2" s="1"/>
  <c r="N345" i="2"/>
  <c r="Q345" i="2" s="1"/>
  <c r="O345" i="2"/>
  <c r="R345" i="2" s="1"/>
  <c r="C2286" i="7"/>
  <c r="F2286" i="7" s="1"/>
  <c r="F1004" i="7"/>
  <c r="D2017" i="7"/>
  <c r="G2017" i="7" s="1"/>
  <c r="J2017" i="7" s="1"/>
  <c r="G735" i="7"/>
  <c r="J735" i="7" s="1"/>
  <c r="D1894" i="7"/>
  <c r="G1894" i="7" s="1"/>
  <c r="J1894" i="7" s="1"/>
  <c r="G612" i="7"/>
  <c r="J612" i="7" s="1"/>
  <c r="BC99" i="2"/>
  <c r="V99" i="2"/>
  <c r="W99" i="2" s="1"/>
  <c r="X99" i="2" s="1"/>
  <c r="Y99" i="2" s="1"/>
  <c r="Z99" i="2" s="1"/>
  <c r="AO99" i="2" s="1"/>
  <c r="BC380" i="2"/>
  <c r="V380" i="2"/>
  <c r="W380" i="2" s="1"/>
  <c r="X380" i="2" s="1"/>
  <c r="Y380" i="2" s="1"/>
  <c r="Z380" i="2" s="1"/>
  <c r="AO380" i="2" s="1"/>
  <c r="C1954" i="7"/>
  <c r="F1954" i="7" s="1"/>
  <c r="F672" i="7"/>
  <c r="C2121" i="7"/>
  <c r="F2121" i="7" s="1"/>
  <c r="F839" i="7"/>
  <c r="C2252" i="7"/>
  <c r="F2252" i="7" s="1"/>
  <c r="F970" i="7"/>
  <c r="BC121" i="2"/>
  <c r="V121" i="2"/>
  <c r="W121" i="2" s="1"/>
  <c r="X121" i="2" s="1"/>
  <c r="Y121" i="2" s="1"/>
  <c r="Z121" i="2" s="1"/>
  <c r="AO121" i="2" s="1"/>
  <c r="O29" i="2"/>
  <c r="R29" i="2" s="1"/>
  <c r="N29" i="2"/>
  <c r="Q29" i="2" s="1"/>
  <c r="BC425" i="2"/>
  <c r="V425" i="2"/>
  <c r="W425" i="2" s="1"/>
  <c r="X425" i="2" s="1"/>
  <c r="Y425" i="2" s="1"/>
  <c r="Z425" i="2" s="1"/>
  <c r="AO425" i="2" s="1"/>
  <c r="BC250" i="2"/>
  <c r="V250" i="2"/>
  <c r="W250" i="2" s="1"/>
  <c r="X250" i="2" s="1"/>
  <c r="Y250" i="2" s="1"/>
  <c r="Z250" i="2" s="1"/>
  <c r="AO250" i="2" s="1"/>
  <c r="C1860" i="7"/>
  <c r="F1860" i="7" s="1"/>
  <c r="F578" i="7"/>
  <c r="C2257" i="7"/>
  <c r="F2257" i="7" s="1"/>
  <c r="F975" i="7"/>
  <c r="C2265" i="7"/>
  <c r="F2265" i="7" s="1"/>
  <c r="F983" i="7"/>
  <c r="BC193" i="2"/>
  <c r="V193" i="2"/>
  <c r="W193" i="2" s="1"/>
  <c r="X193" i="2" s="1"/>
  <c r="Y193" i="2" s="1"/>
  <c r="Z193" i="2" s="1"/>
  <c r="AO193" i="2" s="1"/>
  <c r="D2144" i="7"/>
  <c r="G2144" i="7" s="1"/>
  <c r="J2144" i="7" s="1"/>
  <c r="G862" i="7"/>
  <c r="J862" i="7" s="1"/>
  <c r="D2048" i="7"/>
  <c r="G2048" i="7" s="1"/>
  <c r="J2048" i="7" s="1"/>
  <c r="G766" i="7"/>
  <c r="J766" i="7" s="1"/>
  <c r="V163" i="2"/>
  <c r="W163" i="2" s="1"/>
  <c r="X163" i="2" s="1"/>
  <c r="Y163" i="2" s="1"/>
  <c r="Z163" i="2" s="1"/>
  <c r="AO163" i="2" s="1"/>
  <c r="BC163" i="2"/>
  <c r="C2079" i="7"/>
  <c r="F2079" i="7" s="1"/>
  <c r="F797" i="7"/>
  <c r="C2014" i="7"/>
  <c r="F2014" i="7" s="1"/>
  <c r="F732" i="7"/>
  <c r="BC399" i="2"/>
  <c r="V399" i="2"/>
  <c r="W399" i="2" s="1"/>
  <c r="X399" i="2" s="1"/>
  <c r="Y399" i="2" s="1"/>
  <c r="Z399" i="2" s="1"/>
  <c r="AO399" i="2" s="1"/>
  <c r="O225" i="2"/>
  <c r="R225" i="2" s="1"/>
  <c r="N225" i="2"/>
  <c r="Q225" i="2" s="1"/>
  <c r="N42" i="2"/>
  <c r="Q42" i="2" s="1"/>
  <c r="O42" i="2"/>
  <c r="R42" i="2" s="1"/>
  <c r="BC303" i="2"/>
  <c r="V303" i="2"/>
  <c r="W303" i="2" s="1"/>
  <c r="X303" i="2" s="1"/>
  <c r="Y303" i="2" s="1"/>
  <c r="Z303" i="2" s="1"/>
  <c r="AO303" i="2" s="1"/>
  <c r="BC202" i="2"/>
  <c r="V202" i="2"/>
  <c r="W202" i="2" s="1"/>
  <c r="X202" i="2" s="1"/>
  <c r="Y202" i="2" s="1"/>
  <c r="Z202" i="2" s="1"/>
  <c r="AO202" i="2" s="1"/>
  <c r="BC298" i="2"/>
  <c r="V298" i="2"/>
  <c r="W298" i="2" s="1"/>
  <c r="X298" i="2" s="1"/>
  <c r="Y298" i="2" s="1"/>
  <c r="Z298" i="2" s="1"/>
  <c r="AO298" i="2" s="1"/>
  <c r="O471" i="2"/>
  <c r="R471" i="2" s="1"/>
  <c r="N471" i="2"/>
  <c r="Q471" i="2" s="1"/>
  <c r="O263" i="2"/>
  <c r="R263" i="2" s="1"/>
  <c r="N263" i="2"/>
  <c r="Q263" i="2" s="1"/>
  <c r="N299" i="2"/>
  <c r="Q299" i="2" s="1"/>
  <c r="O299" i="2"/>
  <c r="R299" i="2" s="1"/>
  <c r="N148" i="2"/>
  <c r="Q148" i="2" s="1"/>
  <c r="O148" i="2"/>
  <c r="R148" i="2" s="1"/>
  <c r="D2155" i="7"/>
  <c r="G2155" i="7" s="1"/>
  <c r="J2155" i="7" s="1"/>
  <c r="G873" i="7"/>
  <c r="J873" i="7" s="1"/>
  <c r="C1881" i="7"/>
  <c r="F1881" i="7" s="1"/>
  <c r="F599" i="7"/>
  <c r="C2162" i="7"/>
  <c r="F2162" i="7" s="1"/>
  <c r="F880" i="7"/>
  <c r="N223" i="2"/>
  <c r="Q223" i="2" s="1"/>
  <c r="O223" i="2"/>
  <c r="R223" i="2" s="1"/>
  <c r="C1926" i="7"/>
  <c r="F1926" i="7" s="1"/>
  <c r="F644" i="7"/>
  <c r="D2052" i="7"/>
  <c r="G2052" i="7" s="1"/>
  <c r="J2052" i="7" s="1"/>
  <c r="G770" i="7"/>
  <c r="J770" i="7" s="1"/>
  <c r="N224" i="2"/>
  <c r="Q224" i="2" s="1"/>
  <c r="O224" i="2"/>
  <c r="R224" i="2" s="1"/>
  <c r="D2151" i="7"/>
  <c r="G2151" i="7" s="1"/>
  <c r="J2151" i="7" s="1"/>
  <c r="G869" i="7"/>
  <c r="J869" i="7" s="1"/>
  <c r="BC164" i="2"/>
  <c r="V164" i="2"/>
  <c r="W164" i="2" s="1"/>
  <c r="X164" i="2" s="1"/>
  <c r="Y164" i="2" s="1"/>
  <c r="Z164" i="2" s="1"/>
  <c r="AO164" i="2" s="1"/>
  <c r="C1992" i="7"/>
  <c r="F1992" i="7" s="1"/>
  <c r="F710" i="7"/>
  <c r="D2314" i="7"/>
  <c r="G2314" i="7" s="1"/>
  <c r="J2314" i="7" s="1"/>
  <c r="G1032" i="7"/>
  <c r="J1032" i="7" s="1"/>
  <c r="G725" i="7"/>
  <c r="J725" i="7" s="1"/>
  <c r="D2007" i="7"/>
  <c r="G2007" i="7" s="1"/>
  <c r="J2007" i="7" s="1"/>
  <c r="D2031" i="7"/>
  <c r="G2031" i="7" s="1"/>
  <c r="J2031" i="7" s="1"/>
  <c r="G749" i="7"/>
  <c r="J749" i="7" s="1"/>
  <c r="C2194" i="7"/>
  <c r="F2194" i="7" s="1"/>
  <c r="F912" i="7"/>
  <c r="D2187" i="7"/>
  <c r="G2187" i="7" s="1"/>
  <c r="J2187" i="7" s="1"/>
  <c r="G905" i="7"/>
  <c r="J905" i="7" s="1"/>
  <c r="G564" i="7"/>
  <c r="J564" i="7" s="1"/>
  <c r="D1846" i="7"/>
  <c r="G1846" i="7" s="1"/>
  <c r="J1846" i="7" s="1"/>
  <c r="C1906" i="7"/>
  <c r="F1906" i="7" s="1"/>
  <c r="F624" i="7"/>
  <c r="C1979" i="7"/>
  <c r="F1979" i="7" s="1"/>
  <c r="F697" i="7"/>
  <c r="C2271" i="7"/>
  <c r="F2271" i="7" s="1"/>
  <c r="F989" i="7"/>
  <c r="D2119" i="7"/>
  <c r="G2119" i="7" s="1"/>
  <c r="J2119" i="7" s="1"/>
  <c r="G837" i="7"/>
  <c r="J837" i="7" s="1"/>
  <c r="C2069" i="7"/>
  <c r="F2069" i="7" s="1"/>
  <c r="F787" i="7"/>
  <c r="V377" i="2"/>
  <c r="W377" i="2" s="1"/>
  <c r="X377" i="2" s="1"/>
  <c r="Y377" i="2" s="1"/>
  <c r="Z377" i="2" s="1"/>
  <c r="AO377" i="2" s="1"/>
  <c r="BC377" i="2"/>
  <c r="D2022" i="7"/>
  <c r="G2022" i="7" s="1"/>
  <c r="J2022" i="7" s="1"/>
  <c r="G740" i="7"/>
  <c r="J740" i="7" s="1"/>
  <c r="D1916" i="7"/>
  <c r="G1916" i="7" s="1"/>
  <c r="J1916" i="7" s="1"/>
  <c r="G634" i="7"/>
  <c r="J634" i="7" s="1"/>
  <c r="BC206" i="2"/>
  <c r="V206" i="2"/>
  <c r="W206" i="2" s="1"/>
  <c r="X206" i="2" s="1"/>
  <c r="Y206" i="2" s="1"/>
  <c r="Z206" i="2" s="1"/>
  <c r="AO206" i="2" s="1"/>
  <c r="D2169" i="7"/>
  <c r="G2169" i="7" s="1"/>
  <c r="J2169" i="7" s="1"/>
  <c r="G887" i="7"/>
  <c r="J887" i="7" s="1"/>
  <c r="BC270" i="2"/>
  <c r="V270" i="2"/>
  <c r="W270" i="2" s="1"/>
  <c r="X270" i="2" s="1"/>
  <c r="Y270" i="2" s="1"/>
  <c r="Z270" i="2" s="1"/>
  <c r="AO270" i="2" s="1"/>
  <c r="BC449" i="2"/>
  <c r="V449" i="2"/>
  <c r="W449" i="2" s="1"/>
  <c r="X449" i="2" s="1"/>
  <c r="Y449" i="2" s="1"/>
  <c r="Z449" i="2" s="1"/>
  <c r="AO449" i="2" s="1"/>
  <c r="BC401" i="2"/>
  <c r="V401" i="2"/>
  <c r="W401" i="2" s="1"/>
  <c r="X401" i="2" s="1"/>
  <c r="Y401" i="2" s="1"/>
  <c r="Z401" i="2" s="1"/>
  <c r="AO401" i="2" s="1"/>
  <c r="G782" i="7"/>
  <c r="J782" i="7" s="1"/>
  <c r="D2064" i="7"/>
  <c r="G2064" i="7" s="1"/>
  <c r="J2064" i="7" s="1"/>
  <c r="C2070" i="7"/>
  <c r="F2070" i="7" s="1"/>
  <c r="F788" i="7"/>
  <c r="BC170" i="2"/>
  <c r="V170" i="2"/>
  <c r="W170" i="2" s="1"/>
  <c r="X170" i="2" s="1"/>
  <c r="Y170" i="2" s="1"/>
  <c r="Z170" i="2" s="1"/>
  <c r="AO170" i="2" s="1"/>
  <c r="O48" i="2"/>
  <c r="R48" i="2" s="1"/>
  <c r="N48" i="2"/>
  <c r="Q48" i="2" s="1"/>
  <c r="C1932" i="7"/>
  <c r="F1932" i="7" s="1"/>
  <c r="F650" i="7"/>
  <c r="BC472" i="2"/>
  <c r="V472" i="2"/>
  <c r="W472" i="2" s="1"/>
  <c r="X472" i="2" s="1"/>
  <c r="Y472" i="2" s="1"/>
  <c r="Z472" i="2" s="1"/>
  <c r="AO472" i="2" s="1"/>
  <c r="N330" i="2"/>
  <c r="Q330" i="2" s="1"/>
  <c r="O330" i="2"/>
  <c r="R330" i="2" s="1"/>
  <c r="D2261" i="7"/>
  <c r="G2261" i="7" s="1"/>
  <c r="J2261" i="7" s="1"/>
  <c r="G979" i="7"/>
  <c r="J979" i="7" s="1"/>
  <c r="N292" i="2"/>
  <c r="Q292" i="2" s="1"/>
  <c r="O292" i="2"/>
  <c r="R292" i="2" s="1"/>
  <c r="N51" i="2"/>
  <c r="Q51" i="2" s="1"/>
  <c r="O51" i="2"/>
  <c r="R51" i="2" s="1"/>
  <c r="C2036" i="7"/>
  <c r="F2036" i="7" s="1"/>
  <c r="F754" i="7"/>
  <c r="N16" i="2"/>
  <c r="Q16" i="2" s="1"/>
  <c r="O16" i="2"/>
  <c r="R16" i="2" s="1"/>
  <c r="D1994" i="7"/>
  <c r="G1994" i="7" s="1"/>
  <c r="J1994" i="7" s="1"/>
  <c r="G712" i="7"/>
  <c r="J712" i="7" s="1"/>
  <c r="D2138" i="7"/>
  <c r="G2138" i="7" s="1"/>
  <c r="J2138" i="7" s="1"/>
  <c r="G856" i="7"/>
  <c r="J856" i="7" s="1"/>
  <c r="D2029" i="7"/>
  <c r="G2029" i="7" s="1"/>
  <c r="J2029" i="7" s="1"/>
  <c r="G747" i="7"/>
  <c r="J747" i="7" s="1"/>
  <c r="O360" i="2"/>
  <c r="R360" i="2" s="1"/>
  <c r="N360" i="2"/>
  <c r="Q360" i="2" s="1"/>
  <c r="D2068" i="7"/>
  <c r="G2068" i="7" s="1"/>
  <c r="J2068" i="7" s="1"/>
  <c r="G786" i="7"/>
  <c r="J786" i="7" s="1"/>
  <c r="N155" i="2"/>
  <c r="Q155" i="2" s="1"/>
  <c r="O155" i="2"/>
  <c r="R155" i="2" s="1"/>
  <c r="D2207" i="7"/>
  <c r="G2207" i="7" s="1"/>
  <c r="J2207" i="7" s="1"/>
  <c r="G925" i="7"/>
  <c r="J925" i="7" s="1"/>
  <c r="BC43" i="2"/>
  <c r="V43" i="2"/>
  <c r="W43" i="2" s="1"/>
  <c r="X43" i="2" s="1"/>
  <c r="Y43" i="2" s="1"/>
  <c r="Z43" i="2" s="1"/>
  <c r="AO43" i="2" s="1"/>
  <c r="C2077" i="7"/>
  <c r="F2077" i="7" s="1"/>
  <c r="F795" i="7"/>
  <c r="N483" i="2"/>
  <c r="Q483" i="2" s="1"/>
  <c r="O483" i="2"/>
  <c r="R483" i="2" s="1"/>
  <c r="D2250" i="7"/>
  <c r="G2250" i="7" s="1"/>
  <c r="J2250" i="7" s="1"/>
  <c r="G968" i="7"/>
  <c r="J968" i="7" s="1"/>
  <c r="F729" i="7"/>
  <c r="C2011" i="7"/>
  <c r="F2011" i="7" s="1"/>
  <c r="D2025" i="7"/>
  <c r="G2025" i="7" s="1"/>
  <c r="J2025" i="7" s="1"/>
  <c r="G743" i="7"/>
  <c r="J743" i="7" s="1"/>
  <c r="D2185" i="7"/>
  <c r="G2185" i="7" s="1"/>
  <c r="J2185" i="7" s="1"/>
  <c r="G903" i="7"/>
  <c r="J903" i="7" s="1"/>
  <c r="D2103" i="7"/>
  <c r="G2103" i="7" s="1"/>
  <c r="J2103" i="7" s="1"/>
  <c r="G821" i="7"/>
  <c r="J821" i="7" s="1"/>
  <c r="BC268" i="2"/>
  <c r="V268" i="2"/>
  <c r="W268" i="2" s="1"/>
  <c r="X268" i="2" s="1"/>
  <c r="Y268" i="2" s="1"/>
  <c r="Z268" i="2" s="1"/>
  <c r="AO268" i="2" s="1"/>
  <c r="BC151" i="2"/>
  <c r="V151" i="2"/>
  <c r="W151" i="2" s="1"/>
  <c r="X151" i="2" s="1"/>
  <c r="Y151" i="2" s="1"/>
  <c r="Z151" i="2" s="1"/>
  <c r="AO151" i="2" s="1"/>
  <c r="C1890" i="7"/>
  <c r="F1890" i="7" s="1"/>
  <c r="F608" i="7"/>
  <c r="N479" i="2"/>
  <c r="Q479" i="2" s="1"/>
  <c r="O479" i="2"/>
  <c r="R479" i="2" s="1"/>
  <c r="C2259" i="7"/>
  <c r="F2259" i="7" s="1"/>
  <c r="F977" i="7"/>
  <c r="D2235" i="7"/>
  <c r="G2235" i="7" s="1"/>
  <c r="J2235" i="7" s="1"/>
  <c r="G953" i="7"/>
  <c r="J953" i="7" s="1"/>
  <c r="D2061" i="7"/>
  <c r="G2061" i="7" s="1"/>
  <c r="J2061" i="7" s="1"/>
  <c r="G779" i="7"/>
  <c r="J779" i="7" s="1"/>
  <c r="C2053" i="7"/>
  <c r="F2053" i="7" s="1"/>
  <c r="F771" i="7"/>
  <c r="BC446" i="2"/>
  <c r="V446" i="2"/>
  <c r="W446" i="2" s="1"/>
  <c r="X446" i="2" s="1"/>
  <c r="Y446" i="2" s="1"/>
  <c r="Z446" i="2" s="1"/>
  <c r="AO446" i="2" s="1"/>
  <c r="D2179" i="7"/>
  <c r="G2179" i="7" s="1"/>
  <c r="J2179" i="7" s="1"/>
  <c r="G897" i="7"/>
  <c r="J897" i="7" s="1"/>
  <c r="D2115" i="7"/>
  <c r="G2115" i="7" s="1"/>
  <c r="J2115" i="7" s="1"/>
  <c r="G833" i="7"/>
  <c r="J833" i="7" s="1"/>
  <c r="O395" i="2"/>
  <c r="R395" i="2" s="1"/>
  <c r="N395" i="2"/>
  <c r="Q395" i="2" s="1"/>
  <c r="C2239" i="7"/>
  <c r="F2239" i="7" s="1"/>
  <c r="F957" i="7"/>
  <c r="O19" i="2"/>
  <c r="R19" i="2" s="1"/>
  <c r="N19" i="2"/>
  <c r="Q19" i="2" s="1"/>
  <c r="C2211" i="7"/>
  <c r="F2211" i="7" s="1"/>
  <c r="F929" i="7"/>
  <c r="C2224" i="7"/>
  <c r="F2224" i="7" s="1"/>
  <c r="F942" i="7"/>
  <c r="C2061" i="7"/>
  <c r="F2061" i="7" s="1"/>
  <c r="F779" i="7"/>
  <c r="BC39" i="2"/>
  <c r="V39" i="2"/>
  <c r="W39" i="2" s="1"/>
  <c r="X39" i="2" s="1"/>
  <c r="Y39" i="2" s="1"/>
  <c r="Z39" i="2" s="1"/>
  <c r="AO39" i="2" s="1"/>
  <c r="BC217" i="2"/>
  <c r="V217" i="2"/>
  <c r="W217" i="2" s="1"/>
  <c r="X217" i="2" s="1"/>
  <c r="Y217" i="2" s="1"/>
  <c r="Z217" i="2" s="1"/>
  <c r="AO217" i="2" s="1"/>
  <c r="C2038" i="7"/>
  <c r="F2038" i="7" s="1"/>
  <c r="F756" i="7"/>
  <c r="D1942" i="7"/>
  <c r="G1942" i="7" s="1"/>
  <c r="J1942" i="7" s="1"/>
  <c r="G660" i="7"/>
  <c r="J660" i="7" s="1"/>
  <c r="D2099" i="7"/>
  <c r="G2099" i="7" s="1"/>
  <c r="J2099" i="7" s="1"/>
  <c r="G817" i="7"/>
  <c r="J817" i="7" s="1"/>
  <c r="N197" i="2"/>
  <c r="Q197" i="2" s="1"/>
  <c r="O197" i="2"/>
  <c r="R197" i="2" s="1"/>
  <c r="N279" i="2"/>
  <c r="Q279" i="2" s="1"/>
  <c r="O279" i="2"/>
  <c r="R279" i="2" s="1"/>
  <c r="D1871" i="7"/>
  <c r="G1871" i="7" s="1"/>
  <c r="J1871" i="7" s="1"/>
  <c r="G589" i="7"/>
  <c r="J589" i="7" s="1"/>
  <c r="D1984" i="7"/>
  <c r="G1984" i="7" s="1"/>
  <c r="J1984" i="7" s="1"/>
  <c r="G702" i="7"/>
  <c r="J702" i="7" s="1"/>
  <c r="BC52" i="2"/>
  <c r="V52" i="2"/>
  <c r="W52" i="2" s="1"/>
  <c r="X52" i="2" s="1"/>
  <c r="Y52" i="2" s="1"/>
  <c r="Z52" i="2" s="1"/>
  <c r="AO52" i="2" s="1"/>
  <c r="V391" i="2"/>
  <c r="W391" i="2" s="1"/>
  <c r="X391" i="2" s="1"/>
  <c r="Y391" i="2" s="1"/>
  <c r="Z391" i="2" s="1"/>
  <c r="AO391" i="2" s="1"/>
  <c r="BC391" i="2"/>
  <c r="V19" i="2"/>
  <c r="W19" i="2" s="1"/>
  <c r="X19" i="2" s="1"/>
  <c r="Y19" i="2" s="1"/>
  <c r="Z19" i="2" s="1"/>
  <c r="AO19" i="2" s="1"/>
  <c r="BC19" i="2"/>
  <c r="C2219" i="7"/>
  <c r="F2219" i="7" s="1"/>
  <c r="F937" i="7"/>
  <c r="BC474" i="2"/>
  <c r="V474" i="2"/>
  <c r="W474" i="2" s="1"/>
  <c r="X474" i="2" s="1"/>
  <c r="Y474" i="2" s="1"/>
  <c r="Z474" i="2" s="1"/>
  <c r="AO474" i="2" s="1"/>
  <c r="C2188" i="7"/>
  <c r="F2188" i="7" s="1"/>
  <c r="F906" i="7"/>
  <c r="BC90" i="2"/>
  <c r="V90" i="2"/>
  <c r="W90" i="2" s="1"/>
  <c r="X90" i="2" s="1"/>
  <c r="Y90" i="2" s="1"/>
  <c r="Z90" i="2" s="1"/>
  <c r="AO90" i="2" s="1"/>
  <c r="V392" i="2"/>
  <c r="W392" i="2" s="1"/>
  <c r="X392" i="2" s="1"/>
  <c r="Y392" i="2" s="1"/>
  <c r="Z392" i="2" s="1"/>
  <c r="AO392" i="2" s="1"/>
  <c r="BC392" i="2"/>
  <c r="D2060" i="7"/>
  <c r="G2060" i="7" s="1"/>
  <c r="J2060" i="7" s="1"/>
  <c r="G778" i="7"/>
  <c r="J778" i="7" s="1"/>
  <c r="V313" i="2"/>
  <c r="W313" i="2" s="1"/>
  <c r="X313" i="2" s="1"/>
  <c r="Y313" i="2" s="1"/>
  <c r="Z313" i="2" s="1"/>
  <c r="AO313" i="2" s="1"/>
  <c r="BC313" i="2"/>
  <c r="C2001" i="7"/>
  <c r="F2001" i="7" s="1"/>
  <c r="F719" i="7"/>
  <c r="G882" i="7"/>
  <c r="J882" i="7" s="1"/>
  <c r="D2164" i="7"/>
  <c r="G2164" i="7" s="1"/>
  <c r="J2164" i="7" s="1"/>
  <c r="D2010" i="7"/>
  <c r="G2010" i="7" s="1"/>
  <c r="J2010" i="7" s="1"/>
  <c r="G728" i="7"/>
  <c r="J728" i="7" s="1"/>
  <c r="G885" i="7"/>
  <c r="J885" i="7" s="1"/>
  <c r="D2167" i="7"/>
  <c r="G2167" i="7" s="1"/>
  <c r="J2167" i="7" s="1"/>
  <c r="V235" i="2"/>
  <c r="W235" i="2" s="1"/>
  <c r="X235" i="2" s="1"/>
  <c r="Y235" i="2" s="1"/>
  <c r="Z235" i="2" s="1"/>
  <c r="AO235" i="2" s="1"/>
  <c r="BC235" i="2"/>
  <c r="O44" i="2"/>
  <c r="R44" i="2" s="1"/>
  <c r="N44" i="2"/>
  <c r="Q44" i="2" s="1"/>
  <c r="G573" i="7"/>
  <c r="J573" i="7" s="1"/>
  <c r="D1855" i="7"/>
  <c r="G1855" i="7" s="1"/>
  <c r="J1855" i="7" s="1"/>
  <c r="D1963" i="7"/>
  <c r="G1963" i="7" s="1"/>
  <c r="J1963" i="7" s="1"/>
  <c r="G681" i="7"/>
  <c r="J681" i="7" s="1"/>
  <c r="G832" i="7"/>
  <c r="J832" i="7" s="1"/>
  <c r="D2114" i="7"/>
  <c r="G2114" i="7" s="1"/>
  <c r="J2114" i="7" s="1"/>
  <c r="C2149" i="7"/>
  <c r="F2149" i="7" s="1"/>
  <c r="F867" i="7"/>
  <c r="C2303" i="7"/>
  <c r="F2303" i="7" s="1"/>
  <c r="F1021" i="7"/>
  <c r="C1902" i="7"/>
  <c r="F1902" i="7" s="1"/>
  <c r="F620" i="7"/>
  <c r="O18" i="2"/>
  <c r="R18" i="2" s="1"/>
  <c r="N18" i="2"/>
  <c r="Q18" i="2" s="1"/>
  <c r="D2067" i="7"/>
  <c r="G2067" i="7" s="1"/>
  <c r="J2067" i="7" s="1"/>
  <c r="G785" i="7"/>
  <c r="J785" i="7" s="1"/>
  <c r="N167" i="2"/>
  <c r="Q167" i="2" s="1"/>
  <c r="O167" i="2"/>
  <c r="R167" i="2" s="1"/>
  <c r="O41" i="2"/>
  <c r="R41" i="2" s="1"/>
  <c r="N41" i="2"/>
  <c r="Q41" i="2" s="1"/>
  <c r="BC345" i="2"/>
  <c r="V345" i="2"/>
  <c r="W345" i="2" s="1"/>
  <c r="X345" i="2" s="1"/>
  <c r="Y345" i="2" s="1"/>
  <c r="Z345" i="2" s="1"/>
  <c r="AO345" i="2" s="1"/>
  <c r="F752" i="7"/>
  <c r="C2034" i="7"/>
  <c r="F2034" i="7" s="1"/>
  <c r="D2131" i="7"/>
  <c r="G2131" i="7" s="1"/>
  <c r="J2131" i="7" s="1"/>
  <c r="G849" i="7"/>
  <c r="J849" i="7" s="1"/>
  <c r="N149" i="2"/>
  <c r="Q149" i="2" s="1"/>
  <c r="O149" i="2"/>
  <c r="R149" i="2" s="1"/>
  <c r="D1853" i="7"/>
  <c r="G1853" i="7" s="1"/>
  <c r="J1853" i="7" s="1"/>
  <c r="G571" i="7"/>
  <c r="J571" i="7" s="1"/>
  <c r="N450" i="2"/>
  <c r="Q450" i="2" s="1"/>
  <c r="O450" i="2"/>
  <c r="R450" i="2" s="1"/>
  <c r="BC226" i="2"/>
  <c r="V226" i="2"/>
  <c r="W226" i="2" s="1"/>
  <c r="X226" i="2" s="1"/>
  <c r="Y226" i="2" s="1"/>
  <c r="Z226" i="2" s="1"/>
  <c r="AO226" i="2" s="1"/>
  <c r="F760" i="7"/>
  <c r="C2042" i="7"/>
  <c r="F2042" i="7" s="1"/>
  <c r="O50" i="2"/>
  <c r="R50" i="2" s="1"/>
  <c r="N50" i="2"/>
  <c r="Q50" i="2" s="1"/>
  <c r="C2309" i="7"/>
  <c r="F2309" i="7" s="1"/>
  <c r="F1027" i="7"/>
  <c r="BC181" i="2"/>
  <c r="V181" i="2"/>
  <c r="W181" i="2" s="1"/>
  <c r="X181" i="2" s="1"/>
  <c r="Y181" i="2" s="1"/>
  <c r="Z181" i="2" s="1"/>
  <c r="AO181" i="2" s="1"/>
  <c r="N434" i="2"/>
  <c r="Q434" i="2" s="1"/>
  <c r="O434" i="2"/>
  <c r="R434" i="2" s="1"/>
  <c r="D2318" i="7"/>
  <c r="G2318" i="7" s="1"/>
  <c r="J2318" i="7" s="1"/>
  <c r="G1036" i="7"/>
  <c r="J1036" i="7" s="1"/>
  <c r="D2284" i="7"/>
  <c r="G2284" i="7" s="1"/>
  <c r="J2284" i="7" s="1"/>
  <c r="G1002" i="7"/>
  <c r="J1002" i="7" s="1"/>
  <c r="BC374" i="2"/>
  <c r="V374" i="2"/>
  <c r="W374" i="2" s="1"/>
  <c r="X374" i="2" s="1"/>
  <c r="Y374" i="2" s="1"/>
  <c r="Z374" i="2" s="1"/>
  <c r="AO374" i="2" s="1"/>
  <c r="C1993" i="7"/>
  <c r="F1993" i="7" s="1"/>
  <c r="F711" i="7"/>
  <c r="D2285" i="7"/>
  <c r="G2285" i="7" s="1"/>
  <c r="J2285" i="7" s="1"/>
  <c r="G1003" i="7"/>
  <c r="J1003" i="7" s="1"/>
  <c r="D2080" i="7"/>
  <c r="G2080" i="7" s="1"/>
  <c r="J2080" i="7" s="1"/>
  <c r="G798" i="7"/>
  <c r="J798" i="7" s="1"/>
  <c r="C2136" i="7"/>
  <c r="F2136" i="7" s="1"/>
  <c r="F854" i="7"/>
  <c r="N239" i="2"/>
  <c r="Q239" i="2" s="1"/>
  <c r="O239" i="2"/>
  <c r="R239" i="2" s="1"/>
  <c r="O116" i="2"/>
  <c r="R116" i="2" s="1"/>
  <c r="N116" i="2"/>
  <c r="Q116" i="2" s="1"/>
  <c r="BC40" i="2"/>
  <c r="V40" i="2"/>
  <c r="W40" i="2" s="1"/>
  <c r="X40" i="2" s="1"/>
  <c r="Y40" i="2" s="1"/>
  <c r="Z40" i="2" s="1"/>
  <c r="AO40" i="2" s="1"/>
  <c r="C1944" i="7"/>
  <c r="F1944" i="7" s="1"/>
  <c r="F662" i="7"/>
  <c r="D1920" i="7"/>
  <c r="G1920" i="7" s="1"/>
  <c r="J1920" i="7" s="1"/>
  <c r="G638" i="7"/>
  <c r="J638" i="7" s="1"/>
  <c r="N480" i="2"/>
  <c r="Q480" i="2" s="1"/>
  <c r="O480" i="2"/>
  <c r="R480" i="2" s="1"/>
  <c r="N234" i="2"/>
  <c r="Q234" i="2" s="1"/>
  <c r="O234" i="2"/>
  <c r="R234" i="2" s="1"/>
  <c r="N118" i="2"/>
  <c r="Q118" i="2" s="1"/>
  <c r="O118" i="2"/>
  <c r="R118" i="2" s="1"/>
  <c r="BC456" i="2"/>
  <c r="V456" i="2"/>
  <c r="W456" i="2" s="1"/>
  <c r="X456" i="2" s="1"/>
  <c r="Y456" i="2" s="1"/>
  <c r="Z456" i="2" s="1"/>
  <c r="AO456" i="2" s="1"/>
  <c r="D2157" i="7"/>
  <c r="G2157" i="7" s="1"/>
  <c r="J2157" i="7" s="1"/>
  <c r="G875" i="7"/>
  <c r="J875" i="7" s="1"/>
  <c r="N285" i="2"/>
  <c r="Q285" i="2" s="1"/>
  <c r="O285" i="2"/>
  <c r="R285" i="2" s="1"/>
  <c r="C2021" i="7"/>
  <c r="F2021" i="7" s="1"/>
  <c r="F739" i="7"/>
  <c r="BC153" i="2"/>
  <c r="V153" i="2"/>
  <c r="W153" i="2" s="1"/>
  <c r="X153" i="2" s="1"/>
  <c r="Y153" i="2" s="1"/>
  <c r="Z153" i="2" s="1"/>
  <c r="AO153" i="2" s="1"/>
  <c r="C1914" i="7"/>
  <c r="F1914" i="7" s="1"/>
  <c r="F632" i="7"/>
  <c r="C1974" i="7"/>
  <c r="F1974" i="7" s="1"/>
  <c r="F692" i="7"/>
  <c r="BC416" i="2"/>
  <c r="V416" i="2"/>
  <c r="W416" i="2" s="1"/>
  <c r="X416" i="2" s="1"/>
  <c r="Y416" i="2" s="1"/>
  <c r="Z416" i="2" s="1"/>
  <c r="AO416" i="2" s="1"/>
  <c r="BC122" i="2"/>
  <c r="V122" i="2"/>
  <c r="W122" i="2" s="1"/>
  <c r="X122" i="2" s="1"/>
  <c r="Y122" i="2" s="1"/>
  <c r="Z122" i="2" s="1"/>
  <c r="AO122" i="2" s="1"/>
  <c r="D2150" i="7"/>
  <c r="G2150" i="7" s="1"/>
  <c r="J2150" i="7" s="1"/>
  <c r="G868" i="7"/>
  <c r="J868" i="7" s="1"/>
  <c r="D2222" i="7"/>
  <c r="G2222" i="7" s="1"/>
  <c r="J2222" i="7" s="1"/>
  <c r="G940" i="7"/>
  <c r="J940" i="7" s="1"/>
  <c r="F823" i="7"/>
  <c r="C2105" i="7"/>
  <c r="F2105" i="7" s="1"/>
  <c r="BC69" i="2"/>
  <c r="V69" i="2"/>
  <c r="W69" i="2" s="1"/>
  <c r="X69" i="2" s="1"/>
  <c r="Y69" i="2" s="1"/>
  <c r="Z69" i="2" s="1"/>
  <c r="AO69" i="2" s="1"/>
  <c r="N248" i="2"/>
  <c r="Q248" i="2" s="1"/>
  <c r="O248" i="2"/>
  <c r="R248" i="2" s="1"/>
  <c r="BC431" i="2"/>
  <c r="V431" i="2"/>
  <c r="W431" i="2" s="1"/>
  <c r="X431" i="2" s="1"/>
  <c r="Y431" i="2" s="1"/>
  <c r="Z431" i="2" s="1"/>
  <c r="AO431" i="2" s="1"/>
  <c r="N255" i="2"/>
  <c r="Q255" i="2" s="1"/>
  <c r="O255" i="2"/>
  <c r="R255" i="2" s="1"/>
  <c r="C2241" i="7"/>
  <c r="F2241" i="7" s="1"/>
  <c r="F959" i="7"/>
  <c r="N475" i="2"/>
  <c r="Q475" i="2" s="1"/>
  <c r="O475" i="2"/>
  <c r="R475" i="2" s="1"/>
  <c r="F600" i="7"/>
  <c r="C1882" i="7"/>
  <c r="F1882" i="7" s="1"/>
  <c r="N364" i="2"/>
  <c r="Q364" i="2" s="1"/>
  <c r="O364" i="2"/>
  <c r="R364" i="2" s="1"/>
  <c r="BC408" i="2"/>
  <c r="V408" i="2"/>
  <c r="W408" i="2" s="1"/>
  <c r="X408" i="2" s="1"/>
  <c r="Y408" i="2" s="1"/>
  <c r="Z408" i="2" s="1"/>
  <c r="AO408" i="2" s="1"/>
  <c r="C1899" i="7"/>
  <c r="F1899" i="7" s="1"/>
  <c r="F617" i="7"/>
  <c r="N250" i="2"/>
  <c r="Q250" i="2" s="1"/>
  <c r="O250" i="2"/>
  <c r="R250" i="2" s="1"/>
  <c r="BC38" i="2"/>
  <c r="V38" i="2"/>
  <c r="W38" i="2" s="1"/>
  <c r="X38" i="2" s="1"/>
  <c r="Y38" i="2" s="1"/>
  <c r="Z38" i="2" s="1"/>
  <c r="AO38" i="2" s="1"/>
  <c r="BC139" i="2"/>
  <c r="V139" i="2"/>
  <c r="W139" i="2" s="1"/>
  <c r="X139" i="2" s="1"/>
  <c r="Y139" i="2" s="1"/>
  <c r="Z139" i="2" s="1"/>
  <c r="AO139" i="2" s="1"/>
  <c r="C2287" i="7"/>
  <c r="F2287" i="7" s="1"/>
  <c r="F1005" i="7"/>
  <c r="C1883" i="7"/>
  <c r="F1883" i="7" s="1"/>
  <c r="F601" i="7"/>
  <c r="BC24" i="2"/>
  <c r="V24" i="2"/>
  <c r="W24" i="2" s="1"/>
  <c r="X24" i="2" s="1"/>
  <c r="Y24" i="2" s="1"/>
  <c r="Z24" i="2" s="1"/>
  <c r="AO24" i="2" s="1"/>
  <c r="D1852" i="7"/>
  <c r="G1852" i="7" s="1"/>
  <c r="J1852" i="7" s="1"/>
  <c r="G570" i="7"/>
  <c r="J570" i="7" s="1"/>
  <c r="N240" i="2"/>
  <c r="Q240" i="2" s="1"/>
  <c r="O240" i="2"/>
  <c r="R240" i="2" s="1"/>
  <c r="N421" i="2"/>
  <c r="Q421" i="2" s="1"/>
  <c r="O421" i="2"/>
  <c r="R421" i="2" s="1"/>
  <c r="C2297" i="7"/>
  <c r="F2297" i="7" s="1"/>
  <c r="F1015" i="7"/>
  <c r="N101" i="2"/>
  <c r="Q101" i="2" s="1"/>
  <c r="O101" i="2"/>
  <c r="R101" i="2" s="1"/>
  <c r="O257" i="2"/>
  <c r="R257" i="2" s="1"/>
  <c r="N257" i="2"/>
  <c r="Q257" i="2" s="1"/>
  <c r="BC25" i="2"/>
  <c r="V25" i="2"/>
  <c r="W25" i="2" s="1"/>
  <c r="X25" i="2" s="1"/>
  <c r="Y25" i="2" s="1"/>
  <c r="Z25" i="2" s="1"/>
  <c r="AO25" i="2" s="1"/>
  <c r="C1900" i="7"/>
  <c r="F1900" i="7" s="1"/>
  <c r="F618" i="7"/>
  <c r="D2254" i="7"/>
  <c r="G2254" i="7" s="1"/>
  <c r="J2254" i="7" s="1"/>
  <c r="G972" i="7"/>
  <c r="J972" i="7" s="1"/>
  <c r="N337" i="2"/>
  <c r="Q337" i="2" s="1"/>
  <c r="O337" i="2"/>
  <c r="R337" i="2" s="1"/>
  <c r="D1903" i="7"/>
  <c r="G1903" i="7" s="1"/>
  <c r="J1903" i="7" s="1"/>
  <c r="G621" i="7"/>
  <c r="J621" i="7" s="1"/>
  <c r="BC361" i="2"/>
  <c r="V361" i="2"/>
  <c r="W361" i="2" s="1"/>
  <c r="X361" i="2" s="1"/>
  <c r="Y361" i="2" s="1"/>
  <c r="Z361" i="2" s="1"/>
  <c r="AO361" i="2" s="1"/>
  <c r="C2233" i="7"/>
  <c r="F2233" i="7" s="1"/>
  <c r="F951" i="7"/>
  <c r="N201" i="2"/>
  <c r="Q201" i="2" s="1"/>
  <c r="O201" i="2"/>
  <c r="R201" i="2" s="1"/>
  <c r="BC21" i="2"/>
  <c r="V21" i="2"/>
  <c r="W21" i="2" s="1"/>
  <c r="X21" i="2" s="1"/>
  <c r="Y21" i="2" s="1"/>
  <c r="Z21" i="2" s="1"/>
  <c r="AO21" i="2" s="1"/>
  <c r="C2085" i="7"/>
  <c r="F2085" i="7" s="1"/>
  <c r="F803" i="7"/>
  <c r="N308" i="2"/>
  <c r="Q308" i="2" s="1"/>
  <c r="O308" i="2"/>
  <c r="R308" i="2" s="1"/>
  <c r="C1946" i="7"/>
  <c r="F1946" i="7" s="1"/>
  <c r="F664" i="7"/>
  <c r="BC229" i="2"/>
  <c r="V229" i="2"/>
  <c r="W229" i="2" s="1"/>
  <c r="X229" i="2" s="1"/>
  <c r="Y229" i="2" s="1"/>
  <c r="Z229" i="2" s="1"/>
  <c r="AO229" i="2" s="1"/>
  <c r="D2004" i="7"/>
  <c r="G2004" i="7" s="1"/>
  <c r="J2004" i="7" s="1"/>
  <c r="G722" i="7"/>
  <c r="J722" i="7" s="1"/>
  <c r="N275" i="2"/>
  <c r="Q275" i="2" s="1"/>
  <c r="O275" i="2"/>
  <c r="R275" i="2" s="1"/>
  <c r="C2054" i="7"/>
  <c r="F2054" i="7" s="1"/>
  <c r="F772" i="7"/>
  <c r="O184" i="2"/>
  <c r="R184" i="2" s="1"/>
  <c r="N184" i="2"/>
  <c r="Q184" i="2" s="1"/>
  <c r="D2160" i="7"/>
  <c r="G2160" i="7" s="1"/>
  <c r="J2160" i="7" s="1"/>
  <c r="G878" i="7"/>
  <c r="J878" i="7" s="1"/>
  <c r="D1892" i="7"/>
  <c r="G1892" i="7" s="1"/>
  <c r="J1892" i="7" s="1"/>
  <c r="G610" i="7"/>
  <c r="J610" i="7" s="1"/>
  <c r="N163" i="2"/>
  <c r="Q163" i="2" s="1"/>
  <c r="O163" i="2"/>
  <c r="R163" i="2" s="1"/>
  <c r="C1879" i="7"/>
  <c r="F1879" i="7" s="1"/>
  <c r="F597" i="7"/>
  <c r="BC481" i="2"/>
  <c r="V481" i="2"/>
  <c r="W481" i="2" s="1"/>
  <c r="X481" i="2" s="1"/>
  <c r="Y481" i="2" s="1"/>
  <c r="Z481" i="2" s="1"/>
  <c r="AO481" i="2" s="1"/>
  <c r="C2039" i="7"/>
  <c r="F2039" i="7" s="1"/>
  <c r="F757" i="7"/>
  <c r="N92" i="2"/>
  <c r="Q92" i="2" s="1"/>
  <c r="O92" i="2"/>
  <c r="R92" i="2" s="1"/>
  <c r="O266" i="2"/>
  <c r="R266" i="2" s="1"/>
  <c r="N266" i="2"/>
  <c r="Q266" i="2" s="1"/>
  <c r="C2199" i="7"/>
  <c r="F2199" i="7" s="1"/>
  <c r="F917" i="7"/>
  <c r="O146" i="2"/>
  <c r="R146" i="2" s="1"/>
  <c r="N146" i="2"/>
  <c r="Q146" i="2" s="1"/>
  <c r="O242" i="2"/>
  <c r="R242" i="2" s="1"/>
  <c r="N242" i="2"/>
  <c r="Q242" i="2" s="1"/>
  <c r="O260" i="2"/>
  <c r="R260" i="2" s="1"/>
  <c r="N260" i="2"/>
  <c r="Q260" i="2" s="1"/>
  <c r="BC111" i="2"/>
  <c r="V111" i="2"/>
  <c r="W111" i="2" s="1"/>
  <c r="X111" i="2" s="1"/>
  <c r="Y111" i="2" s="1"/>
  <c r="Z111" i="2" s="1"/>
  <c r="AO111" i="2" s="1"/>
  <c r="N350" i="2"/>
  <c r="Q350" i="2" s="1"/>
  <c r="O350" i="2"/>
  <c r="R350" i="2" s="1"/>
  <c r="C2174" i="7"/>
  <c r="F2174" i="7" s="1"/>
  <c r="F892" i="7"/>
  <c r="D2245" i="7"/>
  <c r="G2245" i="7" s="1"/>
  <c r="J2245" i="7" s="1"/>
  <c r="G963" i="7"/>
  <c r="J963" i="7" s="1"/>
  <c r="N57" i="2"/>
  <c r="Q57" i="2" s="1"/>
  <c r="O57" i="2"/>
  <c r="R57" i="2" s="1"/>
  <c r="D2273" i="7"/>
  <c r="G2273" i="7" s="1"/>
  <c r="J2273" i="7" s="1"/>
  <c r="G991" i="7"/>
  <c r="J991" i="7" s="1"/>
  <c r="N89" i="2"/>
  <c r="Q89" i="2" s="1"/>
  <c r="O89" i="2"/>
  <c r="R89" i="2" s="1"/>
  <c r="C2045" i="7"/>
  <c r="F2045" i="7" s="1"/>
  <c r="F763" i="7"/>
  <c r="BC105" i="2"/>
  <c r="V105" i="2"/>
  <c r="W105" i="2" s="1"/>
  <c r="X105" i="2" s="1"/>
  <c r="Y105" i="2" s="1"/>
  <c r="Z105" i="2" s="1"/>
  <c r="AO105" i="2" s="1"/>
  <c r="BC134" i="2"/>
  <c r="V134" i="2"/>
  <c r="W134" i="2" s="1"/>
  <c r="X134" i="2" s="1"/>
  <c r="Y134" i="2" s="1"/>
  <c r="Z134" i="2" s="1"/>
  <c r="AO134" i="2" s="1"/>
  <c r="C1867" i="7"/>
  <c r="F1867" i="7" s="1"/>
  <c r="F585" i="7"/>
  <c r="N94" i="2"/>
  <c r="Q94" i="2" s="1"/>
  <c r="O94" i="2"/>
  <c r="R94" i="2" s="1"/>
  <c r="BC130" i="2"/>
  <c r="V130" i="2"/>
  <c r="W130" i="2" s="1"/>
  <c r="X130" i="2" s="1"/>
  <c r="Y130" i="2" s="1"/>
  <c r="Z130" i="2" s="1"/>
  <c r="AO130" i="2" s="1"/>
  <c r="C2109" i="7"/>
  <c r="F2109" i="7" s="1"/>
  <c r="F827" i="7"/>
  <c r="C2116" i="7"/>
  <c r="F2116" i="7" s="1"/>
  <c r="F834" i="7"/>
  <c r="N126" i="2"/>
  <c r="Q126" i="2" s="1"/>
  <c r="O126" i="2"/>
  <c r="R126" i="2" s="1"/>
  <c r="V484" i="2"/>
  <c r="W484" i="2" s="1"/>
  <c r="X484" i="2" s="1"/>
  <c r="Y484" i="2" s="1"/>
  <c r="Z484" i="2" s="1"/>
  <c r="AO484" i="2" s="1"/>
  <c r="BC484" i="2"/>
  <c r="D1910" i="7"/>
  <c r="G1910" i="7" s="1"/>
  <c r="J1910" i="7" s="1"/>
  <c r="G628" i="7"/>
  <c r="J628" i="7" s="1"/>
  <c r="D2110" i="7"/>
  <c r="G2110" i="7" s="1"/>
  <c r="J2110" i="7" s="1"/>
  <c r="G828" i="7"/>
  <c r="J828" i="7" s="1"/>
  <c r="N340" i="2"/>
  <c r="Q340" i="2" s="1"/>
  <c r="O340" i="2"/>
  <c r="R340" i="2" s="1"/>
  <c r="D2104" i="7"/>
  <c r="G2104" i="7" s="1"/>
  <c r="J2104" i="7" s="1"/>
  <c r="G822" i="7"/>
  <c r="J822" i="7" s="1"/>
  <c r="V196" i="2"/>
  <c r="W196" i="2" s="1"/>
  <c r="X196" i="2" s="1"/>
  <c r="Y196" i="2" s="1"/>
  <c r="Z196" i="2" s="1"/>
  <c r="AO196" i="2" s="1"/>
  <c r="BC196" i="2"/>
  <c r="D1987" i="7"/>
  <c r="G1987" i="7" s="1"/>
  <c r="J1987" i="7" s="1"/>
  <c r="G705" i="7"/>
  <c r="J705" i="7" s="1"/>
  <c r="O91" i="2"/>
  <c r="R91" i="2" s="1"/>
  <c r="N91" i="2"/>
  <c r="Q91" i="2" s="1"/>
  <c r="BC137" i="2"/>
  <c r="V137" i="2"/>
  <c r="W137" i="2" s="1"/>
  <c r="X137" i="2" s="1"/>
  <c r="Y137" i="2" s="1"/>
  <c r="Z137" i="2" s="1"/>
  <c r="AO137" i="2" s="1"/>
  <c r="D2276" i="7"/>
  <c r="G2276" i="7" s="1"/>
  <c r="J2276" i="7" s="1"/>
  <c r="G994" i="7"/>
  <c r="J994" i="7" s="1"/>
  <c r="G1013" i="7"/>
  <c r="J1013" i="7" s="1"/>
  <c r="D2295" i="7"/>
  <c r="G2295" i="7" s="1"/>
  <c r="J2295" i="7" s="1"/>
  <c r="C2300" i="7"/>
  <c r="F2300" i="7" s="1"/>
  <c r="F1018" i="7"/>
  <c r="C2275" i="7"/>
  <c r="F2275" i="7" s="1"/>
  <c r="F993" i="7"/>
  <c r="C2125" i="7"/>
  <c r="F2125" i="7" s="1"/>
  <c r="F843" i="7"/>
  <c r="D1988" i="7"/>
  <c r="G1988" i="7" s="1"/>
  <c r="J1988" i="7" s="1"/>
  <c r="G706" i="7"/>
  <c r="J706" i="7" s="1"/>
  <c r="O296" i="2"/>
  <c r="R296" i="2" s="1"/>
  <c r="N296" i="2"/>
  <c r="Q296" i="2" s="1"/>
  <c r="BC236" i="2"/>
  <c r="V236" i="2"/>
  <c r="W236" i="2" s="1"/>
  <c r="X236" i="2" s="1"/>
  <c r="Y236" i="2" s="1"/>
  <c r="Z236" i="2" s="1"/>
  <c r="AO236" i="2" s="1"/>
  <c r="D1995" i="7"/>
  <c r="G1995" i="7" s="1"/>
  <c r="J1995" i="7" s="1"/>
  <c r="G713" i="7"/>
  <c r="J713" i="7" s="1"/>
  <c r="N426" i="2"/>
  <c r="Q426" i="2" s="1"/>
  <c r="O426" i="2"/>
  <c r="R426" i="2" s="1"/>
  <c r="O378" i="2"/>
  <c r="R378" i="2" s="1"/>
  <c r="N378" i="2"/>
  <c r="Q378" i="2" s="1"/>
  <c r="O9" i="2"/>
  <c r="R9" i="2" s="1"/>
  <c r="N9" i="2"/>
  <c r="Q9" i="2" s="1"/>
  <c r="C1868" i="7"/>
  <c r="F1868" i="7" s="1"/>
  <c r="F586" i="7"/>
  <c r="D1862" i="7"/>
  <c r="G1862" i="7" s="1"/>
  <c r="J1862" i="7" s="1"/>
  <c r="G580" i="7"/>
  <c r="J580" i="7" s="1"/>
  <c r="G751" i="7"/>
  <c r="J751" i="7" s="1"/>
  <c r="D2033" i="7"/>
  <c r="G2033" i="7" s="1"/>
  <c r="J2033" i="7" s="1"/>
  <c r="D1972" i="7"/>
  <c r="G1972" i="7" s="1"/>
  <c r="J1972" i="7" s="1"/>
  <c r="G690" i="7"/>
  <c r="J690" i="7" s="1"/>
  <c r="D1888" i="7"/>
  <c r="G1888" i="7" s="1"/>
  <c r="J1888" i="7" s="1"/>
  <c r="G606" i="7"/>
  <c r="J606" i="7" s="1"/>
  <c r="N45" i="2"/>
  <c r="Q45" i="2" s="1"/>
  <c r="O45" i="2"/>
  <c r="R45" i="2" s="1"/>
  <c r="D2198" i="7"/>
  <c r="G2198" i="7" s="1"/>
  <c r="J2198" i="7" s="1"/>
  <c r="G916" i="7"/>
  <c r="J916" i="7" s="1"/>
  <c r="BC286" i="2"/>
  <c r="V286" i="2"/>
  <c r="W286" i="2" s="1"/>
  <c r="X286" i="2" s="1"/>
  <c r="Y286" i="2" s="1"/>
  <c r="Z286" i="2" s="1"/>
  <c r="AO286" i="2" s="1"/>
  <c r="N88" i="2"/>
  <c r="Q88" i="2" s="1"/>
  <c r="O88" i="2"/>
  <c r="R88" i="2" s="1"/>
  <c r="G946" i="7"/>
  <c r="J946" i="7" s="1"/>
  <c r="D2228" i="7"/>
  <c r="G2228" i="7" s="1"/>
  <c r="J2228" i="7" s="1"/>
  <c r="C2112" i="7"/>
  <c r="F2112" i="7" s="1"/>
  <c r="F830" i="7"/>
  <c r="N294" i="2"/>
  <c r="Q294" i="2" s="1"/>
  <c r="O294" i="2"/>
  <c r="R294" i="2" s="1"/>
  <c r="BC291" i="2"/>
  <c r="V291" i="2"/>
  <c r="W291" i="2" s="1"/>
  <c r="X291" i="2" s="1"/>
  <c r="Y291" i="2" s="1"/>
  <c r="Z291" i="2" s="1"/>
  <c r="AO291" i="2" s="1"/>
  <c r="O396" i="2"/>
  <c r="R396" i="2" s="1"/>
  <c r="N396" i="2"/>
  <c r="Q396" i="2" s="1"/>
  <c r="BC339" i="2"/>
  <c r="V339" i="2"/>
  <c r="W339" i="2" s="1"/>
  <c r="X339" i="2" s="1"/>
  <c r="Y339" i="2" s="1"/>
  <c r="Z339" i="2" s="1"/>
  <c r="AO339" i="2" s="1"/>
  <c r="C2293" i="7"/>
  <c r="F2293" i="7" s="1"/>
  <c r="F1011" i="7"/>
  <c r="C1990" i="7"/>
  <c r="F1990" i="7" s="1"/>
  <c r="F708" i="7"/>
  <c r="C2026" i="7"/>
  <c r="F2026" i="7" s="1"/>
  <c r="F744" i="7"/>
  <c r="D2041" i="7"/>
  <c r="G2041" i="7" s="1"/>
  <c r="J2041" i="7" s="1"/>
  <c r="G759" i="7"/>
  <c r="J759" i="7" s="1"/>
  <c r="BC368" i="2"/>
  <c r="V368" i="2"/>
  <c r="W368" i="2" s="1"/>
  <c r="X368" i="2" s="1"/>
  <c r="Y368" i="2" s="1"/>
  <c r="Z368" i="2" s="1"/>
  <c r="AO368" i="2" s="1"/>
  <c r="C2243" i="7"/>
  <c r="F2243" i="7" s="1"/>
  <c r="F961" i="7"/>
  <c r="O452" i="2"/>
  <c r="R452" i="2" s="1"/>
  <c r="N452" i="2"/>
  <c r="Q452" i="2" s="1"/>
  <c r="N428" i="2"/>
  <c r="Q428" i="2" s="1"/>
  <c r="O428" i="2"/>
  <c r="R428" i="2" s="1"/>
  <c r="V318" i="2"/>
  <c r="W318" i="2" s="1"/>
  <c r="X318" i="2" s="1"/>
  <c r="Y318" i="2" s="1"/>
  <c r="Z318" i="2" s="1"/>
  <c r="AO318" i="2" s="1"/>
  <c r="BC318" i="2"/>
  <c r="F604" i="7"/>
  <c r="C1886" i="7"/>
  <c r="F1886" i="7" s="1"/>
  <c r="D2209" i="7"/>
  <c r="G2209" i="7" s="1"/>
  <c r="J2209" i="7" s="1"/>
  <c r="G927" i="7"/>
  <c r="J927" i="7" s="1"/>
  <c r="C1967" i="7"/>
  <c r="F1967" i="7" s="1"/>
  <c r="F685" i="7"/>
  <c r="O180" i="2"/>
  <c r="R180" i="2" s="1"/>
  <c r="N180" i="2"/>
  <c r="Q180" i="2" s="1"/>
  <c r="C2215" i="7"/>
  <c r="F2215" i="7" s="1"/>
  <c r="F933" i="7"/>
  <c r="F1010" i="7"/>
  <c r="C2292" i="7"/>
  <c r="F2292" i="7" s="1"/>
  <c r="N153" i="2"/>
  <c r="Q153" i="2" s="1"/>
  <c r="O153" i="2"/>
  <c r="R153" i="2" s="1"/>
  <c r="D2221" i="7"/>
  <c r="G2221" i="7" s="1"/>
  <c r="J2221" i="7" s="1"/>
  <c r="G939" i="7"/>
  <c r="J939" i="7" s="1"/>
  <c r="C2063" i="7"/>
  <c r="F2063" i="7" s="1"/>
  <c r="F781" i="7"/>
  <c r="D1922" i="7"/>
  <c r="G1922" i="7" s="1"/>
  <c r="J1922" i="7" s="1"/>
  <c r="G640" i="7"/>
  <c r="J640" i="7" s="1"/>
  <c r="C2142" i="7"/>
  <c r="F2142" i="7" s="1"/>
  <c r="F860" i="7"/>
  <c r="F730" i="7"/>
  <c r="C2012" i="7"/>
  <c r="F2012" i="7" s="1"/>
  <c r="D1918" i="7"/>
  <c r="G1918" i="7" s="1"/>
  <c r="J1918" i="7" s="1"/>
  <c r="G636" i="7"/>
  <c r="J636" i="7" s="1"/>
  <c r="C2269" i="7"/>
  <c r="F2269" i="7" s="1"/>
  <c r="F987" i="7"/>
  <c r="N418" i="2"/>
  <c r="Q418" i="2" s="1"/>
  <c r="O418" i="2"/>
  <c r="R418" i="2" s="1"/>
  <c r="BC337" i="2"/>
  <c r="V337" i="2"/>
  <c r="W337" i="2" s="1"/>
  <c r="X337" i="2" s="1"/>
  <c r="Y337" i="2" s="1"/>
  <c r="Z337" i="2" s="1"/>
  <c r="AO337" i="2" s="1"/>
  <c r="N21" i="2"/>
  <c r="Q21" i="2" s="1"/>
  <c r="O21" i="2"/>
  <c r="R21" i="2" s="1"/>
  <c r="BC232" i="2"/>
  <c r="V232" i="2"/>
  <c r="W232" i="2" s="1"/>
  <c r="X232" i="2" s="1"/>
  <c r="Y232" i="2" s="1"/>
  <c r="Z232" i="2" s="1"/>
  <c r="AO232" i="2" s="1"/>
  <c r="N120" i="2"/>
  <c r="Q120" i="2" s="1"/>
  <c r="O120" i="2"/>
  <c r="R120" i="2" s="1"/>
  <c r="D2176" i="7"/>
  <c r="G2176" i="7" s="1"/>
  <c r="J2176" i="7" s="1"/>
  <c r="G894" i="7"/>
  <c r="J894" i="7" s="1"/>
  <c r="O375" i="2"/>
  <c r="R375" i="2" s="1"/>
  <c r="N375" i="2"/>
  <c r="Q375" i="2" s="1"/>
  <c r="C2057" i="7"/>
  <c r="F2057" i="7" s="1"/>
  <c r="F775" i="7"/>
  <c r="C1845" i="7"/>
  <c r="F1845" i="7" s="1"/>
  <c r="F563" i="7"/>
  <c r="D1858" i="7"/>
  <c r="G1858" i="7" s="1"/>
  <c r="J1858" i="7" s="1"/>
  <c r="G576" i="7"/>
  <c r="J576" i="7" s="1"/>
  <c r="C2161" i="7"/>
  <c r="F2161" i="7" s="1"/>
  <c r="F879" i="7"/>
  <c r="N343" i="2"/>
  <c r="Q343" i="2" s="1"/>
  <c r="O343" i="2"/>
  <c r="R343" i="2" s="1"/>
  <c r="N117" i="2"/>
  <c r="Q117" i="2" s="1"/>
  <c r="O117" i="2"/>
  <c r="R117" i="2" s="1"/>
  <c r="C1972" i="7"/>
  <c r="F1972" i="7" s="1"/>
  <c r="F690" i="7"/>
  <c r="BC60" i="2"/>
  <c r="V60" i="2"/>
  <c r="W60" i="2" s="1"/>
  <c r="X60" i="2" s="1"/>
  <c r="Y60" i="2" s="1"/>
  <c r="Z60" i="2" s="1"/>
  <c r="AO60" i="2" s="1"/>
  <c r="BC83" i="2"/>
  <c r="V83" i="2"/>
  <c r="W83" i="2" s="1"/>
  <c r="X83" i="2" s="1"/>
  <c r="Y83" i="2" s="1"/>
  <c r="Z83" i="2" s="1"/>
  <c r="AO83" i="2" s="1"/>
  <c r="BC384" i="2"/>
  <c r="V384" i="2"/>
  <c r="W384" i="2" s="1"/>
  <c r="X384" i="2" s="1"/>
  <c r="Y384" i="2" s="1"/>
  <c r="Z384" i="2" s="1"/>
  <c r="AO384" i="2" s="1"/>
  <c r="N383" i="2"/>
  <c r="Q383" i="2" s="1"/>
  <c r="O383" i="2"/>
  <c r="R383" i="2" s="1"/>
  <c r="BC430" i="2"/>
  <c r="V430" i="2"/>
  <c r="W430" i="2" s="1"/>
  <c r="X430" i="2" s="1"/>
  <c r="Y430" i="2" s="1"/>
  <c r="Z430" i="2" s="1"/>
  <c r="AO430" i="2" s="1"/>
  <c r="G642" i="7"/>
  <c r="J642" i="7" s="1"/>
  <c r="D1924" i="7"/>
  <c r="G1924" i="7" s="1"/>
  <c r="J1924" i="7" s="1"/>
  <c r="O191" i="2"/>
  <c r="R191" i="2" s="1"/>
  <c r="N191" i="2"/>
  <c r="Q191" i="2" s="1"/>
  <c r="V103" i="2"/>
  <c r="W103" i="2" s="1"/>
  <c r="X103" i="2" s="1"/>
  <c r="Y103" i="2" s="1"/>
  <c r="Z103" i="2" s="1"/>
  <c r="AO103" i="2" s="1"/>
  <c r="BC103" i="2"/>
  <c r="D2274" i="7"/>
  <c r="G2274" i="7" s="1"/>
  <c r="J2274" i="7" s="1"/>
  <c r="G992" i="7"/>
  <c r="J992" i="7" s="1"/>
  <c r="V476" i="2"/>
  <c r="W476" i="2" s="1"/>
  <c r="X476" i="2" s="1"/>
  <c r="Y476" i="2" s="1"/>
  <c r="Z476" i="2" s="1"/>
  <c r="AO476" i="2" s="1"/>
  <c r="BC476" i="2"/>
  <c r="BC28" i="2"/>
  <c r="V28" i="2"/>
  <c r="W28" i="2" s="1"/>
  <c r="X28" i="2" s="1"/>
  <c r="Y28" i="2" s="1"/>
  <c r="Z28" i="2" s="1"/>
  <c r="AO28" i="2" s="1"/>
  <c r="C1965" i="7"/>
  <c r="F1965" i="7" s="1"/>
  <c r="F683" i="7"/>
  <c r="BC467" i="2"/>
  <c r="V467" i="2"/>
  <c r="W467" i="2" s="1"/>
  <c r="X467" i="2" s="1"/>
  <c r="Y467" i="2" s="1"/>
  <c r="Z467" i="2" s="1"/>
  <c r="AO467" i="2" s="1"/>
  <c r="N468" i="2"/>
  <c r="Q468" i="2" s="1"/>
  <c r="O468" i="2"/>
  <c r="R468" i="2" s="1"/>
  <c r="BC27" i="2"/>
  <c r="V27" i="2"/>
  <c r="W27" i="2" s="1"/>
  <c r="X27" i="2" s="1"/>
  <c r="Y27" i="2" s="1"/>
  <c r="Z27" i="2" s="1"/>
  <c r="AO27" i="2" s="1"/>
  <c r="C2180" i="7"/>
  <c r="F2180" i="7" s="1"/>
  <c r="F898" i="7"/>
  <c r="O66" i="2"/>
  <c r="R66" i="2" s="1"/>
  <c r="N66" i="2"/>
  <c r="Q66" i="2" s="1"/>
  <c r="BC237" i="2"/>
  <c r="V237" i="2"/>
  <c r="W237" i="2" s="1"/>
  <c r="X237" i="2" s="1"/>
  <c r="Y237" i="2" s="1"/>
  <c r="Z237" i="2" s="1"/>
  <c r="AO237" i="2" s="1"/>
  <c r="BC402" i="2"/>
  <c r="V402" i="2"/>
  <c r="W402" i="2" s="1"/>
  <c r="X402" i="2" s="1"/>
  <c r="Y402" i="2" s="1"/>
  <c r="Z402" i="2" s="1"/>
  <c r="AO402" i="2" s="1"/>
  <c r="N95" i="2"/>
  <c r="Q95" i="2" s="1"/>
  <c r="O95" i="2"/>
  <c r="R95" i="2" s="1"/>
  <c r="O79" i="2"/>
  <c r="R79" i="2" s="1"/>
  <c r="N79" i="2"/>
  <c r="Q79" i="2" s="1"/>
  <c r="C2204" i="7"/>
  <c r="F2204" i="7" s="1"/>
  <c r="F922" i="7"/>
  <c r="C2152" i="7"/>
  <c r="F2152" i="7" s="1"/>
  <c r="F870" i="7"/>
  <c r="N341" i="2"/>
  <c r="Q341" i="2" s="1"/>
  <c r="O341" i="2"/>
  <c r="R341" i="2" s="1"/>
  <c r="BC252" i="2"/>
  <c r="V252" i="2"/>
  <c r="W252" i="2" s="1"/>
  <c r="X252" i="2" s="1"/>
  <c r="Y252" i="2" s="1"/>
  <c r="Z252" i="2" s="1"/>
  <c r="AO252" i="2" s="1"/>
  <c r="N141" i="2"/>
  <c r="Q141" i="2" s="1"/>
  <c r="O141" i="2"/>
  <c r="R141" i="2" s="1"/>
  <c r="BC7" i="2"/>
  <c r="V7" i="2"/>
  <c r="W7" i="2" s="1"/>
  <c r="X7" i="2" s="1"/>
  <c r="Y7" i="2" s="1"/>
  <c r="Z7" i="2" s="1"/>
  <c r="AO7" i="2" s="1"/>
  <c r="G866" i="7"/>
  <c r="J866" i="7" s="1"/>
  <c r="D2148" i="7"/>
  <c r="G2148" i="7" s="1"/>
  <c r="J2148" i="7" s="1"/>
  <c r="D2154" i="7"/>
  <c r="G2154" i="7" s="1"/>
  <c r="J2154" i="7" s="1"/>
  <c r="G872" i="7"/>
  <c r="J872" i="7" s="1"/>
  <c r="BC346" i="2"/>
  <c r="V346" i="2"/>
  <c r="W346" i="2" s="1"/>
  <c r="X346" i="2" s="1"/>
  <c r="Y346" i="2" s="1"/>
  <c r="Z346" i="2" s="1"/>
  <c r="AO346" i="2" s="1"/>
  <c r="D2081" i="7"/>
  <c r="G2081" i="7" s="1"/>
  <c r="J2081" i="7" s="1"/>
  <c r="G799" i="7"/>
  <c r="J799" i="7" s="1"/>
  <c r="BC208" i="2"/>
  <c r="V208" i="2"/>
  <c r="W208" i="2" s="1"/>
  <c r="X208" i="2" s="1"/>
  <c r="Y208" i="2" s="1"/>
  <c r="Z208" i="2" s="1"/>
  <c r="AO208" i="2" s="1"/>
  <c r="O419" i="2"/>
  <c r="R419" i="2" s="1"/>
  <c r="N419" i="2"/>
  <c r="Q419" i="2" s="1"/>
  <c r="C2216" i="7"/>
  <c r="F2216" i="7" s="1"/>
  <c r="F934" i="7"/>
  <c r="O265" i="2"/>
  <c r="R265" i="2" s="1"/>
  <c r="N265" i="2"/>
  <c r="Q265" i="2" s="1"/>
  <c r="D2212" i="7"/>
  <c r="G2212" i="7" s="1"/>
  <c r="J2212" i="7" s="1"/>
  <c r="G930" i="7"/>
  <c r="J930" i="7" s="1"/>
  <c r="C1842" i="7"/>
  <c r="F1842" i="7" s="1"/>
  <c r="F560" i="7"/>
  <c r="D1974" i="7"/>
  <c r="G1974" i="7" s="1"/>
  <c r="J1974" i="7" s="1"/>
  <c r="G692" i="7"/>
  <c r="J692" i="7" s="1"/>
  <c r="BC359" i="2"/>
  <c r="V359" i="2"/>
  <c r="W359" i="2" s="1"/>
  <c r="X359" i="2" s="1"/>
  <c r="Y359" i="2" s="1"/>
  <c r="Z359" i="2" s="1"/>
  <c r="AO359" i="2" s="1"/>
  <c r="N386" i="2"/>
  <c r="Q386" i="2" s="1"/>
  <c r="O386" i="2"/>
  <c r="R386" i="2" s="1"/>
  <c r="C2251" i="7"/>
  <c r="F2251" i="7" s="1"/>
  <c r="F969" i="7"/>
  <c r="V405" i="2"/>
  <c r="W405" i="2" s="1"/>
  <c r="X405" i="2" s="1"/>
  <c r="Y405" i="2" s="1"/>
  <c r="Z405" i="2" s="1"/>
  <c r="AO405" i="2" s="1"/>
  <c r="BC405" i="2"/>
  <c r="G629" i="7"/>
  <c r="J629" i="7" s="1"/>
  <c r="D1911" i="7"/>
  <c r="G1911" i="7" s="1"/>
  <c r="J1911" i="7" s="1"/>
  <c r="O63" i="2"/>
  <c r="R63" i="2" s="1"/>
  <c r="N63" i="2"/>
  <c r="Q63" i="2" s="1"/>
  <c r="C1874" i="7"/>
  <c r="F1874" i="7" s="1"/>
  <c r="F592" i="7"/>
  <c r="D1933" i="7"/>
  <c r="G1933" i="7" s="1"/>
  <c r="J1933" i="7" s="1"/>
  <c r="G651" i="7"/>
  <c r="J651" i="7" s="1"/>
  <c r="BC47" i="2"/>
  <c r="V47" i="2"/>
  <c r="W47" i="2" s="1"/>
  <c r="X47" i="2" s="1"/>
  <c r="Y47" i="2" s="1"/>
  <c r="Z47" i="2" s="1"/>
  <c r="AO47" i="2" s="1"/>
  <c r="BC109" i="2"/>
  <c r="V109" i="2"/>
  <c r="W109" i="2" s="1"/>
  <c r="X109" i="2" s="1"/>
  <c r="Y109" i="2" s="1"/>
  <c r="Z109" i="2" s="1"/>
  <c r="AO109" i="2" s="1"/>
  <c r="BC240" i="2"/>
  <c r="V240" i="2"/>
  <c r="W240" i="2" s="1"/>
  <c r="X240" i="2" s="1"/>
  <c r="Y240" i="2" s="1"/>
  <c r="Z240" i="2" s="1"/>
  <c r="AO240" i="2" s="1"/>
  <c r="C1998" i="7"/>
  <c r="F1998" i="7" s="1"/>
  <c r="F716" i="7"/>
  <c r="C1861" i="7"/>
  <c r="F1861" i="7" s="1"/>
  <c r="F579" i="7"/>
  <c r="N113" i="2"/>
  <c r="Q113" i="2" s="1"/>
  <c r="O113" i="2"/>
  <c r="R113" i="2" s="1"/>
  <c r="F936" i="7"/>
  <c r="C2218" i="7"/>
  <c r="F2218" i="7" s="1"/>
  <c r="D1946" i="7"/>
  <c r="G1946" i="7" s="1"/>
  <c r="J1946" i="7" s="1"/>
  <c r="G664" i="7"/>
  <c r="J664" i="7" s="1"/>
  <c r="BC355" i="2"/>
  <c r="V355" i="2"/>
  <c r="W355" i="2" s="1"/>
  <c r="X355" i="2" s="1"/>
  <c r="Y355" i="2" s="1"/>
  <c r="Z355" i="2" s="1"/>
  <c r="AO355" i="2" s="1"/>
  <c r="BC218" i="2"/>
  <c r="V218" i="2"/>
  <c r="W218" i="2" s="1"/>
  <c r="X218" i="2" s="1"/>
  <c r="Y218" i="2" s="1"/>
  <c r="Z218" i="2" s="1"/>
  <c r="AO218" i="2" s="1"/>
  <c r="C2160" i="7"/>
  <c r="F2160" i="7" s="1"/>
  <c r="F878" i="7"/>
  <c r="C2028" i="7"/>
  <c r="F2028" i="7" s="1"/>
  <c r="F746" i="7"/>
  <c r="N422" i="2"/>
  <c r="Q422" i="2" s="1"/>
  <c r="O422" i="2"/>
  <c r="R422" i="2" s="1"/>
  <c r="BC92" i="2"/>
  <c r="V92" i="2"/>
  <c r="W92" i="2" s="1"/>
  <c r="X92" i="2" s="1"/>
  <c r="Y92" i="2" s="1"/>
  <c r="Z92" i="2" s="1"/>
  <c r="AO92" i="2" s="1"/>
  <c r="BC424" i="2"/>
  <c r="V424" i="2"/>
  <c r="W424" i="2" s="1"/>
  <c r="X424" i="2" s="1"/>
  <c r="Y424" i="2" s="1"/>
  <c r="Z424" i="2" s="1"/>
  <c r="AO424" i="2" s="1"/>
  <c r="V350" i="2"/>
  <c r="W350" i="2" s="1"/>
  <c r="X350" i="2" s="1"/>
  <c r="Y350" i="2" s="1"/>
  <c r="Z350" i="2" s="1"/>
  <c r="AO350" i="2" s="1"/>
  <c r="BC350" i="2"/>
  <c r="C1901" i="7"/>
  <c r="F1901" i="7" s="1"/>
  <c r="F619" i="7"/>
  <c r="O209" i="2"/>
  <c r="R209" i="2" s="1"/>
  <c r="N209" i="2"/>
  <c r="Q209" i="2" s="1"/>
  <c r="BC93" i="2"/>
  <c r="V93" i="2"/>
  <c r="W93" i="2" s="1"/>
  <c r="X93" i="2" s="1"/>
  <c r="Y93" i="2" s="1"/>
  <c r="Z93" i="2" s="1"/>
  <c r="AO93" i="2" s="1"/>
  <c r="BC393" i="2"/>
  <c r="V393" i="2"/>
  <c r="W393" i="2" s="1"/>
  <c r="X393" i="2" s="1"/>
  <c r="Y393" i="2" s="1"/>
  <c r="Z393" i="2" s="1"/>
  <c r="AO393" i="2" s="1"/>
  <c r="BC72" i="2"/>
  <c r="V72" i="2"/>
  <c r="W72" i="2" s="1"/>
  <c r="X72" i="2" s="1"/>
  <c r="Y72" i="2" s="1"/>
  <c r="Z72" i="2" s="1"/>
  <c r="AO72" i="2" s="1"/>
  <c r="BC327" i="2"/>
  <c r="V327" i="2"/>
  <c r="W327" i="2" s="1"/>
  <c r="X327" i="2" s="1"/>
  <c r="Y327" i="2" s="1"/>
  <c r="Z327" i="2" s="1"/>
  <c r="AO327" i="2" s="1"/>
  <c r="BC274" i="2"/>
  <c r="V274" i="2"/>
  <c r="W274" i="2" s="1"/>
  <c r="X274" i="2" s="1"/>
  <c r="Y274" i="2" s="1"/>
  <c r="Z274" i="2" s="1"/>
  <c r="AO274" i="2" s="1"/>
  <c r="BC440" i="2"/>
  <c r="V440" i="2"/>
  <c r="W440" i="2" s="1"/>
  <c r="X440" i="2" s="1"/>
  <c r="Y440" i="2" s="1"/>
  <c r="Z440" i="2" s="1"/>
  <c r="AO440" i="2" s="1"/>
  <c r="D2300" i="7"/>
  <c r="G2300" i="7" s="1"/>
  <c r="J2300" i="7" s="1"/>
  <c r="G1018" i="7"/>
  <c r="J1018" i="7" s="1"/>
  <c r="F569" i="7"/>
  <c r="C1851" i="7"/>
  <c r="F1851" i="7" s="1"/>
  <c r="N254" i="2"/>
  <c r="Q254" i="2" s="1"/>
  <c r="O254" i="2"/>
  <c r="R254" i="2" s="1"/>
  <c r="O370" i="2"/>
  <c r="R370" i="2" s="1"/>
  <c r="N370" i="2"/>
  <c r="Q370" i="2" s="1"/>
  <c r="N152" i="2"/>
  <c r="Q152" i="2" s="1"/>
  <c r="O152" i="2"/>
  <c r="R152" i="2" s="1"/>
  <c r="N366" i="2"/>
  <c r="Q366" i="2" s="1"/>
  <c r="O366" i="2"/>
  <c r="R366" i="2" s="1"/>
  <c r="N165" i="2"/>
  <c r="Q165" i="2" s="1"/>
  <c r="O165" i="2"/>
  <c r="R165" i="2" s="1"/>
  <c r="D1878" i="7"/>
  <c r="G1878" i="7" s="1"/>
  <c r="J1878" i="7" s="1"/>
  <c r="G596" i="7"/>
  <c r="J596" i="7" s="1"/>
  <c r="N410" i="2"/>
  <c r="Q410" i="2" s="1"/>
  <c r="O410" i="2"/>
  <c r="R410" i="2" s="1"/>
  <c r="C2134" i="7"/>
  <c r="F2134" i="7" s="1"/>
  <c r="F852" i="7"/>
  <c r="O447" i="2"/>
  <c r="R447" i="2" s="1"/>
  <c r="N447" i="2"/>
  <c r="Q447" i="2" s="1"/>
  <c r="V299" i="2"/>
  <c r="W299" i="2" s="1"/>
  <c r="X299" i="2" s="1"/>
  <c r="Y299" i="2" s="1"/>
  <c r="Z299" i="2" s="1"/>
  <c r="AO299" i="2" s="1"/>
  <c r="BC299" i="2"/>
  <c r="O35" i="2"/>
  <c r="R35" i="2" s="1"/>
  <c r="N35" i="2"/>
  <c r="Q35" i="2" s="1"/>
  <c r="C1984" i="7"/>
  <c r="F1984" i="7" s="1"/>
  <c r="F702" i="7"/>
  <c r="C2155" i="7"/>
  <c r="F2155" i="7" s="1"/>
  <c r="F873" i="7"/>
  <c r="C1996" i="7"/>
  <c r="F1996" i="7" s="1"/>
  <c r="F714" i="7"/>
  <c r="C2268" i="7"/>
  <c r="F2268" i="7" s="1"/>
  <c r="F986" i="7"/>
  <c r="D2001" i="7"/>
  <c r="G2001" i="7" s="1"/>
  <c r="J2001" i="7" s="1"/>
  <c r="G719" i="7"/>
  <c r="J719" i="7" s="1"/>
  <c r="BC378" i="2"/>
  <c r="V378" i="2"/>
  <c r="W378" i="2" s="1"/>
  <c r="X378" i="2" s="1"/>
  <c r="Y378" i="2" s="1"/>
  <c r="Z378" i="2" s="1"/>
  <c r="AO378" i="2" s="1"/>
  <c r="C1878" i="7"/>
  <c r="F1878" i="7" s="1"/>
  <c r="F596" i="7"/>
  <c r="D2139" i="7"/>
  <c r="G2139" i="7" s="1"/>
  <c r="J2139" i="7" s="1"/>
  <c r="G857" i="7"/>
  <c r="J857" i="7" s="1"/>
  <c r="O32" i="2"/>
  <c r="R32" i="2" s="1"/>
  <c r="N32" i="2"/>
  <c r="Q32" i="2" s="1"/>
  <c r="F1025" i="7"/>
  <c r="C2307" i="7"/>
  <c r="F2307" i="7" s="1"/>
  <c r="O331" i="2"/>
  <c r="R331" i="2" s="1"/>
  <c r="N331" i="2"/>
  <c r="Q331" i="2" s="1"/>
  <c r="D2135" i="7"/>
  <c r="G2135" i="7" s="1"/>
  <c r="J2135" i="7" s="1"/>
  <c r="G853" i="7"/>
  <c r="J853" i="7" s="1"/>
  <c r="C1953" i="7"/>
  <c r="F1953" i="7" s="1"/>
  <c r="F671" i="7"/>
  <c r="C2231" i="7"/>
  <c r="F2231" i="7" s="1"/>
  <c r="F949" i="7"/>
  <c r="BC133" i="2"/>
  <c r="V133" i="2"/>
  <c r="W133" i="2" s="1"/>
  <c r="X133" i="2" s="1"/>
  <c r="Y133" i="2" s="1"/>
  <c r="Z133" i="2" s="1"/>
  <c r="AO133" i="2" s="1"/>
  <c r="O60" i="2"/>
  <c r="R60" i="2" s="1"/>
  <c r="N60" i="2"/>
  <c r="Q60" i="2" s="1"/>
  <c r="O347" i="2"/>
  <c r="R347" i="2" s="1"/>
  <c r="N347" i="2"/>
  <c r="Q347" i="2" s="1"/>
  <c r="BC319" i="2"/>
  <c r="V319" i="2"/>
  <c r="W319" i="2" s="1"/>
  <c r="X319" i="2" s="1"/>
  <c r="Y319" i="2" s="1"/>
  <c r="Z319" i="2" s="1"/>
  <c r="AO319" i="2" s="1"/>
  <c r="BC258" i="2"/>
  <c r="V258" i="2"/>
  <c r="W258" i="2" s="1"/>
  <c r="X258" i="2" s="1"/>
  <c r="Y258" i="2" s="1"/>
  <c r="Z258" i="2" s="1"/>
  <c r="AO258" i="2" s="1"/>
  <c r="N384" i="2"/>
  <c r="Q384" i="2" s="1"/>
  <c r="O384" i="2"/>
  <c r="R384" i="2" s="1"/>
  <c r="BC127" i="2"/>
  <c r="V127" i="2"/>
  <c r="W127" i="2" s="1"/>
  <c r="X127" i="2" s="1"/>
  <c r="Y127" i="2" s="1"/>
  <c r="Z127" i="2" s="1"/>
  <c r="AO127" i="2" s="1"/>
  <c r="D2266" i="7"/>
  <c r="G2266" i="7" s="1"/>
  <c r="J2266" i="7" s="1"/>
  <c r="G984" i="7"/>
  <c r="J984" i="7" s="1"/>
  <c r="N441" i="2"/>
  <c r="Q441" i="2" s="1"/>
  <c r="O441" i="2"/>
  <c r="R441" i="2" s="1"/>
  <c r="G745" i="7"/>
  <c r="J745" i="7" s="1"/>
  <c r="D2027" i="7"/>
  <c r="G2027" i="7" s="1"/>
  <c r="J2027" i="7" s="1"/>
  <c r="C2249" i="7"/>
  <c r="F2249" i="7" s="1"/>
  <c r="F967" i="7"/>
  <c r="O276" i="2"/>
  <c r="R276" i="2" s="1"/>
  <c r="N276" i="2"/>
  <c r="Q276" i="2" s="1"/>
  <c r="C1889" i="7"/>
  <c r="F1889" i="7" s="1"/>
  <c r="F607" i="7"/>
  <c r="O322" i="2"/>
  <c r="R322" i="2" s="1"/>
  <c r="N322" i="2"/>
  <c r="Q322" i="2" s="1"/>
  <c r="C2214" i="7"/>
  <c r="F2214" i="7" s="1"/>
  <c r="F932" i="7"/>
  <c r="BC288" i="2"/>
  <c r="V288" i="2"/>
  <c r="W288" i="2" s="1"/>
  <c r="X288" i="2" s="1"/>
  <c r="Y288" i="2" s="1"/>
  <c r="Z288" i="2" s="1"/>
  <c r="AO288" i="2" s="1"/>
  <c r="V42" i="2"/>
  <c r="W42" i="2" s="1"/>
  <c r="X42" i="2" s="1"/>
  <c r="Y42" i="2" s="1"/>
  <c r="Z42" i="2" s="1"/>
  <c r="AO42" i="2" s="1"/>
  <c r="BC42" i="2"/>
  <c r="D2083" i="7"/>
  <c r="G2083" i="7" s="1"/>
  <c r="J2083" i="7" s="1"/>
  <c r="G801" i="7"/>
  <c r="J801" i="7" s="1"/>
  <c r="D2038" i="7"/>
  <c r="G2038" i="7" s="1"/>
  <c r="J2038" i="7" s="1"/>
  <c r="G756" i="7"/>
  <c r="J756" i="7" s="1"/>
  <c r="O446" i="2"/>
  <c r="R446" i="2" s="1"/>
  <c r="N446" i="2"/>
  <c r="Q446" i="2" s="1"/>
  <c r="C1942" i="7"/>
  <c r="F1942" i="7" s="1"/>
  <c r="F660" i="7"/>
  <c r="N26" i="2"/>
  <c r="Q26" i="2" s="1"/>
  <c r="O26" i="2"/>
  <c r="R26" i="2" s="1"/>
  <c r="G1025" i="7"/>
  <c r="J1025" i="7" s="1"/>
  <c r="D2307" i="7"/>
  <c r="G2307" i="7" s="1"/>
  <c r="J2307" i="7" s="1"/>
  <c r="BC197" i="2"/>
  <c r="V197" i="2"/>
  <c r="W197" i="2" s="1"/>
  <c r="X197" i="2" s="1"/>
  <c r="Y197" i="2" s="1"/>
  <c r="Z197" i="2" s="1"/>
  <c r="AO197" i="2" s="1"/>
  <c r="C2135" i="7"/>
  <c r="F2135" i="7" s="1"/>
  <c r="F853" i="7"/>
  <c r="C2115" i="7"/>
  <c r="F2115" i="7" s="1"/>
  <c r="F833" i="7"/>
  <c r="V35" i="2"/>
  <c r="W35" i="2" s="1"/>
  <c r="X35" i="2" s="1"/>
  <c r="Y35" i="2" s="1"/>
  <c r="Z35" i="2" s="1"/>
  <c r="AO35" i="2" s="1"/>
  <c r="BC35" i="2"/>
  <c r="V460" i="2"/>
  <c r="W460" i="2" s="1"/>
  <c r="X460" i="2" s="1"/>
  <c r="Y460" i="2" s="1"/>
  <c r="Z460" i="2" s="1"/>
  <c r="AO460" i="2" s="1"/>
  <c r="BC460" i="2"/>
  <c r="D2231" i="7"/>
  <c r="G2231" i="7" s="1"/>
  <c r="J2231" i="7" s="1"/>
  <c r="G949" i="7"/>
  <c r="J949" i="7" s="1"/>
  <c r="N133" i="2"/>
  <c r="Q133" i="2" s="1"/>
  <c r="O133" i="2"/>
  <c r="R133" i="2" s="1"/>
  <c r="D1896" i="7"/>
  <c r="G1896" i="7" s="1"/>
  <c r="J1896" i="7" s="1"/>
  <c r="G614" i="7"/>
  <c r="J614" i="7" s="1"/>
  <c r="D2183" i="7"/>
  <c r="G2183" i="7" s="1"/>
  <c r="J2183" i="7" s="1"/>
  <c r="G901" i="7"/>
  <c r="J901" i="7" s="1"/>
  <c r="O391" i="2"/>
  <c r="R391" i="2" s="1"/>
  <c r="N391" i="2"/>
  <c r="Q391" i="2" s="1"/>
  <c r="BC259" i="2"/>
  <c r="V259" i="2"/>
  <c r="W259" i="2" s="1"/>
  <c r="X259" i="2" s="1"/>
  <c r="Y259" i="2" s="1"/>
  <c r="Z259" i="2" s="1"/>
  <c r="AO259" i="2" s="1"/>
  <c r="O404" i="2"/>
  <c r="R404" i="2" s="1"/>
  <c r="N404" i="2"/>
  <c r="Q404" i="2" s="1"/>
  <c r="D1919" i="7"/>
  <c r="G1919" i="7" s="1"/>
  <c r="J1919" i="7" s="1"/>
  <c r="G637" i="7"/>
  <c r="J637" i="7" s="1"/>
  <c r="C2094" i="7"/>
  <c r="F2094" i="7" s="1"/>
  <c r="F812" i="7"/>
  <c r="C2220" i="7"/>
  <c r="F2220" i="7" s="1"/>
  <c r="F938" i="7"/>
  <c r="D2219" i="7"/>
  <c r="G2219" i="7" s="1"/>
  <c r="J2219" i="7" s="1"/>
  <c r="G937" i="7"/>
  <c r="J937" i="7" s="1"/>
  <c r="N474" i="2"/>
  <c r="Q474" i="2" s="1"/>
  <c r="O474" i="2"/>
  <c r="R474" i="2" s="1"/>
  <c r="C2277" i="7"/>
  <c r="F2277" i="7" s="1"/>
  <c r="F995" i="7"/>
  <c r="N128" i="2"/>
  <c r="Q128" i="2" s="1"/>
  <c r="O128" i="2"/>
  <c r="R128" i="2" s="1"/>
  <c r="D2019" i="7"/>
  <c r="G2019" i="7" s="1"/>
  <c r="J2019" i="7" s="1"/>
  <c r="G737" i="7"/>
  <c r="J737" i="7" s="1"/>
  <c r="BC442" i="2"/>
  <c r="V442" i="2"/>
  <c r="W442" i="2" s="1"/>
  <c r="X442" i="2" s="1"/>
  <c r="Y442" i="2" s="1"/>
  <c r="Z442" i="2" s="1"/>
  <c r="AO442" i="2" s="1"/>
  <c r="BC191" i="2"/>
  <c r="V191" i="2"/>
  <c r="W191" i="2" s="1"/>
  <c r="X191" i="2" s="1"/>
  <c r="Y191" i="2" s="1"/>
  <c r="Z191" i="2" s="1"/>
  <c r="AO191" i="2" s="1"/>
  <c r="D1939" i="7"/>
  <c r="G1939" i="7" s="1"/>
  <c r="J1939" i="7" s="1"/>
  <c r="G657" i="7"/>
  <c r="J657" i="7" s="1"/>
  <c r="C2060" i="7"/>
  <c r="F2060" i="7" s="1"/>
  <c r="F778" i="7"/>
  <c r="D2040" i="7"/>
  <c r="G2040" i="7" s="1"/>
  <c r="J2040" i="7" s="1"/>
  <c r="G758" i="7"/>
  <c r="J758" i="7" s="1"/>
  <c r="BC294" i="2"/>
  <c r="V294" i="2"/>
  <c r="W294" i="2" s="1"/>
  <c r="X294" i="2" s="1"/>
  <c r="Y294" i="2" s="1"/>
  <c r="Z294" i="2" s="1"/>
  <c r="AO294" i="2" s="1"/>
  <c r="C2312" i="7"/>
  <c r="F2312" i="7" s="1"/>
  <c r="F1030" i="7"/>
  <c r="C2146" i="7"/>
  <c r="F2146" i="7" s="1"/>
  <c r="F864" i="7"/>
  <c r="D1921" i="7"/>
  <c r="G1921" i="7" s="1"/>
  <c r="J1921" i="7" s="1"/>
  <c r="G639" i="7"/>
  <c r="J639" i="7" s="1"/>
  <c r="BC396" i="2"/>
  <c r="V396" i="2"/>
  <c r="W396" i="2" s="1"/>
  <c r="X396" i="2" s="1"/>
  <c r="Y396" i="2" s="1"/>
  <c r="Z396" i="2" s="1"/>
  <c r="AO396" i="2" s="1"/>
  <c r="D1864" i="7"/>
  <c r="G1864" i="7" s="1"/>
  <c r="J1864" i="7" s="1"/>
  <c r="G582" i="7"/>
  <c r="J582" i="7" s="1"/>
  <c r="D2000" i="7"/>
  <c r="G2000" i="7" s="1"/>
  <c r="J2000" i="7" s="1"/>
  <c r="G718" i="7"/>
  <c r="J718" i="7" s="1"/>
  <c r="O140" i="2"/>
  <c r="R140" i="2" s="1"/>
  <c r="N140" i="2"/>
  <c r="Q140" i="2" s="1"/>
  <c r="D2047" i="7"/>
  <c r="G2047" i="7" s="1"/>
  <c r="J2047" i="7" s="1"/>
  <c r="G765" i="7"/>
  <c r="J765" i="7" s="1"/>
  <c r="D1872" i="7"/>
  <c r="G1872" i="7" s="1"/>
  <c r="J1872" i="7" s="1"/>
  <c r="G590" i="7"/>
  <c r="J590" i="7" s="1"/>
  <c r="N457" i="2"/>
  <c r="Q457" i="2" s="1"/>
  <c r="O457" i="2"/>
  <c r="R457" i="2" s="1"/>
  <c r="F686" i="7"/>
  <c r="C1968" i="7"/>
  <c r="F1968" i="7" s="1"/>
  <c r="D1849" i="7"/>
  <c r="G1849" i="7" s="1"/>
  <c r="J1849" i="7" s="1"/>
  <c r="G567" i="7"/>
  <c r="J567" i="7" s="1"/>
  <c r="BC323" i="2"/>
  <c r="V323" i="2"/>
  <c r="W323" i="2" s="1"/>
  <c r="X323" i="2" s="1"/>
  <c r="Y323" i="2" s="1"/>
  <c r="Z323" i="2" s="1"/>
  <c r="AO323" i="2" s="1"/>
  <c r="D1863" i="7"/>
  <c r="G1863" i="7" s="1"/>
  <c r="J1863" i="7" s="1"/>
  <c r="G581" i="7"/>
  <c r="J581" i="7" s="1"/>
  <c r="O61" i="2"/>
  <c r="R61" i="2" s="1"/>
  <c r="N61" i="2"/>
  <c r="Q61" i="2" s="1"/>
  <c r="V344" i="2"/>
  <c r="W344" i="2" s="1"/>
  <c r="X344" i="2" s="1"/>
  <c r="Y344" i="2" s="1"/>
  <c r="Z344" i="2" s="1"/>
  <c r="AO344" i="2" s="1"/>
  <c r="BC344" i="2"/>
  <c r="D2279" i="7"/>
  <c r="G2279" i="7" s="1"/>
  <c r="J2279" i="7" s="1"/>
  <c r="G997" i="7"/>
  <c r="J997" i="7" s="1"/>
  <c r="O369" i="2"/>
  <c r="R369" i="2" s="1"/>
  <c r="N369" i="2"/>
  <c r="Q369" i="2" s="1"/>
  <c r="BC262" i="2"/>
  <c r="V262" i="2"/>
  <c r="W262" i="2" s="1"/>
  <c r="X262" i="2" s="1"/>
  <c r="Y262" i="2" s="1"/>
  <c r="Z262" i="2" s="1"/>
  <c r="AO262" i="2" s="1"/>
  <c r="N237" i="2"/>
  <c r="Q237" i="2" s="1"/>
  <c r="O237" i="2"/>
  <c r="R237" i="2" s="1"/>
  <c r="BC207" i="2"/>
  <c r="V207" i="2"/>
  <c r="W207" i="2" s="1"/>
  <c r="X207" i="2" s="1"/>
  <c r="Y207" i="2" s="1"/>
  <c r="Z207" i="2" s="1"/>
  <c r="AO207" i="2" s="1"/>
  <c r="C2184" i="7"/>
  <c r="F2184" i="7" s="1"/>
  <c r="F902" i="7"/>
  <c r="D2058" i="7"/>
  <c r="G2058" i="7" s="1"/>
  <c r="J2058" i="7" s="1"/>
  <c r="G776" i="7"/>
  <c r="J776" i="7" s="1"/>
  <c r="C1950" i="7"/>
  <c r="F1950" i="7" s="1"/>
  <c r="F668" i="7"/>
  <c r="BC70" i="2"/>
  <c r="V70" i="2"/>
  <c r="W70" i="2" s="1"/>
  <c r="X70" i="2" s="1"/>
  <c r="Y70" i="2" s="1"/>
  <c r="Z70" i="2" s="1"/>
  <c r="AO70" i="2" s="1"/>
  <c r="N205" i="2"/>
  <c r="Q205" i="2" s="1"/>
  <c r="O205" i="2"/>
  <c r="R205" i="2" s="1"/>
  <c r="C1915" i="7"/>
  <c r="F1915" i="7" s="1"/>
  <c r="F633" i="7"/>
  <c r="D2100" i="7"/>
  <c r="G2100" i="7" s="1"/>
  <c r="J2100" i="7" s="1"/>
  <c r="G818" i="7"/>
  <c r="J818" i="7" s="1"/>
  <c r="D1978" i="7"/>
  <c r="G1978" i="7" s="1"/>
  <c r="J1978" i="7" s="1"/>
  <c r="G696" i="7"/>
  <c r="J696" i="7" s="1"/>
  <c r="N335" i="2"/>
  <c r="Q335" i="2" s="1"/>
  <c r="O335" i="2"/>
  <c r="R335" i="2" s="1"/>
  <c r="C2305" i="7"/>
  <c r="F2305" i="7" s="1"/>
  <c r="F1023" i="7"/>
  <c r="BC407" i="2"/>
  <c r="V407" i="2"/>
  <c r="W407" i="2" s="1"/>
  <c r="X407" i="2" s="1"/>
  <c r="Y407" i="2" s="1"/>
  <c r="Z407" i="2" s="1"/>
  <c r="AO407" i="2" s="1"/>
  <c r="D2097" i="7"/>
  <c r="G2097" i="7" s="1"/>
  <c r="J2097" i="7" s="1"/>
  <c r="G815" i="7"/>
  <c r="J815" i="7" s="1"/>
  <c r="N179" i="2"/>
  <c r="Q179" i="2" s="1"/>
  <c r="O179" i="2"/>
  <c r="R179" i="2" s="1"/>
  <c r="C2223" i="7"/>
  <c r="F2223" i="7" s="1"/>
  <c r="F941" i="7"/>
  <c r="BC277" i="2"/>
  <c r="V277" i="2"/>
  <c r="W277" i="2" s="1"/>
  <c r="X277" i="2" s="1"/>
  <c r="Y277" i="2" s="1"/>
  <c r="Z277" i="2" s="1"/>
  <c r="AO277" i="2" s="1"/>
  <c r="C2088" i="7"/>
  <c r="F2088" i="7" s="1"/>
  <c r="F806" i="7"/>
  <c r="F767" i="7"/>
  <c r="C2049" i="7"/>
  <c r="F2049" i="7" s="1"/>
  <c r="N290" i="2"/>
  <c r="Q290" i="2" s="1"/>
  <c r="O290" i="2"/>
  <c r="R290" i="2" s="1"/>
  <c r="O59" i="2"/>
  <c r="R59" i="2" s="1"/>
  <c r="N59" i="2"/>
  <c r="Q59" i="2" s="1"/>
  <c r="V172" i="2"/>
  <c r="W172" i="2" s="1"/>
  <c r="X172" i="2" s="1"/>
  <c r="Y172" i="2" s="1"/>
  <c r="Z172" i="2" s="1"/>
  <c r="AO172" i="2" s="1"/>
  <c r="BC172" i="2"/>
  <c r="G561" i="7"/>
  <c r="J561" i="7" s="1"/>
  <c r="D1843" i="7"/>
  <c r="G1843" i="7" s="1"/>
  <c r="J1843" i="7" s="1"/>
  <c r="D1909" i="7"/>
  <c r="G1909" i="7" s="1"/>
  <c r="J1909" i="7" s="1"/>
  <c r="G627" i="7"/>
  <c r="J627" i="7" s="1"/>
  <c r="D2014" i="7"/>
  <c r="G2014" i="7" s="1"/>
  <c r="J2014" i="7" s="1"/>
  <c r="G732" i="7"/>
  <c r="J732" i="7" s="1"/>
  <c r="C2202" i="7"/>
  <c r="F2202" i="7" s="1"/>
  <c r="F920" i="7"/>
  <c r="BC426" i="2"/>
  <c r="V426" i="2"/>
  <c r="W426" i="2" s="1"/>
  <c r="X426" i="2" s="1"/>
  <c r="Y426" i="2" s="1"/>
  <c r="Z426" i="2" s="1"/>
  <c r="AO426" i="2" s="1"/>
  <c r="D2268" i="7"/>
  <c r="G2268" i="7" s="1"/>
  <c r="J2268" i="7" s="1"/>
  <c r="G986" i="7"/>
  <c r="J986" i="7" s="1"/>
  <c r="BC388" i="2"/>
  <c r="V388" i="2"/>
  <c r="W388" i="2" s="1"/>
  <c r="X388" i="2" s="1"/>
  <c r="Y388" i="2" s="1"/>
  <c r="Z388" i="2" s="1"/>
  <c r="AO388" i="2" s="1"/>
  <c r="D2057" i="7"/>
  <c r="G2057" i="7" s="1"/>
  <c r="J2057" i="7" s="1"/>
  <c r="G775" i="7"/>
  <c r="J775" i="7" s="1"/>
  <c r="D2214" i="7"/>
  <c r="G2214" i="7" s="1"/>
  <c r="J2214" i="7" s="1"/>
  <c r="G932" i="7"/>
  <c r="J932" i="7" s="1"/>
  <c r="O288" i="2"/>
  <c r="R288" i="2" s="1"/>
  <c r="N288" i="2"/>
  <c r="Q288" i="2" s="1"/>
  <c r="C2092" i="7"/>
  <c r="F2092" i="7" s="1"/>
  <c r="F810" i="7"/>
  <c r="O39" i="2"/>
  <c r="R39" i="2" s="1"/>
  <c r="N39" i="2"/>
  <c r="Q39" i="2" s="1"/>
  <c r="BC9" i="2"/>
  <c r="V9" i="2"/>
  <c r="W9" i="2" s="1"/>
  <c r="X9" i="2" s="1"/>
  <c r="Y9" i="2" s="1"/>
  <c r="Z9" i="2" s="1"/>
  <c r="AO9" i="2" s="1"/>
  <c r="D2053" i="7"/>
  <c r="G2053" i="7" s="1"/>
  <c r="J2053" i="7" s="1"/>
  <c r="G771" i="7"/>
  <c r="J771" i="7" s="1"/>
  <c r="F882" i="7"/>
  <c r="C2164" i="7"/>
  <c r="F2164" i="7" s="1"/>
  <c r="C2083" i="7"/>
  <c r="F2083" i="7" s="1"/>
  <c r="F801" i="7"/>
  <c r="V32" i="2"/>
  <c r="W32" i="2" s="1"/>
  <c r="X32" i="2" s="1"/>
  <c r="Y32" i="2" s="1"/>
  <c r="Z32" i="2" s="1"/>
  <c r="AO32" i="2" s="1"/>
  <c r="BC32" i="2"/>
  <c r="C2282" i="7"/>
  <c r="F2282" i="7" s="1"/>
  <c r="F1000" i="7"/>
  <c r="N174" i="2"/>
  <c r="Q174" i="2" s="1"/>
  <c r="O174" i="2"/>
  <c r="R174" i="2" s="1"/>
  <c r="BC106" i="2"/>
  <c r="V106" i="2"/>
  <c r="W106" i="2" s="1"/>
  <c r="X106" i="2" s="1"/>
  <c r="Y106" i="2" s="1"/>
  <c r="Z106" i="2" s="1"/>
  <c r="AO106" i="2" s="1"/>
  <c r="C1862" i="7"/>
  <c r="F1862" i="7" s="1"/>
  <c r="F580" i="7"/>
  <c r="BC325" i="2"/>
  <c r="V325" i="2"/>
  <c r="W325" i="2" s="1"/>
  <c r="X325" i="2" s="1"/>
  <c r="Y325" i="2" s="1"/>
  <c r="Z325" i="2" s="1"/>
  <c r="AO325" i="2" s="1"/>
  <c r="D2283" i="7"/>
  <c r="G2283" i="7" s="1"/>
  <c r="J2283" i="7" s="1"/>
  <c r="G1001" i="7"/>
  <c r="J1001" i="7" s="1"/>
  <c r="BC412" i="2"/>
  <c r="V412" i="2"/>
  <c r="W412" i="2" s="1"/>
  <c r="X412" i="2" s="1"/>
  <c r="Y412" i="2" s="1"/>
  <c r="Z412" i="2" s="1"/>
  <c r="AO412" i="2" s="1"/>
  <c r="C2167" i="7"/>
  <c r="F2167" i="7" s="1"/>
  <c r="F885" i="7"/>
  <c r="BC279" i="2"/>
  <c r="V279" i="2"/>
  <c r="W279" i="2" s="1"/>
  <c r="X279" i="2" s="1"/>
  <c r="Y279" i="2" s="1"/>
  <c r="Z279" i="2" s="1"/>
  <c r="AO279" i="2" s="1"/>
  <c r="N235" i="2"/>
  <c r="Q235" i="2" s="1"/>
  <c r="O235" i="2"/>
  <c r="R235" i="2" s="1"/>
  <c r="C1871" i="7"/>
  <c r="F1871" i="7" s="1"/>
  <c r="F589" i="7"/>
  <c r="C2296" i="7"/>
  <c r="F2296" i="7" s="1"/>
  <c r="F1014" i="7"/>
  <c r="O136" i="2"/>
  <c r="R136" i="2" s="1"/>
  <c r="N136" i="2"/>
  <c r="Q136" i="2" s="1"/>
  <c r="C1969" i="7"/>
  <c r="F1969" i="7" s="1"/>
  <c r="F687" i="7"/>
  <c r="BC44" i="2"/>
  <c r="V44" i="2"/>
  <c r="W44" i="2" s="1"/>
  <c r="X44" i="2" s="1"/>
  <c r="Y44" i="2" s="1"/>
  <c r="Z44" i="2" s="1"/>
  <c r="AO44" i="2" s="1"/>
  <c r="C1896" i="7"/>
  <c r="F1896" i="7" s="1"/>
  <c r="F614" i="7"/>
  <c r="N52" i="2"/>
  <c r="Q52" i="2" s="1"/>
  <c r="O52" i="2"/>
  <c r="R52" i="2" s="1"/>
  <c r="BC68" i="2"/>
  <c r="V68" i="2"/>
  <c r="W68" i="2" s="1"/>
  <c r="X68" i="2" s="1"/>
  <c r="Y68" i="2" s="1"/>
  <c r="Z68" i="2" s="1"/>
  <c r="AO68" i="2" s="1"/>
  <c r="C2227" i="7"/>
  <c r="F2227" i="7" s="1"/>
  <c r="F945" i="7"/>
  <c r="F573" i="7"/>
  <c r="C1855" i="7"/>
  <c r="F1855" i="7" s="1"/>
  <c r="BC404" i="2"/>
  <c r="V404" i="2"/>
  <c r="W404" i="2" s="1"/>
  <c r="X404" i="2" s="1"/>
  <c r="Y404" i="2" s="1"/>
  <c r="Z404" i="2" s="1"/>
  <c r="AO404" i="2" s="1"/>
  <c r="BC45" i="2"/>
  <c r="V45" i="2"/>
  <c r="W45" i="2" s="1"/>
  <c r="X45" i="2" s="1"/>
  <c r="Y45" i="2" s="1"/>
  <c r="Z45" i="2" s="1"/>
  <c r="AO45" i="2" s="1"/>
  <c r="D2094" i="7"/>
  <c r="G2094" i="7" s="1"/>
  <c r="J2094" i="7" s="1"/>
  <c r="G812" i="7"/>
  <c r="J812" i="7" s="1"/>
  <c r="V30" i="2"/>
  <c r="W30" i="2" s="1"/>
  <c r="X30" i="2" s="1"/>
  <c r="Y30" i="2" s="1"/>
  <c r="Z30" i="2" s="1"/>
  <c r="AO30" i="2" s="1"/>
  <c r="BC30" i="2"/>
  <c r="D2220" i="7"/>
  <c r="G2220" i="7" s="1"/>
  <c r="J2220" i="7" s="1"/>
  <c r="G938" i="7"/>
  <c r="J938" i="7" s="1"/>
  <c r="BC326" i="2"/>
  <c r="V326" i="2"/>
  <c r="W326" i="2" s="1"/>
  <c r="X326" i="2" s="1"/>
  <c r="Y326" i="2" s="1"/>
  <c r="Z326" i="2" s="1"/>
  <c r="AO326" i="2" s="1"/>
  <c r="C2310" i="7"/>
  <c r="F2310" i="7" s="1"/>
  <c r="F1028" i="7"/>
  <c r="D2122" i="7"/>
  <c r="G2122" i="7" s="1"/>
  <c r="J2122" i="7" s="1"/>
  <c r="G840" i="7"/>
  <c r="J840" i="7" s="1"/>
  <c r="C2266" i="7"/>
  <c r="F2266" i="7" s="1"/>
  <c r="F984" i="7"/>
  <c r="D2277" i="7"/>
  <c r="G2277" i="7" s="1"/>
  <c r="J2277" i="7" s="1"/>
  <c r="G995" i="7"/>
  <c r="J995" i="7" s="1"/>
  <c r="D1964" i="7"/>
  <c r="G1964" i="7" s="1"/>
  <c r="J1964" i="7" s="1"/>
  <c r="G682" i="7"/>
  <c r="J682" i="7" s="1"/>
  <c r="N278" i="2"/>
  <c r="Q278" i="2" s="1"/>
  <c r="O278" i="2"/>
  <c r="R278" i="2" s="1"/>
  <c r="C2019" i="7"/>
  <c r="F2019" i="7" s="1"/>
  <c r="F737" i="7"/>
  <c r="O442" i="2"/>
  <c r="R442" i="2" s="1"/>
  <c r="N442" i="2"/>
  <c r="Q442" i="2" s="1"/>
  <c r="C2228" i="7"/>
  <c r="F2228" i="7" s="1"/>
  <c r="F946" i="7"/>
  <c r="D1981" i="7"/>
  <c r="G1981" i="7" s="1"/>
  <c r="J1981" i="7" s="1"/>
  <c r="G699" i="7"/>
  <c r="J699" i="7" s="1"/>
  <c r="C1939" i="7"/>
  <c r="F1939" i="7" s="1"/>
  <c r="F657" i="7"/>
  <c r="BC276" i="2"/>
  <c r="V276" i="2"/>
  <c r="W276" i="2" s="1"/>
  <c r="X276" i="2" s="1"/>
  <c r="Y276" i="2" s="1"/>
  <c r="Z276" i="2" s="1"/>
  <c r="AO276" i="2" s="1"/>
  <c r="BC438" i="2"/>
  <c r="V438" i="2"/>
  <c r="W438" i="2" s="1"/>
  <c r="X438" i="2" s="1"/>
  <c r="Y438" i="2" s="1"/>
  <c r="Z438" i="2" s="1"/>
  <c r="AO438" i="2" s="1"/>
  <c r="N204" i="2"/>
  <c r="Q204" i="2" s="1"/>
  <c r="O204" i="2"/>
  <c r="R204" i="2" s="1"/>
  <c r="D2312" i="7"/>
  <c r="G2312" i="7" s="1"/>
  <c r="J2312" i="7" s="1"/>
  <c r="G1030" i="7"/>
  <c r="J1030" i="7" s="1"/>
  <c r="N310" i="2"/>
  <c r="Q310" i="2" s="1"/>
  <c r="O310" i="2"/>
  <c r="R310" i="2" s="1"/>
  <c r="O313" i="2"/>
  <c r="R313" i="2" s="1"/>
  <c r="N313" i="2"/>
  <c r="Q313" i="2" s="1"/>
  <c r="C1864" i="7"/>
  <c r="F1864" i="7" s="1"/>
  <c r="F582" i="7"/>
  <c r="O182" i="2"/>
  <c r="R182" i="2" s="1"/>
  <c r="N182" i="2"/>
  <c r="Q182" i="2" s="1"/>
  <c r="BC411" i="2"/>
  <c r="V411" i="2"/>
  <c r="W411" i="2" s="1"/>
  <c r="X411" i="2" s="1"/>
  <c r="Y411" i="2" s="1"/>
  <c r="Z411" i="2" s="1"/>
  <c r="AO411" i="2" s="1"/>
  <c r="F876" i="7"/>
  <c r="C2158" i="7"/>
  <c r="F2158" i="7" s="1"/>
  <c r="BC140" i="2"/>
  <c r="V140" i="2"/>
  <c r="W140" i="2" s="1"/>
  <c r="X140" i="2" s="1"/>
  <c r="Y140" i="2" s="1"/>
  <c r="Z140" i="2" s="1"/>
  <c r="AO140" i="2" s="1"/>
  <c r="C2047" i="7"/>
  <c r="F2047" i="7" s="1"/>
  <c r="F765" i="7"/>
  <c r="N100" i="2"/>
  <c r="Q100" i="2" s="1"/>
  <c r="O100" i="2"/>
  <c r="R100" i="2" s="1"/>
  <c r="N36" i="2"/>
  <c r="Q36" i="2" s="1"/>
  <c r="O36" i="2"/>
  <c r="R36" i="2" s="1"/>
  <c r="D1841" i="7"/>
  <c r="G1841" i="7" s="1"/>
  <c r="J1841" i="7" s="1"/>
  <c r="G559" i="7"/>
  <c r="J559" i="7" s="1"/>
  <c r="BC478" i="2"/>
  <c r="V478" i="2"/>
  <c r="W478" i="2" s="1"/>
  <c r="X478" i="2" s="1"/>
  <c r="Y478" i="2" s="1"/>
  <c r="Z478" i="2" s="1"/>
  <c r="AO478" i="2" s="1"/>
  <c r="D2009" i="7"/>
  <c r="G2009" i="7" s="1"/>
  <c r="J2009" i="7" s="1"/>
  <c r="G727" i="7"/>
  <c r="J727" i="7" s="1"/>
  <c r="D1968" i="7"/>
  <c r="G1968" i="7" s="1"/>
  <c r="J1968" i="7" s="1"/>
  <c r="G686" i="7"/>
  <c r="J686" i="7" s="1"/>
  <c r="O76" i="2"/>
  <c r="R76" i="2" s="1"/>
  <c r="N76" i="2"/>
  <c r="Q76" i="2" s="1"/>
  <c r="BC219" i="2"/>
  <c r="V219" i="2"/>
  <c r="W219" i="2" s="1"/>
  <c r="X219" i="2" s="1"/>
  <c r="Y219" i="2" s="1"/>
  <c r="Z219" i="2" s="1"/>
  <c r="AO219" i="2" s="1"/>
  <c r="G877" i="7"/>
  <c r="J877" i="7" s="1"/>
  <c r="D2159" i="7"/>
  <c r="G2159" i="7" s="1"/>
  <c r="J2159" i="7" s="1"/>
  <c r="C1856" i="7"/>
  <c r="F1856" i="7" s="1"/>
  <c r="F574" i="7"/>
  <c r="BC61" i="2"/>
  <c r="V61" i="2"/>
  <c r="W61" i="2" s="1"/>
  <c r="X61" i="2" s="1"/>
  <c r="Y61" i="2" s="1"/>
  <c r="Z61" i="2" s="1"/>
  <c r="AO61" i="2" s="1"/>
  <c r="BC358" i="2"/>
  <c r="V358" i="2"/>
  <c r="W358" i="2" s="1"/>
  <c r="X358" i="2" s="1"/>
  <c r="Y358" i="2" s="1"/>
  <c r="Z358" i="2" s="1"/>
  <c r="AO358" i="2" s="1"/>
  <c r="C2066" i="7"/>
  <c r="F2066" i="7" s="1"/>
  <c r="F784" i="7"/>
  <c r="BC453" i="2"/>
  <c r="V453" i="2"/>
  <c r="W453" i="2" s="1"/>
  <c r="X453" i="2" s="1"/>
  <c r="Y453" i="2" s="1"/>
  <c r="Z453" i="2" s="1"/>
  <c r="AO453" i="2" s="1"/>
  <c r="F997" i="7"/>
  <c r="C2279" i="7"/>
  <c r="F2279" i="7" s="1"/>
  <c r="D2205" i="7"/>
  <c r="G2205" i="7" s="1"/>
  <c r="J2205" i="7" s="1"/>
  <c r="G923" i="7"/>
  <c r="J923" i="7" s="1"/>
  <c r="BC351" i="2"/>
  <c r="V351" i="2"/>
  <c r="W351" i="2" s="1"/>
  <c r="X351" i="2" s="1"/>
  <c r="Y351" i="2" s="1"/>
  <c r="Z351" i="2" s="1"/>
  <c r="AO351" i="2" s="1"/>
  <c r="D1990" i="7"/>
  <c r="G1990" i="7" s="1"/>
  <c r="J1990" i="7" s="1"/>
  <c r="G708" i="7"/>
  <c r="J708" i="7" s="1"/>
  <c r="D2073" i="7"/>
  <c r="G2073" i="7" s="1"/>
  <c r="J2073" i="7" s="1"/>
  <c r="G791" i="7"/>
  <c r="J791" i="7" s="1"/>
  <c r="D2043" i="7"/>
  <c r="G2043" i="7" s="1"/>
  <c r="J2043" i="7" s="1"/>
  <c r="G761" i="7"/>
  <c r="J761" i="7" s="1"/>
  <c r="BC190" i="2"/>
  <c r="V190" i="2"/>
  <c r="W190" i="2" s="1"/>
  <c r="X190" i="2" s="1"/>
  <c r="Y190" i="2" s="1"/>
  <c r="Z190" i="2" s="1"/>
  <c r="AO190" i="2" s="1"/>
  <c r="BC365" i="2"/>
  <c r="V365" i="2"/>
  <c r="W365" i="2" s="1"/>
  <c r="X365" i="2" s="1"/>
  <c r="Y365" i="2" s="1"/>
  <c r="Z365" i="2" s="1"/>
  <c r="AO365" i="2" s="1"/>
  <c r="C2058" i="7"/>
  <c r="F2058" i="7" s="1"/>
  <c r="F776" i="7"/>
  <c r="D1950" i="7"/>
  <c r="G1950" i="7" s="1"/>
  <c r="J1950" i="7" s="1"/>
  <c r="G668" i="7"/>
  <c r="J668" i="7" s="1"/>
  <c r="O317" i="2"/>
  <c r="R317" i="2" s="1"/>
  <c r="N317" i="2"/>
  <c r="Q317" i="2" s="1"/>
  <c r="C2041" i="7"/>
  <c r="F2041" i="7" s="1"/>
  <c r="F759" i="7"/>
  <c r="BC470" i="2"/>
  <c r="V470" i="2"/>
  <c r="W470" i="2" s="1"/>
  <c r="X470" i="2" s="1"/>
  <c r="Y470" i="2" s="1"/>
  <c r="Z470" i="2" s="1"/>
  <c r="AO470" i="2" s="1"/>
  <c r="V79" i="2"/>
  <c r="W79" i="2" s="1"/>
  <c r="X79" i="2" s="1"/>
  <c r="Y79" i="2" s="1"/>
  <c r="Z79" i="2" s="1"/>
  <c r="AO79" i="2" s="1"/>
  <c r="BC79" i="2"/>
  <c r="O368" i="2"/>
  <c r="R368" i="2" s="1"/>
  <c r="N368" i="2"/>
  <c r="Q368" i="2" s="1"/>
  <c r="BC335" i="2"/>
  <c r="V335" i="2"/>
  <c r="W335" i="2" s="1"/>
  <c r="X335" i="2" s="1"/>
  <c r="Y335" i="2" s="1"/>
  <c r="Z335" i="2" s="1"/>
  <c r="AO335" i="2" s="1"/>
  <c r="D2305" i="7"/>
  <c r="G2305" i="7" s="1"/>
  <c r="J2305" i="7" s="1"/>
  <c r="G1023" i="7"/>
  <c r="J1023" i="7" s="1"/>
  <c r="O407" i="2"/>
  <c r="R407" i="2" s="1"/>
  <c r="N407" i="2"/>
  <c r="Q407" i="2" s="1"/>
  <c r="BC435" i="2"/>
  <c r="V435" i="2"/>
  <c r="W435" i="2" s="1"/>
  <c r="X435" i="2" s="1"/>
  <c r="Y435" i="2" s="1"/>
  <c r="Z435" i="2" s="1"/>
  <c r="AO435" i="2" s="1"/>
  <c r="C2015" i="7"/>
  <c r="F2015" i="7" s="1"/>
  <c r="F733" i="7"/>
  <c r="BC452" i="2"/>
  <c r="V452" i="2"/>
  <c r="W452" i="2" s="1"/>
  <c r="X452" i="2" s="1"/>
  <c r="Y452" i="2" s="1"/>
  <c r="Z452" i="2" s="1"/>
  <c r="AO452" i="2" s="1"/>
  <c r="D2223" i="7"/>
  <c r="G2223" i="7" s="1"/>
  <c r="J2223" i="7" s="1"/>
  <c r="G941" i="7"/>
  <c r="J941" i="7" s="1"/>
  <c r="C2113" i="7"/>
  <c r="F2113" i="7" s="1"/>
  <c r="F831" i="7"/>
  <c r="BC283" i="2"/>
  <c r="V283" i="2"/>
  <c r="W283" i="2" s="1"/>
  <c r="X283" i="2" s="1"/>
  <c r="Y283" i="2" s="1"/>
  <c r="Z283" i="2" s="1"/>
  <c r="AO283" i="2" s="1"/>
  <c r="BC213" i="2"/>
  <c r="V213" i="2"/>
  <c r="W213" i="2" s="1"/>
  <c r="X213" i="2" s="1"/>
  <c r="Y213" i="2" s="1"/>
  <c r="Z213" i="2" s="1"/>
  <c r="AO213" i="2" s="1"/>
  <c r="V290" i="2"/>
  <c r="W290" i="2" s="1"/>
  <c r="X290" i="2" s="1"/>
  <c r="Y290" i="2" s="1"/>
  <c r="Z290" i="2" s="1"/>
  <c r="AO290" i="2" s="1"/>
  <c r="BC290" i="2"/>
  <c r="BC73" i="2"/>
  <c r="V73" i="2"/>
  <c r="W73" i="2" s="1"/>
  <c r="X73" i="2" s="1"/>
  <c r="Y73" i="2" s="1"/>
  <c r="Z73" i="2" s="1"/>
  <c r="AO73" i="2" s="1"/>
  <c r="BC428" i="2"/>
  <c r="V428" i="2"/>
  <c r="W428" i="2" s="1"/>
  <c r="X428" i="2" s="1"/>
  <c r="Y428" i="2" s="1"/>
  <c r="Z428" i="2" s="1"/>
  <c r="AO428" i="2" s="1"/>
  <c r="C2148" i="7"/>
  <c r="F2148" i="7" s="1"/>
  <c r="F866" i="7"/>
  <c r="C2003" i="7"/>
  <c r="F2003" i="7" s="1"/>
  <c r="F721" i="7"/>
  <c r="D1877" i="7"/>
  <c r="G1877" i="7" s="1"/>
  <c r="J1877" i="7" s="1"/>
  <c r="G595" i="7"/>
  <c r="J595" i="7" s="1"/>
  <c r="O186" i="2"/>
  <c r="R186" i="2" s="1"/>
  <c r="N186" i="2"/>
  <c r="Q186" i="2" s="1"/>
  <c r="D2181" i="7"/>
  <c r="G2181" i="7" s="1"/>
  <c r="J2181" i="7" s="1"/>
  <c r="G899" i="7"/>
  <c r="J899" i="7" s="1"/>
  <c r="BC295" i="2"/>
  <c r="V295" i="2"/>
  <c r="W295" i="2" s="1"/>
  <c r="X295" i="2" s="1"/>
  <c r="Y295" i="2" s="1"/>
  <c r="Z295" i="2" s="1"/>
  <c r="AO295" i="2" s="1"/>
  <c r="G703" i="7"/>
  <c r="J703" i="7" s="1"/>
  <c r="D1985" i="7"/>
  <c r="G1985" i="7" s="1"/>
  <c r="J1985" i="7" s="1"/>
  <c r="D2286" i="7"/>
  <c r="G2286" i="7" s="1"/>
  <c r="J2286" i="7" s="1"/>
  <c r="G1004" i="7"/>
  <c r="J1004" i="7" s="1"/>
  <c r="G780" i="7"/>
  <c r="J780" i="7" s="1"/>
  <c r="D2062" i="7"/>
  <c r="G2062" i="7" s="1"/>
  <c r="J2062" i="7" s="1"/>
  <c r="G760" i="7"/>
  <c r="J760" i="7" s="1"/>
  <c r="D2042" i="7"/>
  <c r="G2042" i="7" s="1"/>
  <c r="J2042" i="7" s="1"/>
  <c r="V50" i="2"/>
  <c r="W50" i="2" s="1"/>
  <c r="X50" i="2" s="1"/>
  <c r="Y50" i="2" s="1"/>
  <c r="Z50" i="2" s="1"/>
  <c r="AO50" i="2" s="1"/>
  <c r="BC50" i="2"/>
  <c r="N333" i="2"/>
  <c r="Q333" i="2" s="1"/>
  <c r="O333" i="2"/>
  <c r="R333" i="2" s="1"/>
  <c r="O181" i="2"/>
  <c r="R181" i="2" s="1"/>
  <c r="N181" i="2"/>
  <c r="Q181" i="2" s="1"/>
  <c r="V354" i="2"/>
  <c r="W354" i="2"/>
  <c r="X354" i="2" s="1"/>
  <c r="Y354" i="2" s="1"/>
  <c r="Z354" i="2" s="1"/>
  <c r="AO354" i="2" s="1"/>
  <c r="BC354" i="2"/>
  <c r="BC434" i="2"/>
  <c r="V434" i="2"/>
  <c r="W434" i="2" s="1"/>
  <c r="X434" i="2" s="1"/>
  <c r="Y434" i="2" s="1"/>
  <c r="Z434" i="2" s="1"/>
  <c r="AO434" i="2" s="1"/>
  <c r="V482" i="2"/>
  <c r="W482" i="2" s="1"/>
  <c r="X482" i="2" s="1"/>
  <c r="Y482" i="2" s="1"/>
  <c r="Z482" i="2" s="1"/>
  <c r="AO482" i="2" s="1"/>
  <c r="BC482" i="2"/>
  <c r="D2106" i="7"/>
  <c r="G2106" i="7" s="1"/>
  <c r="J2106" i="7" s="1"/>
  <c r="G824" i="7"/>
  <c r="J824" i="7" s="1"/>
  <c r="C1894" i="7"/>
  <c r="F1894" i="7" s="1"/>
  <c r="F612" i="7"/>
  <c r="D1993" i="7"/>
  <c r="G1993" i="7" s="1"/>
  <c r="J1993" i="7" s="1"/>
  <c r="G711" i="7"/>
  <c r="J711" i="7" s="1"/>
  <c r="N131" i="2"/>
  <c r="Q131" i="2" s="1"/>
  <c r="O131" i="2"/>
  <c r="R131" i="2" s="1"/>
  <c r="O244" i="2"/>
  <c r="R244" i="2" s="1"/>
  <c r="N244" i="2"/>
  <c r="Q244" i="2" s="1"/>
  <c r="BC466" i="2"/>
  <c r="V466" i="2"/>
  <c r="W466" i="2" s="1"/>
  <c r="X466" i="2" s="1"/>
  <c r="Y466" i="2" s="1"/>
  <c r="Z466" i="2" s="1"/>
  <c r="AO466" i="2" s="1"/>
  <c r="D2136" i="7"/>
  <c r="G2136" i="7" s="1"/>
  <c r="J2136" i="7" s="1"/>
  <c r="G854" i="7"/>
  <c r="J854" i="7" s="1"/>
  <c r="V228" i="2"/>
  <c r="W228" i="2" s="1"/>
  <c r="X228" i="2" s="1"/>
  <c r="Y228" i="2" s="1"/>
  <c r="Z228" i="2" s="1"/>
  <c r="AO228" i="2" s="1"/>
  <c r="BC228" i="2"/>
  <c r="D1952" i="7"/>
  <c r="G1952" i="7" s="1"/>
  <c r="J1952" i="7" s="1"/>
  <c r="G670" i="7"/>
  <c r="J670" i="7" s="1"/>
  <c r="N40" i="2"/>
  <c r="Q40" i="2" s="1"/>
  <c r="O40" i="2"/>
  <c r="R40" i="2" s="1"/>
  <c r="D1944" i="7"/>
  <c r="G1944" i="7" s="1"/>
  <c r="J1944" i="7" s="1"/>
  <c r="G662" i="7"/>
  <c r="J662" i="7" s="1"/>
  <c r="O379" i="2"/>
  <c r="R379" i="2" s="1"/>
  <c r="N379" i="2"/>
  <c r="Q379" i="2" s="1"/>
  <c r="BC12" i="2"/>
  <c r="V12" i="2"/>
  <c r="W12" i="2" s="1"/>
  <c r="X12" i="2" s="1"/>
  <c r="Y12" i="2" s="1"/>
  <c r="Z12" i="2" s="1"/>
  <c r="AO12" i="2" s="1"/>
  <c r="C2208" i="7"/>
  <c r="F2208" i="7" s="1"/>
  <c r="F926" i="7"/>
  <c r="BC480" i="2"/>
  <c r="V480" i="2"/>
  <c r="W480" i="2" s="1"/>
  <c r="X480" i="2" s="1"/>
  <c r="Y480" i="2" s="1"/>
  <c r="Z480" i="2" s="1"/>
  <c r="AO480" i="2" s="1"/>
  <c r="G672" i="7"/>
  <c r="J672" i="7" s="1"/>
  <c r="D1954" i="7"/>
  <c r="G1954" i="7" s="1"/>
  <c r="J1954" i="7" s="1"/>
  <c r="BC321" i="2"/>
  <c r="V321" i="2"/>
  <c r="W321" i="2" s="1"/>
  <c r="X321" i="2" s="1"/>
  <c r="Y321" i="2" s="1"/>
  <c r="Z321" i="2" s="1"/>
  <c r="AO321" i="2" s="1"/>
  <c r="BC285" i="2"/>
  <c r="V285" i="2"/>
  <c r="W285" i="2" s="1"/>
  <c r="X285" i="2" s="1"/>
  <c r="Y285" i="2" s="1"/>
  <c r="Z285" i="2" s="1"/>
  <c r="AO285" i="2" s="1"/>
  <c r="N6" i="2"/>
  <c r="Q6" i="2" s="1"/>
  <c r="O6" i="2"/>
  <c r="R6" i="2" s="1"/>
  <c r="C2107" i="7"/>
  <c r="F2107" i="7" s="1"/>
  <c r="F825" i="7"/>
  <c r="BC78" i="2"/>
  <c r="V78" i="2"/>
  <c r="W78" i="2" s="1"/>
  <c r="X78" i="2" s="1"/>
  <c r="Y78" i="2" s="1"/>
  <c r="Z78" i="2" s="1"/>
  <c r="AO78" i="2" s="1"/>
  <c r="O214" i="2"/>
  <c r="R214" i="2" s="1"/>
  <c r="N214" i="2"/>
  <c r="Q214" i="2" s="1"/>
  <c r="C1884" i="7"/>
  <c r="F1884" i="7" s="1"/>
  <c r="F602" i="7"/>
  <c r="N416" i="2"/>
  <c r="Q416" i="2" s="1"/>
  <c r="O416" i="2"/>
  <c r="R416" i="2" s="1"/>
  <c r="N122" i="2"/>
  <c r="Q122" i="2" s="1"/>
  <c r="O122" i="2"/>
  <c r="R122" i="2" s="1"/>
  <c r="C2150" i="7"/>
  <c r="F2150" i="7" s="1"/>
  <c r="F868" i="7"/>
  <c r="O342" i="2"/>
  <c r="R342" i="2" s="1"/>
  <c r="N342" i="2"/>
  <c r="Q342" i="2" s="1"/>
  <c r="D2105" i="7"/>
  <c r="G2105" i="7" s="1"/>
  <c r="J2105" i="7" s="1"/>
  <c r="G823" i="7"/>
  <c r="J823" i="7" s="1"/>
  <c r="N69" i="2"/>
  <c r="Q69" i="2" s="1"/>
  <c r="O69" i="2"/>
  <c r="R69" i="2" s="1"/>
  <c r="D2084" i="7"/>
  <c r="G2084" i="7" s="1"/>
  <c r="J2084" i="7" s="1"/>
  <c r="G802" i="7"/>
  <c r="J802" i="7" s="1"/>
  <c r="D2267" i="7"/>
  <c r="G2267" i="7" s="1"/>
  <c r="J2267" i="7" s="1"/>
  <c r="G985" i="7"/>
  <c r="J985" i="7" s="1"/>
  <c r="D2030" i="7"/>
  <c r="G2030" i="7" s="1"/>
  <c r="J2030" i="7" s="1"/>
  <c r="G748" i="7"/>
  <c r="J748" i="7" s="1"/>
  <c r="BC29" i="2"/>
  <c r="V29" i="2"/>
  <c r="W29" i="2" s="1"/>
  <c r="X29" i="2" s="1"/>
  <c r="Y29" i="2" s="1"/>
  <c r="Z29" i="2" s="1"/>
  <c r="AO29" i="2" s="1"/>
  <c r="D2241" i="7"/>
  <c r="G2241" i="7" s="1"/>
  <c r="J2241" i="7" s="1"/>
  <c r="G959" i="7"/>
  <c r="J959" i="7" s="1"/>
  <c r="BC475" i="2"/>
  <c r="V475" i="2"/>
  <c r="W475" i="2" s="1"/>
  <c r="X475" i="2" s="1"/>
  <c r="Y475" i="2" s="1"/>
  <c r="Z475" i="2" s="1"/>
  <c r="AO475" i="2" s="1"/>
  <c r="D2200" i="7"/>
  <c r="G2200" i="7" s="1"/>
  <c r="J2200" i="7" s="1"/>
  <c r="G918" i="7"/>
  <c r="J918" i="7" s="1"/>
  <c r="N408" i="2"/>
  <c r="Q408" i="2" s="1"/>
  <c r="O408" i="2"/>
  <c r="R408" i="2" s="1"/>
  <c r="D2005" i="7"/>
  <c r="G2005" i="7" s="1"/>
  <c r="J2005" i="7" s="1"/>
  <c r="G723" i="7"/>
  <c r="J723" i="7" s="1"/>
  <c r="N227" i="2"/>
  <c r="Q227" i="2" s="1"/>
  <c r="O227" i="2"/>
  <c r="R227" i="2" s="1"/>
  <c r="F587" i="7"/>
  <c r="C1869" i="7"/>
  <c r="F1869" i="7" s="1"/>
  <c r="C2056" i="7"/>
  <c r="F2056" i="7" s="1"/>
  <c r="F774" i="7"/>
  <c r="D1874" i="7"/>
  <c r="G1874" i="7" s="1"/>
  <c r="J1874" i="7" s="1"/>
  <c r="G592" i="7"/>
  <c r="J592" i="7" s="1"/>
  <c r="BC86" i="2"/>
  <c r="V86" i="2"/>
  <c r="W86" i="2" s="1"/>
  <c r="X86" i="2" s="1"/>
  <c r="Y86" i="2" s="1"/>
  <c r="Z86" i="2" s="1"/>
  <c r="AO86" i="2" s="1"/>
  <c r="BC200" i="2"/>
  <c r="V200" i="2"/>
  <c r="W200" i="2" s="1"/>
  <c r="X200" i="2" s="1"/>
  <c r="Y200" i="2" s="1"/>
  <c r="Z200" i="2" s="1"/>
  <c r="AO200" i="2" s="1"/>
  <c r="D2170" i="7"/>
  <c r="G2170" i="7" s="1"/>
  <c r="J2170" i="7" s="1"/>
  <c r="G888" i="7"/>
  <c r="J888" i="7" s="1"/>
  <c r="N139" i="2"/>
  <c r="Q139" i="2" s="1"/>
  <c r="O139" i="2"/>
  <c r="R139" i="2" s="1"/>
  <c r="D2287" i="7"/>
  <c r="G2287" i="7" s="1"/>
  <c r="J2287" i="7" s="1"/>
  <c r="G1005" i="7"/>
  <c r="J1005" i="7" s="1"/>
  <c r="N306" i="2"/>
  <c r="Q306" i="2" s="1"/>
  <c r="O306" i="2"/>
  <c r="R306" i="2" s="1"/>
  <c r="BC427" i="2"/>
  <c r="V427" i="2"/>
  <c r="W427" i="2" s="1"/>
  <c r="X427" i="2" s="1"/>
  <c r="Y427" i="2" s="1"/>
  <c r="Z427" i="2" s="1"/>
  <c r="AO427" i="2" s="1"/>
  <c r="O102" i="2"/>
  <c r="R102" i="2" s="1"/>
  <c r="N102" i="2"/>
  <c r="Q102" i="2" s="1"/>
  <c r="O24" i="2"/>
  <c r="R24" i="2" s="1"/>
  <c r="N24" i="2"/>
  <c r="Q24" i="2" s="1"/>
  <c r="C1852" i="7"/>
  <c r="F1852" i="7" s="1"/>
  <c r="F570" i="7"/>
  <c r="O49" i="2"/>
  <c r="R49" i="2" s="1"/>
  <c r="N49" i="2"/>
  <c r="Q49" i="2" s="1"/>
  <c r="N158" i="2"/>
  <c r="Q158" i="2" s="1"/>
  <c r="O158" i="2"/>
  <c r="R158" i="2" s="1"/>
  <c r="D2257" i="7"/>
  <c r="G2257" i="7" s="1"/>
  <c r="J2257" i="7" s="1"/>
  <c r="G975" i="7"/>
  <c r="J975" i="7" s="1"/>
  <c r="BC82" i="2"/>
  <c r="V82" i="2"/>
  <c r="W82" i="2" s="1"/>
  <c r="X82" i="2" s="1"/>
  <c r="Y82" i="2" s="1"/>
  <c r="Z82" i="2" s="1"/>
  <c r="AO82" i="2" s="1"/>
  <c r="BC101" i="2"/>
  <c r="V101" i="2"/>
  <c r="W101" i="2" s="1"/>
  <c r="X101" i="2" s="1"/>
  <c r="Y101" i="2" s="1"/>
  <c r="Z101" i="2" s="1"/>
  <c r="AO101" i="2" s="1"/>
  <c r="O119" i="2"/>
  <c r="R119" i="2" s="1"/>
  <c r="N119" i="2"/>
  <c r="Q119" i="2" s="1"/>
  <c r="D2265" i="7"/>
  <c r="G2265" i="7" s="1"/>
  <c r="J2265" i="7" s="1"/>
  <c r="G983" i="7"/>
  <c r="J983" i="7" s="1"/>
  <c r="BC433" i="2"/>
  <c r="V433" i="2"/>
  <c r="W433" i="2" s="1"/>
  <c r="X433" i="2" s="1"/>
  <c r="Y433" i="2" s="1"/>
  <c r="Z433" i="2" s="1"/>
  <c r="AO433" i="2" s="1"/>
  <c r="D1861" i="7"/>
  <c r="G1861" i="7" s="1"/>
  <c r="J1861" i="7" s="1"/>
  <c r="G579" i="7"/>
  <c r="J579" i="7" s="1"/>
  <c r="BC463" i="2"/>
  <c r="V463" i="2"/>
  <c r="W463" i="2" s="1"/>
  <c r="X463" i="2" s="1"/>
  <c r="Y463" i="2" s="1"/>
  <c r="Z463" i="2" s="1"/>
  <c r="AO463" i="2" s="1"/>
  <c r="C1949" i="7"/>
  <c r="F1949" i="7" s="1"/>
  <c r="F667" i="7"/>
  <c r="BC418" i="2"/>
  <c r="V418" i="2"/>
  <c r="W418" i="2" s="1"/>
  <c r="X418" i="2" s="1"/>
  <c r="Y418" i="2" s="1"/>
  <c r="Z418" i="2" s="1"/>
  <c r="AO418" i="2" s="1"/>
  <c r="C1903" i="7"/>
  <c r="F1903" i="7" s="1"/>
  <c r="F621" i="7"/>
  <c r="D2197" i="7"/>
  <c r="G2197" i="7" s="1"/>
  <c r="J2197" i="7" s="1"/>
  <c r="G915" i="7"/>
  <c r="J915" i="7" s="1"/>
  <c r="V382" i="2"/>
  <c r="W382" i="2" s="1"/>
  <c r="X382" i="2" s="1"/>
  <c r="Y382" i="2" s="1"/>
  <c r="Z382" i="2" s="1"/>
  <c r="AO382" i="2" s="1"/>
  <c r="BC382" i="2"/>
  <c r="C2037" i="7"/>
  <c r="F2037" i="7" s="1"/>
  <c r="F755" i="7"/>
  <c r="D2085" i="7"/>
  <c r="G2085" i="7" s="1"/>
  <c r="J2085" i="7" s="1"/>
  <c r="G803" i="7"/>
  <c r="J803" i="7" s="1"/>
  <c r="N232" i="2"/>
  <c r="Q232" i="2" s="1"/>
  <c r="O232" i="2"/>
  <c r="R232" i="2" s="1"/>
  <c r="C2192" i="7"/>
  <c r="F2192" i="7" s="1"/>
  <c r="F910" i="7"/>
  <c r="N168" i="2"/>
  <c r="Q168" i="2" s="1"/>
  <c r="O168" i="2"/>
  <c r="R168" i="2" s="1"/>
  <c r="V275" i="2"/>
  <c r="W275" i="2" s="1"/>
  <c r="X275" i="2" s="1"/>
  <c r="Y275" i="2" s="1"/>
  <c r="Z275" i="2" s="1"/>
  <c r="AO275" i="2" s="1"/>
  <c r="BC275" i="2"/>
  <c r="V104" i="2"/>
  <c r="W104" i="2" s="1"/>
  <c r="X104" i="2" s="1"/>
  <c r="Y104" i="2" s="1"/>
  <c r="Z104" i="2" s="1"/>
  <c r="AO104" i="2" s="1"/>
  <c r="BC104" i="2"/>
  <c r="O212" i="2"/>
  <c r="R212" i="2" s="1"/>
  <c r="N212" i="2"/>
  <c r="Q212" i="2" s="1"/>
  <c r="BC324" i="2"/>
  <c r="V324" i="2"/>
  <c r="W324" i="2" s="1"/>
  <c r="X324" i="2" s="1"/>
  <c r="Y324" i="2" s="1"/>
  <c r="Z324" i="2" s="1"/>
  <c r="AO324" i="2" s="1"/>
  <c r="BC120" i="2"/>
  <c r="V120" i="2"/>
  <c r="W120" i="2" s="1"/>
  <c r="X120" i="2" s="1"/>
  <c r="Y120" i="2" s="1"/>
  <c r="Z120" i="2" s="1"/>
  <c r="AO120" i="2" s="1"/>
  <c r="C1859" i="7"/>
  <c r="F1859" i="7" s="1"/>
  <c r="F577" i="7"/>
  <c r="D1879" i="7"/>
  <c r="G1879" i="7" s="1"/>
  <c r="J1879" i="7" s="1"/>
  <c r="G597" i="7"/>
  <c r="J597" i="7" s="1"/>
  <c r="N481" i="2"/>
  <c r="Q481" i="2" s="1"/>
  <c r="O481" i="2"/>
  <c r="R481" i="2" s="1"/>
  <c r="BC305" i="2"/>
  <c r="V305" i="2"/>
  <c r="W305" i="2" s="1"/>
  <c r="X305" i="2" s="1"/>
  <c r="Y305" i="2" s="1"/>
  <c r="Z305" i="2" s="1"/>
  <c r="AO305" i="2" s="1"/>
  <c r="D2039" i="7"/>
  <c r="G2039" i="7" s="1"/>
  <c r="J2039" i="7" s="1"/>
  <c r="G757" i="7"/>
  <c r="J757" i="7" s="1"/>
  <c r="N115" i="2"/>
  <c r="Q115" i="2" s="1"/>
  <c r="O115" i="2"/>
  <c r="R115" i="2" s="1"/>
  <c r="V241" i="2"/>
  <c r="W241" i="2" s="1"/>
  <c r="X241" i="2" s="1"/>
  <c r="Y241" i="2" s="1"/>
  <c r="Z241" i="2" s="1"/>
  <c r="AO241" i="2" s="1"/>
  <c r="BC241" i="2"/>
  <c r="C2253" i="7"/>
  <c r="F2253" i="7" s="1"/>
  <c r="F971" i="7"/>
  <c r="BC266" i="2"/>
  <c r="V266" i="2"/>
  <c r="W266" i="2" s="1"/>
  <c r="X266" i="2" s="1"/>
  <c r="Y266" i="2" s="1"/>
  <c r="Z266" i="2" s="1"/>
  <c r="AO266" i="2" s="1"/>
  <c r="D2199" i="7"/>
  <c r="G2199" i="7" s="1"/>
  <c r="J2199" i="7" s="1"/>
  <c r="G917" i="7"/>
  <c r="J917" i="7" s="1"/>
  <c r="D1982" i="7"/>
  <c r="G1982" i="7" s="1"/>
  <c r="J1982" i="7" s="1"/>
  <c r="G700" i="7"/>
  <c r="J700" i="7" s="1"/>
  <c r="D2096" i="7"/>
  <c r="G2096" i="7" s="1"/>
  <c r="J2096" i="7" s="1"/>
  <c r="G814" i="7"/>
  <c r="J814" i="7" s="1"/>
  <c r="O111" i="2"/>
  <c r="R111" i="2" s="1"/>
  <c r="N111" i="2"/>
  <c r="Q111" i="2" s="1"/>
  <c r="D2186" i="7"/>
  <c r="G2186" i="7" s="1"/>
  <c r="J2186" i="7" s="1"/>
  <c r="G904" i="7"/>
  <c r="J904" i="7" s="1"/>
  <c r="N65" i="2"/>
  <c r="Q65" i="2" s="1"/>
  <c r="O65" i="2"/>
  <c r="R65" i="2" s="1"/>
  <c r="C2236" i="7"/>
  <c r="F2236" i="7" s="1"/>
  <c r="F954" i="7"/>
  <c r="C2273" i="7"/>
  <c r="F2273" i="7" s="1"/>
  <c r="F991" i="7"/>
  <c r="C1925" i="7"/>
  <c r="F1925" i="7" s="1"/>
  <c r="F643" i="7"/>
  <c r="C2140" i="7"/>
  <c r="F2140" i="7" s="1"/>
  <c r="F858" i="7"/>
  <c r="O105" i="2"/>
  <c r="R105" i="2" s="1"/>
  <c r="N105" i="2"/>
  <c r="Q105" i="2" s="1"/>
  <c r="D2301" i="7"/>
  <c r="G2301" i="7" s="1"/>
  <c r="J2301" i="7" s="1"/>
  <c r="G1019" i="7"/>
  <c r="J1019" i="7" s="1"/>
  <c r="N134" i="2"/>
  <c r="Q134" i="2" s="1"/>
  <c r="O134" i="2"/>
  <c r="R134" i="2" s="1"/>
  <c r="C1930" i="7"/>
  <c r="F1930" i="7" s="1"/>
  <c r="F648" i="7"/>
  <c r="N112" i="2"/>
  <c r="Q112" i="2" s="1"/>
  <c r="O112" i="2"/>
  <c r="R112" i="2" s="1"/>
  <c r="D1962" i="7"/>
  <c r="G1962" i="7" s="1"/>
  <c r="J1962" i="7" s="1"/>
  <c r="G680" i="7"/>
  <c r="J680" i="7" s="1"/>
  <c r="C1910" i="7"/>
  <c r="F1910" i="7" s="1"/>
  <c r="F628" i="7"/>
  <c r="O243" i="2"/>
  <c r="R243" i="2" s="1"/>
  <c r="N243" i="2"/>
  <c r="Q243" i="2" s="1"/>
  <c r="C2176" i="7"/>
  <c r="F2176" i="7" s="1"/>
  <c r="F894" i="7"/>
  <c r="O135" i="2"/>
  <c r="R135" i="2" s="1"/>
  <c r="N135" i="2"/>
  <c r="Q135" i="2" s="1"/>
  <c r="C2104" i="7"/>
  <c r="F2104" i="7" s="1"/>
  <c r="F822" i="7"/>
  <c r="C2032" i="7"/>
  <c r="F2032" i="7" s="1"/>
  <c r="F750" i="7"/>
  <c r="N307" i="2"/>
  <c r="Q307" i="2" s="1"/>
  <c r="O307" i="2"/>
  <c r="R307" i="2" s="1"/>
  <c r="N34" i="2"/>
  <c r="Q34" i="2" s="1"/>
  <c r="O34" i="2"/>
  <c r="R34" i="2" s="1"/>
  <c r="C1927" i="7"/>
  <c r="F1927" i="7" s="1"/>
  <c r="F645" i="7"/>
  <c r="BC454" i="2"/>
  <c r="V454" i="2"/>
  <c r="W454" i="2" s="1"/>
  <c r="X454" i="2" s="1"/>
  <c r="Y454" i="2" s="1"/>
  <c r="Z454" i="2" s="1"/>
  <c r="AO454" i="2" s="1"/>
  <c r="D1973" i="7"/>
  <c r="G1973" i="7" s="1"/>
  <c r="J1973" i="7" s="1"/>
  <c r="G691" i="7"/>
  <c r="J691" i="7" s="1"/>
  <c r="N98" i="2"/>
  <c r="Q98" i="2" s="1"/>
  <c r="O98" i="2"/>
  <c r="R98" i="2" s="1"/>
  <c r="C2276" i="7"/>
  <c r="F2276" i="7" s="1"/>
  <c r="F994" i="7"/>
  <c r="N77" i="2"/>
  <c r="Q77" i="2" s="1"/>
  <c r="O77" i="2"/>
  <c r="R77" i="2" s="1"/>
  <c r="O390" i="2"/>
  <c r="R390" i="2" s="1"/>
  <c r="N390" i="2"/>
  <c r="Q390" i="2" s="1"/>
  <c r="C2165" i="7"/>
  <c r="F2165" i="7" s="1"/>
  <c r="F883" i="7"/>
  <c r="BC458" i="2"/>
  <c r="V458" i="2"/>
  <c r="W458" i="2" s="1"/>
  <c r="X458" i="2" s="1"/>
  <c r="Y458" i="2" s="1"/>
  <c r="Z458" i="2" s="1"/>
  <c r="AO458" i="2" s="1"/>
  <c r="BC55" i="2"/>
  <c r="V55" i="2"/>
  <c r="W55" i="2" s="1"/>
  <c r="X55" i="2" s="1"/>
  <c r="Y55" i="2" s="1"/>
  <c r="Z55" i="2" s="1"/>
  <c r="AO55" i="2" s="1"/>
  <c r="C2206" i="7"/>
  <c r="F2206" i="7" s="1"/>
  <c r="F924" i="7"/>
  <c r="V439" i="2"/>
  <c r="W439" i="2" s="1"/>
  <c r="X439" i="2" s="1"/>
  <c r="Y439" i="2" s="1"/>
  <c r="Z439" i="2" s="1"/>
  <c r="AO439" i="2" s="1"/>
  <c r="BC439" i="2"/>
  <c r="C1997" i="7"/>
  <c r="F1997" i="7" s="1"/>
  <c r="F715" i="7"/>
  <c r="G843" i="7"/>
  <c r="J843" i="7" s="1"/>
  <c r="D2125" i="7"/>
  <c r="G2125" i="7" s="1"/>
  <c r="J2125" i="7" s="1"/>
  <c r="N477" i="2"/>
  <c r="Q477" i="2" s="1"/>
  <c r="O477" i="2"/>
  <c r="R477" i="2" s="1"/>
  <c r="BC406" i="2"/>
  <c r="V406" i="2"/>
  <c r="W406" i="2" s="1"/>
  <c r="X406" i="2" s="1"/>
  <c r="Y406" i="2" s="1"/>
  <c r="Z406" i="2" s="1"/>
  <c r="AO406" i="2" s="1"/>
  <c r="D2132" i="7"/>
  <c r="G2132" i="7" s="1"/>
  <c r="J2132" i="7" s="1"/>
  <c r="G850" i="7"/>
  <c r="J850" i="7" s="1"/>
  <c r="C1995" i="7"/>
  <c r="F1995" i="7" s="1"/>
  <c r="F713" i="7"/>
  <c r="E1085" i="7" l="1"/>
  <c r="P406" i="7"/>
  <c r="L217" i="7"/>
  <c r="O217" i="7" s="1"/>
  <c r="O369" i="7"/>
  <c r="L295" i="7"/>
  <c r="O295" i="7" s="1"/>
  <c r="P254" i="7"/>
  <c r="P93" i="7"/>
  <c r="O1655" i="7"/>
  <c r="P86" i="7"/>
  <c r="O294" i="7"/>
  <c r="B1694" i="7"/>
  <c r="E1693" i="7"/>
  <c r="P1537" i="7"/>
  <c r="H1692" i="7"/>
  <c r="K1692" i="7" s="1"/>
  <c r="I1692" i="7"/>
  <c r="P92" i="7"/>
  <c r="M1691" i="7"/>
  <c r="L1691" i="7"/>
  <c r="O1691" i="7" s="1"/>
  <c r="O92" i="7"/>
  <c r="H1158" i="7"/>
  <c r="K1158" i="7" s="1"/>
  <c r="I1158" i="7"/>
  <c r="B1160" i="7"/>
  <c r="E1159" i="7"/>
  <c r="M1157" i="7"/>
  <c r="L1157" i="7"/>
  <c r="O1157" i="7" s="1"/>
  <c r="P1156" i="7"/>
  <c r="P443" i="7"/>
  <c r="P176" i="7"/>
  <c r="P1194" i="7"/>
  <c r="P87" i="7"/>
  <c r="P1728" i="7"/>
  <c r="P1499" i="7"/>
  <c r="P1270" i="7"/>
  <c r="L1386" i="7"/>
  <c r="O1386" i="7" s="1"/>
  <c r="M1386" i="7"/>
  <c r="I1387" i="7"/>
  <c r="H1387" i="7"/>
  <c r="K1387" i="7" s="1"/>
  <c r="M444" i="7"/>
  <c r="L444" i="7"/>
  <c r="O444" i="7" s="1"/>
  <c r="B1389" i="7"/>
  <c r="E1388" i="7"/>
  <c r="E1197" i="7"/>
  <c r="B1198" i="7"/>
  <c r="M1195" i="7"/>
  <c r="L1195" i="7"/>
  <c r="O1195" i="7" s="1"/>
  <c r="P1118" i="7"/>
  <c r="I1196" i="7"/>
  <c r="H1196" i="7"/>
  <c r="K1196" i="7" s="1"/>
  <c r="B447" i="7"/>
  <c r="E446" i="7"/>
  <c r="B180" i="7"/>
  <c r="E179" i="7"/>
  <c r="P84" i="7"/>
  <c r="I445" i="7"/>
  <c r="H445" i="7"/>
  <c r="K445" i="7" s="1"/>
  <c r="M177" i="7"/>
  <c r="L177" i="7"/>
  <c r="O177" i="7" s="1"/>
  <c r="P294" i="7"/>
  <c r="I178" i="7"/>
  <c r="H178" i="7"/>
  <c r="K178" i="7" s="1"/>
  <c r="P83" i="7"/>
  <c r="I256" i="7"/>
  <c r="H256" i="7"/>
  <c r="K256" i="7" s="1"/>
  <c r="H1426" i="7"/>
  <c r="K1426" i="7" s="1"/>
  <c r="I1426" i="7"/>
  <c r="P1233" i="7"/>
  <c r="P1424" i="7"/>
  <c r="M1119" i="7"/>
  <c r="L1119" i="7"/>
  <c r="O1119" i="7" s="1"/>
  <c r="P481" i="7"/>
  <c r="B1503" i="7"/>
  <c r="E1502" i="7"/>
  <c r="H1120" i="7"/>
  <c r="K1120" i="7" s="1"/>
  <c r="I1120" i="7"/>
  <c r="B143" i="7"/>
  <c r="E142" i="7"/>
  <c r="L140" i="7"/>
  <c r="O140" i="7" s="1"/>
  <c r="M140" i="7"/>
  <c r="H1501" i="7"/>
  <c r="K1501" i="7" s="1"/>
  <c r="I1501" i="7"/>
  <c r="B1122" i="7"/>
  <c r="E1121" i="7"/>
  <c r="I483" i="7"/>
  <c r="H483" i="7"/>
  <c r="K483" i="7" s="1"/>
  <c r="M482" i="7"/>
  <c r="L482" i="7"/>
  <c r="O482" i="7" s="1"/>
  <c r="I141" i="7"/>
  <c r="H141" i="7"/>
  <c r="K141" i="7" s="1"/>
  <c r="L1500" i="7"/>
  <c r="O1500" i="7" s="1"/>
  <c r="M1500" i="7"/>
  <c r="M255" i="7"/>
  <c r="L255" i="7"/>
  <c r="O255" i="7" s="1"/>
  <c r="M1538" i="7"/>
  <c r="L1538" i="7"/>
  <c r="O1538" i="7" s="1"/>
  <c r="E484" i="7"/>
  <c r="B485" i="7"/>
  <c r="H1313" i="7"/>
  <c r="K1313" i="7" s="1"/>
  <c r="I1313" i="7"/>
  <c r="L1425" i="7"/>
  <c r="O1425" i="7" s="1"/>
  <c r="M1425" i="7"/>
  <c r="H1539" i="7"/>
  <c r="K1539" i="7" s="1"/>
  <c r="I1539" i="7"/>
  <c r="L1312" i="7"/>
  <c r="O1312" i="7" s="1"/>
  <c r="M1312" i="7"/>
  <c r="B1315" i="7"/>
  <c r="E1314" i="7"/>
  <c r="I219" i="7"/>
  <c r="H219" i="7"/>
  <c r="K219" i="7" s="1"/>
  <c r="M218" i="7"/>
  <c r="L218" i="7"/>
  <c r="O218" i="7" s="1"/>
  <c r="E1540" i="7"/>
  <c r="B1541" i="7"/>
  <c r="M1348" i="7"/>
  <c r="L1348" i="7"/>
  <c r="O1348" i="7" s="1"/>
  <c r="E1350" i="7"/>
  <c r="B1351" i="7"/>
  <c r="B221" i="7"/>
  <c r="E220" i="7"/>
  <c r="E257" i="7"/>
  <c r="B258" i="7"/>
  <c r="P1311" i="7"/>
  <c r="P1347" i="7"/>
  <c r="P139" i="7"/>
  <c r="I1349" i="7"/>
  <c r="H1349" i="7"/>
  <c r="K1349" i="7" s="1"/>
  <c r="E1427" i="7"/>
  <c r="B1428" i="7"/>
  <c r="P407" i="7"/>
  <c r="B299" i="7"/>
  <c r="E298" i="7"/>
  <c r="I297" i="7"/>
  <c r="H297" i="7"/>
  <c r="K297" i="7" s="1"/>
  <c r="P329" i="7"/>
  <c r="P1576" i="7"/>
  <c r="P369" i="7"/>
  <c r="M296" i="7"/>
  <c r="L296" i="7"/>
  <c r="O296" i="7" s="1"/>
  <c r="M1577" i="7"/>
  <c r="L1577" i="7"/>
  <c r="O1577" i="7" s="1"/>
  <c r="H371" i="7"/>
  <c r="K371" i="7" s="1"/>
  <c r="I371" i="7"/>
  <c r="I1463" i="7"/>
  <c r="H1463" i="7"/>
  <c r="K1463" i="7" s="1"/>
  <c r="M1084" i="7"/>
  <c r="L1084" i="7"/>
  <c r="O1084" i="7" s="1"/>
  <c r="E1273" i="7"/>
  <c r="B1274" i="7"/>
  <c r="B1808" i="7"/>
  <c r="E1807" i="7"/>
  <c r="P1616" i="7"/>
  <c r="E1464" i="7"/>
  <c r="B1465" i="7"/>
  <c r="H1578" i="7"/>
  <c r="K1578" i="7" s="1"/>
  <c r="I1578" i="7"/>
  <c r="H1806" i="7"/>
  <c r="K1806" i="7" s="1"/>
  <c r="I1806" i="7"/>
  <c r="I409" i="7"/>
  <c r="H409" i="7"/>
  <c r="K409" i="7" s="1"/>
  <c r="I1235" i="7"/>
  <c r="H1235" i="7"/>
  <c r="K1235" i="7" s="1"/>
  <c r="M1766" i="7"/>
  <c r="L1766" i="7"/>
  <c r="O1766" i="7" s="1"/>
  <c r="M1656" i="7"/>
  <c r="L1656" i="7"/>
  <c r="O1656" i="7" s="1"/>
  <c r="P1461" i="7"/>
  <c r="I1085" i="7"/>
  <c r="H1085" i="7"/>
  <c r="K1085" i="7" s="1"/>
  <c r="E1579" i="7"/>
  <c r="B1580" i="7"/>
  <c r="E410" i="7"/>
  <c r="B411" i="7"/>
  <c r="M1271" i="7"/>
  <c r="L1271" i="7"/>
  <c r="O1271" i="7" s="1"/>
  <c r="I1730" i="7"/>
  <c r="H1730" i="7"/>
  <c r="K1730" i="7" s="1"/>
  <c r="M370" i="7"/>
  <c r="L370" i="7"/>
  <c r="O370" i="7" s="1"/>
  <c r="P1655" i="7"/>
  <c r="M1234" i="7"/>
  <c r="L1234" i="7"/>
  <c r="O1234" i="7" s="1"/>
  <c r="E1236" i="7"/>
  <c r="B1237" i="7"/>
  <c r="P1765" i="7"/>
  <c r="B333" i="7"/>
  <c r="E332" i="7"/>
  <c r="I1657" i="7"/>
  <c r="H1657" i="7"/>
  <c r="K1657" i="7" s="1"/>
  <c r="E1731" i="7"/>
  <c r="B1732" i="7"/>
  <c r="L1805" i="7"/>
  <c r="O1805" i="7" s="1"/>
  <c r="M1805" i="7"/>
  <c r="I1618" i="7"/>
  <c r="H1618" i="7"/>
  <c r="K1618" i="7" s="1"/>
  <c r="L408" i="7"/>
  <c r="O408" i="7" s="1"/>
  <c r="M408" i="7"/>
  <c r="I331" i="7"/>
  <c r="H331" i="7"/>
  <c r="K331" i="7" s="1"/>
  <c r="E1658" i="7"/>
  <c r="B1659" i="7"/>
  <c r="E1086" i="7"/>
  <c r="B1087" i="7"/>
  <c r="M1729" i="7"/>
  <c r="L1729" i="7"/>
  <c r="O1729" i="7" s="1"/>
  <c r="E1619" i="7"/>
  <c r="B1620" i="7"/>
  <c r="I1767" i="7"/>
  <c r="H1767" i="7"/>
  <c r="K1767" i="7" s="1"/>
  <c r="M330" i="7"/>
  <c r="L330" i="7"/>
  <c r="O330" i="7" s="1"/>
  <c r="I1272" i="7"/>
  <c r="H1272" i="7"/>
  <c r="K1272" i="7" s="1"/>
  <c r="P1083" i="7"/>
  <c r="M1617" i="7"/>
  <c r="L1617" i="7"/>
  <c r="O1617" i="7" s="1"/>
  <c r="P1804" i="7"/>
  <c r="E372" i="7"/>
  <c r="B373" i="7"/>
  <c r="M1462" i="7"/>
  <c r="L1462" i="7"/>
  <c r="O1462" i="7" s="1"/>
  <c r="E1768" i="7"/>
  <c r="B1769" i="7"/>
  <c r="H832" i="7"/>
  <c r="K832" i="7" s="1"/>
  <c r="I832" i="7"/>
  <c r="S217" i="2"/>
  <c r="AM217" i="2" s="1"/>
  <c r="BD217" i="2" s="1"/>
  <c r="AB217" i="2"/>
  <c r="AC217" i="2" s="1"/>
  <c r="AD217" i="2" s="1"/>
  <c r="S458" i="2"/>
  <c r="AM458" i="2" s="1"/>
  <c r="AB458" i="2"/>
  <c r="AC458" i="2" s="1"/>
  <c r="AD458" i="2" s="1"/>
  <c r="I689" i="7"/>
  <c r="H689" i="7"/>
  <c r="K689" i="7" s="1"/>
  <c r="AB274" i="2"/>
  <c r="AC274" i="2" s="1"/>
  <c r="AD274" i="2" s="1"/>
  <c r="S274" i="2"/>
  <c r="AM274" i="2" s="1"/>
  <c r="BD274" i="2" s="1"/>
  <c r="I2185" i="7"/>
  <c r="H2185" i="7"/>
  <c r="K2185" i="7" s="1"/>
  <c r="S297" i="2"/>
  <c r="AM297" i="2" s="1"/>
  <c r="AB297" i="2"/>
  <c r="AC297" i="2" s="1"/>
  <c r="AD297" i="2" s="1"/>
  <c r="I659" i="7"/>
  <c r="H659" i="7"/>
  <c r="K659" i="7" s="1"/>
  <c r="AB37" i="2"/>
  <c r="AC37" i="2" s="1"/>
  <c r="AD37" i="2" s="1"/>
  <c r="S37" i="2"/>
  <c r="AM37" i="2" s="1"/>
  <c r="BD37" i="2" s="1"/>
  <c r="BF483" i="2"/>
  <c r="BE483" i="2"/>
  <c r="S71" i="2"/>
  <c r="AM71" i="2" s="1"/>
  <c r="AB71" i="2"/>
  <c r="AC71" i="2" s="1"/>
  <c r="AD71" i="2" s="1"/>
  <c r="H1923" i="7"/>
  <c r="K1923" i="7" s="1"/>
  <c r="I1923" i="7"/>
  <c r="I1940" i="7"/>
  <c r="H1940" i="7"/>
  <c r="K1940" i="7" s="1"/>
  <c r="S433" i="2"/>
  <c r="AM433" i="2" s="1"/>
  <c r="BD433" i="2" s="1"/>
  <c r="AB433" i="2"/>
  <c r="AC433" i="2" s="1"/>
  <c r="AD433" i="2" s="1"/>
  <c r="H1975" i="7"/>
  <c r="K1975" i="7" s="1"/>
  <c r="I1975" i="7"/>
  <c r="BE46" i="2"/>
  <c r="BF46" i="2"/>
  <c r="I2006" i="7"/>
  <c r="H2006" i="7"/>
  <c r="K2006" i="7" s="1"/>
  <c r="H2044" i="7"/>
  <c r="K2044" i="7" s="1"/>
  <c r="I2044" i="7"/>
  <c r="H2022" i="7"/>
  <c r="K2022" i="7" s="1"/>
  <c r="I2022" i="7"/>
  <c r="H844" i="7"/>
  <c r="K844" i="7" s="1"/>
  <c r="I844" i="7"/>
  <c r="BE261" i="2"/>
  <c r="BF261" i="2"/>
  <c r="H919" i="7"/>
  <c r="K919" i="7" s="1"/>
  <c r="I919" i="7"/>
  <c r="I816" i="7"/>
  <c r="H816" i="7"/>
  <c r="K816" i="7" s="1"/>
  <c r="BE66" i="2"/>
  <c r="BF66" i="2"/>
  <c r="BE187" i="2"/>
  <c r="BF187" i="2"/>
  <c r="H2000" i="7"/>
  <c r="K2000" i="7" s="1"/>
  <c r="I2000" i="7"/>
  <c r="H845" i="7"/>
  <c r="K845" i="7" s="1"/>
  <c r="I845" i="7"/>
  <c r="H848" i="7"/>
  <c r="K848" i="7" s="1"/>
  <c r="I848" i="7"/>
  <c r="AB145" i="2"/>
  <c r="AC145" i="2" s="1"/>
  <c r="AD145" i="2" s="1"/>
  <c r="S145" i="2"/>
  <c r="AM145" i="2" s="1"/>
  <c r="BD145" i="2" s="1"/>
  <c r="H1866" i="7"/>
  <c r="K1866" i="7" s="1"/>
  <c r="I1866" i="7"/>
  <c r="I2095" i="7"/>
  <c r="H2095" i="7"/>
  <c r="K2095" i="7" s="1"/>
  <c r="I2179" i="7"/>
  <c r="H2179" i="7"/>
  <c r="K2179" i="7" s="1"/>
  <c r="H679" i="7"/>
  <c r="K679" i="7" s="1"/>
  <c r="I679" i="7"/>
  <c r="H1858" i="7"/>
  <c r="K1858" i="7" s="1"/>
  <c r="I1858" i="7"/>
  <c r="S302" i="2"/>
  <c r="AM302" i="2" s="1"/>
  <c r="AB302" i="2"/>
  <c r="AC302" i="2" s="1"/>
  <c r="AD302" i="2" s="1"/>
  <c r="H2170" i="7"/>
  <c r="K2170" i="7" s="1"/>
  <c r="I2170" i="7"/>
  <c r="H877" i="7"/>
  <c r="K877" i="7" s="1"/>
  <c r="I877" i="7"/>
  <c r="I2052" i="7"/>
  <c r="H2052" i="7"/>
  <c r="K2052" i="7" s="1"/>
  <c r="S388" i="2"/>
  <c r="AM388" i="2" s="1"/>
  <c r="BD388" i="2" s="1"/>
  <c r="AB388" i="2"/>
  <c r="AC388" i="2" s="1"/>
  <c r="AD388" i="2" s="1"/>
  <c r="H1913" i="7"/>
  <c r="K1913" i="7" s="1"/>
  <c r="I1913" i="7"/>
  <c r="BE54" i="2"/>
  <c r="BF54" i="2"/>
  <c r="H859" i="7"/>
  <c r="K859" i="7" s="1"/>
  <c r="I859" i="7"/>
  <c r="H1857" i="7"/>
  <c r="K1857" i="7" s="1"/>
  <c r="I1857" i="7"/>
  <c r="H891" i="7"/>
  <c r="K891" i="7" s="1"/>
  <c r="I891" i="7"/>
  <c r="I1918" i="7"/>
  <c r="H1918" i="7"/>
  <c r="K1918" i="7" s="1"/>
  <c r="H603" i="7"/>
  <c r="K603" i="7" s="1"/>
  <c r="I603" i="7"/>
  <c r="H1922" i="7"/>
  <c r="K1922" i="7" s="1"/>
  <c r="I1922" i="7"/>
  <c r="H2261" i="7"/>
  <c r="K2261" i="7" s="1"/>
  <c r="I2261" i="7"/>
  <c r="H884" i="7"/>
  <c r="K884" i="7" s="1"/>
  <c r="I884" i="7"/>
  <c r="I623" i="7"/>
  <c r="H623" i="7"/>
  <c r="K623" i="7" s="1"/>
  <c r="BE11" i="2"/>
  <c r="BF11" i="2"/>
  <c r="I2210" i="7"/>
  <c r="H2210" i="7"/>
  <c r="K2210" i="7" s="1"/>
  <c r="I2318" i="7"/>
  <c r="H2318" i="7"/>
  <c r="K2318" i="7" s="1"/>
  <c r="BE62" i="2"/>
  <c r="BF62" i="2"/>
  <c r="H595" i="7"/>
  <c r="K595" i="7" s="1"/>
  <c r="I595" i="7"/>
  <c r="H2288" i="7"/>
  <c r="K2288" i="7" s="1"/>
  <c r="I2288" i="7"/>
  <c r="H1024" i="7"/>
  <c r="K1024" i="7" s="1"/>
  <c r="I1024" i="7"/>
  <c r="H923" i="7"/>
  <c r="K923" i="7" s="1"/>
  <c r="I923" i="7"/>
  <c r="BE129" i="2"/>
  <c r="BF129" i="2"/>
  <c r="H950" i="7"/>
  <c r="K950" i="7" s="1"/>
  <c r="I950" i="7"/>
  <c r="BF278" i="2"/>
  <c r="BE278" i="2"/>
  <c r="BE223" i="2"/>
  <c r="BF223" i="2"/>
  <c r="AB215" i="2"/>
  <c r="AC215" i="2" s="1"/>
  <c r="AD215" i="2" s="1"/>
  <c r="S215" i="2"/>
  <c r="AM215" i="2" s="1"/>
  <c r="BD215" i="2" s="1"/>
  <c r="H966" i="7"/>
  <c r="K966" i="7" s="1"/>
  <c r="I966" i="7"/>
  <c r="I1875" i="7"/>
  <c r="H1875" i="7"/>
  <c r="K1875" i="7" s="1"/>
  <c r="S399" i="2"/>
  <c r="AM399" i="2" s="1"/>
  <c r="BD399" i="2" s="1"/>
  <c r="AB399" i="2"/>
  <c r="AC399" i="2" s="1"/>
  <c r="AD399" i="2" s="1"/>
  <c r="I2313" i="7"/>
  <c r="H2313" i="7"/>
  <c r="K2313" i="7" s="1"/>
  <c r="H2294" i="7"/>
  <c r="K2294" i="7" s="1"/>
  <c r="I2294" i="7"/>
  <c r="S484" i="2"/>
  <c r="AM484" i="2" s="1"/>
  <c r="AB484" i="2"/>
  <c r="AC484" i="2" s="1"/>
  <c r="AD484" i="2" s="1"/>
  <c r="S72" i="2"/>
  <c r="AM72" i="2" s="1"/>
  <c r="BD72" i="2" s="1"/>
  <c r="AB72" i="2"/>
  <c r="AC72" i="2" s="1"/>
  <c r="AD72" i="2" s="1"/>
  <c r="I820" i="7"/>
  <c r="H820" i="7"/>
  <c r="K820" i="7" s="1"/>
  <c r="BE156" i="2"/>
  <c r="BF156" i="2"/>
  <c r="I2165" i="7"/>
  <c r="H2165" i="7"/>
  <c r="K2165" i="7" s="1"/>
  <c r="AB111" i="2"/>
  <c r="AC111" i="2" s="1"/>
  <c r="AD111" i="2" s="1"/>
  <c r="S111" i="2"/>
  <c r="AM111" i="2" s="1"/>
  <c r="I1949" i="7"/>
  <c r="H1949" i="7"/>
  <c r="K1949" i="7" s="1"/>
  <c r="BE321" i="2"/>
  <c r="BF321" i="2"/>
  <c r="I946" i="7"/>
  <c r="H946" i="7"/>
  <c r="K946" i="7" s="1"/>
  <c r="H687" i="7"/>
  <c r="K687" i="7" s="1"/>
  <c r="I687" i="7"/>
  <c r="BF388" i="2"/>
  <c r="BE388" i="2"/>
  <c r="AB335" i="2"/>
  <c r="AC335" i="2" s="1"/>
  <c r="AD335" i="2" s="1"/>
  <c r="S335" i="2"/>
  <c r="AM335" i="2" s="1"/>
  <c r="AB113" i="2"/>
  <c r="AC113" i="2" s="1"/>
  <c r="AD113" i="2" s="1"/>
  <c r="S113" i="2"/>
  <c r="AM113" i="2" s="1"/>
  <c r="BD113" i="2" s="1"/>
  <c r="H934" i="7"/>
  <c r="K934" i="7" s="1"/>
  <c r="I934" i="7"/>
  <c r="AB468" i="2"/>
  <c r="AC468" i="2" s="1"/>
  <c r="AD468" i="2" s="1"/>
  <c r="S468" i="2"/>
  <c r="AM468" i="2" s="1"/>
  <c r="BD468" i="2" s="1"/>
  <c r="I2057" i="7"/>
  <c r="H2057" i="7"/>
  <c r="K2057" i="7" s="1"/>
  <c r="I2293" i="7"/>
  <c r="H2293" i="7"/>
  <c r="K2293" i="7" s="1"/>
  <c r="AB475" i="2"/>
  <c r="AC475" i="2" s="1"/>
  <c r="AD475" i="2" s="1"/>
  <c r="S475" i="2"/>
  <c r="AM475" i="2" s="1"/>
  <c r="H739" i="7"/>
  <c r="K739" i="7" s="1"/>
  <c r="I739" i="7"/>
  <c r="I752" i="7"/>
  <c r="H752" i="7"/>
  <c r="K752" i="7" s="1"/>
  <c r="I2053" i="7"/>
  <c r="H2053" i="7"/>
  <c r="K2053" i="7" s="1"/>
  <c r="H729" i="7"/>
  <c r="K729" i="7" s="1"/>
  <c r="I729" i="7"/>
  <c r="I1932" i="7"/>
  <c r="H1932" i="7"/>
  <c r="K1932" i="7" s="1"/>
  <c r="I1906" i="7"/>
  <c r="H1906" i="7"/>
  <c r="K1906" i="7" s="1"/>
  <c r="H644" i="7"/>
  <c r="K644" i="7" s="1"/>
  <c r="I644" i="7"/>
  <c r="S328" i="2"/>
  <c r="AM328" i="2" s="1"/>
  <c r="BD328" i="2" s="1"/>
  <c r="AB328" i="2"/>
  <c r="AC328" i="2" s="1"/>
  <c r="AD328" i="2" s="1"/>
  <c r="I691" i="7"/>
  <c r="H691" i="7"/>
  <c r="K691" i="7" s="1"/>
  <c r="S38" i="2"/>
  <c r="AM38" i="2" s="1"/>
  <c r="BD38" i="2" s="1"/>
  <c r="AB38" i="2"/>
  <c r="AC38" i="2" s="1"/>
  <c r="AD38" i="2" s="1"/>
  <c r="H2316" i="7"/>
  <c r="K2316" i="7" s="1"/>
  <c r="I2316" i="7"/>
  <c r="H1895" i="7"/>
  <c r="K1895" i="7" s="1"/>
  <c r="I1895" i="7"/>
  <c r="BE114" i="2"/>
  <c r="BF114" i="2"/>
  <c r="I1936" i="7"/>
  <c r="H1936" i="7"/>
  <c r="K1936" i="7" s="1"/>
  <c r="AB202" i="2"/>
  <c r="AC202" i="2" s="1"/>
  <c r="AD202" i="2" s="1"/>
  <c r="S202" i="2"/>
  <c r="AM202" i="2" s="1"/>
  <c r="BD202" i="2" s="1"/>
  <c r="I2048" i="7"/>
  <c r="H2048" i="7"/>
  <c r="K2048" i="7" s="1"/>
  <c r="H1887" i="7"/>
  <c r="K1887" i="7" s="1"/>
  <c r="I1887" i="7"/>
  <c r="BE108" i="2"/>
  <c r="BF108" i="2"/>
  <c r="BE157" i="2"/>
  <c r="BF157" i="2"/>
  <c r="AB187" i="2"/>
  <c r="AC187" i="2" s="1"/>
  <c r="AD187" i="2" s="1"/>
  <c r="S187" i="2"/>
  <c r="AM187" i="2" s="1"/>
  <c r="BD187" i="2" s="1"/>
  <c r="I725" i="7"/>
  <c r="H725" i="7"/>
  <c r="K725" i="7" s="1"/>
  <c r="S183" i="2"/>
  <c r="AM183" i="2" s="1"/>
  <c r="AB183" i="2"/>
  <c r="AC183" i="2" s="1"/>
  <c r="AD183" i="2" s="1"/>
  <c r="I2280" i="7"/>
  <c r="H2280" i="7"/>
  <c r="K2280" i="7" s="1"/>
  <c r="H1847" i="7"/>
  <c r="K1847" i="7" s="1"/>
  <c r="I1847" i="7"/>
  <c r="S34" i="2"/>
  <c r="AM34" i="2" s="1"/>
  <c r="BD34" i="2" s="1"/>
  <c r="AB34" i="2"/>
  <c r="AC34" i="2" s="1"/>
  <c r="AD34" i="2" s="1"/>
  <c r="AB333" i="2"/>
  <c r="AC333" i="2" s="1"/>
  <c r="AD333" i="2" s="1"/>
  <c r="S333" i="2"/>
  <c r="AM333" i="2" s="1"/>
  <c r="BD333" i="2" s="1"/>
  <c r="I2015" i="7"/>
  <c r="H2015" i="7"/>
  <c r="K2015" i="7" s="1"/>
  <c r="S76" i="2"/>
  <c r="AM76" i="2" s="1"/>
  <c r="BD76" i="2" s="1"/>
  <c r="AB76" i="2"/>
  <c r="AC76" i="2" s="1"/>
  <c r="AD76" i="2" s="1"/>
  <c r="I2228" i="7"/>
  <c r="H2228" i="7"/>
  <c r="K2228" i="7" s="1"/>
  <c r="BE404" i="2"/>
  <c r="BF404" i="2"/>
  <c r="BE412" i="2"/>
  <c r="BF412" i="2"/>
  <c r="I2184" i="7"/>
  <c r="H2184" i="7"/>
  <c r="K2184" i="7" s="1"/>
  <c r="I1942" i="7"/>
  <c r="H1942" i="7"/>
  <c r="K1942" i="7" s="1"/>
  <c r="H1025" i="7"/>
  <c r="K1025" i="7" s="1"/>
  <c r="I1025" i="7"/>
  <c r="S126" i="2"/>
  <c r="AM126" i="2" s="1"/>
  <c r="BD126" i="2" s="1"/>
  <c r="AB126" i="2"/>
  <c r="AC126" i="2" s="1"/>
  <c r="AD126" i="2" s="1"/>
  <c r="BE24" i="2"/>
  <c r="BF24" i="2"/>
  <c r="H662" i="7"/>
  <c r="K662" i="7" s="1"/>
  <c r="I662" i="7"/>
  <c r="H2149" i="7"/>
  <c r="K2149" i="7" s="1"/>
  <c r="I2149" i="7"/>
  <c r="I2188" i="7"/>
  <c r="H2188" i="7"/>
  <c r="K2188" i="7" s="1"/>
  <c r="H2211" i="7"/>
  <c r="K2211" i="7" s="1"/>
  <c r="I2211" i="7"/>
  <c r="S16" i="2"/>
  <c r="AM16" i="2" s="1"/>
  <c r="BD16" i="2" s="1"/>
  <c r="AB16" i="2"/>
  <c r="AC16" i="2" s="1"/>
  <c r="AD16" i="2" s="1"/>
  <c r="S48" i="2"/>
  <c r="AM48" i="2" s="1"/>
  <c r="BD48" i="2" s="1"/>
  <c r="AB48" i="2"/>
  <c r="AC48" i="2" s="1"/>
  <c r="AD48" i="2" s="1"/>
  <c r="BE164" i="2"/>
  <c r="BF164" i="2"/>
  <c r="H1926" i="7"/>
  <c r="K1926" i="7" s="1"/>
  <c r="I1926" i="7"/>
  <c r="BE399" i="2"/>
  <c r="BF399" i="2"/>
  <c r="H2265" i="7"/>
  <c r="K2265" i="7" s="1"/>
  <c r="I2265" i="7"/>
  <c r="H970" i="7"/>
  <c r="K970" i="7" s="1"/>
  <c r="I970" i="7"/>
  <c r="BF380" i="2"/>
  <c r="BE380" i="2"/>
  <c r="H1004" i="7"/>
  <c r="K1004" i="7" s="1"/>
  <c r="I1004" i="7"/>
  <c r="S412" i="2"/>
  <c r="AM412" i="2" s="1"/>
  <c r="BD412" i="2" s="1"/>
  <c r="AB412" i="2"/>
  <c r="AC412" i="2" s="1"/>
  <c r="AD412" i="2" s="1"/>
  <c r="H863" i="7"/>
  <c r="K863" i="7" s="1"/>
  <c r="I863" i="7"/>
  <c r="I1973" i="7"/>
  <c r="H1973" i="7"/>
  <c r="K1973" i="7" s="1"/>
  <c r="H821" i="7"/>
  <c r="K821" i="7" s="1"/>
  <c r="I821" i="7"/>
  <c r="BE126" i="2"/>
  <c r="BF126" i="2"/>
  <c r="BE115" i="2"/>
  <c r="BF115" i="2"/>
  <c r="H1892" i="7"/>
  <c r="K1892" i="7" s="1"/>
  <c r="I1892" i="7"/>
  <c r="AB67" i="2"/>
  <c r="AC67" i="2" s="1"/>
  <c r="AD67" i="2" s="1"/>
  <c r="S67" i="2"/>
  <c r="AM67" i="2" s="1"/>
  <c r="BD67" i="2" s="1"/>
  <c r="S463" i="2"/>
  <c r="AM463" i="2" s="1"/>
  <c r="AB463" i="2"/>
  <c r="AC463" i="2" s="1"/>
  <c r="AD463" i="2" s="1"/>
  <c r="AB269" i="2"/>
  <c r="AC269" i="2" s="1"/>
  <c r="AD269" i="2" s="1"/>
  <c r="S269" i="2"/>
  <c r="AM269" i="2" s="1"/>
  <c r="BD269" i="2" s="1"/>
  <c r="H875" i="7"/>
  <c r="K875" i="7" s="1"/>
  <c r="I875" i="7"/>
  <c r="S108" i="2"/>
  <c r="AM108" i="2" s="1"/>
  <c r="BD108" i="2" s="1"/>
  <c r="AB108" i="2"/>
  <c r="AC108" i="2" s="1"/>
  <c r="AD108" i="2" s="1"/>
  <c r="AB346" i="2"/>
  <c r="AC346" i="2" s="1"/>
  <c r="AD346" i="2" s="1"/>
  <c r="S346" i="2"/>
  <c r="AM346" i="2" s="1"/>
  <c r="BD346" i="2" s="1"/>
  <c r="H613" i="7"/>
  <c r="K613" i="7" s="1"/>
  <c r="I613" i="7"/>
  <c r="AB469" i="2"/>
  <c r="AC469" i="2" s="1"/>
  <c r="AD469" i="2" s="1"/>
  <c r="S469" i="2"/>
  <c r="AM469" i="2" s="1"/>
  <c r="BD469" i="2" s="1"/>
  <c r="I761" i="7"/>
  <c r="H761" i="7"/>
  <c r="K761" i="7" s="1"/>
  <c r="H2023" i="7"/>
  <c r="K2023" i="7" s="1"/>
  <c r="I2023" i="7"/>
  <c r="I1863" i="7"/>
  <c r="H1863" i="7"/>
  <c r="K1863" i="7" s="1"/>
  <c r="H1032" i="7"/>
  <c r="K1032" i="7" s="1"/>
  <c r="I1032" i="7"/>
  <c r="AB211" i="2"/>
  <c r="AC211" i="2" s="1"/>
  <c r="AD211" i="2" s="1"/>
  <c r="S211" i="2"/>
  <c r="AM211" i="2" s="1"/>
  <c r="BE182" i="2"/>
  <c r="BF182" i="2"/>
  <c r="H742" i="7"/>
  <c r="K742" i="7" s="1"/>
  <c r="I742" i="7"/>
  <c r="I943" i="7"/>
  <c r="H943" i="7"/>
  <c r="K943" i="7" s="1"/>
  <c r="I893" i="7"/>
  <c r="H893" i="7"/>
  <c r="K893" i="7" s="1"/>
  <c r="I2217" i="7"/>
  <c r="H2217" i="7"/>
  <c r="K2217" i="7" s="1"/>
  <c r="I1904" i="7"/>
  <c r="H1904" i="7"/>
  <c r="K1904" i="7" s="1"/>
  <c r="H748" i="7"/>
  <c r="K748" i="7" s="1"/>
  <c r="I748" i="7"/>
  <c r="BE195" i="2"/>
  <c r="BF195" i="2"/>
  <c r="BE441" i="2"/>
  <c r="BF441" i="2"/>
  <c r="H588" i="7"/>
  <c r="K588" i="7" s="1"/>
  <c r="I588" i="7"/>
  <c r="H1929" i="7"/>
  <c r="K1929" i="7" s="1"/>
  <c r="I1929" i="7"/>
  <c r="H968" i="7"/>
  <c r="K968" i="7" s="1"/>
  <c r="I968" i="7"/>
  <c r="BE201" i="2"/>
  <c r="BF201" i="2"/>
  <c r="BE67" i="2"/>
  <c r="BF67" i="2"/>
  <c r="S334" i="2"/>
  <c r="AM334" i="2" s="1"/>
  <c r="AB334" i="2"/>
  <c r="AC334" i="2" s="1"/>
  <c r="AD334" i="2" s="1"/>
  <c r="I629" i="7"/>
  <c r="H629" i="7"/>
  <c r="K629" i="7" s="1"/>
  <c r="S194" i="2"/>
  <c r="AM194" i="2" s="1"/>
  <c r="BD194" i="2" s="1"/>
  <c r="AB194" i="2"/>
  <c r="AC194" i="2" s="1"/>
  <c r="AD194" i="2" s="1"/>
  <c r="I819" i="7"/>
  <c r="H819" i="7"/>
  <c r="K819" i="7" s="1"/>
  <c r="BE244" i="2"/>
  <c r="BF244" i="2"/>
  <c r="H973" i="7"/>
  <c r="K973" i="7" s="1"/>
  <c r="I973" i="7"/>
  <c r="I899" i="7"/>
  <c r="H899" i="7"/>
  <c r="K899" i="7" s="1"/>
  <c r="H627" i="7"/>
  <c r="K627" i="7" s="1"/>
  <c r="I627" i="7"/>
  <c r="H895" i="7"/>
  <c r="K895" i="7" s="1"/>
  <c r="I895" i="7"/>
  <c r="H1917" i="7"/>
  <c r="K1917" i="7" s="1"/>
  <c r="I1917" i="7"/>
  <c r="I731" i="7"/>
  <c r="H731" i="7"/>
  <c r="K731" i="7" s="1"/>
  <c r="I1931" i="7"/>
  <c r="H1931" i="7"/>
  <c r="K1931" i="7" s="1"/>
  <c r="BE348" i="2"/>
  <c r="BF348" i="2"/>
  <c r="H869" i="7"/>
  <c r="K869" i="7" s="1"/>
  <c r="I869" i="7"/>
  <c r="AB90" i="2"/>
  <c r="AC90" i="2" s="1"/>
  <c r="AD90" i="2" s="1"/>
  <c r="S90" i="2"/>
  <c r="AM90" i="2" s="1"/>
  <c r="BD90" i="2" s="1"/>
  <c r="I777" i="7"/>
  <c r="H777" i="7"/>
  <c r="K777" i="7" s="1"/>
  <c r="BF383" i="2"/>
  <c r="BE383" i="2"/>
  <c r="S282" i="2"/>
  <c r="AM282" i="2" s="1"/>
  <c r="AB282" i="2"/>
  <c r="AC282" i="2" s="1"/>
  <c r="AD282" i="2" s="1"/>
  <c r="I805" i="7"/>
  <c r="H805" i="7"/>
  <c r="K805" i="7" s="1"/>
  <c r="S123" i="2"/>
  <c r="AM123" i="2" s="1"/>
  <c r="BD123" i="2" s="1"/>
  <c r="AB123" i="2"/>
  <c r="AC123" i="2" s="1"/>
  <c r="AD123" i="2" s="1"/>
  <c r="H2016" i="7"/>
  <c r="K2016" i="7" s="1"/>
  <c r="I2016" i="7"/>
  <c r="I2172" i="7"/>
  <c r="H2172" i="7"/>
  <c r="K2172" i="7" s="1"/>
  <c r="BE135" i="2"/>
  <c r="BF135" i="2"/>
  <c r="BE149" i="2"/>
  <c r="BF149" i="2"/>
  <c r="AB316" i="2"/>
  <c r="AC316" i="2" s="1"/>
  <c r="AD316" i="2" s="1"/>
  <c r="S316" i="2"/>
  <c r="AM316" i="2" s="1"/>
  <c r="BD316" i="2" s="1"/>
  <c r="BE171" i="2"/>
  <c r="BF171" i="2"/>
  <c r="I2114" i="7"/>
  <c r="H2114" i="7"/>
  <c r="K2114" i="7" s="1"/>
  <c r="S166" i="2"/>
  <c r="AM166" i="2" s="1"/>
  <c r="BD166" i="2" s="1"/>
  <c r="AB166" i="2"/>
  <c r="AC166" i="2" s="1"/>
  <c r="AD166" i="2" s="1"/>
  <c r="BF282" i="2"/>
  <c r="BE282" i="2"/>
  <c r="BD282" i="2"/>
  <c r="BF459" i="2"/>
  <c r="BE459" i="2"/>
  <c r="BF479" i="2"/>
  <c r="BE479" i="2"/>
  <c r="H1971" i="7"/>
  <c r="K1971" i="7" s="1"/>
  <c r="I1971" i="7"/>
  <c r="S444" i="2"/>
  <c r="AM444" i="2" s="1"/>
  <c r="BD444" i="2" s="1"/>
  <c r="AB444" i="2"/>
  <c r="AC444" i="2" s="1"/>
  <c r="AD444" i="2" s="1"/>
  <c r="I1941" i="7"/>
  <c r="H1941" i="7"/>
  <c r="K1941" i="7" s="1"/>
  <c r="H658" i="7"/>
  <c r="K658" i="7" s="1"/>
  <c r="I658" i="7"/>
  <c r="S238" i="2"/>
  <c r="AM238" i="2" s="1"/>
  <c r="BD238" i="2" s="1"/>
  <c r="AB238" i="2"/>
  <c r="AC238" i="2" s="1"/>
  <c r="AD238" i="2" s="1"/>
  <c r="S109" i="2"/>
  <c r="AM109" i="2" s="1"/>
  <c r="BD109" i="2" s="1"/>
  <c r="AB109" i="2"/>
  <c r="AC109" i="2" s="1"/>
  <c r="AD109" i="2" s="1"/>
  <c r="S97" i="2"/>
  <c r="AM97" i="2" s="1"/>
  <c r="AB97" i="2"/>
  <c r="AC97" i="2" s="1"/>
  <c r="AD97" i="2" s="1"/>
  <c r="AB188" i="2"/>
  <c r="AC188" i="2" s="1"/>
  <c r="AD188" i="2" s="1"/>
  <c r="S188" i="2"/>
  <c r="AM188" i="2" s="1"/>
  <c r="BD188" i="2" s="1"/>
  <c r="AB4" i="2"/>
  <c r="AC4" i="2" s="1"/>
  <c r="AD4" i="2" s="1"/>
  <c r="S4" i="2"/>
  <c r="AM4" i="2" s="1"/>
  <c r="BD4" i="2" s="1"/>
  <c r="H675" i="7"/>
  <c r="K675" i="7" s="1"/>
  <c r="I675" i="7"/>
  <c r="BE265" i="2"/>
  <c r="BF265" i="2"/>
  <c r="AB401" i="2"/>
  <c r="AC401" i="2" s="1"/>
  <c r="AD401" i="2" s="1"/>
  <c r="S401" i="2"/>
  <c r="AM401" i="2" s="1"/>
  <c r="BD401" i="2" s="1"/>
  <c r="H780" i="7"/>
  <c r="K780" i="7" s="1"/>
  <c r="I780" i="7"/>
  <c r="BE389" i="2"/>
  <c r="BF389" i="2"/>
  <c r="I2126" i="7"/>
  <c r="H2126" i="7"/>
  <c r="K2126" i="7" s="1"/>
  <c r="BF311" i="2"/>
  <c r="BE311" i="2"/>
  <c r="BF264" i="2"/>
  <c r="BE264" i="2"/>
  <c r="I2201" i="7"/>
  <c r="H2201" i="7"/>
  <c r="K2201" i="7" s="1"/>
  <c r="I2098" i="7"/>
  <c r="H2098" i="7"/>
  <c r="K2098" i="7" s="1"/>
  <c r="BE147" i="2"/>
  <c r="BF147" i="2"/>
  <c r="H727" i="7"/>
  <c r="K727" i="7" s="1"/>
  <c r="I727" i="7"/>
  <c r="S156" i="2"/>
  <c r="AM156" i="2" s="1"/>
  <c r="BD156" i="2" s="1"/>
  <c r="AB156" i="2"/>
  <c r="AC156" i="2" s="1"/>
  <c r="AD156" i="2" s="1"/>
  <c r="H2127" i="7"/>
  <c r="K2127" i="7" s="1"/>
  <c r="I2127" i="7"/>
  <c r="S319" i="2"/>
  <c r="AM319" i="2" s="1"/>
  <c r="BD319" i="2" s="1"/>
  <c r="AB319" i="2"/>
  <c r="AC319" i="2" s="1"/>
  <c r="AD319" i="2" s="1"/>
  <c r="I1961" i="7"/>
  <c r="H1961" i="7"/>
  <c r="K1961" i="7" s="1"/>
  <c r="H964" i="7"/>
  <c r="K964" i="7" s="1"/>
  <c r="I964" i="7"/>
  <c r="BF272" i="2"/>
  <c r="BE272" i="2"/>
  <c r="BE221" i="2"/>
  <c r="BF221" i="2"/>
  <c r="I918" i="7"/>
  <c r="H918" i="7"/>
  <c r="K918" i="7" s="1"/>
  <c r="BE186" i="2"/>
  <c r="BF186" i="2"/>
  <c r="H2159" i="7"/>
  <c r="K2159" i="7" s="1"/>
  <c r="I2159" i="7"/>
  <c r="I1891" i="7"/>
  <c r="H1891" i="7"/>
  <c r="K1891" i="7" s="1"/>
  <c r="BE307" i="2"/>
  <c r="BF307" i="2"/>
  <c r="I1038" i="7"/>
  <c r="H1038" i="7"/>
  <c r="K1038" i="7" s="1"/>
  <c r="BF297" i="2"/>
  <c r="BD297" i="2"/>
  <c r="BE297" i="2"/>
  <c r="S189" i="2"/>
  <c r="AM189" i="2" s="1"/>
  <c r="BD189" i="2" s="1"/>
  <c r="AB189" i="2"/>
  <c r="AC189" i="2" s="1"/>
  <c r="AD189" i="2" s="1"/>
  <c r="S241" i="2"/>
  <c r="AM241" i="2" s="1"/>
  <c r="BD241" i="2" s="1"/>
  <c r="AB241" i="2"/>
  <c r="AC241" i="2" s="1"/>
  <c r="AD241" i="2" s="1"/>
  <c r="I2141" i="7"/>
  <c r="H2141" i="7"/>
  <c r="K2141" i="7" s="1"/>
  <c r="S104" i="2"/>
  <c r="AM104" i="2" s="1"/>
  <c r="BD104" i="2" s="1"/>
  <c r="AB104" i="2"/>
  <c r="AC104" i="2" s="1"/>
  <c r="AD104" i="2" s="1"/>
  <c r="I2173" i="7"/>
  <c r="H2173" i="7"/>
  <c r="K2173" i="7" s="1"/>
  <c r="H636" i="7"/>
  <c r="K636" i="7" s="1"/>
  <c r="I636" i="7"/>
  <c r="I1885" i="7"/>
  <c r="H1885" i="7"/>
  <c r="K1885" i="7" s="1"/>
  <c r="I1029" i="7"/>
  <c r="H1029" i="7"/>
  <c r="K1029" i="7" s="1"/>
  <c r="I2166" i="7"/>
  <c r="H2166" i="7"/>
  <c r="K2166" i="7" s="1"/>
  <c r="H1905" i="7"/>
  <c r="K1905" i="7" s="1"/>
  <c r="I1905" i="7"/>
  <c r="BE180" i="2"/>
  <c r="BF180" i="2"/>
  <c r="H928" i="7"/>
  <c r="K928" i="7" s="1"/>
  <c r="I928" i="7"/>
  <c r="I1877" i="7"/>
  <c r="H1877" i="7"/>
  <c r="K1877" i="7" s="1"/>
  <c r="I2306" i="7"/>
  <c r="H2306" i="7"/>
  <c r="K2306" i="7" s="1"/>
  <c r="S402" i="2"/>
  <c r="AM402" i="2" s="1"/>
  <c r="AB402" i="2"/>
  <c r="AC402" i="2" s="1"/>
  <c r="AD402" i="2" s="1"/>
  <c r="BF281" i="2"/>
  <c r="BE281" i="2"/>
  <c r="H2205" i="7"/>
  <c r="K2205" i="7" s="1"/>
  <c r="I2205" i="7"/>
  <c r="I2247" i="7"/>
  <c r="H2247" i="7"/>
  <c r="K2247" i="7" s="1"/>
  <c r="H800" i="7"/>
  <c r="K800" i="7" s="1"/>
  <c r="I800" i="7"/>
  <c r="BF315" i="2"/>
  <c r="BE315" i="2"/>
  <c r="I2248" i="7"/>
  <c r="H2248" i="7"/>
  <c r="K2248" i="7" s="1"/>
  <c r="BE26" i="2"/>
  <c r="BF26" i="2"/>
  <c r="I2262" i="7"/>
  <c r="H2262" i="7"/>
  <c r="K2262" i="7" s="1"/>
  <c r="H1031" i="7"/>
  <c r="K1031" i="7" s="1"/>
  <c r="I1031" i="7"/>
  <c r="BF332" i="2"/>
  <c r="BE332" i="2"/>
  <c r="BE89" i="2"/>
  <c r="BF89" i="2"/>
  <c r="H2102" i="7"/>
  <c r="K2102" i="7" s="1"/>
  <c r="I2102" i="7"/>
  <c r="I1995" i="7"/>
  <c r="H1995" i="7"/>
  <c r="K1995" i="7" s="1"/>
  <c r="AB481" i="2"/>
  <c r="AC481" i="2" s="1"/>
  <c r="AD481" i="2" s="1"/>
  <c r="S481" i="2"/>
  <c r="AM481" i="2" s="1"/>
  <c r="BD481" i="2" s="1"/>
  <c r="BE475" i="2"/>
  <c r="BF475" i="2"/>
  <c r="BD475" i="2"/>
  <c r="H2107" i="7"/>
  <c r="K2107" i="7" s="1"/>
  <c r="I2107" i="7"/>
  <c r="H866" i="7"/>
  <c r="K866" i="7" s="1"/>
  <c r="I866" i="7"/>
  <c r="H2088" i="7"/>
  <c r="K2088" i="7" s="1"/>
  <c r="I2088" i="7"/>
  <c r="S322" i="2"/>
  <c r="AM322" i="2" s="1"/>
  <c r="AB322" i="2"/>
  <c r="AC322" i="2" s="1"/>
  <c r="AD322" i="2" s="1"/>
  <c r="AB153" i="2"/>
  <c r="AC153" i="2" s="1"/>
  <c r="AD153" i="2" s="1"/>
  <c r="S153" i="2"/>
  <c r="AM153" i="2" s="1"/>
  <c r="BD153" i="2" s="1"/>
  <c r="H664" i="7"/>
  <c r="K664" i="7" s="1"/>
  <c r="I664" i="7"/>
  <c r="BE139" i="2"/>
  <c r="BF139" i="2"/>
  <c r="BE268" i="2"/>
  <c r="BF268" i="2"/>
  <c r="H983" i="7"/>
  <c r="K983" i="7" s="1"/>
  <c r="I983" i="7"/>
  <c r="BE379" i="2"/>
  <c r="BF379" i="2"/>
  <c r="AB462" i="2"/>
  <c r="AC462" i="2" s="1"/>
  <c r="AD462" i="2" s="1"/>
  <c r="S462" i="2"/>
  <c r="AM462" i="2" s="1"/>
  <c r="BD462" i="2" s="1"/>
  <c r="AB348" i="2"/>
  <c r="AC348" i="2" s="1"/>
  <c r="AD348" i="2" s="1"/>
  <c r="S348" i="2"/>
  <c r="AM348" i="2" s="1"/>
  <c r="BD348" i="2" s="1"/>
  <c r="H581" i="7"/>
  <c r="K581" i="7" s="1"/>
  <c r="I581" i="7"/>
  <c r="H678" i="7"/>
  <c r="K678" i="7" s="1"/>
  <c r="I678" i="7"/>
  <c r="BE198" i="2"/>
  <c r="BF198" i="2"/>
  <c r="I2245" i="7"/>
  <c r="H2245" i="7"/>
  <c r="K2245" i="7" s="1"/>
  <c r="H635" i="7"/>
  <c r="K635" i="7" s="1"/>
  <c r="I635" i="7"/>
  <c r="AB129" i="2"/>
  <c r="AC129" i="2" s="1"/>
  <c r="AD129" i="2" s="1"/>
  <c r="S129" i="2"/>
  <c r="AM129" i="2" s="1"/>
  <c r="BD129" i="2" s="1"/>
  <c r="AB390" i="2"/>
  <c r="AC390" i="2" s="1"/>
  <c r="AD390" i="2" s="1"/>
  <c r="S390" i="2"/>
  <c r="AM390" i="2" s="1"/>
  <c r="BD390" i="2" s="1"/>
  <c r="I2273" i="7"/>
  <c r="H2273" i="7"/>
  <c r="K2273" i="7" s="1"/>
  <c r="BF275" i="2"/>
  <c r="BE275" i="2"/>
  <c r="H1884" i="7"/>
  <c r="K1884" i="7" s="1"/>
  <c r="I1884" i="7"/>
  <c r="H612" i="7"/>
  <c r="K612" i="7" s="1"/>
  <c r="I612" i="7"/>
  <c r="BF453" i="2"/>
  <c r="BE453" i="2"/>
  <c r="BE411" i="2"/>
  <c r="BF411" i="2"/>
  <c r="AB59" i="2"/>
  <c r="AC59" i="2" s="1"/>
  <c r="AD59" i="2" s="1"/>
  <c r="S59" i="2"/>
  <c r="AM59" i="2" s="1"/>
  <c r="BD59" i="2" s="1"/>
  <c r="AB347" i="2"/>
  <c r="AC347" i="2" s="1"/>
  <c r="AD347" i="2" s="1"/>
  <c r="S347" i="2"/>
  <c r="AM347" i="2" s="1"/>
  <c r="BD347" i="2" s="1"/>
  <c r="H579" i="7"/>
  <c r="K579" i="7" s="1"/>
  <c r="I579" i="7"/>
  <c r="I879" i="7"/>
  <c r="H879" i="7"/>
  <c r="K879" i="7" s="1"/>
  <c r="I987" i="7"/>
  <c r="H987" i="7"/>
  <c r="K987" i="7" s="1"/>
  <c r="H2039" i="7"/>
  <c r="K2039" i="7" s="1"/>
  <c r="I2039" i="7"/>
  <c r="H692" i="7"/>
  <c r="K692" i="7" s="1"/>
  <c r="I692" i="7"/>
  <c r="I1993" i="7"/>
  <c r="H1993" i="7"/>
  <c r="K1993" i="7" s="1"/>
  <c r="H608" i="7"/>
  <c r="K608" i="7" s="1"/>
  <c r="I608" i="7"/>
  <c r="I621" i="7"/>
  <c r="H621" i="7"/>
  <c r="K621" i="7" s="1"/>
  <c r="S6" i="2"/>
  <c r="AM6" i="2" s="1"/>
  <c r="BD6" i="2" s="1"/>
  <c r="AB6" i="2"/>
  <c r="AC6" i="2" s="1"/>
  <c r="AD6" i="2" s="1"/>
  <c r="H1894" i="7"/>
  <c r="K1894" i="7" s="1"/>
  <c r="I1894" i="7"/>
  <c r="BE50" i="2"/>
  <c r="BF50" i="2"/>
  <c r="S186" i="2"/>
  <c r="AM186" i="2" s="1"/>
  <c r="BD186" i="2" s="1"/>
  <c r="AB186" i="2"/>
  <c r="AC186" i="2" s="1"/>
  <c r="AD186" i="2" s="1"/>
  <c r="I2113" i="7"/>
  <c r="H2113" i="7"/>
  <c r="K2113" i="7" s="1"/>
  <c r="I776" i="7"/>
  <c r="H776" i="7"/>
  <c r="K776" i="7" s="1"/>
  <c r="BE351" i="2"/>
  <c r="BF351" i="2"/>
  <c r="I574" i="7"/>
  <c r="H574" i="7"/>
  <c r="K574" i="7" s="1"/>
  <c r="S136" i="2"/>
  <c r="AM136" i="2" s="1"/>
  <c r="AB136" i="2"/>
  <c r="AC136" i="2" s="1"/>
  <c r="AD136" i="2" s="1"/>
  <c r="BE35" i="2"/>
  <c r="BF35" i="2"/>
  <c r="AB446" i="2"/>
  <c r="AC446" i="2" s="1"/>
  <c r="AD446" i="2" s="1"/>
  <c r="S446" i="2"/>
  <c r="AM446" i="2" s="1"/>
  <c r="BD446" i="2" s="1"/>
  <c r="H607" i="7"/>
  <c r="K607" i="7" s="1"/>
  <c r="I607" i="7"/>
  <c r="S384" i="2"/>
  <c r="AM384" i="2" s="1"/>
  <c r="BD384" i="2" s="1"/>
  <c r="AB384" i="2"/>
  <c r="AC384" i="2" s="1"/>
  <c r="AD384" i="2" s="1"/>
  <c r="I671" i="7"/>
  <c r="H671" i="7"/>
  <c r="K671" i="7" s="1"/>
  <c r="BE378" i="2"/>
  <c r="BF378" i="2"/>
  <c r="AB447" i="2"/>
  <c r="AC447" i="2" s="1"/>
  <c r="AD447" i="2" s="1"/>
  <c r="S447" i="2"/>
  <c r="AM447" i="2" s="1"/>
  <c r="BD447" i="2" s="1"/>
  <c r="AB209" i="2"/>
  <c r="AC209" i="2" s="1"/>
  <c r="AD209" i="2" s="1"/>
  <c r="S209" i="2"/>
  <c r="AM209" i="2" s="1"/>
  <c r="H2028" i="7"/>
  <c r="K2028" i="7" s="1"/>
  <c r="I2028" i="7"/>
  <c r="BE355" i="2"/>
  <c r="BF355" i="2"/>
  <c r="AB63" i="2"/>
  <c r="AC63" i="2" s="1"/>
  <c r="AD63" i="2" s="1"/>
  <c r="S63" i="2"/>
  <c r="AM63" i="2" s="1"/>
  <c r="BD63" i="2" s="1"/>
  <c r="AB419" i="2"/>
  <c r="AC419" i="2" s="1"/>
  <c r="AD419" i="2" s="1"/>
  <c r="S419" i="2"/>
  <c r="AM419" i="2" s="1"/>
  <c r="H2161" i="7"/>
  <c r="K2161" i="7" s="1"/>
  <c r="I2161" i="7"/>
  <c r="H1010" i="7"/>
  <c r="K1010" i="7" s="1"/>
  <c r="I1010" i="7"/>
  <c r="S452" i="2"/>
  <c r="AM452" i="2" s="1"/>
  <c r="BD452" i="2" s="1"/>
  <c r="AB452" i="2"/>
  <c r="AC452" i="2" s="1"/>
  <c r="AD452" i="2" s="1"/>
  <c r="S294" i="2"/>
  <c r="AM294" i="2" s="1"/>
  <c r="BD294" i="2" s="1"/>
  <c r="AB294" i="2"/>
  <c r="AC294" i="2" s="1"/>
  <c r="AD294" i="2" s="1"/>
  <c r="S9" i="2"/>
  <c r="AM9" i="2" s="1"/>
  <c r="AB9" i="2"/>
  <c r="AC9" i="2" s="1"/>
  <c r="AD9" i="2" s="1"/>
  <c r="I2125" i="7"/>
  <c r="H2125" i="7"/>
  <c r="K2125" i="7" s="1"/>
  <c r="BE196" i="2"/>
  <c r="BF196" i="2"/>
  <c r="H834" i="7"/>
  <c r="K834" i="7" s="1"/>
  <c r="I834" i="7"/>
  <c r="S94" i="2"/>
  <c r="AM94" i="2" s="1"/>
  <c r="AB94" i="2"/>
  <c r="AC94" i="2" s="1"/>
  <c r="AD94" i="2" s="1"/>
  <c r="AB57" i="2"/>
  <c r="AC57" i="2" s="1"/>
  <c r="AD57" i="2" s="1"/>
  <c r="S57" i="2"/>
  <c r="AM57" i="2" s="1"/>
  <c r="BD57" i="2" s="1"/>
  <c r="I917" i="7"/>
  <c r="H917" i="7"/>
  <c r="K917" i="7" s="1"/>
  <c r="AB275" i="2"/>
  <c r="AC275" i="2" s="1"/>
  <c r="AD275" i="2" s="1"/>
  <c r="S275" i="2"/>
  <c r="AM275" i="2" s="1"/>
  <c r="BD275" i="2" s="1"/>
  <c r="S201" i="2"/>
  <c r="AM201" i="2" s="1"/>
  <c r="BD201" i="2" s="1"/>
  <c r="AB201" i="2"/>
  <c r="AC201" i="2" s="1"/>
  <c r="AD201" i="2" s="1"/>
  <c r="BE25" i="2"/>
  <c r="BF25" i="2"/>
  <c r="AB421" i="2"/>
  <c r="AC421" i="2" s="1"/>
  <c r="AD421" i="2" s="1"/>
  <c r="S421" i="2"/>
  <c r="AM421" i="2" s="1"/>
  <c r="BD421" i="2" s="1"/>
  <c r="I601" i="7"/>
  <c r="H601" i="7"/>
  <c r="K601" i="7" s="1"/>
  <c r="BE408" i="2"/>
  <c r="BF408" i="2"/>
  <c r="I2241" i="7"/>
  <c r="H2241" i="7"/>
  <c r="K2241" i="7" s="1"/>
  <c r="H1974" i="7"/>
  <c r="K1974" i="7" s="1"/>
  <c r="I1974" i="7"/>
  <c r="S118" i="2"/>
  <c r="AM118" i="2" s="1"/>
  <c r="BD118" i="2" s="1"/>
  <c r="AB118" i="2"/>
  <c r="AC118" i="2" s="1"/>
  <c r="AD118" i="2" s="1"/>
  <c r="H1944" i="7"/>
  <c r="K1944" i="7" s="1"/>
  <c r="I1944" i="7"/>
  <c r="I854" i="7"/>
  <c r="H854" i="7"/>
  <c r="K854" i="7" s="1"/>
  <c r="AB434" i="2"/>
  <c r="AC434" i="2" s="1"/>
  <c r="AD434" i="2" s="1"/>
  <c r="S434" i="2"/>
  <c r="AM434" i="2" s="1"/>
  <c r="BD434" i="2" s="1"/>
  <c r="H2042" i="7"/>
  <c r="K2042" i="7" s="1"/>
  <c r="I2042" i="7"/>
  <c r="S18" i="2"/>
  <c r="AM18" i="2" s="1"/>
  <c r="AB18" i="2"/>
  <c r="AC18" i="2" s="1"/>
  <c r="AD18" i="2" s="1"/>
  <c r="BE235" i="2"/>
  <c r="BF235" i="2"/>
  <c r="BE392" i="2"/>
  <c r="BF392" i="2"/>
  <c r="BE391" i="2"/>
  <c r="BF391" i="2"/>
  <c r="AB19" i="2"/>
  <c r="AC19" i="2" s="1"/>
  <c r="AD19" i="2" s="1"/>
  <c r="S19" i="2"/>
  <c r="AM19" i="2" s="1"/>
  <c r="BD19" i="2" s="1"/>
  <c r="H1890" i="7"/>
  <c r="K1890" i="7" s="1"/>
  <c r="I1890" i="7"/>
  <c r="I754" i="7"/>
  <c r="H754" i="7"/>
  <c r="K754" i="7" s="1"/>
  <c r="BF270" i="2"/>
  <c r="BE270" i="2"/>
  <c r="BF303" i="2"/>
  <c r="BE303" i="2"/>
  <c r="I732" i="7"/>
  <c r="H732" i="7"/>
  <c r="K732" i="7" s="1"/>
  <c r="I975" i="7"/>
  <c r="H975" i="7"/>
  <c r="K975" i="7" s="1"/>
  <c r="H2252" i="7"/>
  <c r="K2252" i="7" s="1"/>
  <c r="I2252" i="7"/>
  <c r="I2286" i="7"/>
  <c r="H2286" i="7"/>
  <c r="K2286" i="7" s="1"/>
  <c r="AB142" i="2"/>
  <c r="AC142" i="2" s="1"/>
  <c r="AD142" i="2" s="1"/>
  <c r="S142" i="2"/>
  <c r="AM142" i="2" s="1"/>
  <c r="BD142" i="2" s="1"/>
  <c r="BE8" i="2"/>
  <c r="BF8" i="2"/>
  <c r="H706" i="7"/>
  <c r="K706" i="7" s="1"/>
  <c r="I706" i="7"/>
  <c r="I2145" i="7"/>
  <c r="H2145" i="7"/>
  <c r="K2145" i="7" s="1"/>
  <c r="AB464" i="2"/>
  <c r="AC464" i="2" s="1"/>
  <c r="AD464" i="2" s="1"/>
  <c r="S464" i="2"/>
  <c r="AM464" i="2" s="1"/>
  <c r="I2103" i="7"/>
  <c r="H2103" i="7"/>
  <c r="K2103" i="7" s="1"/>
  <c r="BF243" i="2"/>
  <c r="BE243" i="2"/>
  <c r="BE304" i="2"/>
  <c r="BF304" i="2"/>
  <c r="AB409" i="2"/>
  <c r="AC409" i="2" s="1"/>
  <c r="AD409" i="2" s="1"/>
  <c r="S409" i="2"/>
  <c r="AM409" i="2" s="1"/>
  <c r="BD409" i="2" s="1"/>
  <c r="H796" i="7"/>
  <c r="K796" i="7" s="1"/>
  <c r="I796" i="7"/>
  <c r="AB203" i="2"/>
  <c r="AC203" i="2" s="1"/>
  <c r="AD203" i="2" s="1"/>
  <c r="S203" i="2"/>
  <c r="AM203" i="2" s="1"/>
  <c r="BF212" i="2"/>
  <c r="BE212" i="2"/>
  <c r="S249" i="2"/>
  <c r="AM249" i="2" s="1"/>
  <c r="BD249" i="2" s="1"/>
  <c r="AB249" i="2"/>
  <c r="AC249" i="2" s="1"/>
  <c r="AD249" i="2" s="1"/>
  <c r="H792" i="7"/>
  <c r="K792" i="7" s="1"/>
  <c r="I792" i="7"/>
  <c r="S461" i="2"/>
  <c r="AM461" i="2" s="1"/>
  <c r="AB461" i="2"/>
  <c r="AC461" i="2" s="1"/>
  <c r="AD461" i="2" s="1"/>
  <c r="BE227" i="2"/>
  <c r="BF227" i="2"/>
  <c r="S405" i="2"/>
  <c r="AM405" i="2" s="1"/>
  <c r="BD405" i="2" s="1"/>
  <c r="AB405" i="2"/>
  <c r="AC405" i="2" s="1"/>
  <c r="AD405" i="2" s="1"/>
  <c r="H2267" i="7"/>
  <c r="K2267" i="7" s="1"/>
  <c r="I2267" i="7"/>
  <c r="H940" i="7"/>
  <c r="K940" i="7" s="1"/>
  <c r="I940" i="7"/>
  <c r="I913" i="7"/>
  <c r="H913" i="7"/>
  <c r="K913" i="7" s="1"/>
  <c r="I2157" i="7"/>
  <c r="H2157" i="7"/>
  <c r="K2157" i="7" s="1"/>
  <c r="AB300" i="2"/>
  <c r="AC300" i="2" s="1"/>
  <c r="AD300" i="2" s="1"/>
  <c r="S300" i="2"/>
  <c r="AM300" i="2" s="1"/>
  <c r="BD300" i="2" s="1"/>
  <c r="BE131" i="2"/>
  <c r="BF131" i="2"/>
  <c r="H1002" i="7"/>
  <c r="K1002" i="7" s="1"/>
  <c r="I1002" i="7"/>
  <c r="BF398" i="2"/>
  <c r="BE398" i="2"/>
  <c r="BE167" i="2"/>
  <c r="BF167" i="2"/>
  <c r="S73" i="2"/>
  <c r="AM73" i="2" s="1"/>
  <c r="BD73" i="2" s="1"/>
  <c r="AB73" i="2"/>
  <c r="AC73" i="2" s="1"/>
  <c r="AD73" i="2" s="1"/>
  <c r="S222" i="2"/>
  <c r="AM222" i="2" s="1"/>
  <c r="AB222" i="2"/>
  <c r="AC222" i="2" s="1"/>
  <c r="AD222" i="2" s="1"/>
  <c r="I2043" i="7"/>
  <c r="H2043" i="7"/>
  <c r="K2043" i="7" s="1"/>
  <c r="BE154" i="2"/>
  <c r="BF154" i="2"/>
  <c r="S230" i="2"/>
  <c r="AM230" i="2" s="1"/>
  <c r="BD230" i="2" s="1"/>
  <c r="AB230" i="2"/>
  <c r="AC230" i="2" s="1"/>
  <c r="AD230" i="2" s="1"/>
  <c r="H701" i="7"/>
  <c r="K701" i="7" s="1"/>
  <c r="I701" i="7"/>
  <c r="BE76" i="2"/>
  <c r="BF76" i="2"/>
  <c r="I2314" i="7"/>
  <c r="H2314" i="7"/>
  <c r="K2314" i="7" s="1"/>
  <c r="AB28" i="2"/>
  <c r="AC28" i="2" s="1"/>
  <c r="AD28" i="2" s="1"/>
  <c r="S28" i="2"/>
  <c r="AM28" i="2" s="1"/>
  <c r="BF204" i="2"/>
  <c r="BE204" i="2"/>
  <c r="H826" i="7"/>
  <c r="K826" i="7" s="1"/>
  <c r="I826" i="7"/>
  <c r="BE445" i="2"/>
  <c r="BF445" i="2"/>
  <c r="BE210" i="2"/>
  <c r="BF210" i="2"/>
  <c r="H2225" i="7"/>
  <c r="K2225" i="7" s="1"/>
  <c r="I2225" i="7"/>
  <c r="H2175" i="7"/>
  <c r="K2175" i="7" s="1"/>
  <c r="I2175" i="7"/>
  <c r="I935" i="7"/>
  <c r="H935" i="7"/>
  <c r="K935" i="7" s="1"/>
  <c r="I769" i="7"/>
  <c r="H769" i="7"/>
  <c r="K769" i="7" s="1"/>
  <c r="H1020" i="7"/>
  <c r="K1020" i="7" s="1"/>
  <c r="I1020" i="7"/>
  <c r="S436" i="2"/>
  <c r="AM436" i="2" s="1"/>
  <c r="BD436" i="2" s="1"/>
  <c r="AB436" i="2"/>
  <c r="AC436" i="2" s="1"/>
  <c r="AD436" i="2" s="1"/>
  <c r="BE173" i="2"/>
  <c r="BF173" i="2"/>
  <c r="S438" i="2"/>
  <c r="AM438" i="2" s="1"/>
  <c r="AB438" i="2"/>
  <c r="AC438" i="2" s="1"/>
  <c r="AD438" i="2" s="1"/>
  <c r="BE343" i="2"/>
  <c r="BF343" i="2"/>
  <c r="BE159" i="2"/>
  <c r="BF159" i="2"/>
  <c r="BE152" i="2"/>
  <c r="BF152" i="2"/>
  <c r="BE309" i="2"/>
  <c r="BF309" i="2"/>
  <c r="BE464" i="2"/>
  <c r="BF464" i="2"/>
  <c r="BD464" i="2"/>
  <c r="I886" i="7"/>
  <c r="H886" i="7"/>
  <c r="K886" i="7" s="1"/>
  <c r="S151" i="2"/>
  <c r="AM151" i="2" s="1"/>
  <c r="BD151" i="2" s="1"/>
  <c r="AB151" i="2"/>
  <c r="AC151" i="2" s="1"/>
  <c r="AD151" i="2" s="1"/>
  <c r="BE31" i="2"/>
  <c r="BF31" i="2"/>
  <c r="AB304" i="2"/>
  <c r="AC304" i="2" s="1"/>
  <c r="AD304" i="2" s="1"/>
  <c r="S304" i="2"/>
  <c r="AM304" i="2" s="1"/>
  <c r="BD304" i="2" s="1"/>
  <c r="BF437" i="2"/>
  <c r="BE437" i="2"/>
  <c r="H2250" i="7"/>
  <c r="K2250" i="7" s="1"/>
  <c r="I2250" i="7"/>
  <c r="S356" i="2"/>
  <c r="AM356" i="2" s="1"/>
  <c r="AB356" i="2"/>
  <c r="AC356" i="2" s="1"/>
  <c r="AD356" i="2" s="1"/>
  <c r="BF397" i="2"/>
  <c r="BE397" i="2"/>
  <c r="I2101" i="7"/>
  <c r="H2101" i="7"/>
  <c r="K2101" i="7" s="1"/>
  <c r="I2255" i="7"/>
  <c r="H2255" i="7"/>
  <c r="K2255" i="7" s="1"/>
  <c r="BE17" i="2"/>
  <c r="BF17" i="2"/>
  <c r="I2181" i="7"/>
  <c r="H2181" i="7"/>
  <c r="K2181" i="7" s="1"/>
  <c r="S377" i="2"/>
  <c r="AM377" i="2" s="1"/>
  <c r="BD377" i="2" s="1"/>
  <c r="AB377" i="2"/>
  <c r="AC377" i="2" s="1"/>
  <c r="AD377" i="2" s="1"/>
  <c r="I1909" i="7"/>
  <c r="H1909" i="7"/>
  <c r="K1909" i="7" s="1"/>
  <c r="I695" i="7"/>
  <c r="H695" i="7"/>
  <c r="K695" i="7" s="1"/>
  <c r="H2177" i="7"/>
  <c r="K2177" i="7" s="1"/>
  <c r="I2177" i="7"/>
  <c r="I2013" i="7"/>
  <c r="H2013" i="7"/>
  <c r="K2013" i="7" s="1"/>
  <c r="H835" i="7"/>
  <c r="K835" i="7" s="1"/>
  <c r="I835" i="7"/>
  <c r="H907" i="7"/>
  <c r="K907" i="7" s="1"/>
  <c r="I907" i="7"/>
  <c r="S27" i="2"/>
  <c r="AM27" i="2" s="1"/>
  <c r="BD27" i="2" s="1"/>
  <c r="AB27" i="2"/>
  <c r="AC27" i="2" s="1"/>
  <c r="AD27" i="2" s="1"/>
  <c r="S478" i="2"/>
  <c r="AM478" i="2" s="1"/>
  <c r="BD478" i="2" s="1"/>
  <c r="AB478" i="2"/>
  <c r="AC478" i="2" s="1"/>
  <c r="AD478" i="2" s="1"/>
  <c r="H2151" i="7"/>
  <c r="K2151" i="7" s="1"/>
  <c r="I2151" i="7"/>
  <c r="BE224" i="2"/>
  <c r="BF224" i="2"/>
  <c r="AB392" i="2"/>
  <c r="AC392" i="2" s="1"/>
  <c r="AD392" i="2" s="1"/>
  <c r="S392" i="2"/>
  <c r="AM392" i="2" s="1"/>
  <c r="BD392" i="2" s="1"/>
  <c r="H2059" i="7"/>
  <c r="K2059" i="7" s="1"/>
  <c r="I2059" i="7"/>
  <c r="H916" i="7"/>
  <c r="K916" i="7" s="1"/>
  <c r="I916" i="7"/>
  <c r="H817" i="7"/>
  <c r="K817" i="7" s="1"/>
  <c r="I817" i="7"/>
  <c r="H2087" i="7"/>
  <c r="K2087" i="7" s="1"/>
  <c r="I2087" i="7"/>
  <c r="BE119" i="2"/>
  <c r="BF119" i="2"/>
  <c r="BE385" i="2"/>
  <c r="BF385" i="2"/>
  <c r="H734" i="7"/>
  <c r="K734" i="7" s="1"/>
  <c r="I734" i="7"/>
  <c r="BE462" i="2"/>
  <c r="BF462" i="2"/>
  <c r="S403" i="2"/>
  <c r="AM403" i="2" s="1"/>
  <c r="BD403" i="2" s="1"/>
  <c r="AB403" i="2"/>
  <c r="AC403" i="2" s="1"/>
  <c r="AD403" i="2" s="1"/>
  <c r="S247" i="2"/>
  <c r="AM247" i="2" s="1"/>
  <c r="AB247" i="2"/>
  <c r="AC247" i="2" s="1"/>
  <c r="AD247" i="2" s="1"/>
  <c r="BE415" i="2"/>
  <c r="BF415" i="2"/>
  <c r="I590" i="7"/>
  <c r="H590" i="7"/>
  <c r="K590" i="7" s="1"/>
  <c r="AB127" i="2"/>
  <c r="AC127" i="2" s="1"/>
  <c r="AD127" i="2" s="1"/>
  <c r="S127" i="2"/>
  <c r="AM127" i="2" s="1"/>
  <c r="BD127" i="2" s="1"/>
  <c r="I953" i="7"/>
  <c r="H953" i="7"/>
  <c r="K953" i="7" s="1"/>
  <c r="BE370" i="2"/>
  <c r="BF370" i="2"/>
  <c r="H1008" i="7"/>
  <c r="K1008" i="7" s="1"/>
  <c r="I1008" i="7"/>
  <c r="AB93" i="2"/>
  <c r="AC93" i="2" s="1"/>
  <c r="AD93" i="2" s="1"/>
  <c r="S93" i="2"/>
  <c r="AM93" i="2" s="1"/>
  <c r="BD93" i="2" s="1"/>
  <c r="S284" i="2"/>
  <c r="AM284" i="2" s="1"/>
  <c r="AB284" i="2"/>
  <c r="AC284" i="2" s="1"/>
  <c r="AD284" i="2" s="1"/>
  <c r="BE110" i="2"/>
  <c r="BF110" i="2"/>
  <c r="AB14" i="2"/>
  <c r="AC14" i="2" s="1"/>
  <c r="AD14" i="2" s="1"/>
  <c r="S14" i="2"/>
  <c r="AM14" i="2" s="1"/>
  <c r="BD14" i="2" s="1"/>
  <c r="H1957" i="7"/>
  <c r="K1957" i="7" s="1"/>
  <c r="I1957" i="7"/>
  <c r="AB455" i="2"/>
  <c r="AC455" i="2" s="1"/>
  <c r="AD455" i="2" s="1"/>
  <c r="S455" i="2"/>
  <c r="AM455" i="2" s="1"/>
  <c r="BE84" i="2"/>
  <c r="BF84" i="2"/>
  <c r="BE448" i="2"/>
  <c r="BF448" i="2"/>
  <c r="BF293" i="2"/>
  <c r="BE293" i="2"/>
  <c r="I2062" i="7"/>
  <c r="H2062" i="7"/>
  <c r="K2062" i="7" s="1"/>
  <c r="AB80" i="2"/>
  <c r="AC80" i="2" s="1"/>
  <c r="AD80" i="2" s="1"/>
  <c r="S80" i="2"/>
  <c r="AM80" i="2" s="1"/>
  <c r="BD80" i="2" s="1"/>
  <c r="BE317" i="2"/>
  <c r="BF317" i="2"/>
  <c r="S219" i="2"/>
  <c r="AM219" i="2" s="1"/>
  <c r="BD219" i="2" s="1"/>
  <c r="AB219" i="2"/>
  <c r="AC219" i="2" s="1"/>
  <c r="AD219" i="2" s="1"/>
  <c r="H2009" i="7"/>
  <c r="K2009" i="7" s="1"/>
  <c r="I2009" i="7"/>
  <c r="H642" i="7"/>
  <c r="K642" i="7" s="1"/>
  <c r="I642" i="7"/>
  <c r="S326" i="2"/>
  <c r="AM326" i="2" s="1"/>
  <c r="BD326" i="2" s="1"/>
  <c r="AB326" i="2"/>
  <c r="AC326" i="2" s="1"/>
  <c r="AD326" i="2" s="1"/>
  <c r="BF403" i="2"/>
  <c r="BE403" i="2"/>
  <c r="H2246" i="7"/>
  <c r="K2246" i="7" s="1"/>
  <c r="I2246" i="7"/>
  <c r="H842" i="7"/>
  <c r="K842" i="7" s="1"/>
  <c r="I842" i="7"/>
  <c r="I2200" i="7"/>
  <c r="H2200" i="7"/>
  <c r="K2200" i="7" s="1"/>
  <c r="BE376" i="2"/>
  <c r="BF376" i="2"/>
  <c r="BE100" i="2"/>
  <c r="BF100" i="2"/>
  <c r="H2072" i="7"/>
  <c r="K2072" i="7" s="1"/>
  <c r="I2072" i="7"/>
  <c r="I609" i="7"/>
  <c r="H609" i="7"/>
  <c r="K609" i="7" s="1"/>
  <c r="AB199" i="2"/>
  <c r="AC199" i="2" s="1"/>
  <c r="AD199" i="2" s="1"/>
  <c r="S199" i="2"/>
  <c r="AM199" i="2" s="1"/>
  <c r="BD199" i="2" s="1"/>
  <c r="H2320" i="7"/>
  <c r="K2320" i="7" s="1"/>
  <c r="I2320" i="7"/>
  <c r="BF287" i="2"/>
  <c r="BE287" i="2"/>
  <c r="H1035" i="7"/>
  <c r="K1035" i="7" s="1"/>
  <c r="I1035" i="7"/>
  <c r="BE192" i="2"/>
  <c r="BF192" i="2"/>
  <c r="BE371" i="2"/>
  <c r="BF371" i="2"/>
  <c r="I829" i="7"/>
  <c r="H829" i="7"/>
  <c r="K829" i="7" s="1"/>
  <c r="AB355" i="2"/>
  <c r="AC355" i="2" s="1"/>
  <c r="AD355" i="2" s="1"/>
  <c r="S355" i="2"/>
  <c r="AM355" i="2" s="1"/>
  <c r="BD355" i="2" s="1"/>
  <c r="S176" i="2"/>
  <c r="AM176" i="2" s="1"/>
  <c r="BD176" i="2" s="1"/>
  <c r="AB176" i="2"/>
  <c r="AC176" i="2" s="1"/>
  <c r="AD176" i="2" s="1"/>
  <c r="BE123" i="2"/>
  <c r="BF123" i="2"/>
  <c r="H2311" i="7"/>
  <c r="K2311" i="7" s="1"/>
  <c r="I2311" i="7"/>
  <c r="S415" i="2"/>
  <c r="AM415" i="2" s="1"/>
  <c r="BD415" i="2" s="1"/>
  <c r="AB415" i="2"/>
  <c r="AC415" i="2" s="1"/>
  <c r="AD415" i="2" s="1"/>
  <c r="AB385" i="2"/>
  <c r="AC385" i="2" s="1"/>
  <c r="AD385" i="2" s="1"/>
  <c r="S385" i="2"/>
  <c r="AM385" i="2" s="1"/>
  <c r="BD385" i="2" s="1"/>
  <c r="AB150" i="2"/>
  <c r="AC150" i="2" s="1"/>
  <c r="AD150" i="2" s="1"/>
  <c r="S150" i="2"/>
  <c r="AM150" i="2" s="1"/>
  <c r="AB12" i="2"/>
  <c r="AC12" i="2" s="1"/>
  <c r="AD12" i="2" s="1"/>
  <c r="S12" i="2"/>
  <c r="AM12" i="2" s="1"/>
  <c r="BD12" i="2" s="1"/>
  <c r="S373" i="2"/>
  <c r="AM373" i="2" s="1"/>
  <c r="BD373" i="2" s="1"/>
  <c r="AB373" i="2"/>
  <c r="AC373" i="2" s="1"/>
  <c r="AD373" i="2" s="1"/>
  <c r="AB245" i="2"/>
  <c r="AC245" i="2" s="1"/>
  <c r="AD245" i="2" s="1"/>
  <c r="S245" i="2"/>
  <c r="AM245" i="2" s="1"/>
  <c r="BD245" i="2" s="1"/>
  <c r="S231" i="2"/>
  <c r="AM231" i="2" s="1"/>
  <c r="AB231" i="2"/>
  <c r="AC231" i="2" s="1"/>
  <c r="AD231" i="2" s="1"/>
  <c r="H726" i="7"/>
  <c r="K726" i="7" s="1"/>
  <c r="I726" i="7"/>
  <c r="AB283" i="2"/>
  <c r="AC283" i="2" s="1"/>
  <c r="AD283" i="2" s="1"/>
  <c r="S283" i="2"/>
  <c r="AM283" i="2" s="1"/>
  <c r="BD283" i="2" s="1"/>
  <c r="BE316" i="2"/>
  <c r="BF316" i="2"/>
  <c r="H871" i="7"/>
  <c r="K871" i="7" s="1"/>
  <c r="I871" i="7"/>
  <c r="S262" i="2"/>
  <c r="AM262" i="2" s="1"/>
  <c r="BD262" i="2" s="1"/>
  <c r="AB262" i="2"/>
  <c r="AC262" i="2" s="1"/>
  <c r="AD262" i="2" s="1"/>
  <c r="BE420" i="2"/>
  <c r="BF420" i="2"/>
  <c r="H965" i="7"/>
  <c r="K965" i="7" s="1"/>
  <c r="I965" i="7"/>
  <c r="I2082" i="7"/>
  <c r="H2082" i="7"/>
  <c r="K2082" i="7" s="1"/>
  <c r="BE145" i="2"/>
  <c r="BF145" i="2"/>
  <c r="S286" i="2"/>
  <c r="AM286" i="2" s="1"/>
  <c r="AB286" i="2"/>
  <c r="AC286" i="2" s="1"/>
  <c r="AD286" i="2" s="1"/>
  <c r="S160" i="2"/>
  <c r="AM160" i="2" s="1"/>
  <c r="BD160" i="2" s="1"/>
  <c r="AB160" i="2"/>
  <c r="AC160" i="2" s="1"/>
  <c r="AD160" i="2" s="1"/>
  <c r="I2071" i="7"/>
  <c r="H2071" i="7"/>
  <c r="K2071" i="7" s="1"/>
  <c r="H980" i="7"/>
  <c r="K980" i="7" s="1"/>
  <c r="I980" i="7"/>
  <c r="I652" i="7"/>
  <c r="H652" i="7"/>
  <c r="K652" i="7" s="1"/>
  <c r="H861" i="7"/>
  <c r="K861" i="7" s="1"/>
  <c r="I861" i="7"/>
  <c r="I680" i="7"/>
  <c r="H680" i="7"/>
  <c r="K680" i="7" s="1"/>
  <c r="S130" i="2"/>
  <c r="AM130" i="2" s="1"/>
  <c r="BD130" i="2" s="1"/>
  <c r="AB130" i="2"/>
  <c r="AC130" i="2" s="1"/>
  <c r="AD130" i="2" s="1"/>
  <c r="H625" i="7"/>
  <c r="K625" i="7" s="1"/>
  <c r="I625" i="7"/>
  <c r="BE245" i="2"/>
  <c r="BF245" i="2"/>
  <c r="I728" i="7"/>
  <c r="H728" i="7"/>
  <c r="K728" i="7" s="1"/>
  <c r="I2206" i="7"/>
  <c r="H2206" i="7"/>
  <c r="K2206" i="7" s="1"/>
  <c r="BE283" i="2"/>
  <c r="BF283" i="2"/>
  <c r="H765" i="7"/>
  <c r="K765" i="7" s="1"/>
  <c r="I765" i="7"/>
  <c r="BE30" i="2"/>
  <c r="BF30" i="2"/>
  <c r="I1862" i="7"/>
  <c r="H1862" i="7"/>
  <c r="K1862" i="7" s="1"/>
  <c r="H2312" i="7"/>
  <c r="K2312" i="7" s="1"/>
  <c r="I2312" i="7"/>
  <c r="H2135" i="7"/>
  <c r="K2135" i="7" s="1"/>
  <c r="I2135" i="7"/>
  <c r="BF319" i="2"/>
  <c r="BE319" i="2"/>
  <c r="H2142" i="7"/>
  <c r="K2142" i="7" s="1"/>
  <c r="I2142" i="7"/>
  <c r="BF291" i="2"/>
  <c r="BE291" i="2"/>
  <c r="BE130" i="2"/>
  <c r="BF130" i="2"/>
  <c r="I2054" i="7"/>
  <c r="H2054" i="7"/>
  <c r="K2054" i="7" s="1"/>
  <c r="BE400" i="2"/>
  <c r="BF400" i="2"/>
  <c r="H2097" i="7"/>
  <c r="K2097" i="7" s="1"/>
  <c r="I2097" i="7"/>
  <c r="H1919" i="7"/>
  <c r="K1919" i="7" s="1"/>
  <c r="I1919" i="7"/>
  <c r="H2024" i="7"/>
  <c r="K2024" i="7" s="1"/>
  <c r="I2024" i="7"/>
  <c r="AB106" i="2"/>
  <c r="AC106" i="2" s="1"/>
  <c r="AD106" i="2" s="1"/>
  <c r="S106" i="2"/>
  <c r="AM106" i="2" s="1"/>
  <c r="BD106" i="2" s="1"/>
  <c r="I1870" i="7"/>
  <c r="H1870" i="7"/>
  <c r="K1870" i="7" s="1"/>
  <c r="H647" i="7"/>
  <c r="K647" i="7" s="1"/>
  <c r="I647" i="7"/>
  <c r="H2191" i="7"/>
  <c r="K2191" i="7" s="1"/>
  <c r="I2191" i="7"/>
  <c r="I2298" i="7"/>
  <c r="H2298" i="7"/>
  <c r="K2298" i="7" s="1"/>
  <c r="I841" i="7"/>
  <c r="H841" i="7"/>
  <c r="K841" i="7" s="1"/>
  <c r="AB115" i="2"/>
  <c r="AC115" i="2" s="1"/>
  <c r="AD115" i="2" s="1"/>
  <c r="S115" i="2"/>
  <c r="AM115" i="2" s="1"/>
  <c r="BD115" i="2" s="1"/>
  <c r="BE427" i="2"/>
  <c r="BF427" i="2"/>
  <c r="I831" i="7"/>
  <c r="H831" i="7"/>
  <c r="K831" i="7" s="1"/>
  <c r="BE262" i="2"/>
  <c r="BF262" i="2"/>
  <c r="I2231" i="7"/>
  <c r="H2231" i="7"/>
  <c r="K2231" i="7" s="1"/>
  <c r="H746" i="7"/>
  <c r="K746" i="7" s="1"/>
  <c r="I746" i="7"/>
  <c r="AB383" i="2"/>
  <c r="AC383" i="2" s="1"/>
  <c r="AD383" i="2" s="1"/>
  <c r="S383" i="2"/>
  <c r="AM383" i="2" s="1"/>
  <c r="BD383" i="2" s="1"/>
  <c r="BF232" i="2"/>
  <c r="BE232" i="2"/>
  <c r="I1868" i="7"/>
  <c r="H1868" i="7"/>
  <c r="K1868" i="7" s="1"/>
  <c r="H959" i="7"/>
  <c r="K959" i="7" s="1"/>
  <c r="I959" i="7"/>
  <c r="H2021" i="7"/>
  <c r="K2021" i="7" s="1"/>
  <c r="I2021" i="7"/>
  <c r="AB239" i="2"/>
  <c r="AC239" i="2" s="1"/>
  <c r="AD239" i="2" s="1"/>
  <c r="S239" i="2"/>
  <c r="AM239" i="2" s="1"/>
  <c r="BD239" i="2" s="1"/>
  <c r="S105" i="2"/>
  <c r="AM105" i="2" s="1"/>
  <c r="BD105" i="2" s="1"/>
  <c r="AB105" i="2"/>
  <c r="AC105" i="2" s="1"/>
  <c r="AD105" i="2" s="1"/>
  <c r="H1852" i="7"/>
  <c r="K1852" i="7" s="1"/>
  <c r="I1852" i="7"/>
  <c r="H774" i="7"/>
  <c r="K774" i="7" s="1"/>
  <c r="I774" i="7"/>
  <c r="AB214" i="2"/>
  <c r="AC214" i="2" s="1"/>
  <c r="AD214" i="2" s="1"/>
  <c r="S214" i="2"/>
  <c r="AM214" i="2" s="1"/>
  <c r="BD214" i="2" s="1"/>
  <c r="BE12" i="2"/>
  <c r="BF12" i="2"/>
  <c r="BF466" i="2"/>
  <c r="BE466" i="2"/>
  <c r="BE434" i="2"/>
  <c r="BF434" i="2"/>
  <c r="H784" i="7"/>
  <c r="K784" i="7" s="1"/>
  <c r="I784" i="7"/>
  <c r="AB182" i="2"/>
  <c r="AC182" i="2" s="1"/>
  <c r="AD182" i="2" s="1"/>
  <c r="S182" i="2"/>
  <c r="AM182" i="2" s="1"/>
  <c r="BD182" i="2" s="1"/>
  <c r="AB442" i="2"/>
  <c r="AC442" i="2" s="1"/>
  <c r="AD442" i="2" s="1"/>
  <c r="S442" i="2"/>
  <c r="AM442" i="2" s="1"/>
  <c r="BD442" i="2" s="1"/>
  <c r="I1855" i="7"/>
  <c r="H1855" i="7"/>
  <c r="K1855" i="7" s="1"/>
  <c r="S52" i="2"/>
  <c r="AM52" i="2" s="1"/>
  <c r="BD52" i="2" s="1"/>
  <c r="AB52" i="2"/>
  <c r="AC52" i="2" s="1"/>
  <c r="AD52" i="2" s="1"/>
  <c r="S369" i="2"/>
  <c r="AM369" i="2" s="1"/>
  <c r="BD369" i="2" s="1"/>
  <c r="AB369" i="2"/>
  <c r="AC369" i="2" s="1"/>
  <c r="AD369" i="2" s="1"/>
  <c r="H1968" i="7"/>
  <c r="K1968" i="7" s="1"/>
  <c r="I1968" i="7"/>
  <c r="AB140" i="2"/>
  <c r="AC140" i="2" s="1"/>
  <c r="AD140" i="2" s="1"/>
  <c r="S140" i="2"/>
  <c r="AM140" i="2" s="1"/>
  <c r="BE396" i="2"/>
  <c r="BF396" i="2"/>
  <c r="I938" i="7"/>
  <c r="H938" i="7"/>
  <c r="K938" i="7" s="1"/>
  <c r="S32" i="2"/>
  <c r="AM32" i="2" s="1"/>
  <c r="BD32" i="2" s="1"/>
  <c r="AB32" i="2"/>
  <c r="AC32" i="2" s="1"/>
  <c r="AD32" i="2" s="1"/>
  <c r="H2155" i="7"/>
  <c r="K2155" i="7" s="1"/>
  <c r="I2155" i="7"/>
  <c r="BE440" i="2"/>
  <c r="BF440" i="2"/>
  <c r="I1861" i="7"/>
  <c r="H1861" i="7"/>
  <c r="K1861" i="7" s="1"/>
  <c r="BE109" i="2"/>
  <c r="BF109" i="2"/>
  <c r="H2251" i="7"/>
  <c r="K2251" i="7" s="1"/>
  <c r="I2251" i="7"/>
  <c r="H560" i="7"/>
  <c r="K560" i="7" s="1"/>
  <c r="I560" i="7"/>
  <c r="BE7" i="2"/>
  <c r="BF7" i="2"/>
  <c r="I870" i="7"/>
  <c r="H870" i="7"/>
  <c r="K870" i="7" s="1"/>
  <c r="H898" i="7"/>
  <c r="K898" i="7" s="1"/>
  <c r="I898" i="7"/>
  <c r="BE60" i="2"/>
  <c r="BF60" i="2"/>
  <c r="I2269" i="7"/>
  <c r="H2269" i="7"/>
  <c r="K2269" i="7" s="1"/>
  <c r="BF105" i="2"/>
  <c r="BE105" i="2"/>
  <c r="I1997" i="7"/>
  <c r="H1997" i="7"/>
  <c r="K1997" i="7" s="1"/>
  <c r="BE55" i="2"/>
  <c r="BF55" i="2"/>
  <c r="AB307" i="2"/>
  <c r="AC307" i="2" s="1"/>
  <c r="AD307" i="2" s="1"/>
  <c r="S307" i="2"/>
  <c r="AM307" i="2" s="1"/>
  <c r="BD307" i="2" s="1"/>
  <c r="H2176" i="7"/>
  <c r="K2176" i="7" s="1"/>
  <c r="I2176" i="7"/>
  <c r="S112" i="2"/>
  <c r="AM112" i="2" s="1"/>
  <c r="AB112" i="2"/>
  <c r="AC112" i="2" s="1"/>
  <c r="AD112" i="2" s="1"/>
  <c r="H2236" i="7"/>
  <c r="K2236" i="7" s="1"/>
  <c r="I2236" i="7"/>
  <c r="I971" i="7"/>
  <c r="H971" i="7"/>
  <c r="K971" i="7" s="1"/>
  <c r="I577" i="7"/>
  <c r="H577" i="7"/>
  <c r="K577" i="7" s="1"/>
  <c r="AB212" i="2"/>
  <c r="AC212" i="2" s="1"/>
  <c r="AD212" i="2" s="1"/>
  <c r="S212" i="2"/>
  <c r="AM212" i="2" s="1"/>
  <c r="BD212" i="2" s="1"/>
  <c r="H755" i="7"/>
  <c r="K755" i="7" s="1"/>
  <c r="I755" i="7"/>
  <c r="I1903" i="7"/>
  <c r="H1903" i="7"/>
  <c r="K1903" i="7" s="1"/>
  <c r="BD463" i="2"/>
  <c r="BF463" i="2"/>
  <c r="BE463" i="2"/>
  <c r="S119" i="2"/>
  <c r="AM119" i="2" s="1"/>
  <c r="BD119" i="2" s="1"/>
  <c r="AB119" i="2"/>
  <c r="AC119" i="2" s="1"/>
  <c r="AD119" i="2" s="1"/>
  <c r="S24" i="2"/>
  <c r="AM24" i="2" s="1"/>
  <c r="BD24" i="2" s="1"/>
  <c r="AB24" i="2"/>
  <c r="AC24" i="2" s="1"/>
  <c r="AD24" i="2" s="1"/>
  <c r="AB306" i="2"/>
  <c r="AC306" i="2" s="1"/>
  <c r="AD306" i="2" s="1"/>
  <c r="S306" i="2"/>
  <c r="AM306" i="2" s="1"/>
  <c r="BD306" i="2" s="1"/>
  <c r="H2056" i="7"/>
  <c r="K2056" i="7" s="1"/>
  <c r="I2056" i="7"/>
  <c r="AB408" i="2"/>
  <c r="AC408" i="2" s="1"/>
  <c r="AD408" i="2" s="1"/>
  <c r="S408" i="2"/>
  <c r="AM408" i="2" s="1"/>
  <c r="BD408" i="2" s="1"/>
  <c r="I2150" i="7"/>
  <c r="H2150" i="7"/>
  <c r="K2150" i="7" s="1"/>
  <c r="AB379" i="2"/>
  <c r="AC379" i="2" s="1"/>
  <c r="AD379" i="2" s="1"/>
  <c r="S379" i="2"/>
  <c r="AM379" i="2" s="1"/>
  <c r="BD379" i="2" s="1"/>
  <c r="BF228" i="2"/>
  <c r="BE228" i="2"/>
  <c r="AB244" i="2"/>
  <c r="AC244" i="2" s="1"/>
  <c r="AD244" i="2" s="1"/>
  <c r="S244" i="2"/>
  <c r="AM244" i="2" s="1"/>
  <c r="BD244" i="2" s="1"/>
  <c r="BE354" i="2"/>
  <c r="BF354" i="2"/>
  <c r="BD335" i="2"/>
  <c r="BE335" i="2"/>
  <c r="BF335" i="2"/>
  <c r="BF470" i="2"/>
  <c r="BE470" i="2"/>
  <c r="H2058" i="7"/>
  <c r="K2058" i="7" s="1"/>
  <c r="I2058" i="7"/>
  <c r="H2066" i="7"/>
  <c r="K2066" i="7" s="1"/>
  <c r="I2066" i="7"/>
  <c r="I1856" i="7"/>
  <c r="H1856" i="7"/>
  <c r="K1856" i="7" s="1"/>
  <c r="BF276" i="2"/>
  <c r="BE276" i="2"/>
  <c r="I573" i="7"/>
  <c r="H573" i="7"/>
  <c r="K573" i="7" s="1"/>
  <c r="I614" i="7"/>
  <c r="H614" i="7"/>
  <c r="K614" i="7" s="1"/>
  <c r="BE106" i="2"/>
  <c r="BF106" i="2"/>
  <c r="H801" i="7"/>
  <c r="K801" i="7" s="1"/>
  <c r="I801" i="7"/>
  <c r="BE9" i="2"/>
  <c r="BD9" i="2"/>
  <c r="BF9" i="2"/>
  <c r="BE277" i="2"/>
  <c r="BF277" i="2"/>
  <c r="BE70" i="2"/>
  <c r="BF70" i="2"/>
  <c r="H686" i="7"/>
  <c r="K686" i="7" s="1"/>
  <c r="I686" i="7"/>
  <c r="BF294" i="2"/>
  <c r="BE294" i="2"/>
  <c r="S128" i="2"/>
  <c r="AM128" i="2" s="1"/>
  <c r="BD128" i="2" s="1"/>
  <c r="AB128" i="2"/>
  <c r="AC128" i="2" s="1"/>
  <c r="AD128" i="2" s="1"/>
  <c r="I2220" i="7"/>
  <c r="H2220" i="7"/>
  <c r="K2220" i="7" s="1"/>
  <c r="BF197" i="2"/>
  <c r="BE197" i="2"/>
  <c r="I1889" i="7"/>
  <c r="H1889" i="7"/>
  <c r="K1889" i="7" s="1"/>
  <c r="S441" i="2"/>
  <c r="AM441" i="2" s="1"/>
  <c r="BD441" i="2" s="1"/>
  <c r="AB441" i="2"/>
  <c r="AC441" i="2" s="1"/>
  <c r="AD441" i="2" s="1"/>
  <c r="AB60" i="2"/>
  <c r="AC60" i="2" s="1"/>
  <c r="AD60" i="2" s="1"/>
  <c r="S60" i="2"/>
  <c r="AM60" i="2" s="1"/>
  <c r="BD60" i="2" s="1"/>
  <c r="H1953" i="7"/>
  <c r="K1953" i="7" s="1"/>
  <c r="I1953" i="7"/>
  <c r="H702" i="7"/>
  <c r="K702" i="7" s="1"/>
  <c r="I702" i="7"/>
  <c r="S165" i="2"/>
  <c r="AM165" i="2" s="1"/>
  <c r="BD165" i="2" s="1"/>
  <c r="AB165" i="2"/>
  <c r="AC165" i="2" s="1"/>
  <c r="AD165" i="2" s="1"/>
  <c r="S254" i="2"/>
  <c r="AM254" i="2" s="1"/>
  <c r="BD254" i="2" s="1"/>
  <c r="AB254" i="2"/>
  <c r="AC254" i="2" s="1"/>
  <c r="AD254" i="2" s="1"/>
  <c r="BE72" i="2"/>
  <c r="BF72" i="2"/>
  <c r="BE424" i="2"/>
  <c r="BF424" i="2"/>
  <c r="H878" i="7"/>
  <c r="K878" i="7" s="1"/>
  <c r="I878" i="7"/>
  <c r="H716" i="7"/>
  <c r="K716" i="7" s="1"/>
  <c r="I716" i="7"/>
  <c r="H1842" i="7"/>
  <c r="K1842" i="7" s="1"/>
  <c r="I1842" i="7"/>
  <c r="BE346" i="2"/>
  <c r="BF346" i="2"/>
  <c r="I2152" i="7"/>
  <c r="H2152" i="7"/>
  <c r="K2152" i="7" s="1"/>
  <c r="I2180" i="7"/>
  <c r="H2180" i="7"/>
  <c r="K2180" i="7" s="1"/>
  <c r="BE467" i="2"/>
  <c r="BF467" i="2"/>
  <c r="H690" i="7"/>
  <c r="K690" i="7" s="1"/>
  <c r="I690" i="7"/>
  <c r="S21" i="2"/>
  <c r="AM21" i="2" s="1"/>
  <c r="BD21" i="2" s="1"/>
  <c r="AB21" i="2"/>
  <c r="AC21" i="2" s="1"/>
  <c r="AD21" i="2" s="1"/>
  <c r="H781" i="7"/>
  <c r="K781" i="7" s="1"/>
  <c r="I781" i="7"/>
  <c r="H933" i="7"/>
  <c r="K933" i="7" s="1"/>
  <c r="I933" i="7"/>
  <c r="H1886" i="7"/>
  <c r="K1886" i="7" s="1"/>
  <c r="I1886" i="7"/>
  <c r="H744" i="7"/>
  <c r="K744" i="7" s="1"/>
  <c r="I744" i="7"/>
  <c r="BF339" i="2"/>
  <c r="BE339" i="2"/>
  <c r="H830" i="7"/>
  <c r="K830" i="7" s="1"/>
  <c r="I830" i="7"/>
  <c r="BD286" i="2"/>
  <c r="BE286" i="2"/>
  <c r="BF286" i="2"/>
  <c r="H993" i="7"/>
  <c r="K993" i="7" s="1"/>
  <c r="I993" i="7"/>
  <c r="I2116" i="7"/>
  <c r="H2116" i="7"/>
  <c r="K2116" i="7" s="1"/>
  <c r="I585" i="7"/>
  <c r="H585" i="7"/>
  <c r="K585" i="7" s="1"/>
  <c r="H763" i="7"/>
  <c r="K763" i="7" s="1"/>
  <c r="I763" i="7"/>
  <c r="BE111" i="2"/>
  <c r="BD111" i="2"/>
  <c r="BF111" i="2"/>
  <c r="H2199" i="7"/>
  <c r="K2199" i="7" s="1"/>
  <c r="I2199" i="7"/>
  <c r="S308" i="2"/>
  <c r="AM308" i="2" s="1"/>
  <c r="BD308" i="2" s="1"/>
  <c r="AB308" i="2"/>
  <c r="AC308" i="2" s="1"/>
  <c r="AD308" i="2" s="1"/>
  <c r="H951" i="7"/>
  <c r="K951" i="7" s="1"/>
  <c r="I951" i="7"/>
  <c r="AB337" i="2"/>
  <c r="AC337" i="2" s="1"/>
  <c r="AD337" i="2" s="1"/>
  <c r="S337" i="2"/>
  <c r="AM337" i="2" s="1"/>
  <c r="S257" i="2"/>
  <c r="AM257" i="2" s="1"/>
  <c r="AB257" i="2"/>
  <c r="AC257" i="2" s="1"/>
  <c r="AD257" i="2" s="1"/>
  <c r="I1883" i="7"/>
  <c r="H1883" i="7"/>
  <c r="K1883" i="7" s="1"/>
  <c r="BE38" i="2"/>
  <c r="BF38" i="2"/>
  <c r="I632" i="7"/>
  <c r="H632" i="7"/>
  <c r="K632" i="7" s="1"/>
  <c r="AB285" i="2"/>
  <c r="AC285" i="2" s="1"/>
  <c r="AD285" i="2" s="1"/>
  <c r="S285" i="2"/>
  <c r="AM285" i="2" s="1"/>
  <c r="BD285" i="2" s="1"/>
  <c r="I2136" i="7"/>
  <c r="H2136" i="7"/>
  <c r="K2136" i="7" s="1"/>
  <c r="I760" i="7"/>
  <c r="H760" i="7"/>
  <c r="K760" i="7" s="1"/>
  <c r="BE345" i="2"/>
  <c r="BF345" i="2"/>
  <c r="H719" i="7"/>
  <c r="K719" i="7" s="1"/>
  <c r="I719" i="7"/>
  <c r="BE474" i="2"/>
  <c r="BF474" i="2"/>
  <c r="BE39" i="2"/>
  <c r="BF39" i="2"/>
  <c r="I2036" i="7"/>
  <c r="H2036" i="7"/>
  <c r="K2036" i="7" s="1"/>
  <c r="AB330" i="2"/>
  <c r="AC330" i="2" s="1"/>
  <c r="AD330" i="2" s="1"/>
  <c r="S330" i="2"/>
  <c r="AM330" i="2" s="1"/>
  <c r="BD330" i="2" s="1"/>
  <c r="I989" i="7"/>
  <c r="H989" i="7"/>
  <c r="K989" i="7" s="1"/>
  <c r="S223" i="2"/>
  <c r="AM223" i="2" s="1"/>
  <c r="BD223" i="2" s="1"/>
  <c r="AB223" i="2"/>
  <c r="AC223" i="2" s="1"/>
  <c r="AD223" i="2" s="1"/>
  <c r="AB148" i="2"/>
  <c r="AC148" i="2" s="1"/>
  <c r="AD148" i="2" s="1"/>
  <c r="S148" i="2"/>
  <c r="AM148" i="2" s="1"/>
  <c r="I2014" i="7"/>
  <c r="H2014" i="7"/>
  <c r="K2014" i="7" s="1"/>
  <c r="I2257" i="7"/>
  <c r="H2257" i="7"/>
  <c r="K2257" i="7" s="1"/>
  <c r="BE425" i="2"/>
  <c r="BF425" i="2"/>
  <c r="I839" i="7"/>
  <c r="H839" i="7"/>
  <c r="K839" i="7" s="1"/>
  <c r="H682" i="7"/>
  <c r="K682" i="7" s="1"/>
  <c r="I682" i="7"/>
  <c r="H1988" i="7"/>
  <c r="K1988" i="7" s="1"/>
  <c r="I1988" i="7"/>
  <c r="BE77" i="2"/>
  <c r="BF77" i="2"/>
  <c r="AB74" i="2"/>
  <c r="AC74" i="2" s="1"/>
  <c r="AD74" i="2" s="1"/>
  <c r="S74" i="2"/>
  <c r="AM74" i="2" s="1"/>
  <c r="BD74" i="2" s="1"/>
  <c r="AB280" i="2"/>
  <c r="AC280" i="2" s="1"/>
  <c r="AD280" i="2" s="1"/>
  <c r="S280" i="2"/>
  <c r="AM280" i="2" s="1"/>
  <c r="BD280" i="2" s="1"/>
  <c r="AB437" i="2"/>
  <c r="AC437" i="2" s="1"/>
  <c r="AD437" i="2" s="1"/>
  <c r="S437" i="2"/>
  <c r="AM437" i="2" s="1"/>
  <c r="BD437" i="2" s="1"/>
  <c r="BE338" i="2"/>
  <c r="BF338" i="2"/>
  <c r="H2078" i="7"/>
  <c r="K2078" i="7" s="1"/>
  <c r="I2078" i="7"/>
  <c r="AB417" i="2"/>
  <c r="AC417" i="2" s="1"/>
  <c r="AD417" i="2" s="1"/>
  <c r="S417" i="2"/>
  <c r="AM417" i="2" s="1"/>
  <c r="BD417" i="2" s="1"/>
  <c r="S218" i="2"/>
  <c r="AM218" i="2" s="1"/>
  <c r="BD218" i="2" s="1"/>
  <c r="AB218" i="2"/>
  <c r="AC218" i="2" s="1"/>
  <c r="AD218" i="2" s="1"/>
  <c r="H2074" i="7"/>
  <c r="K2074" i="7" s="1"/>
  <c r="I2074" i="7"/>
  <c r="S25" i="2"/>
  <c r="AM25" i="2" s="1"/>
  <c r="BD25" i="2" s="1"/>
  <c r="AB25" i="2"/>
  <c r="AC25" i="2" s="1"/>
  <c r="AD25" i="2" s="1"/>
  <c r="BE16" i="2"/>
  <c r="BF16" i="2"/>
  <c r="BD334" i="2"/>
  <c r="BE334" i="2"/>
  <c r="BF334" i="2"/>
  <c r="H723" i="7"/>
  <c r="K723" i="7" s="1"/>
  <c r="I723" i="7"/>
  <c r="H985" i="7"/>
  <c r="K985" i="7" s="1"/>
  <c r="I985" i="7"/>
  <c r="H2222" i="7"/>
  <c r="K2222" i="7" s="1"/>
  <c r="I2222" i="7"/>
  <c r="I2195" i="7"/>
  <c r="H2195" i="7"/>
  <c r="K2195" i="7" s="1"/>
  <c r="H1009" i="7"/>
  <c r="K1009" i="7" s="1"/>
  <c r="I1009" i="7"/>
  <c r="BE372" i="2"/>
  <c r="BF372" i="2"/>
  <c r="H2284" i="7"/>
  <c r="K2284" i="7" s="1"/>
  <c r="I2284" i="7"/>
  <c r="BE18" i="2"/>
  <c r="BD18" i="2"/>
  <c r="BF18" i="2"/>
  <c r="I956" i="7"/>
  <c r="H956" i="7"/>
  <c r="K956" i="7" s="1"/>
  <c r="H791" i="7"/>
  <c r="K791" i="7" s="1"/>
  <c r="I791" i="7"/>
  <c r="I1983" i="7"/>
  <c r="H1983" i="7"/>
  <c r="K1983" i="7" s="1"/>
  <c r="AB132" i="2"/>
  <c r="AC132" i="2" s="1"/>
  <c r="AD132" i="2" s="1"/>
  <c r="S132" i="2"/>
  <c r="AM132" i="2" s="1"/>
  <c r="BD132" i="2" s="1"/>
  <c r="H1022" i="7"/>
  <c r="K1022" i="7" s="1"/>
  <c r="I1022" i="7"/>
  <c r="BF447" i="2"/>
  <c r="BE447" i="2"/>
  <c r="BE366" i="2"/>
  <c r="BF366" i="2"/>
  <c r="I2108" i="7"/>
  <c r="H2108" i="7"/>
  <c r="K2108" i="7" s="1"/>
  <c r="BE238" i="2"/>
  <c r="BF238" i="2"/>
  <c r="S281" i="2"/>
  <c r="AM281" i="2" s="1"/>
  <c r="BD281" i="2" s="1"/>
  <c r="AB281" i="2"/>
  <c r="AC281" i="2" s="1"/>
  <c r="AD281" i="2" s="1"/>
  <c r="AB411" i="2"/>
  <c r="AC411" i="2" s="1"/>
  <c r="AD411" i="2" s="1"/>
  <c r="S411" i="2"/>
  <c r="AM411" i="2" s="1"/>
  <c r="BD411" i="2" s="1"/>
  <c r="H2051" i="7"/>
  <c r="K2051" i="7" s="1"/>
  <c r="I2051" i="7"/>
  <c r="BE410" i="2"/>
  <c r="BF410" i="2"/>
  <c r="BE199" i="2"/>
  <c r="BF199" i="2"/>
  <c r="I2302" i="7"/>
  <c r="H2302" i="7"/>
  <c r="K2302" i="7" s="1"/>
  <c r="S30" i="2"/>
  <c r="AM30" i="2" s="1"/>
  <c r="BD30" i="2" s="1"/>
  <c r="AB30" i="2"/>
  <c r="AC30" i="2" s="1"/>
  <c r="AD30" i="2" s="1"/>
  <c r="I720" i="7"/>
  <c r="H720" i="7"/>
  <c r="K720" i="7" s="1"/>
  <c r="S423" i="2"/>
  <c r="AM423" i="2" s="1"/>
  <c r="BD423" i="2" s="1"/>
  <c r="AB423" i="2"/>
  <c r="AC423" i="2" s="1"/>
  <c r="AD423" i="2" s="1"/>
  <c r="H836" i="7"/>
  <c r="K836" i="7" s="1"/>
  <c r="I836" i="7"/>
  <c r="I2168" i="7"/>
  <c r="H2168" i="7"/>
  <c r="K2168" i="7" s="1"/>
  <c r="I851" i="7"/>
  <c r="H851" i="7"/>
  <c r="K851" i="7" s="1"/>
  <c r="H591" i="7"/>
  <c r="K591" i="7" s="1"/>
  <c r="I591" i="7"/>
  <c r="BE417" i="2"/>
  <c r="BF417" i="2"/>
  <c r="S371" i="2"/>
  <c r="AM371" i="2" s="1"/>
  <c r="BD371" i="2" s="1"/>
  <c r="AB371" i="2"/>
  <c r="AC371" i="2" s="1"/>
  <c r="AD371" i="2" s="1"/>
  <c r="H838" i="7"/>
  <c r="K838" i="7" s="1"/>
  <c r="I838" i="7"/>
  <c r="BE451" i="2"/>
  <c r="BF451" i="2"/>
  <c r="BE220" i="2"/>
  <c r="BF220" i="2"/>
  <c r="BF271" i="2"/>
  <c r="BE271" i="2"/>
  <c r="S84" i="2"/>
  <c r="AM84" i="2" s="1"/>
  <c r="BD84" i="2" s="1"/>
  <c r="AB84" i="2"/>
  <c r="AC84" i="2" s="1"/>
  <c r="AD84" i="2" s="1"/>
  <c r="AB449" i="2"/>
  <c r="AC449" i="2" s="1"/>
  <c r="AD449" i="2" s="1"/>
  <c r="S449" i="2"/>
  <c r="AM449" i="2" s="1"/>
  <c r="BD449" i="2" s="1"/>
  <c r="H847" i="7"/>
  <c r="K847" i="7" s="1"/>
  <c r="I847" i="7"/>
  <c r="AB62" i="2"/>
  <c r="AC62" i="2" s="1"/>
  <c r="AD62" i="2" s="1"/>
  <c r="S62" i="2"/>
  <c r="AM62" i="2" s="1"/>
  <c r="BD62" i="2" s="1"/>
  <c r="H634" i="7"/>
  <c r="K634" i="7" s="1"/>
  <c r="I634" i="7"/>
  <c r="I952" i="7"/>
  <c r="H952" i="7"/>
  <c r="K952" i="7" s="1"/>
  <c r="I1977" i="7"/>
  <c r="H1977" i="7"/>
  <c r="K1977" i="7" s="1"/>
  <c r="H2117" i="7"/>
  <c r="K2117" i="7" s="1"/>
  <c r="I2117" i="7"/>
  <c r="H2189" i="7"/>
  <c r="K2189" i="7" s="1"/>
  <c r="I2189" i="7"/>
  <c r="BF230" i="2"/>
  <c r="BE230" i="2"/>
  <c r="BE132" i="2"/>
  <c r="BF132" i="2"/>
  <c r="BD322" i="2"/>
  <c r="BE322" i="2"/>
  <c r="BF322" i="2"/>
  <c r="AB476" i="2"/>
  <c r="AC476" i="2" s="1"/>
  <c r="AD476" i="2" s="1"/>
  <c r="S476" i="2"/>
  <c r="AM476" i="2" s="1"/>
  <c r="BD476" i="2" s="1"/>
  <c r="H745" i="7"/>
  <c r="K745" i="7" s="1"/>
  <c r="I745" i="7"/>
  <c r="BE128" i="2"/>
  <c r="BF128" i="2"/>
  <c r="H2198" i="7"/>
  <c r="K2198" i="7" s="1"/>
  <c r="I2198" i="7"/>
  <c r="I2099" i="7"/>
  <c r="H2099" i="7"/>
  <c r="K2099" i="7" s="1"/>
  <c r="BF273" i="2"/>
  <c r="BE273" i="2"/>
  <c r="S253" i="2"/>
  <c r="AM253" i="2" s="1"/>
  <c r="BD253" i="2" s="1"/>
  <c r="AB253" i="2"/>
  <c r="AC253" i="2" s="1"/>
  <c r="AD253" i="2" s="1"/>
  <c r="AB413" i="2"/>
  <c r="AC413" i="2" s="1"/>
  <c r="AD413" i="2" s="1"/>
  <c r="S413" i="2"/>
  <c r="AM413" i="2" s="1"/>
  <c r="BD413" i="2" s="1"/>
  <c r="H2178" i="7"/>
  <c r="K2178" i="7" s="1"/>
  <c r="I2178" i="7"/>
  <c r="I1846" i="7"/>
  <c r="H1846" i="7"/>
  <c r="K1846" i="7" s="1"/>
  <c r="H1872" i="7"/>
  <c r="K1872" i="7" s="1"/>
  <c r="I1872" i="7"/>
  <c r="I2235" i="7"/>
  <c r="H2235" i="7"/>
  <c r="K2235" i="7" s="1"/>
  <c r="H808" i="7"/>
  <c r="K808" i="7" s="1"/>
  <c r="I808" i="7"/>
  <c r="S332" i="2"/>
  <c r="AM332" i="2" s="1"/>
  <c r="BD332" i="2" s="1"/>
  <c r="AB332" i="2"/>
  <c r="AC332" i="2" s="1"/>
  <c r="AD332" i="2" s="1"/>
  <c r="I2290" i="7"/>
  <c r="H2290" i="7"/>
  <c r="K2290" i="7" s="1"/>
  <c r="BE280" i="2"/>
  <c r="BF280" i="2"/>
  <c r="AB393" i="2"/>
  <c r="AC393" i="2" s="1"/>
  <c r="AD393" i="2" s="1"/>
  <c r="S393" i="2"/>
  <c r="AM393" i="2" s="1"/>
  <c r="BD393" i="2" s="1"/>
  <c r="BE242" i="2"/>
  <c r="BF242" i="2"/>
  <c r="I717" i="7"/>
  <c r="H717" i="7"/>
  <c r="K717" i="7" s="1"/>
  <c r="BE56" i="2"/>
  <c r="BF56" i="2"/>
  <c r="S397" i="2"/>
  <c r="AM397" i="2" s="1"/>
  <c r="BD397" i="2" s="1"/>
  <c r="AB397" i="2"/>
  <c r="AC397" i="2" s="1"/>
  <c r="AD397" i="2" s="1"/>
  <c r="I811" i="7"/>
  <c r="H811" i="7"/>
  <c r="K811" i="7" s="1"/>
  <c r="H794" i="7"/>
  <c r="K794" i="7" s="1"/>
  <c r="I794" i="7"/>
  <c r="I981" i="7"/>
  <c r="H981" i="7"/>
  <c r="K981" i="7" s="1"/>
  <c r="BE75" i="2"/>
  <c r="BF75" i="2"/>
  <c r="H583" i="7"/>
  <c r="K583" i="7" s="1"/>
  <c r="I583" i="7"/>
  <c r="H676" i="7"/>
  <c r="K676" i="7" s="1"/>
  <c r="I676" i="7"/>
  <c r="BE185" i="2"/>
  <c r="BF185" i="2"/>
  <c r="S228" i="2"/>
  <c r="AM228" i="2" s="1"/>
  <c r="BD228" i="2" s="1"/>
  <c r="AB228" i="2"/>
  <c r="AC228" i="2" s="1"/>
  <c r="AD228" i="2" s="1"/>
  <c r="H887" i="7"/>
  <c r="K887" i="7" s="1"/>
  <c r="I887" i="7"/>
  <c r="I1898" i="7"/>
  <c r="H1898" i="7"/>
  <c r="K1898" i="7" s="1"/>
  <c r="S318" i="2"/>
  <c r="AM318" i="2" s="1"/>
  <c r="BD318" i="2" s="1"/>
  <c r="AB318" i="2"/>
  <c r="AC318" i="2" s="1"/>
  <c r="AD318" i="2" s="1"/>
  <c r="S143" i="2"/>
  <c r="AM143" i="2" s="1"/>
  <c r="BD143" i="2" s="1"/>
  <c r="AB143" i="2"/>
  <c r="AC143" i="2" s="1"/>
  <c r="AD143" i="2" s="1"/>
  <c r="BE353" i="2"/>
  <c r="BF353" i="2"/>
  <c r="H2256" i="7"/>
  <c r="K2256" i="7" s="1"/>
  <c r="I2256" i="7"/>
  <c r="BF336" i="2"/>
  <c r="BE336" i="2"/>
  <c r="I992" i="7"/>
  <c r="H992" i="7"/>
  <c r="K992" i="7" s="1"/>
  <c r="BF413" i="2"/>
  <c r="BE413" i="2"/>
  <c r="I1924" i="7"/>
  <c r="H1924" i="7"/>
  <c r="K1924" i="7" s="1"/>
  <c r="BE160" i="2"/>
  <c r="BF160" i="2"/>
  <c r="I598" i="7"/>
  <c r="H598" i="7"/>
  <c r="K598" i="7" s="1"/>
  <c r="I857" i="7"/>
  <c r="H857" i="7"/>
  <c r="K857" i="7" s="1"/>
  <c r="I2124" i="7"/>
  <c r="H2124" i="7"/>
  <c r="K2124" i="7" s="1"/>
  <c r="BE112" i="2"/>
  <c r="BD112" i="2"/>
  <c r="BF112" i="2"/>
  <c r="AB251" i="2"/>
  <c r="AC251" i="2" s="1"/>
  <c r="AD251" i="2" s="1"/>
  <c r="S251" i="2"/>
  <c r="AM251" i="2" s="1"/>
  <c r="BD251" i="2" s="1"/>
  <c r="S305" i="2"/>
  <c r="AM305" i="2" s="1"/>
  <c r="BD305" i="2" s="1"/>
  <c r="AB305" i="2"/>
  <c r="AC305" i="2" s="1"/>
  <c r="AD305" i="2" s="1"/>
  <c r="BE184" i="2"/>
  <c r="BF184" i="2"/>
  <c r="H670" i="7"/>
  <c r="K670" i="7" s="1"/>
  <c r="I670" i="7"/>
  <c r="AB277" i="2"/>
  <c r="AC277" i="2" s="1"/>
  <c r="AD277" i="2" s="1"/>
  <c r="S277" i="2"/>
  <c r="AM277" i="2" s="1"/>
  <c r="BD277" i="2" s="1"/>
  <c r="H790" i="7"/>
  <c r="K790" i="7" s="1"/>
  <c r="I790" i="7"/>
  <c r="S445" i="2"/>
  <c r="AM445" i="2" s="1"/>
  <c r="BD445" i="2" s="1"/>
  <c r="AB445" i="2"/>
  <c r="AC445" i="2" s="1"/>
  <c r="AD445" i="2" s="1"/>
  <c r="H1951" i="7"/>
  <c r="K1951" i="7" s="1"/>
  <c r="I1951" i="7"/>
  <c r="H2317" i="7"/>
  <c r="K2317" i="7" s="1"/>
  <c r="I2317" i="7"/>
  <c r="H738" i="7"/>
  <c r="K738" i="7" s="1"/>
  <c r="I738" i="7"/>
  <c r="I2111" i="7"/>
  <c r="H2111" i="7"/>
  <c r="K2111" i="7" s="1"/>
  <c r="H862" i="7"/>
  <c r="K862" i="7" s="1"/>
  <c r="I862" i="7"/>
  <c r="BE360" i="2"/>
  <c r="BF360" i="2"/>
  <c r="BE14" i="2"/>
  <c r="BF14" i="2"/>
  <c r="BE188" i="2"/>
  <c r="BF188" i="2"/>
  <c r="H707" i="7"/>
  <c r="K707" i="7" s="1"/>
  <c r="I707" i="7"/>
  <c r="H782" i="7"/>
  <c r="K782" i="7" s="1"/>
  <c r="I782" i="7"/>
  <c r="I2190" i="7"/>
  <c r="H2190" i="7"/>
  <c r="K2190" i="7" s="1"/>
  <c r="AB208" i="2"/>
  <c r="AC208" i="2" s="1"/>
  <c r="AD208" i="2" s="1"/>
  <c r="S208" i="2"/>
  <c r="AM208" i="2" s="1"/>
  <c r="BD208" i="2" s="1"/>
  <c r="I2008" i="7"/>
  <c r="H2008" i="7"/>
  <c r="K2008" i="7" s="1"/>
  <c r="BE341" i="2"/>
  <c r="BF341" i="2"/>
  <c r="BE81" i="2"/>
  <c r="BF81" i="2"/>
  <c r="H2153" i="7"/>
  <c r="K2153" i="7" s="1"/>
  <c r="I2153" i="7"/>
  <c r="S195" i="2"/>
  <c r="AM195" i="2" s="1"/>
  <c r="BD195" i="2" s="1"/>
  <c r="AB195" i="2"/>
  <c r="AC195" i="2" s="1"/>
  <c r="AD195" i="2" s="1"/>
  <c r="S5" i="2"/>
  <c r="AM5" i="2" s="1"/>
  <c r="AB5" i="2"/>
  <c r="AC5" i="2" s="1"/>
  <c r="AD5" i="2" s="1"/>
  <c r="H736" i="7"/>
  <c r="K736" i="7" s="1"/>
  <c r="I736" i="7"/>
  <c r="AB291" i="2"/>
  <c r="AC291" i="2" s="1"/>
  <c r="AD291" i="2" s="1"/>
  <c r="S291" i="2"/>
  <c r="AM291" i="2" s="1"/>
  <c r="BD291" i="2" s="1"/>
  <c r="BF216" i="2"/>
  <c r="BE216" i="2"/>
  <c r="H681" i="7"/>
  <c r="K681" i="7" s="1"/>
  <c r="I681" i="7"/>
  <c r="I789" i="7"/>
  <c r="H789" i="7"/>
  <c r="K789" i="7" s="1"/>
  <c r="S125" i="2"/>
  <c r="AM125" i="2" s="1"/>
  <c r="AB125" i="2"/>
  <c r="AC125" i="2" s="1"/>
  <c r="AD125" i="2" s="1"/>
  <c r="I1934" i="7"/>
  <c r="H1934" i="7"/>
  <c r="K1934" i="7" s="1"/>
  <c r="I2143" i="7"/>
  <c r="H2143" i="7"/>
  <c r="K2143" i="7" s="1"/>
  <c r="H1962" i="7"/>
  <c r="K1962" i="7" s="1"/>
  <c r="I1962" i="7"/>
  <c r="I1907" i="7"/>
  <c r="H1907" i="7"/>
  <c r="K1907" i="7" s="1"/>
  <c r="BE233" i="2"/>
  <c r="BF233" i="2"/>
  <c r="AB453" i="2"/>
  <c r="AC453" i="2" s="1"/>
  <c r="AD453" i="2" s="1"/>
  <c r="S453" i="2"/>
  <c r="AM453" i="2" s="1"/>
  <c r="BD453" i="2" s="1"/>
  <c r="BE310" i="2"/>
  <c r="BF310" i="2"/>
  <c r="I2010" i="7"/>
  <c r="H2010" i="7"/>
  <c r="K2010" i="7" s="1"/>
  <c r="AB40" i="2"/>
  <c r="AC40" i="2" s="1"/>
  <c r="AD40" i="2" s="1"/>
  <c r="S40" i="2"/>
  <c r="AM40" i="2" s="1"/>
  <c r="BD40" i="2" s="1"/>
  <c r="H733" i="7"/>
  <c r="K733" i="7" s="1"/>
  <c r="I733" i="7"/>
  <c r="S404" i="2"/>
  <c r="AM404" i="2" s="1"/>
  <c r="BD404" i="2" s="1"/>
  <c r="AB404" i="2"/>
  <c r="AC404" i="2" s="1"/>
  <c r="AD404" i="2" s="1"/>
  <c r="H660" i="7"/>
  <c r="K660" i="7" s="1"/>
  <c r="I660" i="7"/>
  <c r="I2307" i="7"/>
  <c r="H2307" i="7"/>
  <c r="K2307" i="7" s="1"/>
  <c r="S370" i="2"/>
  <c r="AM370" i="2" s="1"/>
  <c r="BD370" i="2" s="1"/>
  <c r="AB370" i="2"/>
  <c r="AC370" i="2" s="1"/>
  <c r="AD370" i="2" s="1"/>
  <c r="S422" i="2"/>
  <c r="AM422" i="2" s="1"/>
  <c r="AB422" i="2"/>
  <c r="AC422" i="2" s="1"/>
  <c r="AD422" i="2" s="1"/>
  <c r="S66" i="2"/>
  <c r="AM66" i="2" s="1"/>
  <c r="BD66" i="2" s="1"/>
  <c r="AB66" i="2"/>
  <c r="AC66" i="2" s="1"/>
  <c r="AD66" i="2" s="1"/>
  <c r="S418" i="2"/>
  <c r="AM418" i="2" s="1"/>
  <c r="BD418" i="2" s="1"/>
  <c r="AB418" i="2"/>
  <c r="AC418" i="2" s="1"/>
  <c r="AD418" i="2" s="1"/>
  <c r="AB88" i="2"/>
  <c r="AC88" i="2" s="1"/>
  <c r="AD88" i="2" s="1"/>
  <c r="S88" i="2"/>
  <c r="AM88" i="2" s="1"/>
  <c r="BD88" i="2" s="1"/>
  <c r="S340" i="2"/>
  <c r="AM340" i="2" s="1"/>
  <c r="BD340" i="2" s="1"/>
  <c r="AB340" i="2"/>
  <c r="AC340" i="2" s="1"/>
  <c r="AD340" i="2" s="1"/>
  <c r="AB163" i="2"/>
  <c r="AC163" i="2" s="1"/>
  <c r="AD163" i="2" s="1"/>
  <c r="S163" i="2"/>
  <c r="AM163" i="2" s="1"/>
  <c r="I2297" i="7"/>
  <c r="H2297" i="7"/>
  <c r="K2297" i="7" s="1"/>
  <c r="BE416" i="2"/>
  <c r="BF416" i="2"/>
  <c r="H711" i="7"/>
  <c r="K711" i="7" s="1"/>
  <c r="I711" i="7"/>
  <c r="I2069" i="7"/>
  <c r="H2069" i="7"/>
  <c r="K2069" i="7" s="1"/>
  <c r="BE121" i="2"/>
  <c r="BF121" i="2"/>
  <c r="I1013" i="7"/>
  <c r="H1013" i="7"/>
  <c r="K1013" i="7" s="1"/>
  <c r="H610" i="7"/>
  <c r="K610" i="7" s="1"/>
  <c r="I610" i="7"/>
  <c r="I2100" i="7"/>
  <c r="H2100" i="7"/>
  <c r="K2100" i="7" s="1"/>
  <c r="H622" i="7"/>
  <c r="K622" i="7" s="1"/>
  <c r="I622" i="7"/>
  <c r="H978" i="7"/>
  <c r="K978" i="7" s="1"/>
  <c r="I978" i="7"/>
  <c r="BE387" i="2"/>
  <c r="BF387" i="2"/>
  <c r="H890" i="7"/>
  <c r="K890" i="7" s="1"/>
  <c r="I890" i="7"/>
  <c r="BE61" i="2"/>
  <c r="BF61" i="2"/>
  <c r="I873" i="7"/>
  <c r="H873" i="7"/>
  <c r="K873" i="7" s="1"/>
  <c r="BE93" i="2"/>
  <c r="BF93" i="2"/>
  <c r="BF476" i="2"/>
  <c r="BE476" i="2"/>
  <c r="H2292" i="7"/>
  <c r="K2292" i="7" s="1"/>
  <c r="I2292" i="7"/>
  <c r="H715" i="7"/>
  <c r="K715" i="7" s="1"/>
  <c r="I715" i="7"/>
  <c r="BF439" i="2"/>
  <c r="BE439" i="2"/>
  <c r="S77" i="2"/>
  <c r="AM77" i="2" s="1"/>
  <c r="BD77" i="2" s="1"/>
  <c r="AB77" i="2"/>
  <c r="AC77" i="2" s="1"/>
  <c r="AD77" i="2" s="1"/>
  <c r="H750" i="7"/>
  <c r="K750" i="7" s="1"/>
  <c r="I750" i="7"/>
  <c r="H648" i="7"/>
  <c r="K648" i="7" s="1"/>
  <c r="I648" i="7"/>
  <c r="H2253" i="7"/>
  <c r="K2253" i="7" s="1"/>
  <c r="I2253" i="7"/>
  <c r="I1859" i="7"/>
  <c r="H1859" i="7"/>
  <c r="K1859" i="7" s="1"/>
  <c r="I1869" i="7"/>
  <c r="H1869" i="7"/>
  <c r="K1869" i="7" s="1"/>
  <c r="BE435" i="2"/>
  <c r="BF435" i="2"/>
  <c r="I582" i="7"/>
  <c r="H582" i="7"/>
  <c r="K582" i="7" s="1"/>
  <c r="H2083" i="7"/>
  <c r="K2083" i="7" s="1"/>
  <c r="I2083" i="7"/>
  <c r="S290" i="2"/>
  <c r="AM290" i="2" s="1"/>
  <c r="BD290" i="2" s="1"/>
  <c r="AB290" i="2"/>
  <c r="AC290" i="2" s="1"/>
  <c r="AD290" i="2" s="1"/>
  <c r="BE207" i="2"/>
  <c r="BF207" i="2"/>
  <c r="I995" i="7"/>
  <c r="H995" i="7"/>
  <c r="K995" i="7" s="1"/>
  <c r="H812" i="7"/>
  <c r="K812" i="7" s="1"/>
  <c r="I812" i="7"/>
  <c r="BE259" i="2"/>
  <c r="BF259" i="2"/>
  <c r="AB133" i="2"/>
  <c r="AC133" i="2" s="1"/>
  <c r="AD133" i="2" s="1"/>
  <c r="S133" i="2"/>
  <c r="AM133" i="2" s="1"/>
  <c r="BD133" i="2" s="1"/>
  <c r="S276" i="2"/>
  <c r="AM276" i="2" s="1"/>
  <c r="BD276" i="2" s="1"/>
  <c r="AB276" i="2"/>
  <c r="AC276" i="2" s="1"/>
  <c r="AD276" i="2" s="1"/>
  <c r="H1984" i="7"/>
  <c r="K1984" i="7" s="1"/>
  <c r="I1984" i="7"/>
  <c r="H852" i="7"/>
  <c r="K852" i="7" s="1"/>
  <c r="I852" i="7"/>
  <c r="H1851" i="7"/>
  <c r="K1851" i="7" s="1"/>
  <c r="I1851" i="7"/>
  <c r="H619" i="7"/>
  <c r="K619" i="7" s="1"/>
  <c r="I619" i="7"/>
  <c r="H2160" i="7"/>
  <c r="K2160" i="7" s="1"/>
  <c r="I2160" i="7"/>
  <c r="I1998" i="7"/>
  <c r="H1998" i="7"/>
  <c r="K1998" i="7" s="1"/>
  <c r="AB386" i="2"/>
  <c r="AC386" i="2" s="1"/>
  <c r="AD386" i="2" s="1"/>
  <c r="S386" i="2"/>
  <c r="AM386" i="2" s="1"/>
  <c r="BD386" i="2" s="1"/>
  <c r="S141" i="2"/>
  <c r="AM141" i="2" s="1"/>
  <c r="BD141" i="2" s="1"/>
  <c r="AB141" i="2"/>
  <c r="AC141" i="2" s="1"/>
  <c r="AD141" i="2" s="1"/>
  <c r="H922" i="7"/>
  <c r="K922" i="7" s="1"/>
  <c r="I922" i="7"/>
  <c r="BD402" i="2"/>
  <c r="BE402" i="2"/>
  <c r="BF402" i="2"/>
  <c r="H683" i="7"/>
  <c r="K683" i="7" s="1"/>
  <c r="I683" i="7"/>
  <c r="BE384" i="2"/>
  <c r="BF384" i="2"/>
  <c r="I1972" i="7"/>
  <c r="H1972" i="7"/>
  <c r="K1972" i="7" s="1"/>
  <c r="I2063" i="7"/>
  <c r="H2063" i="7"/>
  <c r="K2063" i="7" s="1"/>
  <c r="H2215" i="7"/>
  <c r="K2215" i="7" s="1"/>
  <c r="I2215" i="7"/>
  <c r="H604" i="7"/>
  <c r="K604" i="7" s="1"/>
  <c r="I604" i="7"/>
  <c r="I961" i="7"/>
  <c r="H961" i="7"/>
  <c r="K961" i="7" s="1"/>
  <c r="H2026" i="7"/>
  <c r="K2026" i="7" s="1"/>
  <c r="I2026" i="7"/>
  <c r="AB396" i="2"/>
  <c r="AC396" i="2" s="1"/>
  <c r="AD396" i="2" s="1"/>
  <c r="S396" i="2"/>
  <c r="AM396" i="2" s="1"/>
  <c r="BD396" i="2" s="1"/>
  <c r="H2112" i="7"/>
  <c r="K2112" i="7" s="1"/>
  <c r="I2112" i="7"/>
  <c r="S378" i="2"/>
  <c r="AM378" i="2" s="1"/>
  <c r="BD378" i="2" s="1"/>
  <c r="AB378" i="2"/>
  <c r="AC378" i="2" s="1"/>
  <c r="AD378" i="2" s="1"/>
  <c r="BF236" i="2"/>
  <c r="BE236" i="2"/>
  <c r="I2275" i="7"/>
  <c r="H2275" i="7"/>
  <c r="K2275" i="7" s="1"/>
  <c r="H827" i="7"/>
  <c r="K827" i="7" s="1"/>
  <c r="I827" i="7"/>
  <c r="I1867" i="7"/>
  <c r="H1867" i="7"/>
  <c r="K1867" i="7" s="1"/>
  <c r="I2045" i="7"/>
  <c r="H2045" i="7"/>
  <c r="K2045" i="7" s="1"/>
  <c r="S260" i="2"/>
  <c r="AM260" i="2" s="1"/>
  <c r="BD260" i="2" s="1"/>
  <c r="AB260" i="2"/>
  <c r="AC260" i="2" s="1"/>
  <c r="AD260" i="2" s="1"/>
  <c r="S266" i="2"/>
  <c r="AM266" i="2" s="1"/>
  <c r="BD266" i="2" s="1"/>
  <c r="AB266" i="2"/>
  <c r="AC266" i="2" s="1"/>
  <c r="AD266" i="2" s="1"/>
  <c r="BF481" i="2"/>
  <c r="BE481" i="2"/>
  <c r="I803" i="7"/>
  <c r="H803" i="7"/>
  <c r="K803" i="7" s="1"/>
  <c r="I2233" i="7"/>
  <c r="H2233" i="7"/>
  <c r="K2233" i="7" s="1"/>
  <c r="S240" i="2"/>
  <c r="AM240" i="2" s="1"/>
  <c r="AB240" i="2"/>
  <c r="AC240" i="2" s="1"/>
  <c r="AD240" i="2" s="1"/>
  <c r="H1005" i="7"/>
  <c r="K1005" i="7" s="1"/>
  <c r="I1005" i="7"/>
  <c r="S364" i="2"/>
  <c r="AM364" i="2" s="1"/>
  <c r="BD364" i="2" s="1"/>
  <c r="AB364" i="2"/>
  <c r="AC364" i="2" s="1"/>
  <c r="AD364" i="2" s="1"/>
  <c r="S255" i="2"/>
  <c r="AM255" i="2" s="1"/>
  <c r="BD255" i="2" s="1"/>
  <c r="AB255" i="2"/>
  <c r="AC255" i="2" s="1"/>
  <c r="AD255" i="2" s="1"/>
  <c r="BE69" i="2"/>
  <c r="BF69" i="2"/>
  <c r="I1914" i="7"/>
  <c r="H1914" i="7"/>
  <c r="K1914" i="7" s="1"/>
  <c r="S234" i="2"/>
  <c r="AM234" i="2" s="1"/>
  <c r="BD234" i="2" s="1"/>
  <c r="AB234" i="2"/>
  <c r="AC234" i="2" s="1"/>
  <c r="AD234" i="2" s="1"/>
  <c r="BE374" i="2"/>
  <c r="BF374" i="2"/>
  <c r="S149" i="2"/>
  <c r="AM149" i="2" s="1"/>
  <c r="BD149" i="2" s="1"/>
  <c r="AB149" i="2"/>
  <c r="AC149" i="2" s="1"/>
  <c r="AD149" i="2" s="1"/>
  <c r="AB41" i="2"/>
  <c r="AC41" i="2" s="1"/>
  <c r="AD41" i="2" s="1"/>
  <c r="S41" i="2"/>
  <c r="AM41" i="2" s="1"/>
  <c r="BD41" i="2" s="1"/>
  <c r="I620" i="7"/>
  <c r="H620" i="7"/>
  <c r="K620" i="7" s="1"/>
  <c r="H2001" i="7"/>
  <c r="K2001" i="7" s="1"/>
  <c r="I2001" i="7"/>
  <c r="H756" i="7"/>
  <c r="K756" i="7" s="1"/>
  <c r="I756" i="7"/>
  <c r="I779" i="7"/>
  <c r="H779" i="7"/>
  <c r="K779" i="7" s="1"/>
  <c r="H957" i="7"/>
  <c r="K957" i="7" s="1"/>
  <c r="I957" i="7"/>
  <c r="AB483" i="2"/>
  <c r="AC483" i="2" s="1"/>
  <c r="AD483" i="2" s="1"/>
  <c r="S483" i="2"/>
  <c r="AM483" i="2" s="1"/>
  <c r="BD483" i="2" s="1"/>
  <c r="BE401" i="2"/>
  <c r="BF401" i="2"/>
  <c r="BE377" i="2"/>
  <c r="BF377" i="2"/>
  <c r="I2271" i="7"/>
  <c r="H2271" i="7"/>
  <c r="K2271" i="7" s="1"/>
  <c r="H880" i="7"/>
  <c r="K880" i="7" s="1"/>
  <c r="I880" i="7"/>
  <c r="BF298" i="2"/>
  <c r="BE298" i="2"/>
  <c r="AB42" i="2"/>
  <c r="AC42" i="2" s="1"/>
  <c r="AD42" i="2" s="1"/>
  <c r="S42" i="2"/>
  <c r="AM42" i="2" s="1"/>
  <c r="BD42" i="2" s="1"/>
  <c r="H797" i="7"/>
  <c r="K797" i="7" s="1"/>
  <c r="I797" i="7"/>
  <c r="H578" i="7"/>
  <c r="K578" i="7" s="1"/>
  <c r="I578" i="7"/>
  <c r="AB29" i="2"/>
  <c r="AC29" i="2" s="1"/>
  <c r="AD29" i="2" s="1"/>
  <c r="S29" i="2"/>
  <c r="AM29" i="2" s="1"/>
  <c r="BD29" i="2" s="1"/>
  <c r="I2121" i="7"/>
  <c r="H2121" i="7"/>
  <c r="K2121" i="7" s="1"/>
  <c r="BE99" i="2"/>
  <c r="BF99" i="2"/>
  <c r="S345" i="2"/>
  <c r="AM345" i="2" s="1"/>
  <c r="BD345" i="2" s="1"/>
  <c r="AB345" i="2"/>
  <c r="AC345" i="2" s="1"/>
  <c r="AD345" i="2" s="1"/>
  <c r="I630" i="7"/>
  <c r="H630" i="7"/>
  <c r="K630" i="7" s="1"/>
  <c r="I1964" i="7"/>
  <c r="H1964" i="7"/>
  <c r="K1964" i="7" s="1"/>
  <c r="AB460" i="2"/>
  <c r="AC460" i="2" s="1"/>
  <c r="AD460" i="2" s="1"/>
  <c r="S460" i="2"/>
  <c r="AM460" i="2" s="1"/>
  <c r="BD460" i="2" s="1"/>
  <c r="BE125" i="2"/>
  <c r="BD125" i="2"/>
  <c r="BF125" i="2"/>
  <c r="AB439" i="2"/>
  <c r="AC439" i="2" s="1"/>
  <c r="AD439" i="2" s="1"/>
  <c r="S439" i="2"/>
  <c r="AM439" i="2" s="1"/>
  <c r="BD439" i="2" s="1"/>
  <c r="S440" i="2"/>
  <c r="AM440" i="2" s="1"/>
  <c r="BD440" i="2" s="1"/>
  <c r="AB440" i="2"/>
  <c r="AC440" i="2" s="1"/>
  <c r="AD440" i="2" s="1"/>
  <c r="BE34" i="2"/>
  <c r="BF34" i="2"/>
  <c r="BE356" i="2"/>
  <c r="BD356" i="2"/>
  <c r="BF356" i="2"/>
  <c r="H2254" i="7"/>
  <c r="K2254" i="7" s="1"/>
  <c r="I2254" i="7"/>
  <c r="H568" i="7"/>
  <c r="K568" i="7" s="1"/>
  <c r="I568" i="7"/>
  <c r="H874" i="7"/>
  <c r="K874" i="7" s="1"/>
  <c r="I874" i="7"/>
  <c r="H663" i="7"/>
  <c r="K663" i="7" s="1"/>
  <c r="I663" i="7"/>
  <c r="BE306" i="2"/>
  <c r="BF306" i="2"/>
  <c r="H807" i="7"/>
  <c r="K807" i="7" s="1"/>
  <c r="I807" i="7"/>
  <c r="H2005" i="7"/>
  <c r="K2005" i="7" s="1"/>
  <c r="I2005" i="7"/>
  <c r="H802" i="7"/>
  <c r="K802" i="7" s="1"/>
  <c r="I802" i="7"/>
  <c r="H2291" i="7"/>
  <c r="K2291" i="7" s="1"/>
  <c r="I2291" i="7"/>
  <c r="H638" i="7"/>
  <c r="K638" i="7" s="1"/>
  <c r="I638" i="7"/>
  <c r="I955" i="7"/>
  <c r="H955" i="7"/>
  <c r="K955" i="7" s="1"/>
  <c r="AB157" i="2"/>
  <c r="AC157" i="2" s="1"/>
  <c r="AD157" i="2" s="1"/>
  <c r="S157" i="2"/>
  <c r="AM157" i="2" s="1"/>
  <c r="BD157" i="2" s="1"/>
  <c r="H988" i="7"/>
  <c r="K988" i="7" s="1"/>
  <c r="I988" i="7"/>
  <c r="H1985" i="7"/>
  <c r="K1985" i="7" s="1"/>
  <c r="I1985" i="7"/>
  <c r="H1843" i="7"/>
  <c r="K1843" i="7" s="1"/>
  <c r="I1843" i="7"/>
  <c r="H2238" i="7"/>
  <c r="K2238" i="7" s="1"/>
  <c r="I2238" i="7"/>
  <c r="H2073" i="7"/>
  <c r="K2073" i="7" s="1"/>
  <c r="I2073" i="7"/>
  <c r="H1897" i="7"/>
  <c r="K1897" i="7" s="1"/>
  <c r="I1897" i="7"/>
  <c r="AB323" i="2"/>
  <c r="AC323" i="2" s="1"/>
  <c r="AD323" i="2" s="1"/>
  <c r="S323" i="2"/>
  <c r="AM323" i="2" s="1"/>
  <c r="BD323" i="2" s="1"/>
  <c r="I2304" i="7"/>
  <c r="H2304" i="7"/>
  <c r="K2304" i="7" s="1"/>
  <c r="BE247" i="2"/>
  <c r="BD247" i="2"/>
  <c r="BF247" i="2"/>
  <c r="H753" i="7"/>
  <c r="K753" i="7" s="1"/>
  <c r="I753" i="7"/>
  <c r="S56" i="2"/>
  <c r="AM56" i="2" s="1"/>
  <c r="BD56" i="2" s="1"/>
  <c r="AB56" i="2"/>
  <c r="AC56" i="2" s="1"/>
  <c r="AD56" i="2" s="1"/>
  <c r="BE169" i="2"/>
  <c r="BF169" i="2"/>
  <c r="AB99" i="2"/>
  <c r="AC99" i="2" s="1"/>
  <c r="AD99" i="2" s="1"/>
  <c r="S99" i="2"/>
  <c r="AM99" i="2" s="1"/>
  <c r="BD99" i="2" s="1"/>
  <c r="BE48" i="2"/>
  <c r="BF48" i="2"/>
  <c r="S482" i="2"/>
  <c r="AM482" i="2" s="1"/>
  <c r="BD482" i="2" s="1"/>
  <c r="AB482" i="2"/>
  <c r="AC482" i="2" s="1"/>
  <c r="AD482" i="2" s="1"/>
  <c r="BF381" i="2"/>
  <c r="BE381" i="2"/>
  <c r="H2002" i="7"/>
  <c r="K2002" i="7" s="1"/>
  <c r="I2002" i="7"/>
  <c r="H2118" i="7"/>
  <c r="K2118" i="7" s="1"/>
  <c r="I2118" i="7"/>
  <c r="I1033" i="7"/>
  <c r="H1033" i="7"/>
  <c r="K1033" i="7" s="1"/>
  <c r="I948" i="7"/>
  <c r="H948" i="7"/>
  <c r="K948" i="7" s="1"/>
  <c r="BE74" i="2"/>
  <c r="BF74" i="2"/>
  <c r="I2133" i="7"/>
  <c r="H2133" i="7"/>
  <c r="K2133" i="7" s="1"/>
  <c r="I1873" i="7"/>
  <c r="H1873" i="7"/>
  <c r="K1873" i="7" s="1"/>
  <c r="I976" i="7"/>
  <c r="H976" i="7"/>
  <c r="K976" i="7" s="1"/>
  <c r="I2120" i="7"/>
  <c r="H2120" i="7"/>
  <c r="K2120" i="7" s="1"/>
  <c r="BE429" i="2"/>
  <c r="BF429" i="2"/>
  <c r="BE461" i="2"/>
  <c r="BF461" i="2"/>
  <c r="BD461" i="2"/>
  <c r="BE364" i="2"/>
  <c r="BF364" i="2"/>
  <c r="S472" i="2"/>
  <c r="AM472" i="2" s="1"/>
  <c r="AB472" i="2"/>
  <c r="AC472" i="2" s="1"/>
  <c r="AD472" i="2" s="1"/>
  <c r="BE386" i="2"/>
  <c r="BF386" i="2"/>
  <c r="AB185" i="2"/>
  <c r="AC185" i="2" s="1"/>
  <c r="AD185" i="2" s="1"/>
  <c r="S185" i="2"/>
  <c r="AM185" i="2" s="1"/>
  <c r="BD185" i="2" s="1"/>
  <c r="BE118" i="2"/>
  <c r="BF118" i="2"/>
  <c r="BE300" i="2"/>
  <c r="BF300" i="2"/>
  <c r="S58" i="2"/>
  <c r="AM58" i="2" s="1"/>
  <c r="BD58" i="2" s="1"/>
  <c r="AB58" i="2"/>
  <c r="AC58" i="2" s="1"/>
  <c r="AD58" i="2" s="1"/>
  <c r="H2129" i="7"/>
  <c r="K2129" i="7" s="1"/>
  <c r="I2129" i="7"/>
  <c r="I1916" i="7"/>
  <c r="H1916" i="7"/>
  <c r="K1916" i="7" s="1"/>
  <c r="I2234" i="7"/>
  <c r="H2234" i="7"/>
  <c r="K2234" i="7" s="1"/>
  <c r="S7" i="2"/>
  <c r="AM7" i="2" s="1"/>
  <c r="BD7" i="2" s="1"/>
  <c r="AB7" i="2"/>
  <c r="AC7" i="2" s="1"/>
  <c r="AD7" i="2" s="1"/>
  <c r="BE142" i="2"/>
  <c r="BF142" i="2"/>
  <c r="BE222" i="2"/>
  <c r="BF222" i="2"/>
  <c r="BD222" i="2"/>
  <c r="S420" i="2"/>
  <c r="AM420" i="2" s="1"/>
  <c r="BD420" i="2" s="1"/>
  <c r="AB420" i="2"/>
  <c r="AC420" i="2" s="1"/>
  <c r="AD420" i="2" s="1"/>
  <c r="H2027" i="7"/>
  <c r="K2027" i="7" s="1"/>
  <c r="I2027" i="7"/>
  <c r="S430" i="2"/>
  <c r="AM430" i="2" s="1"/>
  <c r="AB430" i="2"/>
  <c r="AC430" i="2" s="1"/>
  <c r="AD430" i="2" s="1"/>
  <c r="H921" i="7"/>
  <c r="K921" i="7" s="1"/>
  <c r="I921" i="7"/>
  <c r="AB256" i="2"/>
  <c r="AC256" i="2" s="1"/>
  <c r="AD256" i="2" s="1"/>
  <c r="S256" i="2"/>
  <c r="AM256" i="2" s="1"/>
  <c r="BD256" i="2" s="1"/>
  <c r="BE249" i="2"/>
  <c r="BF249" i="2"/>
  <c r="AB320" i="2"/>
  <c r="AC320" i="2" s="1"/>
  <c r="AD320" i="2" s="1"/>
  <c r="S320" i="2"/>
  <c r="AM320" i="2" s="1"/>
  <c r="BD320" i="2" s="1"/>
  <c r="S78" i="2"/>
  <c r="AM78" i="2" s="1"/>
  <c r="BD78" i="2" s="1"/>
  <c r="AB78" i="2"/>
  <c r="AC78" i="2" s="1"/>
  <c r="AD78" i="2" s="1"/>
  <c r="H1938" i="7"/>
  <c r="K1938" i="7" s="1"/>
  <c r="I1938" i="7"/>
  <c r="H896" i="7"/>
  <c r="K896" i="7" s="1"/>
  <c r="I896" i="7"/>
  <c r="I564" i="7"/>
  <c r="H564" i="7"/>
  <c r="K564" i="7" s="1"/>
  <c r="AB336" i="2"/>
  <c r="AC336" i="2" s="1"/>
  <c r="AD336" i="2" s="1"/>
  <c r="S336" i="2"/>
  <c r="AM336" i="2" s="1"/>
  <c r="BD336" i="2" s="1"/>
  <c r="H960" i="7"/>
  <c r="K960" i="7" s="1"/>
  <c r="I960" i="7"/>
  <c r="I2090" i="7"/>
  <c r="H2090" i="7"/>
  <c r="K2090" i="7" s="1"/>
  <c r="BE267" i="2"/>
  <c r="BF267" i="2"/>
  <c r="H626" i="7"/>
  <c r="K626" i="7" s="1"/>
  <c r="I626" i="7"/>
  <c r="S31" i="2"/>
  <c r="AM31" i="2" s="1"/>
  <c r="BD31" i="2" s="1"/>
  <c r="AB31" i="2"/>
  <c r="AC31" i="2" s="1"/>
  <c r="AD31" i="2" s="1"/>
  <c r="H999" i="7"/>
  <c r="K999" i="7" s="1"/>
  <c r="I999" i="7"/>
  <c r="H1999" i="7"/>
  <c r="K1999" i="7" s="1"/>
  <c r="I1999" i="7"/>
  <c r="I925" i="7"/>
  <c r="H925" i="7"/>
  <c r="K925" i="7" s="1"/>
  <c r="H783" i="7"/>
  <c r="K783" i="7" s="1"/>
  <c r="I783" i="7"/>
  <c r="H2093" i="7"/>
  <c r="K2093" i="7" s="1"/>
  <c r="I2093" i="7"/>
  <c r="H2076" i="7"/>
  <c r="K2076" i="7" s="1"/>
  <c r="I2076" i="7"/>
  <c r="I2263" i="7"/>
  <c r="H2263" i="7"/>
  <c r="K2263" i="7" s="1"/>
  <c r="BE63" i="2"/>
  <c r="BF63" i="2"/>
  <c r="H1865" i="7"/>
  <c r="K1865" i="7" s="1"/>
  <c r="I1865" i="7"/>
  <c r="BE255" i="2"/>
  <c r="BF255" i="2"/>
  <c r="H1958" i="7"/>
  <c r="K1958" i="7" s="1"/>
  <c r="I1958" i="7"/>
  <c r="BE150" i="2"/>
  <c r="BD150" i="2"/>
  <c r="BF150" i="2"/>
  <c r="H2212" i="7"/>
  <c r="K2212" i="7" s="1"/>
  <c r="I2212" i="7"/>
  <c r="S11" i="2"/>
  <c r="AM11" i="2" s="1"/>
  <c r="BD11" i="2" s="1"/>
  <c r="AB11" i="2"/>
  <c r="AC11" i="2" s="1"/>
  <c r="AD11" i="2" s="1"/>
  <c r="H764" i="7"/>
  <c r="K764" i="7" s="1"/>
  <c r="I764" i="7"/>
  <c r="I653" i="7"/>
  <c r="H653" i="7"/>
  <c r="K653" i="7" s="1"/>
  <c r="H2169" i="7"/>
  <c r="K2169" i="7" s="1"/>
  <c r="I2169" i="7"/>
  <c r="H616" i="7"/>
  <c r="K616" i="7" s="1"/>
  <c r="I616" i="7"/>
  <c r="BE141" i="2"/>
  <c r="BF141" i="2"/>
  <c r="AB70" i="2"/>
  <c r="AC70" i="2" s="1"/>
  <c r="AD70" i="2" s="1"/>
  <c r="S70" i="2"/>
  <c r="AM70" i="2" s="1"/>
  <c r="BD70" i="2" s="1"/>
  <c r="AB10" i="2"/>
  <c r="AC10" i="2" s="1"/>
  <c r="AD10" i="2" s="1"/>
  <c r="S10" i="2"/>
  <c r="AM10" i="2" s="1"/>
  <c r="BD10" i="2" s="1"/>
  <c r="I905" i="7"/>
  <c r="H905" i="7"/>
  <c r="K905" i="7" s="1"/>
  <c r="H1007" i="7"/>
  <c r="K1007" i="7" s="1"/>
  <c r="I1007" i="7"/>
  <c r="BE13" i="2"/>
  <c r="BF13" i="2"/>
  <c r="H974" i="7"/>
  <c r="K974" i="7" s="1"/>
  <c r="I974" i="7"/>
  <c r="BE85" i="2"/>
  <c r="BF85" i="2"/>
  <c r="I2274" i="7"/>
  <c r="H2274" i="7"/>
  <c r="K2274" i="7" s="1"/>
  <c r="BE367" i="2"/>
  <c r="BF367" i="2"/>
  <c r="AB68" i="2"/>
  <c r="AC68" i="2" s="1"/>
  <c r="AD68" i="2" s="1"/>
  <c r="S68" i="2"/>
  <c r="AM68" i="2" s="1"/>
  <c r="BD68" i="2" s="1"/>
  <c r="H1880" i="7"/>
  <c r="K1880" i="7" s="1"/>
  <c r="I1880" i="7"/>
  <c r="BF117" i="2"/>
  <c r="BE117" i="2"/>
  <c r="BE174" i="2"/>
  <c r="BF174" i="2"/>
  <c r="I2139" i="7"/>
  <c r="H2139" i="7"/>
  <c r="K2139" i="7" s="1"/>
  <c r="BE165" i="2"/>
  <c r="BF165" i="2"/>
  <c r="H1970" i="7"/>
  <c r="K1970" i="7" s="1"/>
  <c r="I1970" i="7"/>
  <c r="BE57" i="2"/>
  <c r="BF57" i="2"/>
  <c r="I2319" i="7"/>
  <c r="H2319" i="7"/>
  <c r="K2319" i="7" s="1"/>
  <c r="BE162" i="2"/>
  <c r="BF162" i="2"/>
  <c r="H1952" i="7"/>
  <c r="K1952" i="7" s="1"/>
  <c r="I1952" i="7"/>
  <c r="I889" i="7"/>
  <c r="H889" i="7"/>
  <c r="K889" i="7" s="1"/>
  <c r="BE166" i="2"/>
  <c r="BF166" i="2"/>
  <c r="AB349" i="2"/>
  <c r="AC349" i="2" s="1"/>
  <c r="AD349" i="2" s="1"/>
  <c r="S349" i="2"/>
  <c r="AM349" i="2" s="1"/>
  <c r="BD349" i="2" s="1"/>
  <c r="I947" i="7"/>
  <c r="H947" i="7"/>
  <c r="K947" i="7" s="1"/>
  <c r="AB175" i="2"/>
  <c r="AC175" i="2" s="1"/>
  <c r="AD175" i="2" s="1"/>
  <c r="S175" i="2"/>
  <c r="AM175" i="2" s="1"/>
  <c r="BD175" i="2" s="1"/>
  <c r="AB338" i="2"/>
  <c r="AC338" i="2" s="1"/>
  <c r="AD338" i="2" s="1"/>
  <c r="S338" i="2"/>
  <c r="AM338" i="2" s="1"/>
  <c r="BD338" i="2" s="1"/>
  <c r="BF251" i="2"/>
  <c r="BE251" i="2"/>
  <c r="H669" i="7"/>
  <c r="K669" i="7" s="1"/>
  <c r="I669" i="7"/>
  <c r="H2020" i="7"/>
  <c r="K2020" i="7" s="1"/>
  <c r="I2020" i="7"/>
  <c r="I2144" i="7"/>
  <c r="H2144" i="7"/>
  <c r="K2144" i="7" s="1"/>
  <c r="S382" i="2"/>
  <c r="AM382" i="2" s="1"/>
  <c r="BD382" i="2" s="1"/>
  <c r="AB382" i="2"/>
  <c r="AC382" i="2" s="1"/>
  <c r="AD382" i="2" s="1"/>
  <c r="BE113" i="2"/>
  <c r="BF113" i="2"/>
  <c r="H673" i="7"/>
  <c r="K673" i="7" s="1"/>
  <c r="I673" i="7"/>
  <c r="BE320" i="2"/>
  <c r="BF320" i="2"/>
  <c r="S427" i="2"/>
  <c r="AM427" i="2" s="1"/>
  <c r="BD427" i="2" s="1"/>
  <c r="AB427" i="2"/>
  <c r="AC427" i="2" s="1"/>
  <c r="AD427" i="2" s="1"/>
  <c r="I2086" i="7"/>
  <c r="H2086" i="7"/>
  <c r="K2086" i="7" s="1"/>
  <c r="BE292" i="2"/>
  <c r="BF292" i="2"/>
  <c r="BE96" i="2"/>
  <c r="BF96" i="2"/>
  <c r="I1989" i="7"/>
  <c r="H1989" i="7"/>
  <c r="K1989" i="7" s="1"/>
  <c r="I2064" i="7"/>
  <c r="H2064" i="7"/>
  <c r="K2064" i="7" s="1"/>
  <c r="BE419" i="2"/>
  <c r="BF419" i="2"/>
  <c r="BD419" i="2"/>
  <c r="H908" i="7"/>
  <c r="K908" i="7" s="1"/>
  <c r="I908" i="7"/>
  <c r="I931" i="7"/>
  <c r="H931" i="7"/>
  <c r="K931" i="7" s="1"/>
  <c r="S114" i="2"/>
  <c r="AM114" i="2" s="1"/>
  <c r="BD114" i="2" s="1"/>
  <c r="AB114" i="2"/>
  <c r="AC114" i="2" s="1"/>
  <c r="AD114" i="2" s="1"/>
  <c r="BF10" i="2"/>
  <c r="BE10" i="2"/>
  <c r="H911" i="7"/>
  <c r="K911" i="7" s="1"/>
  <c r="I911" i="7"/>
  <c r="H694" i="7"/>
  <c r="K694" i="7" s="1"/>
  <c r="I694" i="7"/>
  <c r="I2018" i="7"/>
  <c r="H2018" i="7"/>
  <c r="K2018" i="7" s="1"/>
  <c r="H1963" i="7"/>
  <c r="K1963" i="7" s="1"/>
  <c r="I1963" i="7"/>
  <c r="AB107" i="2"/>
  <c r="AC107" i="2" s="1"/>
  <c r="AD107" i="2" s="1"/>
  <c r="S107" i="2"/>
  <c r="AM107" i="2" s="1"/>
  <c r="BD107" i="2" s="1"/>
  <c r="BE263" i="2"/>
  <c r="BF263" i="2"/>
  <c r="BE328" i="2"/>
  <c r="BF328" i="2"/>
  <c r="S221" i="2"/>
  <c r="AM221" i="2" s="1"/>
  <c r="BD221" i="2" s="1"/>
  <c r="AB221" i="2"/>
  <c r="AC221" i="2" s="1"/>
  <c r="AD221" i="2" s="1"/>
  <c r="BE423" i="2"/>
  <c r="BF423" i="2"/>
  <c r="AB196" i="2"/>
  <c r="AC196" i="2" s="1"/>
  <c r="AD196" i="2" s="1"/>
  <c r="S196" i="2"/>
  <c r="AM196" i="2" s="1"/>
  <c r="BD196" i="2" s="1"/>
  <c r="AB414" i="2"/>
  <c r="AC414" i="2" s="1"/>
  <c r="AD414" i="2" s="1"/>
  <c r="S414" i="2"/>
  <c r="AM414" i="2" s="1"/>
  <c r="BD414" i="2" s="1"/>
  <c r="I798" i="7"/>
  <c r="H798" i="7"/>
  <c r="K798" i="7" s="1"/>
  <c r="H773" i="7"/>
  <c r="K773" i="7" s="1"/>
  <c r="I773" i="7"/>
  <c r="H699" i="7"/>
  <c r="K699" i="7" s="1"/>
  <c r="I699" i="7"/>
  <c r="BF433" i="2"/>
  <c r="BE433" i="2"/>
  <c r="H602" i="7"/>
  <c r="K602" i="7" s="1"/>
  <c r="I602" i="7"/>
  <c r="H902" i="7"/>
  <c r="K902" i="7" s="1"/>
  <c r="I902" i="7"/>
  <c r="BE127" i="2"/>
  <c r="BF127" i="2"/>
  <c r="H1996" i="7"/>
  <c r="K1996" i="7" s="1"/>
  <c r="I1996" i="7"/>
  <c r="BE327" i="2"/>
  <c r="BF327" i="2"/>
  <c r="I1967" i="7"/>
  <c r="H1967" i="7"/>
  <c r="K1967" i="7" s="1"/>
  <c r="S350" i="2"/>
  <c r="AM350" i="2" s="1"/>
  <c r="AB350" i="2"/>
  <c r="AC350" i="2" s="1"/>
  <c r="AD350" i="2" s="1"/>
  <c r="BE21" i="2"/>
  <c r="BF21" i="2"/>
  <c r="S50" i="2"/>
  <c r="AM50" i="2" s="1"/>
  <c r="BD50" i="2" s="1"/>
  <c r="AB50" i="2"/>
  <c r="AC50" i="2" s="1"/>
  <c r="AD50" i="2" s="1"/>
  <c r="I867" i="7"/>
  <c r="H867" i="7"/>
  <c r="K867" i="7" s="1"/>
  <c r="BE217" i="2"/>
  <c r="BF217" i="2"/>
  <c r="S360" i="2"/>
  <c r="AM360" i="2" s="1"/>
  <c r="BD360" i="2" s="1"/>
  <c r="AB360" i="2"/>
  <c r="AC360" i="2" s="1"/>
  <c r="AD360" i="2" s="1"/>
  <c r="I1933" i="7"/>
  <c r="H1933" i="7"/>
  <c r="K1933" i="7" s="1"/>
  <c r="AB264" i="2"/>
  <c r="AC264" i="2" s="1"/>
  <c r="AD264" i="2" s="1"/>
  <c r="S264" i="2"/>
  <c r="AM264" i="2" s="1"/>
  <c r="BD264" i="2" s="1"/>
  <c r="AB459" i="2"/>
  <c r="AC459" i="2" s="1"/>
  <c r="AD459" i="2" s="1"/>
  <c r="S459" i="2"/>
  <c r="AM459" i="2" s="1"/>
  <c r="BD459" i="2" s="1"/>
  <c r="H1911" i="7"/>
  <c r="K1911" i="7" s="1"/>
  <c r="I1911" i="7"/>
  <c r="H2182" i="7"/>
  <c r="K2182" i="7" s="1"/>
  <c r="I2182" i="7"/>
  <c r="H649" i="7"/>
  <c r="K649" i="7" s="1"/>
  <c r="I649" i="7"/>
  <c r="S85" i="2"/>
  <c r="AM85" i="2" s="1"/>
  <c r="BD85" i="2" s="1"/>
  <c r="AB85" i="2"/>
  <c r="AC85" i="2" s="1"/>
  <c r="AD85" i="2" s="1"/>
  <c r="I570" i="7"/>
  <c r="H570" i="7"/>
  <c r="K570" i="7" s="1"/>
  <c r="BE190" i="2"/>
  <c r="BF190" i="2"/>
  <c r="S310" i="2"/>
  <c r="AM310" i="2" s="1"/>
  <c r="BD310" i="2" s="1"/>
  <c r="AB310" i="2"/>
  <c r="AC310" i="2" s="1"/>
  <c r="AD310" i="2" s="1"/>
  <c r="H1874" i="7"/>
  <c r="K1874" i="7" s="1"/>
  <c r="I1874" i="7"/>
  <c r="AB341" i="2"/>
  <c r="AC341" i="2" s="1"/>
  <c r="AD341" i="2" s="1"/>
  <c r="S341" i="2"/>
  <c r="AM341" i="2" s="1"/>
  <c r="BD341" i="2" s="1"/>
  <c r="AB428" i="2"/>
  <c r="AC428" i="2" s="1"/>
  <c r="AD428" i="2" s="1"/>
  <c r="S428" i="2"/>
  <c r="AM428" i="2" s="1"/>
  <c r="BD428" i="2" s="1"/>
  <c r="I894" i="7"/>
  <c r="H894" i="7"/>
  <c r="K894" i="7" s="1"/>
  <c r="BF266" i="2"/>
  <c r="BE266" i="2"/>
  <c r="AB243" i="2"/>
  <c r="AC243" i="2" s="1"/>
  <c r="AD243" i="2" s="1"/>
  <c r="S243" i="2"/>
  <c r="AM243" i="2" s="1"/>
  <c r="BD243" i="2" s="1"/>
  <c r="H858" i="7"/>
  <c r="K858" i="7" s="1"/>
  <c r="I858" i="7"/>
  <c r="AB168" i="2"/>
  <c r="AC168" i="2" s="1"/>
  <c r="AD168" i="2" s="1"/>
  <c r="S168" i="2"/>
  <c r="AM168" i="2" s="1"/>
  <c r="BD168" i="2" s="1"/>
  <c r="I2037" i="7"/>
  <c r="H2037" i="7"/>
  <c r="K2037" i="7" s="1"/>
  <c r="BE200" i="2"/>
  <c r="BF200" i="2"/>
  <c r="BE428" i="2"/>
  <c r="BF428" i="2"/>
  <c r="S368" i="2"/>
  <c r="AM368" i="2" s="1"/>
  <c r="AB368" i="2"/>
  <c r="AC368" i="2" s="1"/>
  <c r="AD368" i="2" s="1"/>
  <c r="I759" i="7"/>
  <c r="H759" i="7"/>
  <c r="K759" i="7" s="1"/>
  <c r="BE140" i="2"/>
  <c r="BF140" i="2"/>
  <c r="BD140" i="2"/>
  <c r="H657" i="7"/>
  <c r="K657" i="7" s="1"/>
  <c r="I657" i="7"/>
  <c r="H737" i="7"/>
  <c r="K737" i="7" s="1"/>
  <c r="I737" i="7"/>
  <c r="H984" i="7"/>
  <c r="K984" i="7" s="1"/>
  <c r="I984" i="7"/>
  <c r="BF326" i="2"/>
  <c r="BE326" i="2"/>
  <c r="I945" i="7"/>
  <c r="H945" i="7"/>
  <c r="K945" i="7" s="1"/>
  <c r="H1896" i="7"/>
  <c r="K1896" i="7" s="1"/>
  <c r="I1896" i="7"/>
  <c r="H1014" i="7"/>
  <c r="K1014" i="7" s="1"/>
  <c r="I1014" i="7"/>
  <c r="BE279" i="2"/>
  <c r="BF279" i="2"/>
  <c r="AB39" i="2"/>
  <c r="AC39" i="2" s="1"/>
  <c r="AD39" i="2" s="1"/>
  <c r="S39" i="2"/>
  <c r="AM39" i="2" s="1"/>
  <c r="BD39" i="2" s="1"/>
  <c r="H941" i="7"/>
  <c r="K941" i="7" s="1"/>
  <c r="I941" i="7"/>
  <c r="BF407" i="2"/>
  <c r="BE407" i="2"/>
  <c r="H668" i="7"/>
  <c r="K668" i="7" s="1"/>
  <c r="I668" i="7"/>
  <c r="BF191" i="2"/>
  <c r="BE191" i="2"/>
  <c r="BF406" i="2"/>
  <c r="BE406" i="2"/>
  <c r="H994" i="7"/>
  <c r="K994" i="7" s="1"/>
  <c r="I994" i="7"/>
  <c r="BE454" i="2"/>
  <c r="BF454" i="2"/>
  <c r="H2032" i="7"/>
  <c r="K2032" i="7" s="1"/>
  <c r="I2032" i="7"/>
  <c r="I1930" i="7"/>
  <c r="H1930" i="7"/>
  <c r="K1930" i="7" s="1"/>
  <c r="I2140" i="7"/>
  <c r="H2140" i="7"/>
  <c r="K2140" i="7" s="1"/>
  <c r="S65" i="2"/>
  <c r="AM65" i="2" s="1"/>
  <c r="BD65" i="2" s="1"/>
  <c r="AB65" i="2"/>
  <c r="AC65" i="2" s="1"/>
  <c r="AD65" i="2" s="1"/>
  <c r="BF241" i="2"/>
  <c r="BE241" i="2"/>
  <c r="H910" i="7"/>
  <c r="K910" i="7" s="1"/>
  <c r="I910" i="7"/>
  <c r="BE382" i="2"/>
  <c r="BF382" i="2"/>
  <c r="S102" i="2"/>
  <c r="AM102" i="2" s="1"/>
  <c r="BD102" i="2" s="1"/>
  <c r="AB102" i="2"/>
  <c r="AC102" i="2" s="1"/>
  <c r="AD102" i="2" s="1"/>
  <c r="H587" i="7"/>
  <c r="K587" i="7" s="1"/>
  <c r="I587" i="7"/>
  <c r="BE29" i="2"/>
  <c r="BF29" i="2"/>
  <c r="AB69" i="2"/>
  <c r="AC69" i="2" s="1"/>
  <c r="AD69" i="2" s="1"/>
  <c r="S69" i="2"/>
  <c r="AM69" i="2" s="1"/>
  <c r="BD69" i="2" s="1"/>
  <c r="S122" i="2"/>
  <c r="AM122" i="2" s="1"/>
  <c r="BD122" i="2" s="1"/>
  <c r="AB122" i="2"/>
  <c r="AC122" i="2" s="1"/>
  <c r="AD122" i="2" s="1"/>
  <c r="BE285" i="2"/>
  <c r="BF285" i="2"/>
  <c r="BF480" i="2"/>
  <c r="BE480" i="2"/>
  <c r="BE482" i="2"/>
  <c r="BF482" i="2"/>
  <c r="BF213" i="2"/>
  <c r="BE213" i="2"/>
  <c r="AB407" i="2"/>
  <c r="AC407" i="2" s="1"/>
  <c r="AD407" i="2" s="1"/>
  <c r="S407" i="2"/>
  <c r="AM407" i="2" s="1"/>
  <c r="BD407" i="2" s="1"/>
  <c r="I2041" i="7"/>
  <c r="H2041" i="7"/>
  <c r="K2041" i="7" s="1"/>
  <c r="I2279" i="7"/>
  <c r="H2279" i="7"/>
  <c r="K2279" i="7" s="1"/>
  <c r="AB36" i="2"/>
  <c r="AC36" i="2" s="1"/>
  <c r="AD36" i="2" s="1"/>
  <c r="S36" i="2"/>
  <c r="AM36" i="2" s="1"/>
  <c r="I2158" i="7"/>
  <c r="H2158" i="7"/>
  <c r="K2158" i="7" s="1"/>
  <c r="H1864" i="7"/>
  <c r="K1864" i="7" s="1"/>
  <c r="I1864" i="7"/>
  <c r="AB204" i="2"/>
  <c r="AC204" i="2" s="1"/>
  <c r="AD204" i="2" s="1"/>
  <c r="S204" i="2"/>
  <c r="AM204" i="2" s="1"/>
  <c r="BD204" i="2" s="1"/>
  <c r="H1939" i="7"/>
  <c r="K1939" i="7" s="1"/>
  <c r="I1939" i="7"/>
  <c r="I2019" i="7"/>
  <c r="H2019" i="7"/>
  <c r="K2019" i="7" s="1"/>
  <c r="I2266" i="7"/>
  <c r="H2266" i="7"/>
  <c r="K2266" i="7" s="1"/>
  <c r="H2227" i="7"/>
  <c r="K2227" i="7" s="1"/>
  <c r="I2227" i="7"/>
  <c r="H2296" i="7"/>
  <c r="K2296" i="7" s="1"/>
  <c r="I2296" i="7"/>
  <c r="I885" i="7"/>
  <c r="H885" i="7"/>
  <c r="K885" i="7" s="1"/>
  <c r="AB174" i="2"/>
  <c r="AC174" i="2" s="1"/>
  <c r="AD174" i="2" s="1"/>
  <c r="S174" i="2"/>
  <c r="AM174" i="2" s="1"/>
  <c r="BD174" i="2" s="1"/>
  <c r="H2164" i="7"/>
  <c r="K2164" i="7" s="1"/>
  <c r="I2164" i="7"/>
  <c r="BF426" i="2"/>
  <c r="BE426" i="2"/>
  <c r="H2049" i="7"/>
  <c r="K2049" i="7" s="1"/>
  <c r="I2049" i="7"/>
  <c r="I2223" i="7"/>
  <c r="H2223" i="7"/>
  <c r="K2223" i="7" s="1"/>
  <c r="I1023" i="7"/>
  <c r="H1023" i="7"/>
  <c r="K1023" i="7" s="1"/>
  <c r="I633" i="7"/>
  <c r="H633" i="7"/>
  <c r="K633" i="7" s="1"/>
  <c r="H1950" i="7"/>
  <c r="K1950" i="7" s="1"/>
  <c r="I1950" i="7"/>
  <c r="S457" i="2"/>
  <c r="AM457" i="2" s="1"/>
  <c r="BD457" i="2" s="1"/>
  <c r="AB457" i="2"/>
  <c r="AC457" i="2" s="1"/>
  <c r="AD457" i="2" s="1"/>
  <c r="I864" i="7"/>
  <c r="H864" i="7"/>
  <c r="K864" i="7" s="1"/>
  <c r="H2277" i="7"/>
  <c r="K2277" i="7" s="1"/>
  <c r="I2277" i="7"/>
  <c r="I2094" i="7"/>
  <c r="H2094" i="7"/>
  <c r="K2094" i="7" s="1"/>
  <c r="S391" i="2"/>
  <c r="AM391" i="2" s="1"/>
  <c r="BD391" i="2" s="1"/>
  <c r="AB391" i="2"/>
  <c r="AC391" i="2" s="1"/>
  <c r="AD391" i="2" s="1"/>
  <c r="H833" i="7"/>
  <c r="K833" i="7" s="1"/>
  <c r="I833" i="7"/>
  <c r="BF288" i="2"/>
  <c r="BE288" i="2"/>
  <c r="BE258" i="2"/>
  <c r="BF258" i="2"/>
  <c r="H986" i="7"/>
  <c r="K986" i="7" s="1"/>
  <c r="I986" i="7"/>
  <c r="AB35" i="2"/>
  <c r="AC35" i="2" s="1"/>
  <c r="AD35" i="2" s="1"/>
  <c r="S35" i="2"/>
  <c r="AM35" i="2" s="1"/>
  <c r="BD35" i="2" s="1"/>
  <c r="H2134" i="7"/>
  <c r="K2134" i="7" s="1"/>
  <c r="I2134" i="7"/>
  <c r="S366" i="2"/>
  <c r="AM366" i="2" s="1"/>
  <c r="BD366" i="2" s="1"/>
  <c r="AB366" i="2"/>
  <c r="AC366" i="2" s="1"/>
  <c r="AD366" i="2" s="1"/>
  <c r="H569" i="7"/>
  <c r="K569" i="7" s="1"/>
  <c r="I569" i="7"/>
  <c r="BF274" i="2"/>
  <c r="BE274" i="2"/>
  <c r="I1901" i="7"/>
  <c r="H1901" i="7"/>
  <c r="K1901" i="7" s="1"/>
  <c r="H2218" i="7"/>
  <c r="K2218" i="7" s="1"/>
  <c r="I2218" i="7"/>
  <c r="BE47" i="2"/>
  <c r="BF47" i="2"/>
  <c r="I2204" i="7"/>
  <c r="H2204" i="7"/>
  <c r="K2204" i="7" s="1"/>
  <c r="I1965" i="7"/>
  <c r="H1965" i="7"/>
  <c r="K1965" i="7" s="1"/>
  <c r="H563" i="7"/>
  <c r="K563" i="7" s="1"/>
  <c r="I563" i="7"/>
  <c r="H2012" i="7"/>
  <c r="K2012" i="7" s="1"/>
  <c r="I2012" i="7"/>
  <c r="S180" i="2"/>
  <c r="AM180" i="2" s="1"/>
  <c r="BD180" i="2" s="1"/>
  <c r="AB180" i="2"/>
  <c r="AC180" i="2" s="1"/>
  <c r="AD180" i="2" s="1"/>
  <c r="BF318" i="2"/>
  <c r="BE318" i="2"/>
  <c r="I2243" i="7"/>
  <c r="H2243" i="7"/>
  <c r="K2243" i="7" s="1"/>
  <c r="I708" i="7"/>
  <c r="H708" i="7"/>
  <c r="K708" i="7" s="1"/>
  <c r="S296" i="2"/>
  <c r="AM296" i="2" s="1"/>
  <c r="BD296" i="2" s="1"/>
  <c r="AB296" i="2"/>
  <c r="AC296" i="2" s="1"/>
  <c r="AD296" i="2" s="1"/>
  <c r="H1018" i="7"/>
  <c r="K1018" i="7" s="1"/>
  <c r="I1018" i="7"/>
  <c r="BE137" i="2"/>
  <c r="BF137" i="2"/>
  <c r="BF484" i="2"/>
  <c r="BD484" i="2"/>
  <c r="BE484" i="2"/>
  <c r="H2109" i="7"/>
  <c r="K2109" i="7" s="1"/>
  <c r="I2109" i="7"/>
  <c r="H892" i="7"/>
  <c r="K892" i="7" s="1"/>
  <c r="I892" i="7"/>
  <c r="I597" i="7"/>
  <c r="H597" i="7"/>
  <c r="K597" i="7" s="1"/>
  <c r="S184" i="2"/>
  <c r="AM184" i="2" s="1"/>
  <c r="BD184" i="2" s="1"/>
  <c r="AB184" i="2"/>
  <c r="AC184" i="2" s="1"/>
  <c r="AD184" i="2" s="1"/>
  <c r="I2085" i="7"/>
  <c r="H2085" i="7"/>
  <c r="K2085" i="7" s="1"/>
  <c r="H2287" i="7"/>
  <c r="K2287" i="7" s="1"/>
  <c r="I2287" i="7"/>
  <c r="S250" i="2"/>
  <c r="AM250" i="2" s="1"/>
  <c r="BD250" i="2" s="1"/>
  <c r="AB250" i="2"/>
  <c r="AC250" i="2" s="1"/>
  <c r="AD250" i="2" s="1"/>
  <c r="H1882" i="7"/>
  <c r="K1882" i="7" s="1"/>
  <c r="I1882" i="7"/>
  <c r="H2105" i="7"/>
  <c r="K2105" i="7" s="1"/>
  <c r="I2105" i="7"/>
  <c r="BE122" i="2"/>
  <c r="BF122" i="2"/>
  <c r="BE40" i="2"/>
  <c r="BF40" i="2"/>
  <c r="BE181" i="2"/>
  <c r="BF181" i="2"/>
  <c r="I1902" i="7"/>
  <c r="H1902" i="7"/>
  <c r="K1902" i="7" s="1"/>
  <c r="BE313" i="2"/>
  <c r="BF313" i="2"/>
  <c r="I937" i="7"/>
  <c r="H937" i="7"/>
  <c r="K937" i="7" s="1"/>
  <c r="AB279" i="2"/>
  <c r="AC279" i="2" s="1"/>
  <c r="AD279" i="2" s="1"/>
  <c r="S279" i="2"/>
  <c r="AM279" i="2" s="1"/>
  <c r="BD279" i="2" s="1"/>
  <c r="I2038" i="7"/>
  <c r="H2038" i="7"/>
  <c r="K2038" i="7" s="1"/>
  <c r="I2061" i="7"/>
  <c r="H2061" i="7"/>
  <c r="K2061" i="7" s="1"/>
  <c r="I2239" i="7"/>
  <c r="H2239" i="7"/>
  <c r="K2239" i="7" s="1"/>
  <c r="I977" i="7"/>
  <c r="H977" i="7"/>
  <c r="K977" i="7" s="1"/>
  <c r="BE151" i="2"/>
  <c r="BF151" i="2"/>
  <c r="I795" i="7"/>
  <c r="H795" i="7"/>
  <c r="K795" i="7" s="1"/>
  <c r="AB155" i="2"/>
  <c r="AC155" i="2" s="1"/>
  <c r="AD155" i="2" s="1"/>
  <c r="S155" i="2"/>
  <c r="AM155" i="2" s="1"/>
  <c r="AB51" i="2"/>
  <c r="AC51" i="2" s="1"/>
  <c r="AD51" i="2" s="1"/>
  <c r="S51" i="2"/>
  <c r="AM51" i="2" s="1"/>
  <c r="BD51" i="2" s="1"/>
  <c r="BF170" i="2"/>
  <c r="BE170" i="2"/>
  <c r="H697" i="7"/>
  <c r="K697" i="7" s="1"/>
  <c r="I697" i="7"/>
  <c r="H912" i="7"/>
  <c r="K912" i="7" s="1"/>
  <c r="I912" i="7"/>
  <c r="I710" i="7"/>
  <c r="H710" i="7"/>
  <c r="K710" i="7" s="1"/>
  <c r="S224" i="2"/>
  <c r="AM224" i="2" s="1"/>
  <c r="BD224" i="2" s="1"/>
  <c r="AB224" i="2"/>
  <c r="AC224" i="2" s="1"/>
  <c r="AD224" i="2" s="1"/>
  <c r="H2162" i="7"/>
  <c r="K2162" i="7" s="1"/>
  <c r="I2162" i="7"/>
  <c r="AB299" i="2"/>
  <c r="AC299" i="2" s="1"/>
  <c r="AD299" i="2" s="1"/>
  <c r="S299" i="2"/>
  <c r="AM299" i="2" s="1"/>
  <c r="S225" i="2"/>
  <c r="AM225" i="2" s="1"/>
  <c r="BD225" i="2" s="1"/>
  <c r="AB225" i="2"/>
  <c r="AC225" i="2" s="1"/>
  <c r="AD225" i="2" s="1"/>
  <c r="H2079" i="7"/>
  <c r="K2079" i="7" s="1"/>
  <c r="I2079" i="7"/>
  <c r="H1860" i="7"/>
  <c r="K1860" i="7" s="1"/>
  <c r="I1860" i="7"/>
  <c r="H672" i="7"/>
  <c r="K672" i="7" s="1"/>
  <c r="I672" i="7"/>
  <c r="BE143" i="2"/>
  <c r="BF143" i="2"/>
  <c r="H1912" i="7"/>
  <c r="K1912" i="7" s="1"/>
  <c r="I1912" i="7"/>
  <c r="BF107" i="2"/>
  <c r="BE107" i="2"/>
  <c r="I705" i="7"/>
  <c r="H705" i="7"/>
  <c r="K705" i="7" s="1"/>
  <c r="BE340" i="2"/>
  <c r="BF340" i="2"/>
  <c r="H881" i="7"/>
  <c r="K881" i="7" s="1"/>
  <c r="I881" i="7"/>
  <c r="S287" i="2"/>
  <c r="AM287" i="2" s="1"/>
  <c r="BD287" i="2" s="1"/>
  <c r="AB287" i="2"/>
  <c r="AC287" i="2" s="1"/>
  <c r="AD287" i="2" s="1"/>
  <c r="AB43" i="2"/>
  <c r="AC43" i="2" s="1"/>
  <c r="AD43" i="2" s="1"/>
  <c r="S43" i="2"/>
  <c r="AM43" i="2" s="1"/>
  <c r="BD43" i="2" s="1"/>
  <c r="S324" i="2"/>
  <c r="AM324" i="2" s="1"/>
  <c r="AB324" i="2"/>
  <c r="AC324" i="2" s="1"/>
  <c r="AD324" i="2" s="1"/>
  <c r="BE168" i="2"/>
  <c r="BF168" i="2"/>
  <c r="H972" i="7"/>
  <c r="K972" i="7" s="1"/>
  <c r="I972" i="7"/>
  <c r="I1850" i="7"/>
  <c r="H1850" i="7"/>
  <c r="K1850" i="7" s="1"/>
  <c r="H2156" i="7"/>
  <c r="K2156" i="7" s="1"/>
  <c r="I2156" i="7"/>
  <c r="I1945" i="7"/>
  <c r="H1945" i="7"/>
  <c r="K1945" i="7" s="1"/>
  <c r="I2089" i="7"/>
  <c r="H2089" i="7"/>
  <c r="K2089" i="7" s="1"/>
  <c r="AB220" i="2"/>
  <c r="AC220" i="2" s="1"/>
  <c r="AD220" i="2" s="1"/>
  <c r="S220" i="2"/>
  <c r="AM220" i="2" s="1"/>
  <c r="BD220" i="2" s="1"/>
  <c r="AB75" i="2"/>
  <c r="AC75" i="2" s="1"/>
  <c r="AD75" i="2" s="1"/>
  <c r="S75" i="2"/>
  <c r="AM75" i="2" s="1"/>
  <c r="BD75" i="2" s="1"/>
  <c r="I2084" i="7"/>
  <c r="H2084" i="7"/>
  <c r="K2084" i="7" s="1"/>
  <c r="S138" i="2"/>
  <c r="AM138" i="2" s="1"/>
  <c r="BD138" i="2" s="1"/>
  <c r="AB138" i="2"/>
  <c r="AC138" i="2" s="1"/>
  <c r="AD138" i="2" s="1"/>
  <c r="H1920" i="7"/>
  <c r="K1920" i="7" s="1"/>
  <c r="I1920" i="7"/>
  <c r="H2237" i="7"/>
  <c r="K2237" i="7" s="1"/>
  <c r="I2237" i="7"/>
  <c r="I2270" i="7"/>
  <c r="H2270" i="7"/>
  <c r="K2270" i="7" s="1"/>
  <c r="H703" i="7"/>
  <c r="K703" i="7" s="1"/>
  <c r="I703" i="7"/>
  <c r="I561" i="7"/>
  <c r="H561" i="7"/>
  <c r="K561" i="7" s="1"/>
  <c r="AB213" i="2"/>
  <c r="AC213" i="2" s="1"/>
  <c r="AD213" i="2" s="1"/>
  <c r="S213" i="2"/>
  <c r="AM213" i="2" s="1"/>
  <c r="BD213" i="2" s="1"/>
  <c r="H1978" i="7"/>
  <c r="K1978" i="7" s="1"/>
  <c r="I1978" i="7"/>
  <c r="AB190" i="2"/>
  <c r="AC190" i="2" s="1"/>
  <c r="AD190" i="2" s="1"/>
  <c r="S190" i="2"/>
  <c r="AM190" i="2" s="1"/>
  <c r="BD190" i="2" s="1"/>
  <c r="BE369" i="2"/>
  <c r="BF369" i="2"/>
  <c r="I615" i="7"/>
  <c r="H615" i="7"/>
  <c r="K615" i="7" s="1"/>
  <c r="AB467" i="2"/>
  <c r="AC467" i="2" s="1"/>
  <c r="AD467" i="2" s="1"/>
  <c r="S467" i="2"/>
  <c r="AM467" i="2" s="1"/>
  <c r="BD467" i="2" s="1"/>
  <c r="S246" i="2"/>
  <c r="AM246" i="2" s="1"/>
  <c r="BD246" i="2" s="1"/>
  <c r="AB246" i="2"/>
  <c r="AC246" i="2" s="1"/>
  <c r="AD246" i="2" s="1"/>
  <c r="AB83" i="2"/>
  <c r="AC83" i="2" s="1"/>
  <c r="AD83" i="2" s="1"/>
  <c r="S83" i="2"/>
  <c r="AM83" i="2" s="1"/>
  <c r="BD83" i="2" s="1"/>
  <c r="H2035" i="7"/>
  <c r="K2035" i="7" s="1"/>
  <c r="I2035" i="7"/>
  <c r="BE409" i="2"/>
  <c r="BF409" i="2"/>
  <c r="H558" i="7"/>
  <c r="K558" i="7" s="1"/>
  <c r="I558" i="7"/>
  <c r="BF455" i="2"/>
  <c r="BE455" i="2"/>
  <c r="BD455" i="2"/>
  <c r="BE144" i="2"/>
  <c r="BF144" i="2"/>
  <c r="AB259" i="2"/>
  <c r="AC259" i="2" s="1"/>
  <c r="AD259" i="2" s="1"/>
  <c r="S259" i="2"/>
  <c r="AM259" i="2" s="1"/>
  <c r="BD259" i="2" s="1"/>
  <c r="BF254" i="2"/>
  <c r="BE254" i="2"/>
  <c r="I2315" i="7"/>
  <c r="H2315" i="7"/>
  <c r="K2315" i="7" s="1"/>
  <c r="I2230" i="7"/>
  <c r="H2230" i="7"/>
  <c r="K2230" i="7" s="1"/>
  <c r="BE189" i="2"/>
  <c r="BF189" i="2"/>
  <c r="S400" i="2"/>
  <c r="AM400" i="2" s="1"/>
  <c r="BD400" i="2" s="1"/>
  <c r="AB400" i="2"/>
  <c r="AC400" i="2" s="1"/>
  <c r="AD400" i="2" s="1"/>
  <c r="H2258" i="7"/>
  <c r="K2258" i="7" s="1"/>
  <c r="I2258" i="7"/>
  <c r="H709" i="7"/>
  <c r="K709" i="7" s="1"/>
  <c r="I709" i="7"/>
  <c r="H722" i="7"/>
  <c r="K722" i="7" s="1"/>
  <c r="I722" i="7"/>
  <c r="I914" i="7"/>
  <c r="H914" i="7"/>
  <c r="K914" i="7" s="1"/>
  <c r="H747" i="7"/>
  <c r="K747" i="7" s="1"/>
  <c r="I747" i="7"/>
  <c r="AB64" i="2"/>
  <c r="AC64" i="2" s="1"/>
  <c r="AD64" i="2" s="1"/>
  <c r="S64" i="2"/>
  <c r="AM64" i="2" s="1"/>
  <c r="BD64" i="2" s="1"/>
  <c r="BF257" i="2"/>
  <c r="BD257" i="2"/>
  <c r="BE257" i="2"/>
  <c r="I939" i="7"/>
  <c r="H939" i="7"/>
  <c r="K939" i="7" s="1"/>
  <c r="I704" i="7"/>
  <c r="H704" i="7"/>
  <c r="K704" i="7" s="1"/>
  <c r="BE116" i="2"/>
  <c r="BF116" i="2"/>
  <c r="AB448" i="2"/>
  <c r="AC448" i="2" s="1"/>
  <c r="AD448" i="2" s="1"/>
  <c r="S448" i="2"/>
  <c r="AM448" i="2" s="1"/>
  <c r="BD448" i="2" s="1"/>
  <c r="H735" i="7"/>
  <c r="K735" i="7" s="1"/>
  <c r="I735" i="7"/>
  <c r="S295" i="2"/>
  <c r="AM295" i="2" s="1"/>
  <c r="BD295" i="2" s="1"/>
  <c r="AB295" i="2"/>
  <c r="AC295" i="2" s="1"/>
  <c r="AD295" i="2" s="1"/>
  <c r="H872" i="7"/>
  <c r="K872" i="7" s="1"/>
  <c r="I872" i="7"/>
  <c r="I2272" i="7"/>
  <c r="H2272" i="7"/>
  <c r="K2272" i="7" s="1"/>
  <c r="S311" i="2"/>
  <c r="AM311" i="2" s="1"/>
  <c r="BD311" i="2" s="1"/>
  <c r="AB311" i="2"/>
  <c r="AC311" i="2" s="1"/>
  <c r="AD311" i="2" s="1"/>
  <c r="BE205" i="2"/>
  <c r="BF205" i="2"/>
  <c r="S357" i="2"/>
  <c r="AM357" i="2" s="1"/>
  <c r="BD357" i="2" s="1"/>
  <c r="AB357" i="2"/>
  <c r="AC357" i="2" s="1"/>
  <c r="AD357" i="2" s="1"/>
  <c r="S344" i="2"/>
  <c r="AM344" i="2" s="1"/>
  <c r="BD344" i="2" s="1"/>
  <c r="AB344" i="2"/>
  <c r="AC344" i="2" s="1"/>
  <c r="AD344" i="2" s="1"/>
  <c r="S13" i="2"/>
  <c r="AM13" i="2" s="1"/>
  <c r="BD13" i="2" s="1"/>
  <c r="AB13" i="2"/>
  <c r="AC13" i="2" s="1"/>
  <c r="AD13" i="2" s="1"/>
  <c r="I698" i="7"/>
  <c r="H698" i="7"/>
  <c r="K698" i="7" s="1"/>
  <c r="H2203" i="7"/>
  <c r="K2203" i="7" s="1"/>
  <c r="I2203" i="7"/>
  <c r="BE203" i="2"/>
  <c r="BF203" i="2"/>
  <c r="BD203" i="2"/>
  <c r="H855" i="7"/>
  <c r="K855" i="7" s="1"/>
  <c r="I855" i="7"/>
  <c r="BE473" i="2"/>
  <c r="BF473" i="2"/>
  <c r="S81" i="2"/>
  <c r="AM81" i="2" s="1"/>
  <c r="BD81" i="2" s="1"/>
  <c r="AB81" i="2"/>
  <c r="AC81" i="2" s="1"/>
  <c r="AD81" i="2" s="1"/>
  <c r="BE395" i="2"/>
  <c r="BF395" i="2"/>
  <c r="H656" i="7"/>
  <c r="K656" i="7" s="1"/>
  <c r="I656" i="7"/>
  <c r="H793" i="7"/>
  <c r="K793" i="7" s="1"/>
  <c r="I793" i="7"/>
  <c r="S367" i="2"/>
  <c r="AM367" i="2" s="1"/>
  <c r="BD367" i="2" s="1"/>
  <c r="AB367" i="2"/>
  <c r="AC367" i="2" s="1"/>
  <c r="AD367" i="2" s="1"/>
  <c r="H2242" i="7"/>
  <c r="K2242" i="7" s="1"/>
  <c r="I2242" i="7"/>
  <c r="H1908" i="7"/>
  <c r="K1908" i="7" s="1"/>
  <c r="I1908" i="7"/>
  <c r="I2281" i="7"/>
  <c r="H2281" i="7"/>
  <c r="K2281" i="7" s="1"/>
  <c r="H665" i="7"/>
  <c r="K665" i="7" s="1"/>
  <c r="I665" i="7"/>
  <c r="I646" i="7"/>
  <c r="H646" i="7"/>
  <c r="K646" i="7" s="1"/>
  <c r="I2207" i="7"/>
  <c r="H2207" i="7"/>
  <c r="K2207" i="7" s="1"/>
  <c r="I2065" i="7"/>
  <c r="H2065" i="7"/>
  <c r="K2065" i="7" s="1"/>
  <c r="BE124" i="2"/>
  <c r="BF124" i="2"/>
  <c r="AB193" i="2"/>
  <c r="AC193" i="2" s="1"/>
  <c r="AD193" i="2" s="1"/>
  <c r="S193" i="2"/>
  <c r="AM193" i="2" s="1"/>
  <c r="S162" i="2"/>
  <c r="AM162" i="2" s="1"/>
  <c r="BD162" i="2" s="1"/>
  <c r="AB162" i="2"/>
  <c r="AC162" i="2" s="1"/>
  <c r="AD162" i="2" s="1"/>
  <c r="H677" i="7"/>
  <c r="K677" i="7" s="1"/>
  <c r="I677" i="7"/>
  <c r="I846" i="7"/>
  <c r="H846" i="7"/>
  <c r="K846" i="7" s="1"/>
  <c r="AB425" i="2"/>
  <c r="AC425" i="2" s="1"/>
  <c r="AD425" i="2" s="1"/>
  <c r="S425" i="2"/>
  <c r="AM425" i="2" s="1"/>
  <c r="BD425" i="2" s="1"/>
  <c r="H1026" i="7"/>
  <c r="K1026" i="7" s="1"/>
  <c r="I1026" i="7"/>
  <c r="H930" i="7"/>
  <c r="K930" i="7" s="1"/>
  <c r="I930" i="7"/>
  <c r="H594" i="7"/>
  <c r="K594" i="7" s="1"/>
  <c r="I594" i="7"/>
  <c r="I2046" i="7"/>
  <c r="H2046" i="7"/>
  <c r="K2046" i="7" s="1"/>
  <c r="I1935" i="7"/>
  <c r="H1935" i="7"/>
  <c r="K1935" i="7" s="1"/>
  <c r="BE373" i="2"/>
  <c r="BF373" i="2"/>
  <c r="H799" i="7"/>
  <c r="K799" i="7" s="1"/>
  <c r="I799" i="7"/>
  <c r="I785" i="7"/>
  <c r="H785" i="7"/>
  <c r="K785" i="7" s="1"/>
  <c r="H837" i="7"/>
  <c r="K837" i="7" s="1"/>
  <c r="I837" i="7"/>
  <c r="H2187" i="7"/>
  <c r="K2187" i="7" s="1"/>
  <c r="I2187" i="7"/>
  <c r="H2289" i="7"/>
  <c r="K2289" i="7" s="1"/>
  <c r="I2289" i="7"/>
  <c r="H749" i="7"/>
  <c r="K749" i="7" s="1"/>
  <c r="I749" i="7"/>
  <c r="I559" i="7"/>
  <c r="H559" i="7"/>
  <c r="K559" i="7" s="1"/>
  <c r="S315" i="2"/>
  <c r="AM315" i="2" s="1"/>
  <c r="BD315" i="2" s="1"/>
  <c r="AB315" i="2"/>
  <c r="AC315" i="2" s="1"/>
  <c r="AD315" i="2" s="1"/>
  <c r="I562" i="7"/>
  <c r="H562" i="7"/>
  <c r="K562" i="7" s="1"/>
  <c r="AB216" i="2"/>
  <c r="AC216" i="2" s="1"/>
  <c r="AD216" i="2" s="1"/>
  <c r="S216" i="2"/>
  <c r="AM216" i="2" s="1"/>
  <c r="BD216" i="2" s="1"/>
  <c r="S352" i="2"/>
  <c r="AM352" i="2" s="1"/>
  <c r="BD352" i="2" s="1"/>
  <c r="AB352" i="2"/>
  <c r="AC352" i="2" s="1"/>
  <c r="AD352" i="2" s="1"/>
  <c r="BE471" i="2"/>
  <c r="BF471" i="2"/>
  <c r="H688" i="7"/>
  <c r="K688" i="7" s="1"/>
  <c r="I688" i="7"/>
  <c r="H1037" i="7"/>
  <c r="K1037" i="7" s="1"/>
  <c r="I1037" i="7"/>
  <c r="BE422" i="2"/>
  <c r="BD422" i="2"/>
  <c r="BF422" i="2"/>
  <c r="AB229" i="2"/>
  <c r="AC229" i="2" s="1"/>
  <c r="AD229" i="2" s="1"/>
  <c r="S229" i="2"/>
  <c r="AM229" i="2" s="1"/>
  <c r="BD229" i="2" s="1"/>
  <c r="H1994" i="7"/>
  <c r="K1994" i="7" s="1"/>
  <c r="I1994" i="7"/>
  <c r="BE269" i="2"/>
  <c r="BF269" i="2"/>
  <c r="I2171" i="7"/>
  <c r="H2171" i="7"/>
  <c r="K2171" i="7" s="1"/>
  <c r="BF215" i="2"/>
  <c r="BE215" i="2"/>
  <c r="H944" i="7"/>
  <c r="K944" i="7" s="1"/>
  <c r="I944" i="7"/>
  <c r="BE91" i="2"/>
  <c r="BF91" i="2"/>
  <c r="I666" i="7"/>
  <c r="H666" i="7"/>
  <c r="K666" i="7" s="1"/>
  <c r="H2229" i="7"/>
  <c r="K2229" i="7" s="1"/>
  <c r="I2229" i="7"/>
  <c r="H700" i="7"/>
  <c r="K700" i="7" s="1"/>
  <c r="I700" i="7"/>
  <c r="BE87" i="2"/>
  <c r="BF87" i="2"/>
  <c r="AB124" i="2"/>
  <c r="AC124" i="2" s="1"/>
  <c r="AD124" i="2" s="1"/>
  <c r="S124" i="2"/>
  <c r="AM124" i="2" s="1"/>
  <c r="BD124" i="2" s="1"/>
  <c r="H1017" i="7"/>
  <c r="K1017" i="7" s="1"/>
  <c r="I1017" i="7"/>
  <c r="I1955" i="7"/>
  <c r="H1955" i="7"/>
  <c r="K1955" i="7" s="1"/>
  <c r="BE158" i="2"/>
  <c r="BF158" i="2"/>
  <c r="S200" i="2"/>
  <c r="AM200" i="2" s="1"/>
  <c r="BD200" i="2" s="1"/>
  <c r="AB200" i="2"/>
  <c r="AC200" i="2" s="1"/>
  <c r="AD200" i="2" s="1"/>
  <c r="H804" i="7"/>
  <c r="K804" i="7" s="1"/>
  <c r="I804" i="7"/>
  <c r="H962" i="7"/>
  <c r="K962" i="7" s="1"/>
  <c r="I962" i="7"/>
  <c r="BF4" i="2"/>
  <c r="BE4" i="2"/>
  <c r="S431" i="2"/>
  <c r="AM431" i="2" s="1"/>
  <c r="AB431" i="2"/>
  <c r="AC431" i="2" s="1"/>
  <c r="AD431" i="2" s="1"/>
  <c r="S456" i="2"/>
  <c r="AM456" i="2" s="1"/>
  <c r="BD456" i="2" s="1"/>
  <c r="AB456" i="2"/>
  <c r="AC456" i="2" s="1"/>
  <c r="AD456" i="2" s="1"/>
  <c r="AB380" i="2"/>
  <c r="AC380" i="2" s="1"/>
  <c r="AD380" i="2" s="1"/>
  <c r="S380" i="2"/>
  <c r="AM380" i="2" s="1"/>
  <c r="BD380" i="2" s="1"/>
  <c r="H824" i="7"/>
  <c r="K824" i="7" s="1"/>
  <c r="I824" i="7"/>
  <c r="S226" i="2"/>
  <c r="AM226" i="2" s="1"/>
  <c r="BD226" i="2" s="1"/>
  <c r="AB226" i="2"/>
  <c r="AC226" i="2" s="1"/>
  <c r="AD226" i="2" s="1"/>
  <c r="BE80" i="2"/>
  <c r="BF80" i="2"/>
  <c r="H2213" i="7"/>
  <c r="K2213" i="7" s="1"/>
  <c r="I2213" i="7"/>
  <c r="S435" i="2"/>
  <c r="AM435" i="2" s="1"/>
  <c r="BD435" i="2" s="1"/>
  <c r="AB435" i="2"/>
  <c r="AC435" i="2" s="1"/>
  <c r="AD435" i="2" s="1"/>
  <c r="S207" i="2"/>
  <c r="AM207" i="2" s="1"/>
  <c r="BD207" i="2" s="1"/>
  <c r="AB207" i="2"/>
  <c r="AC207" i="2" s="1"/>
  <c r="AD207" i="2" s="1"/>
  <c r="H2193" i="7"/>
  <c r="K2193" i="7" s="1"/>
  <c r="I2193" i="7"/>
  <c r="BF468" i="2"/>
  <c r="BE468" i="2"/>
  <c r="I1976" i="7"/>
  <c r="H1976" i="7"/>
  <c r="K1976" i="7" s="1"/>
  <c r="S53" i="2"/>
  <c r="AM53" i="2" s="1"/>
  <c r="BD53" i="2" s="1"/>
  <c r="AB53" i="2"/>
  <c r="AC53" i="2" s="1"/>
  <c r="AD53" i="2" s="1"/>
  <c r="BE88" i="2"/>
  <c r="BF88" i="2"/>
  <c r="H958" i="7"/>
  <c r="K958" i="7" s="1"/>
  <c r="I958" i="7"/>
  <c r="I606" i="7"/>
  <c r="H606" i="7"/>
  <c r="K606" i="7" s="1"/>
  <c r="BE136" i="2"/>
  <c r="BD136" i="2"/>
  <c r="BF136" i="2"/>
  <c r="AB298" i="2"/>
  <c r="AC298" i="2" s="1"/>
  <c r="AD298" i="2" s="1"/>
  <c r="S298" i="2"/>
  <c r="AM298" i="2" s="1"/>
  <c r="BD298" i="2" s="1"/>
  <c r="BE375" i="2"/>
  <c r="BF375" i="2"/>
  <c r="AB137" i="2"/>
  <c r="AC137" i="2" s="1"/>
  <c r="AD137" i="2" s="1"/>
  <c r="S137" i="2"/>
  <c r="AM137" i="2" s="1"/>
  <c r="BD137" i="2" s="1"/>
  <c r="H2080" i="7"/>
  <c r="K2080" i="7" s="1"/>
  <c r="I2080" i="7"/>
  <c r="H2055" i="7"/>
  <c r="K2055" i="7" s="1"/>
  <c r="I2055" i="7"/>
  <c r="H1981" i="7"/>
  <c r="K1981" i="7" s="1"/>
  <c r="I1981" i="7"/>
  <c r="S272" i="2"/>
  <c r="AM272" i="2" s="1"/>
  <c r="BD272" i="2" s="1"/>
  <c r="AB272" i="2"/>
  <c r="AC272" i="2" s="1"/>
  <c r="AD272" i="2" s="1"/>
  <c r="S135" i="2"/>
  <c r="AM135" i="2" s="1"/>
  <c r="BD135" i="2" s="1"/>
  <c r="AB135" i="2"/>
  <c r="AC135" i="2" s="1"/>
  <c r="AD135" i="2" s="1"/>
  <c r="BE219" i="2"/>
  <c r="BF219" i="2"/>
  <c r="H1028" i="7"/>
  <c r="K1028" i="7" s="1"/>
  <c r="I1028" i="7"/>
  <c r="AB288" i="2"/>
  <c r="AC288" i="2" s="1"/>
  <c r="AD288" i="2" s="1"/>
  <c r="S288" i="2"/>
  <c r="AM288" i="2" s="1"/>
  <c r="BD288" i="2" s="1"/>
  <c r="BE42" i="2"/>
  <c r="BF42" i="2"/>
  <c r="I949" i="7"/>
  <c r="H949" i="7"/>
  <c r="K949" i="7" s="1"/>
  <c r="H592" i="7"/>
  <c r="K592" i="7" s="1"/>
  <c r="I592" i="7"/>
  <c r="AB343" i="2"/>
  <c r="AC343" i="2" s="1"/>
  <c r="AD343" i="2" s="1"/>
  <c r="S343" i="2"/>
  <c r="AM343" i="2" s="1"/>
  <c r="BD343" i="2" s="1"/>
  <c r="H586" i="7"/>
  <c r="K586" i="7" s="1"/>
  <c r="I586" i="7"/>
  <c r="H757" i="7"/>
  <c r="K757" i="7" s="1"/>
  <c r="I757" i="7"/>
  <c r="AB450" i="2"/>
  <c r="AC450" i="2" s="1"/>
  <c r="AD450" i="2" s="1"/>
  <c r="S450" i="2"/>
  <c r="AM450" i="2" s="1"/>
  <c r="H906" i="7"/>
  <c r="K906" i="7" s="1"/>
  <c r="I906" i="7"/>
  <c r="AB479" i="2"/>
  <c r="AC479" i="2" s="1"/>
  <c r="AD479" i="2" s="1"/>
  <c r="S479" i="2"/>
  <c r="AM479" i="2" s="1"/>
  <c r="BD479" i="2" s="1"/>
  <c r="S471" i="2"/>
  <c r="AM471" i="2" s="1"/>
  <c r="BD471" i="2" s="1"/>
  <c r="AB471" i="2"/>
  <c r="AC471" i="2" s="1"/>
  <c r="AD471" i="2" s="1"/>
  <c r="S206" i="2"/>
  <c r="AM206" i="2" s="1"/>
  <c r="AB206" i="2"/>
  <c r="AC206" i="2" s="1"/>
  <c r="AD206" i="2" s="1"/>
  <c r="S47" i="2"/>
  <c r="AM47" i="2" s="1"/>
  <c r="BD47" i="2" s="1"/>
  <c r="AB47" i="2"/>
  <c r="AC47" i="2" s="1"/>
  <c r="AD47" i="2" s="1"/>
  <c r="S372" i="2"/>
  <c r="AM372" i="2" s="1"/>
  <c r="BD372" i="2" s="1"/>
  <c r="AB372" i="2"/>
  <c r="AC372" i="2" s="1"/>
  <c r="AD372" i="2" s="1"/>
  <c r="BE478" i="2"/>
  <c r="BF478" i="2"/>
  <c r="I2310" i="7"/>
  <c r="H2310" i="7"/>
  <c r="K2310" i="7" s="1"/>
  <c r="AB235" i="2"/>
  <c r="AC235" i="2" s="1"/>
  <c r="AD235" i="2" s="1"/>
  <c r="S235" i="2"/>
  <c r="AM235" i="2" s="1"/>
  <c r="BD235" i="2" s="1"/>
  <c r="I2216" i="7"/>
  <c r="H2216" i="7"/>
  <c r="K2216" i="7" s="1"/>
  <c r="S191" i="2"/>
  <c r="AM191" i="2" s="1"/>
  <c r="BD191" i="2" s="1"/>
  <c r="AB191" i="2"/>
  <c r="AC191" i="2" s="1"/>
  <c r="AD191" i="2" s="1"/>
  <c r="H843" i="7"/>
  <c r="K843" i="7" s="1"/>
  <c r="I843" i="7"/>
  <c r="H1946" i="7"/>
  <c r="K1946" i="7" s="1"/>
  <c r="I1946" i="7"/>
  <c r="AB248" i="2"/>
  <c r="AC248" i="2" s="1"/>
  <c r="AD248" i="2" s="1"/>
  <c r="S248" i="2"/>
  <c r="AM248" i="2" s="1"/>
  <c r="BD248" i="2" s="1"/>
  <c r="BE43" i="2"/>
  <c r="BF43" i="2"/>
  <c r="I954" i="7"/>
  <c r="H954" i="7"/>
  <c r="K954" i="7" s="1"/>
  <c r="I2276" i="7"/>
  <c r="H2276" i="7"/>
  <c r="K2276" i="7" s="1"/>
  <c r="I822" i="7"/>
  <c r="H822" i="7"/>
  <c r="K822" i="7" s="1"/>
  <c r="H628" i="7"/>
  <c r="K628" i="7" s="1"/>
  <c r="I628" i="7"/>
  <c r="H643" i="7"/>
  <c r="K643" i="7" s="1"/>
  <c r="I643" i="7"/>
  <c r="I2192" i="7"/>
  <c r="H2192" i="7"/>
  <c r="K2192" i="7" s="1"/>
  <c r="BE418" i="2"/>
  <c r="BF418" i="2"/>
  <c r="BE78" i="2"/>
  <c r="BF78" i="2"/>
  <c r="S131" i="2"/>
  <c r="AM131" i="2" s="1"/>
  <c r="BD131" i="2" s="1"/>
  <c r="AB131" i="2"/>
  <c r="AC131" i="2" s="1"/>
  <c r="AD131" i="2" s="1"/>
  <c r="AB181" i="2"/>
  <c r="AC181" i="2" s="1"/>
  <c r="AD181" i="2" s="1"/>
  <c r="S181" i="2"/>
  <c r="AM181" i="2" s="1"/>
  <c r="BD181" i="2" s="1"/>
  <c r="BE79" i="2"/>
  <c r="BF79" i="2"/>
  <c r="I997" i="7"/>
  <c r="H997" i="7"/>
  <c r="K997" i="7" s="1"/>
  <c r="I876" i="7"/>
  <c r="H876" i="7"/>
  <c r="K876" i="7" s="1"/>
  <c r="AB313" i="2"/>
  <c r="AC313" i="2" s="1"/>
  <c r="AD313" i="2" s="1"/>
  <c r="S313" i="2"/>
  <c r="AM313" i="2" s="1"/>
  <c r="BD313" i="2" s="1"/>
  <c r="I2167" i="7"/>
  <c r="H2167" i="7"/>
  <c r="K2167" i="7" s="1"/>
  <c r="H1000" i="7"/>
  <c r="K1000" i="7" s="1"/>
  <c r="I1000" i="7"/>
  <c r="BE172" i="2"/>
  <c r="BF172" i="2"/>
  <c r="H767" i="7"/>
  <c r="K767" i="7" s="1"/>
  <c r="I767" i="7"/>
  <c r="H1915" i="7"/>
  <c r="K1915" i="7" s="1"/>
  <c r="I1915" i="7"/>
  <c r="AB237" i="2"/>
  <c r="AC237" i="2" s="1"/>
  <c r="AD237" i="2" s="1"/>
  <c r="S237" i="2"/>
  <c r="AM237" i="2" s="1"/>
  <c r="BD237" i="2" s="1"/>
  <c r="I2146" i="7"/>
  <c r="H2146" i="7"/>
  <c r="K2146" i="7" s="1"/>
  <c r="H2115" i="7"/>
  <c r="K2115" i="7" s="1"/>
  <c r="I2115" i="7"/>
  <c r="I932" i="7"/>
  <c r="H932" i="7"/>
  <c r="K932" i="7" s="1"/>
  <c r="H967" i="7"/>
  <c r="K967" i="7" s="1"/>
  <c r="I967" i="7"/>
  <c r="AB331" i="2"/>
  <c r="AC331" i="2" s="1"/>
  <c r="AD331" i="2" s="1"/>
  <c r="S331" i="2"/>
  <c r="AM331" i="2" s="1"/>
  <c r="BD331" i="2" s="1"/>
  <c r="H596" i="7"/>
  <c r="K596" i="7" s="1"/>
  <c r="I596" i="7"/>
  <c r="H2268" i="7"/>
  <c r="K2268" i="7" s="1"/>
  <c r="I2268" i="7"/>
  <c r="BE393" i="2"/>
  <c r="BF393" i="2"/>
  <c r="BE350" i="2"/>
  <c r="BD350" i="2"/>
  <c r="BF350" i="2"/>
  <c r="BE92" i="2"/>
  <c r="BF92" i="2"/>
  <c r="I936" i="7"/>
  <c r="H936" i="7"/>
  <c r="K936" i="7" s="1"/>
  <c r="BE405" i="2"/>
  <c r="BF405" i="2"/>
  <c r="AB265" i="2"/>
  <c r="AC265" i="2" s="1"/>
  <c r="AD265" i="2" s="1"/>
  <c r="S265" i="2"/>
  <c r="AM265" i="2" s="1"/>
  <c r="BD265" i="2" s="1"/>
  <c r="BE208" i="2"/>
  <c r="BF208" i="2"/>
  <c r="AB79" i="2"/>
  <c r="AC79" i="2" s="1"/>
  <c r="AD79" i="2" s="1"/>
  <c r="S79" i="2"/>
  <c r="AM79" i="2" s="1"/>
  <c r="BD79" i="2" s="1"/>
  <c r="BE27" i="2"/>
  <c r="BF27" i="2"/>
  <c r="BE103" i="2"/>
  <c r="BF103" i="2"/>
  <c r="AB117" i="2"/>
  <c r="AC117" i="2" s="1"/>
  <c r="AD117" i="2" s="1"/>
  <c r="S117" i="2"/>
  <c r="AM117" i="2" s="1"/>
  <c r="BD117" i="2" s="1"/>
  <c r="I1845" i="7"/>
  <c r="H1845" i="7"/>
  <c r="K1845" i="7" s="1"/>
  <c r="AB120" i="2"/>
  <c r="AC120" i="2" s="1"/>
  <c r="AD120" i="2" s="1"/>
  <c r="S120" i="2"/>
  <c r="AM120" i="2" s="1"/>
  <c r="BD120" i="2" s="1"/>
  <c r="BF337" i="2"/>
  <c r="BE337" i="2"/>
  <c r="BD337" i="2"/>
  <c r="H730" i="7"/>
  <c r="K730" i="7" s="1"/>
  <c r="I730" i="7"/>
  <c r="I1990" i="7"/>
  <c r="H1990" i="7"/>
  <c r="K1990" i="7" s="1"/>
  <c r="H2300" i="7"/>
  <c r="K2300" i="7" s="1"/>
  <c r="I2300" i="7"/>
  <c r="AB91" i="2"/>
  <c r="AC91" i="2" s="1"/>
  <c r="AD91" i="2" s="1"/>
  <c r="S91" i="2"/>
  <c r="AM91" i="2" s="1"/>
  <c r="BD91" i="2" s="1"/>
  <c r="AB89" i="2"/>
  <c r="AC89" i="2" s="1"/>
  <c r="AD89" i="2" s="1"/>
  <c r="S89" i="2"/>
  <c r="AM89" i="2" s="1"/>
  <c r="BD89" i="2" s="1"/>
  <c r="I2174" i="7"/>
  <c r="H2174" i="7"/>
  <c r="K2174" i="7" s="1"/>
  <c r="AB242" i="2"/>
  <c r="AC242" i="2" s="1"/>
  <c r="AD242" i="2" s="1"/>
  <c r="S242" i="2"/>
  <c r="AM242" i="2" s="1"/>
  <c r="BD242" i="2" s="1"/>
  <c r="H1879" i="7"/>
  <c r="K1879" i="7" s="1"/>
  <c r="I1879" i="7"/>
  <c r="H618" i="7"/>
  <c r="K618" i="7" s="1"/>
  <c r="I618" i="7"/>
  <c r="AB101" i="2"/>
  <c r="AC101" i="2" s="1"/>
  <c r="AD101" i="2" s="1"/>
  <c r="S101" i="2"/>
  <c r="AM101" i="2" s="1"/>
  <c r="I617" i="7"/>
  <c r="H617" i="7"/>
  <c r="K617" i="7" s="1"/>
  <c r="H600" i="7"/>
  <c r="K600" i="7" s="1"/>
  <c r="I600" i="7"/>
  <c r="I823" i="7"/>
  <c r="H823" i="7"/>
  <c r="K823" i="7" s="1"/>
  <c r="AB480" i="2"/>
  <c r="AC480" i="2" s="1"/>
  <c r="AD480" i="2" s="1"/>
  <c r="S480" i="2"/>
  <c r="AM480" i="2" s="1"/>
  <c r="BD480" i="2" s="1"/>
  <c r="S116" i="2"/>
  <c r="AM116" i="2" s="1"/>
  <c r="BD116" i="2" s="1"/>
  <c r="AB116" i="2"/>
  <c r="AC116" i="2" s="1"/>
  <c r="AD116" i="2" s="1"/>
  <c r="H1027" i="7"/>
  <c r="K1027" i="7" s="1"/>
  <c r="I1027" i="7"/>
  <c r="BF226" i="2"/>
  <c r="BE226" i="2"/>
  <c r="H1021" i="7"/>
  <c r="K1021" i="7" s="1"/>
  <c r="I1021" i="7"/>
  <c r="H2219" i="7"/>
  <c r="K2219" i="7" s="1"/>
  <c r="I2219" i="7"/>
  <c r="H942" i="7"/>
  <c r="K942" i="7" s="1"/>
  <c r="I942" i="7"/>
  <c r="AB395" i="2"/>
  <c r="AC395" i="2" s="1"/>
  <c r="AD395" i="2" s="1"/>
  <c r="S395" i="2"/>
  <c r="AM395" i="2" s="1"/>
  <c r="BD395" i="2" s="1"/>
  <c r="BF446" i="2"/>
  <c r="BE446" i="2"/>
  <c r="H2259" i="7"/>
  <c r="K2259" i="7" s="1"/>
  <c r="I2259" i="7"/>
  <c r="I2077" i="7"/>
  <c r="H2077" i="7"/>
  <c r="K2077" i="7" s="1"/>
  <c r="BD472" i="2"/>
  <c r="BF472" i="2"/>
  <c r="BE472" i="2"/>
  <c r="H788" i="7"/>
  <c r="K788" i="7" s="1"/>
  <c r="I788" i="7"/>
  <c r="I1979" i="7"/>
  <c r="H1979" i="7"/>
  <c r="K1979" i="7" s="1"/>
  <c r="H2194" i="7"/>
  <c r="K2194" i="7" s="1"/>
  <c r="I2194" i="7"/>
  <c r="H1992" i="7"/>
  <c r="K1992" i="7" s="1"/>
  <c r="I1992" i="7"/>
  <c r="H599" i="7"/>
  <c r="K599" i="7" s="1"/>
  <c r="I599" i="7"/>
  <c r="S263" i="2"/>
  <c r="AM263" i="2" s="1"/>
  <c r="BD263" i="2" s="1"/>
  <c r="AB263" i="2"/>
  <c r="AC263" i="2" s="1"/>
  <c r="AD263" i="2" s="1"/>
  <c r="BE163" i="2"/>
  <c r="BD163" i="2"/>
  <c r="BF163" i="2"/>
  <c r="H1954" i="7"/>
  <c r="K1954" i="7" s="1"/>
  <c r="I1954" i="7"/>
  <c r="S389" i="2"/>
  <c r="AM389" i="2" s="1"/>
  <c r="BD389" i="2" s="1"/>
  <c r="AB389" i="2"/>
  <c r="AC389" i="2" s="1"/>
  <c r="AD389" i="2" s="1"/>
  <c r="AB159" i="2"/>
  <c r="AC159" i="2" s="1"/>
  <c r="AD159" i="2" s="1"/>
  <c r="S159" i="2"/>
  <c r="AM159" i="2" s="1"/>
  <c r="BD159" i="2" s="1"/>
  <c r="BE477" i="2"/>
  <c r="BF477" i="2"/>
  <c r="AB329" i="2"/>
  <c r="AC329" i="2" s="1"/>
  <c r="AD329" i="2" s="1"/>
  <c r="S329" i="2"/>
  <c r="AM329" i="2" s="1"/>
  <c r="BD329" i="2" s="1"/>
  <c r="H1987" i="7"/>
  <c r="K1987" i="7" s="1"/>
  <c r="I1987" i="7"/>
  <c r="H828" i="7"/>
  <c r="K828" i="7" s="1"/>
  <c r="I828" i="7"/>
  <c r="I2163" i="7"/>
  <c r="H2163" i="7"/>
  <c r="K2163" i="7" s="1"/>
  <c r="S273" i="2"/>
  <c r="AM273" i="2" s="1"/>
  <c r="BD273" i="2" s="1"/>
  <c r="AB273" i="2"/>
  <c r="AC273" i="2" s="1"/>
  <c r="AD273" i="2" s="1"/>
  <c r="H904" i="7"/>
  <c r="K904" i="7" s="1"/>
  <c r="I904" i="7"/>
  <c r="BE146" i="2"/>
  <c r="BF146" i="2"/>
  <c r="AB110" i="2"/>
  <c r="AC110" i="2" s="1"/>
  <c r="AD110" i="2" s="1"/>
  <c r="S110" i="2"/>
  <c r="AM110" i="2" s="1"/>
  <c r="BD110" i="2" s="1"/>
  <c r="BE49" i="2"/>
  <c r="BF49" i="2"/>
  <c r="S451" i="2"/>
  <c r="AM451" i="2" s="1"/>
  <c r="BD451" i="2" s="1"/>
  <c r="AB451" i="2"/>
  <c r="AC451" i="2" s="1"/>
  <c r="AD451" i="2" s="1"/>
  <c r="S86" i="2"/>
  <c r="AM86" i="2" s="1"/>
  <c r="BD86" i="2" s="1"/>
  <c r="AB86" i="2"/>
  <c r="AC86" i="2" s="1"/>
  <c r="AD86" i="2" s="1"/>
  <c r="BF342" i="2"/>
  <c r="BE342" i="2"/>
  <c r="AB271" i="2"/>
  <c r="AC271" i="2" s="1"/>
  <c r="AD271" i="2" s="1"/>
  <c r="S271" i="2"/>
  <c r="AM271" i="2" s="1"/>
  <c r="BD271" i="2" s="1"/>
  <c r="I1003" i="7"/>
  <c r="H1003" i="7"/>
  <c r="K1003" i="7" s="1"/>
  <c r="I849" i="7"/>
  <c r="H849" i="7"/>
  <c r="K849" i="7" s="1"/>
  <c r="BE179" i="2"/>
  <c r="BF179" i="2"/>
  <c r="H696" i="7"/>
  <c r="K696" i="7" s="1"/>
  <c r="I696" i="7"/>
  <c r="S443" i="2"/>
  <c r="AM443" i="2" s="1"/>
  <c r="BD443" i="2" s="1"/>
  <c r="AB443" i="2"/>
  <c r="AC443" i="2" s="1"/>
  <c r="AD443" i="2" s="1"/>
  <c r="H567" i="7"/>
  <c r="K567" i="7" s="1"/>
  <c r="I567" i="7"/>
  <c r="S164" i="2"/>
  <c r="AM164" i="2" s="1"/>
  <c r="BD164" i="2" s="1"/>
  <c r="AB164" i="2"/>
  <c r="AC164" i="2" s="1"/>
  <c r="AD164" i="2" s="1"/>
  <c r="H639" i="7"/>
  <c r="K639" i="7" s="1"/>
  <c r="I639" i="7"/>
  <c r="AB144" i="2"/>
  <c r="AC144" i="2" s="1"/>
  <c r="AD144" i="2" s="1"/>
  <c r="S144" i="2"/>
  <c r="AM144" i="2" s="1"/>
  <c r="BD144" i="2" s="1"/>
  <c r="AB309" i="2"/>
  <c r="AC309" i="2" s="1"/>
  <c r="AD309" i="2" s="1"/>
  <c r="S309" i="2"/>
  <c r="AM309" i="2" s="1"/>
  <c r="BD309" i="2" s="1"/>
  <c r="I1840" i="7"/>
  <c r="H1840" i="7"/>
  <c r="K1840" i="7" s="1"/>
  <c r="I566" i="7"/>
  <c r="H566" i="7"/>
  <c r="K566" i="7" s="1"/>
  <c r="AB293" i="2"/>
  <c r="AC293" i="2" s="1"/>
  <c r="AD293" i="2" s="1"/>
  <c r="S293" i="2"/>
  <c r="AM293" i="2" s="1"/>
  <c r="BD293" i="2" s="1"/>
  <c r="S261" i="2"/>
  <c r="AM261" i="2" s="1"/>
  <c r="BD261" i="2" s="1"/>
  <c r="AB261" i="2"/>
  <c r="AC261" i="2" s="1"/>
  <c r="AD261" i="2" s="1"/>
  <c r="S353" i="2"/>
  <c r="AM353" i="2" s="1"/>
  <c r="BD353" i="2" s="1"/>
  <c r="AB353" i="2"/>
  <c r="AC353" i="2" s="1"/>
  <c r="AD353" i="2" s="1"/>
  <c r="BF331" i="2"/>
  <c r="BE331" i="2"/>
  <c r="BF432" i="2"/>
  <c r="BE432" i="2"/>
  <c r="S470" i="2"/>
  <c r="AM470" i="2" s="1"/>
  <c r="BD470" i="2" s="1"/>
  <c r="AB470" i="2"/>
  <c r="AC470" i="2" s="1"/>
  <c r="AD470" i="2" s="1"/>
  <c r="BE296" i="2"/>
  <c r="BF296" i="2"/>
  <c r="I1019" i="7"/>
  <c r="H1019" i="7"/>
  <c r="K1019" i="7" s="1"/>
  <c r="BE363" i="2"/>
  <c r="BF363" i="2"/>
  <c r="H1991" i="7"/>
  <c r="K1991" i="7" s="1"/>
  <c r="I1991" i="7"/>
  <c r="H2004" i="7"/>
  <c r="K2004" i="7" s="1"/>
  <c r="I2004" i="7"/>
  <c r="I2196" i="7"/>
  <c r="H2196" i="7"/>
  <c r="K2196" i="7" s="1"/>
  <c r="H2029" i="7"/>
  <c r="K2029" i="7" s="1"/>
  <c r="I2029" i="7"/>
  <c r="H856" i="7"/>
  <c r="K856" i="7" s="1"/>
  <c r="I856" i="7"/>
  <c r="BF102" i="2"/>
  <c r="BE102" i="2"/>
  <c r="BE97" i="2"/>
  <c r="BF97" i="2"/>
  <c r="BD97" i="2"/>
  <c r="S46" i="2"/>
  <c r="AM46" i="2" s="1"/>
  <c r="BD46" i="2" s="1"/>
  <c r="AB46" i="2"/>
  <c r="AC46" i="2" s="1"/>
  <c r="AD46" i="2" s="1"/>
  <c r="BE248" i="2"/>
  <c r="BF248" i="2"/>
  <c r="I2221" i="7"/>
  <c r="H2221" i="7"/>
  <c r="K2221" i="7" s="1"/>
  <c r="H1986" i="7"/>
  <c r="K1986" i="7" s="1"/>
  <c r="I1986" i="7"/>
  <c r="H2017" i="7"/>
  <c r="K2017" i="7" s="1"/>
  <c r="I2017" i="7"/>
  <c r="H2154" i="7"/>
  <c r="K2154" i="7" s="1"/>
  <c r="I2154" i="7"/>
  <c r="AB312" i="2"/>
  <c r="AC312" i="2" s="1"/>
  <c r="AD312" i="2" s="1"/>
  <c r="S312" i="2"/>
  <c r="AM312" i="2" s="1"/>
  <c r="BD312" i="2" s="1"/>
  <c r="H990" i="7"/>
  <c r="K990" i="7" s="1"/>
  <c r="I990" i="7"/>
  <c r="S154" i="2"/>
  <c r="AM154" i="2" s="1"/>
  <c r="BD154" i="2" s="1"/>
  <c r="AB154" i="2"/>
  <c r="AC154" i="2" s="1"/>
  <c r="AD154" i="2" s="1"/>
  <c r="BE443" i="2"/>
  <c r="BF443" i="2"/>
  <c r="BF457" i="2"/>
  <c r="BE457" i="2"/>
  <c r="BE211" i="2"/>
  <c r="BD211" i="2"/>
  <c r="BF211" i="2"/>
  <c r="BF246" i="2"/>
  <c r="BE246" i="2"/>
  <c r="AB103" i="2"/>
  <c r="AC103" i="2" s="1"/>
  <c r="AD103" i="2" s="1"/>
  <c r="S103" i="2"/>
  <c r="AM103" i="2" s="1"/>
  <c r="BD103" i="2" s="1"/>
  <c r="BE352" i="2"/>
  <c r="BF352" i="2"/>
  <c r="I1980" i="7"/>
  <c r="H1980" i="7"/>
  <c r="K1980" i="7" s="1"/>
  <c r="H2183" i="7"/>
  <c r="K2183" i="7" s="1"/>
  <c r="I2183" i="7"/>
  <c r="S432" i="2"/>
  <c r="AM432" i="2" s="1"/>
  <c r="BD432" i="2" s="1"/>
  <c r="AB432" i="2"/>
  <c r="AC432" i="2" s="1"/>
  <c r="AD432" i="2" s="1"/>
  <c r="BE394" i="2"/>
  <c r="BF394" i="2"/>
  <c r="BE465" i="2"/>
  <c r="BF465" i="2"/>
  <c r="H2091" i="7"/>
  <c r="K2091" i="7" s="1"/>
  <c r="I2091" i="7"/>
  <c r="I2137" i="7"/>
  <c r="H2137" i="7"/>
  <c r="K2137" i="7" s="1"/>
  <c r="H1853" i="7"/>
  <c r="K1853" i="7" s="1"/>
  <c r="I1853" i="7"/>
  <c r="S147" i="2"/>
  <c r="AM147" i="2" s="1"/>
  <c r="BD147" i="2" s="1"/>
  <c r="AB147" i="2"/>
  <c r="AC147" i="2" s="1"/>
  <c r="AD147" i="2" s="1"/>
  <c r="BF183" i="2"/>
  <c r="BD183" i="2"/>
  <c r="BE183" i="2"/>
  <c r="H1943" i="7"/>
  <c r="K1943" i="7" s="1"/>
  <c r="I1943" i="7"/>
  <c r="BE256" i="2"/>
  <c r="BF256" i="2"/>
  <c r="I2075" i="7"/>
  <c r="H2075" i="7"/>
  <c r="K2075" i="7" s="1"/>
  <c r="BD231" i="2"/>
  <c r="BE231" i="2"/>
  <c r="BF231" i="2"/>
  <c r="H2040" i="7"/>
  <c r="K2040" i="7" s="1"/>
  <c r="I2040" i="7"/>
  <c r="H1001" i="7"/>
  <c r="K1001" i="7" s="1"/>
  <c r="I1001" i="7"/>
  <c r="S161" i="2"/>
  <c r="AM161" i="2" s="1"/>
  <c r="BD161" i="2" s="1"/>
  <c r="AB161" i="2"/>
  <c r="AC161" i="2" s="1"/>
  <c r="AD161" i="2" s="1"/>
  <c r="S15" i="2"/>
  <c r="AM15" i="2" s="1"/>
  <c r="BD15" i="2" s="1"/>
  <c r="AB15" i="2"/>
  <c r="AC15" i="2" s="1"/>
  <c r="AD15" i="2" s="1"/>
  <c r="BE390" i="2"/>
  <c r="BF390" i="2"/>
  <c r="BE98" i="2"/>
  <c r="BF98" i="2"/>
  <c r="AB54" i="2"/>
  <c r="AC54" i="2" s="1"/>
  <c r="AD54" i="2" s="1"/>
  <c r="S54" i="2"/>
  <c r="AM54" i="2" s="1"/>
  <c r="BD54" i="2" s="1"/>
  <c r="AB327" i="2"/>
  <c r="AC327" i="2" s="1"/>
  <c r="AD327" i="2" s="1"/>
  <c r="S327" i="2"/>
  <c r="AM327" i="2" s="1"/>
  <c r="BD327" i="2" s="1"/>
  <c r="I684" i="7"/>
  <c r="H684" i="7"/>
  <c r="K684" i="7" s="1"/>
  <c r="H2025" i="7"/>
  <c r="K2025" i="7" s="1"/>
  <c r="I2025" i="7"/>
  <c r="BE175" i="2"/>
  <c r="BF175" i="2"/>
  <c r="I1947" i="7"/>
  <c r="H1947" i="7"/>
  <c r="K1947" i="7" s="1"/>
  <c r="I1928" i="7"/>
  <c r="H1928" i="7"/>
  <c r="K1928" i="7" s="1"/>
  <c r="AB192" i="2"/>
  <c r="AC192" i="2" s="1"/>
  <c r="AD192" i="2" s="1"/>
  <c r="S192" i="2"/>
  <c r="AM192" i="2" s="1"/>
  <c r="BD192" i="2" s="1"/>
  <c r="H786" i="7"/>
  <c r="K786" i="7" s="1"/>
  <c r="I786" i="7"/>
  <c r="BF302" i="2"/>
  <c r="BD302" i="2"/>
  <c r="BE302" i="2"/>
  <c r="I1959" i="7"/>
  <c r="H1959" i="7"/>
  <c r="K1959" i="7" s="1"/>
  <c r="BE51" i="2"/>
  <c r="BF51" i="2"/>
  <c r="I2128" i="7"/>
  <c r="H2128" i="7"/>
  <c r="K2128" i="7" s="1"/>
  <c r="H2308" i="7"/>
  <c r="K2308" i="7" s="1"/>
  <c r="I2308" i="7"/>
  <c r="S359" i="2"/>
  <c r="AM359" i="2" s="1"/>
  <c r="BD359" i="2" s="1"/>
  <c r="AB359" i="2"/>
  <c r="AC359" i="2" s="1"/>
  <c r="AD359" i="2" s="1"/>
  <c r="AB301" i="2"/>
  <c r="AC301" i="2" s="1"/>
  <c r="AD301" i="2" s="1"/>
  <c r="S301" i="2"/>
  <c r="AM301" i="2" s="1"/>
  <c r="BD301" i="2" s="1"/>
  <c r="H1876" i="7"/>
  <c r="K1876" i="7" s="1"/>
  <c r="I1876" i="7"/>
  <c r="S473" i="2"/>
  <c r="AM473" i="2" s="1"/>
  <c r="BD473" i="2" s="1"/>
  <c r="AB473" i="2"/>
  <c r="AC473" i="2" s="1"/>
  <c r="AD473" i="2" s="1"/>
  <c r="H2081" i="7"/>
  <c r="K2081" i="7" s="1"/>
  <c r="I2081" i="7"/>
  <c r="H2067" i="7"/>
  <c r="K2067" i="7" s="1"/>
  <c r="I2067" i="7"/>
  <c r="S233" i="2"/>
  <c r="AM233" i="2" s="1"/>
  <c r="BD233" i="2" s="1"/>
  <c r="AB233" i="2"/>
  <c r="AC233" i="2" s="1"/>
  <c r="AD233" i="2" s="1"/>
  <c r="H2119" i="7"/>
  <c r="K2119" i="7" s="1"/>
  <c r="I2119" i="7"/>
  <c r="I2031" i="7"/>
  <c r="H2031" i="7"/>
  <c r="K2031" i="7" s="1"/>
  <c r="I1841" i="7"/>
  <c r="H1841" i="7"/>
  <c r="K1841" i="7" s="1"/>
  <c r="H1844" i="7"/>
  <c r="K1844" i="7" s="1"/>
  <c r="I1844" i="7"/>
  <c r="I840" i="7"/>
  <c r="H840" i="7"/>
  <c r="K840" i="7" s="1"/>
  <c r="BE362" i="2"/>
  <c r="BF362" i="2"/>
  <c r="BE225" i="2"/>
  <c r="BF225" i="2"/>
  <c r="H712" i="7"/>
  <c r="K712" i="7" s="1"/>
  <c r="I712" i="7"/>
  <c r="H768" i="7"/>
  <c r="K768" i="7" s="1"/>
  <c r="I768" i="7"/>
  <c r="S270" i="2"/>
  <c r="AM270" i="2" s="1"/>
  <c r="BD270" i="2" s="1"/>
  <c r="AB270" i="2"/>
  <c r="AC270" i="2" s="1"/>
  <c r="AD270" i="2" s="1"/>
  <c r="I2226" i="7"/>
  <c r="H2226" i="7"/>
  <c r="K2226" i="7" s="1"/>
  <c r="S394" i="2"/>
  <c r="AM394" i="2" s="1"/>
  <c r="BD394" i="2" s="1"/>
  <c r="AB394" i="2"/>
  <c r="AC394" i="2" s="1"/>
  <c r="AD394" i="2" s="1"/>
  <c r="BF444" i="2"/>
  <c r="BE444" i="2"/>
  <c r="I1948" i="7"/>
  <c r="H1948" i="7"/>
  <c r="K1948" i="7" s="1"/>
  <c r="H611" i="7"/>
  <c r="K611" i="7" s="1"/>
  <c r="I611" i="7"/>
  <c r="H1982" i="7"/>
  <c r="K1982" i="7" s="1"/>
  <c r="I1982" i="7"/>
  <c r="H674" i="7"/>
  <c r="K674" i="7" s="1"/>
  <c r="I674" i="7"/>
  <c r="BD284" i="2"/>
  <c r="BF284" i="2"/>
  <c r="BE284" i="2"/>
  <c r="H915" i="7"/>
  <c r="K915" i="7" s="1"/>
  <c r="I915" i="7"/>
  <c r="I2299" i="7"/>
  <c r="H2299" i="7"/>
  <c r="K2299" i="7" s="1"/>
  <c r="H655" i="7"/>
  <c r="K655" i="7" s="1"/>
  <c r="I655" i="7"/>
  <c r="AB33" i="2"/>
  <c r="AC33" i="2" s="1"/>
  <c r="AD33" i="2" s="1"/>
  <c r="S33" i="2"/>
  <c r="AM33" i="2" s="1"/>
  <c r="BD33" i="2" s="1"/>
  <c r="I2244" i="7"/>
  <c r="H2244" i="7"/>
  <c r="K2244" i="7" s="1"/>
  <c r="AB121" i="2"/>
  <c r="AC121" i="2" s="1"/>
  <c r="AD121" i="2" s="1"/>
  <c r="S121" i="2"/>
  <c r="AM121" i="2" s="1"/>
  <c r="BD121" i="2" s="1"/>
  <c r="S376" i="2"/>
  <c r="AM376" i="2" s="1"/>
  <c r="BD376" i="2" s="1"/>
  <c r="AB376" i="2"/>
  <c r="AC376" i="2" s="1"/>
  <c r="AD376" i="2" s="1"/>
  <c r="I2106" i="7"/>
  <c r="H2106" i="7"/>
  <c r="K2106" i="7" s="1"/>
  <c r="AB198" i="2"/>
  <c r="AC198" i="2" s="1"/>
  <c r="AD198" i="2" s="1"/>
  <c r="S198" i="2"/>
  <c r="AM198" i="2" s="1"/>
  <c r="BD198" i="2" s="1"/>
  <c r="H982" i="7"/>
  <c r="K982" i="7" s="1"/>
  <c r="I982" i="7"/>
  <c r="BE436" i="2"/>
  <c r="BF436" i="2"/>
  <c r="H572" i="7"/>
  <c r="K572" i="7" s="1"/>
  <c r="I572" i="7"/>
  <c r="AB351" i="2"/>
  <c r="AC351" i="2" s="1"/>
  <c r="AD351" i="2" s="1"/>
  <c r="S351" i="2"/>
  <c r="AM351" i="2" s="1"/>
  <c r="BD351" i="2" s="1"/>
  <c r="S358" i="2"/>
  <c r="AM358" i="2" s="1"/>
  <c r="BD358" i="2" s="1"/>
  <c r="AB358" i="2"/>
  <c r="AC358" i="2" s="1"/>
  <c r="AD358" i="2" s="1"/>
  <c r="S173" i="2"/>
  <c r="AM173" i="2" s="1"/>
  <c r="BD173" i="2" s="1"/>
  <c r="AB173" i="2"/>
  <c r="AC173" i="2" s="1"/>
  <c r="AD173" i="2" s="1"/>
  <c r="I996" i="7"/>
  <c r="H996" i="7"/>
  <c r="K996" i="7" s="1"/>
  <c r="S362" i="2"/>
  <c r="AM362" i="2" s="1"/>
  <c r="BD362" i="2" s="1"/>
  <c r="AB362" i="2"/>
  <c r="AC362" i="2" s="1"/>
  <c r="AD362" i="2" s="1"/>
  <c r="I2240" i="7"/>
  <c r="H2240" i="7"/>
  <c r="K2240" i="7" s="1"/>
  <c r="H1888" i="7"/>
  <c r="K1888" i="7" s="1"/>
  <c r="I1888" i="7"/>
  <c r="I2033" i="7"/>
  <c r="H2033" i="7"/>
  <c r="K2033" i="7" s="1"/>
  <c r="AB325" i="2"/>
  <c r="AC325" i="2" s="1"/>
  <c r="AD325" i="2" s="1"/>
  <c r="S325" i="2"/>
  <c r="AM325" i="2" s="1"/>
  <c r="BD325" i="2" s="1"/>
  <c r="S303" i="2"/>
  <c r="AM303" i="2" s="1"/>
  <c r="BD303" i="2" s="1"/>
  <c r="AB303" i="2"/>
  <c r="AC303" i="2" s="1"/>
  <c r="AD303" i="2" s="1"/>
  <c r="I850" i="7"/>
  <c r="H850" i="7"/>
  <c r="K850" i="7" s="1"/>
  <c r="BE15" i="2"/>
  <c r="BF15" i="2"/>
  <c r="AB454" i="2"/>
  <c r="AC454" i="2" s="1"/>
  <c r="AD454" i="2" s="1"/>
  <c r="S454" i="2"/>
  <c r="AM454" i="2" s="1"/>
  <c r="BD454" i="2" s="1"/>
  <c r="BF349" i="2"/>
  <c r="BE349" i="2"/>
  <c r="I814" i="7"/>
  <c r="H814" i="7"/>
  <c r="K814" i="7" s="1"/>
  <c r="S87" i="2"/>
  <c r="AM87" i="2" s="1"/>
  <c r="BD87" i="2" s="1"/>
  <c r="AB87" i="2"/>
  <c r="AC87" i="2" s="1"/>
  <c r="AD87" i="2" s="1"/>
  <c r="I2147" i="7"/>
  <c r="H2147" i="7"/>
  <c r="K2147" i="7" s="1"/>
  <c r="AB236" i="2"/>
  <c r="AC236" i="2" s="1"/>
  <c r="AD236" i="2" s="1"/>
  <c r="S236" i="2"/>
  <c r="AM236" i="2" s="1"/>
  <c r="BD236" i="2" s="1"/>
  <c r="AB98" i="2"/>
  <c r="AC98" i="2" s="1"/>
  <c r="AD98" i="2" s="1"/>
  <c r="S98" i="2"/>
  <c r="AM98" i="2" s="1"/>
  <c r="BD98" i="2" s="1"/>
  <c r="H991" i="7"/>
  <c r="K991" i="7" s="1"/>
  <c r="I991" i="7"/>
  <c r="S232" i="2"/>
  <c r="AM232" i="2" s="1"/>
  <c r="BD232" i="2" s="1"/>
  <c r="AB232" i="2"/>
  <c r="AC232" i="2" s="1"/>
  <c r="AD232" i="2" s="1"/>
  <c r="AB342" i="2"/>
  <c r="AC342" i="2" s="1"/>
  <c r="AD342" i="2" s="1"/>
  <c r="S342" i="2"/>
  <c r="AM342" i="2" s="1"/>
  <c r="BD342" i="2" s="1"/>
  <c r="BE290" i="2"/>
  <c r="BF290" i="2"/>
  <c r="BD438" i="2"/>
  <c r="BE438" i="2"/>
  <c r="BF438" i="2"/>
  <c r="BE68" i="2"/>
  <c r="BF68" i="2"/>
  <c r="BE32" i="2"/>
  <c r="BF32" i="2"/>
  <c r="S205" i="2"/>
  <c r="AM205" i="2" s="1"/>
  <c r="BD205" i="2" s="1"/>
  <c r="AB205" i="2"/>
  <c r="AC205" i="2" s="1"/>
  <c r="AD205" i="2" s="1"/>
  <c r="BE28" i="2"/>
  <c r="BF28" i="2"/>
  <c r="BD28" i="2"/>
  <c r="BE368" i="2"/>
  <c r="BD368" i="2"/>
  <c r="BF368" i="2"/>
  <c r="AB146" i="2"/>
  <c r="AC146" i="2" s="1"/>
  <c r="AD146" i="2" s="1"/>
  <c r="S146" i="2"/>
  <c r="AM146" i="2" s="1"/>
  <c r="BD146" i="2" s="1"/>
  <c r="BE456" i="2"/>
  <c r="BF456" i="2"/>
  <c r="S44" i="2"/>
  <c r="AM44" i="2" s="1"/>
  <c r="BD44" i="2" s="1"/>
  <c r="AB44" i="2"/>
  <c r="AC44" i="2" s="1"/>
  <c r="AD44" i="2" s="1"/>
  <c r="H929" i="7"/>
  <c r="K929" i="7" s="1"/>
  <c r="I929" i="7"/>
  <c r="BE250" i="2"/>
  <c r="BF250" i="2"/>
  <c r="AB387" i="2"/>
  <c r="AC387" i="2" s="1"/>
  <c r="AD387" i="2" s="1"/>
  <c r="S387" i="2"/>
  <c r="AM387" i="2" s="1"/>
  <c r="BD387" i="2" s="1"/>
  <c r="I741" i="7"/>
  <c r="H741" i="7"/>
  <c r="K741" i="7" s="1"/>
  <c r="BE37" i="2"/>
  <c r="BF37" i="2"/>
  <c r="H2030" i="7"/>
  <c r="K2030" i="7" s="1"/>
  <c r="I2030" i="7"/>
  <c r="BE23" i="2"/>
  <c r="BF23" i="2"/>
  <c r="AB314" i="2"/>
  <c r="AC314" i="2" s="1"/>
  <c r="AD314" i="2" s="1"/>
  <c r="S314" i="2"/>
  <c r="AM314" i="2" s="1"/>
  <c r="BD314" i="2" s="1"/>
  <c r="I2209" i="7"/>
  <c r="H2209" i="7"/>
  <c r="K2209" i="7" s="1"/>
  <c r="BE20" i="2"/>
  <c r="BF20" i="2"/>
  <c r="I2148" i="7"/>
  <c r="H2148" i="7"/>
  <c r="K2148" i="7" s="1"/>
  <c r="H2047" i="7"/>
  <c r="K2047" i="7" s="1"/>
  <c r="I2047" i="7"/>
  <c r="H1969" i="7"/>
  <c r="K1969" i="7" s="1"/>
  <c r="I1969" i="7"/>
  <c r="S61" i="2"/>
  <c r="AM61" i="2" s="1"/>
  <c r="BD61" i="2" s="1"/>
  <c r="AB61" i="2"/>
  <c r="AC61" i="2" s="1"/>
  <c r="AD61" i="2" s="1"/>
  <c r="I969" i="7"/>
  <c r="H969" i="7"/>
  <c r="K969" i="7" s="1"/>
  <c r="AB95" i="2"/>
  <c r="AC95" i="2" s="1"/>
  <c r="AD95" i="2" s="1"/>
  <c r="S95" i="2"/>
  <c r="AM95" i="2" s="1"/>
  <c r="BD95" i="2" s="1"/>
  <c r="S375" i="2"/>
  <c r="AM375" i="2" s="1"/>
  <c r="BD375" i="2" s="1"/>
  <c r="AB375" i="2"/>
  <c r="AC375" i="2" s="1"/>
  <c r="AD375" i="2" s="1"/>
  <c r="BD324" i="2"/>
  <c r="BF324" i="2"/>
  <c r="BE324" i="2"/>
  <c r="BE82" i="2"/>
  <c r="BF82" i="2"/>
  <c r="H868" i="7"/>
  <c r="K868" i="7" s="1"/>
  <c r="I868" i="7"/>
  <c r="BD458" i="2"/>
  <c r="BE458" i="2"/>
  <c r="BF458" i="2"/>
  <c r="H645" i="7"/>
  <c r="K645" i="7" s="1"/>
  <c r="I645" i="7"/>
  <c r="BF305" i="2"/>
  <c r="BE305" i="2"/>
  <c r="BE104" i="2"/>
  <c r="BF104" i="2"/>
  <c r="AB158" i="2"/>
  <c r="AC158" i="2" s="1"/>
  <c r="AD158" i="2" s="1"/>
  <c r="S158" i="2"/>
  <c r="AM158" i="2" s="1"/>
  <c r="BD158" i="2" s="1"/>
  <c r="H926" i="7"/>
  <c r="K926" i="7" s="1"/>
  <c r="I926" i="7"/>
  <c r="H721" i="7"/>
  <c r="K721" i="7" s="1"/>
  <c r="I721" i="7"/>
  <c r="S317" i="2"/>
  <c r="AM317" i="2" s="1"/>
  <c r="BD317" i="2" s="1"/>
  <c r="AB317" i="2"/>
  <c r="AC317" i="2" s="1"/>
  <c r="AD317" i="2" s="1"/>
  <c r="BE365" i="2"/>
  <c r="BF365" i="2"/>
  <c r="BE358" i="2"/>
  <c r="BF358" i="2"/>
  <c r="BE45" i="2"/>
  <c r="BF45" i="2"/>
  <c r="BF44" i="2"/>
  <c r="BE44" i="2"/>
  <c r="I589" i="7"/>
  <c r="H589" i="7"/>
  <c r="K589" i="7" s="1"/>
  <c r="BE325" i="2"/>
  <c r="BF325" i="2"/>
  <c r="I882" i="7"/>
  <c r="H882" i="7"/>
  <c r="K882" i="7" s="1"/>
  <c r="I810" i="7"/>
  <c r="H810" i="7"/>
  <c r="K810" i="7" s="1"/>
  <c r="H920" i="7"/>
  <c r="K920" i="7" s="1"/>
  <c r="I920" i="7"/>
  <c r="I2305" i="7"/>
  <c r="H2305" i="7"/>
  <c r="K2305" i="7" s="1"/>
  <c r="BE344" i="2"/>
  <c r="BF344" i="2"/>
  <c r="H778" i="7"/>
  <c r="K778" i="7" s="1"/>
  <c r="I778" i="7"/>
  <c r="H713" i="7"/>
  <c r="K713" i="7" s="1"/>
  <c r="I713" i="7"/>
  <c r="S477" i="2"/>
  <c r="AM477" i="2" s="1"/>
  <c r="BD477" i="2" s="1"/>
  <c r="AB477" i="2"/>
  <c r="AC477" i="2" s="1"/>
  <c r="AD477" i="2" s="1"/>
  <c r="I924" i="7"/>
  <c r="H924" i="7"/>
  <c r="K924" i="7" s="1"/>
  <c r="H883" i="7"/>
  <c r="K883" i="7" s="1"/>
  <c r="I883" i="7"/>
  <c r="I1927" i="7"/>
  <c r="H1927" i="7"/>
  <c r="K1927" i="7" s="1"/>
  <c r="H2104" i="7"/>
  <c r="K2104" i="7" s="1"/>
  <c r="I2104" i="7"/>
  <c r="H1910" i="7"/>
  <c r="K1910" i="7" s="1"/>
  <c r="I1910" i="7"/>
  <c r="AB134" i="2"/>
  <c r="AC134" i="2" s="1"/>
  <c r="AD134" i="2" s="1"/>
  <c r="S134" i="2"/>
  <c r="AM134" i="2" s="1"/>
  <c r="BD134" i="2" s="1"/>
  <c r="H1925" i="7"/>
  <c r="K1925" i="7" s="1"/>
  <c r="I1925" i="7"/>
  <c r="BE120" i="2"/>
  <c r="BF120" i="2"/>
  <c r="I667" i="7"/>
  <c r="H667" i="7"/>
  <c r="K667" i="7" s="1"/>
  <c r="BE101" i="2"/>
  <c r="BD101" i="2"/>
  <c r="BF101" i="2"/>
  <c r="AB49" i="2"/>
  <c r="AC49" i="2" s="1"/>
  <c r="AD49" i="2" s="1"/>
  <c r="S49" i="2"/>
  <c r="AM49" i="2" s="1"/>
  <c r="BD49" i="2" s="1"/>
  <c r="S139" i="2"/>
  <c r="AM139" i="2" s="1"/>
  <c r="BD139" i="2" s="1"/>
  <c r="AB139" i="2"/>
  <c r="AC139" i="2" s="1"/>
  <c r="AD139" i="2" s="1"/>
  <c r="BE86" i="2"/>
  <c r="BF86" i="2"/>
  <c r="S227" i="2"/>
  <c r="AM227" i="2" s="1"/>
  <c r="BD227" i="2" s="1"/>
  <c r="AB227" i="2"/>
  <c r="AC227" i="2" s="1"/>
  <c r="AD227" i="2" s="1"/>
  <c r="AB416" i="2"/>
  <c r="AC416" i="2" s="1"/>
  <c r="AD416" i="2" s="1"/>
  <c r="S416" i="2"/>
  <c r="AM416" i="2" s="1"/>
  <c r="BD416" i="2" s="1"/>
  <c r="H825" i="7"/>
  <c r="K825" i="7" s="1"/>
  <c r="I825" i="7"/>
  <c r="I2208" i="7"/>
  <c r="H2208" i="7"/>
  <c r="K2208" i="7" s="1"/>
  <c r="BF295" i="2"/>
  <c r="BE295" i="2"/>
  <c r="H2003" i="7"/>
  <c r="K2003" i="7" s="1"/>
  <c r="I2003" i="7"/>
  <c r="BE73" i="2"/>
  <c r="BF73" i="2"/>
  <c r="BF452" i="2"/>
  <c r="BE452" i="2"/>
  <c r="AB100" i="2"/>
  <c r="AC100" i="2" s="1"/>
  <c r="AD100" i="2" s="1"/>
  <c r="S100" i="2"/>
  <c r="AM100" i="2" s="1"/>
  <c r="BD100" i="2" s="1"/>
  <c r="AB278" i="2"/>
  <c r="AC278" i="2" s="1"/>
  <c r="AD278" i="2" s="1"/>
  <c r="S278" i="2"/>
  <c r="AM278" i="2" s="1"/>
  <c r="BD278" i="2" s="1"/>
  <c r="H1871" i="7"/>
  <c r="K1871" i="7" s="1"/>
  <c r="I1871" i="7"/>
  <c r="H580" i="7"/>
  <c r="K580" i="7" s="1"/>
  <c r="I580" i="7"/>
  <c r="I2282" i="7"/>
  <c r="H2282" i="7"/>
  <c r="K2282" i="7" s="1"/>
  <c r="I2092" i="7"/>
  <c r="H2092" i="7"/>
  <c r="K2092" i="7" s="1"/>
  <c r="H2202" i="7"/>
  <c r="K2202" i="7" s="1"/>
  <c r="I2202" i="7"/>
  <c r="H806" i="7"/>
  <c r="K806" i="7" s="1"/>
  <c r="I806" i="7"/>
  <c r="AB179" i="2"/>
  <c r="AC179" i="2" s="1"/>
  <c r="AD179" i="2" s="1"/>
  <c r="S179" i="2"/>
  <c r="AM179" i="2" s="1"/>
  <c r="BD179" i="2" s="1"/>
  <c r="BF323" i="2"/>
  <c r="BE323" i="2"/>
  <c r="H1030" i="7"/>
  <c r="K1030" i="7" s="1"/>
  <c r="I1030" i="7"/>
  <c r="I2060" i="7"/>
  <c r="H2060" i="7"/>
  <c r="K2060" i="7" s="1"/>
  <c r="BF442" i="2"/>
  <c r="BE442" i="2"/>
  <c r="AB474" i="2"/>
  <c r="AC474" i="2" s="1"/>
  <c r="AD474" i="2" s="1"/>
  <c r="S474" i="2"/>
  <c r="AM474" i="2" s="1"/>
  <c r="BD474" i="2" s="1"/>
  <c r="BF460" i="2"/>
  <c r="BE460" i="2"/>
  <c r="H853" i="7"/>
  <c r="K853" i="7" s="1"/>
  <c r="I853" i="7"/>
  <c r="AB26" i="2"/>
  <c r="AC26" i="2" s="1"/>
  <c r="AD26" i="2" s="1"/>
  <c r="S26" i="2"/>
  <c r="AM26" i="2" s="1"/>
  <c r="BD26" i="2" s="1"/>
  <c r="H2214" i="7"/>
  <c r="K2214" i="7" s="1"/>
  <c r="I2214" i="7"/>
  <c r="H2249" i="7"/>
  <c r="K2249" i="7" s="1"/>
  <c r="I2249" i="7"/>
  <c r="BE133" i="2"/>
  <c r="BF133" i="2"/>
  <c r="H1878" i="7"/>
  <c r="K1878" i="7" s="1"/>
  <c r="I1878" i="7"/>
  <c r="H714" i="7"/>
  <c r="K714" i="7" s="1"/>
  <c r="I714" i="7"/>
  <c r="BE299" i="2"/>
  <c r="BF299" i="2"/>
  <c r="BD299" i="2"/>
  <c r="AB410" i="2"/>
  <c r="AC410" i="2" s="1"/>
  <c r="AD410" i="2" s="1"/>
  <c r="S410" i="2"/>
  <c r="AM410" i="2" s="1"/>
  <c r="BD410" i="2" s="1"/>
  <c r="AB152" i="2"/>
  <c r="AC152" i="2" s="1"/>
  <c r="AD152" i="2" s="1"/>
  <c r="S152" i="2"/>
  <c r="AM152" i="2" s="1"/>
  <c r="BD152" i="2" s="1"/>
  <c r="BF218" i="2"/>
  <c r="BE218" i="2"/>
  <c r="BD240" i="2"/>
  <c r="BE240" i="2"/>
  <c r="BF240" i="2"/>
  <c r="BE359" i="2"/>
  <c r="BF359" i="2"/>
  <c r="BF252" i="2"/>
  <c r="BE252" i="2"/>
  <c r="BF237" i="2"/>
  <c r="BE237" i="2"/>
  <c r="BD430" i="2"/>
  <c r="BE430" i="2"/>
  <c r="BF430" i="2"/>
  <c r="BE83" i="2"/>
  <c r="BF83" i="2"/>
  <c r="H775" i="7"/>
  <c r="K775" i="7" s="1"/>
  <c r="I775" i="7"/>
  <c r="H860" i="7"/>
  <c r="K860" i="7" s="1"/>
  <c r="I860" i="7"/>
  <c r="H685" i="7"/>
  <c r="K685" i="7" s="1"/>
  <c r="I685" i="7"/>
  <c r="I1011" i="7"/>
  <c r="H1011" i="7"/>
  <c r="K1011" i="7" s="1"/>
  <c r="S45" i="2"/>
  <c r="AM45" i="2" s="1"/>
  <c r="BD45" i="2" s="1"/>
  <c r="AB45" i="2"/>
  <c r="AC45" i="2" s="1"/>
  <c r="AD45" i="2" s="1"/>
  <c r="S426" i="2"/>
  <c r="AM426" i="2" s="1"/>
  <c r="BD426" i="2" s="1"/>
  <c r="AB426" i="2"/>
  <c r="AC426" i="2" s="1"/>
  <c r="AD426" i="2" s="1"/>
  <c r="BE134" i="2"/>
  <c r="BF134" i="2"/>
  <c r="S92" i="2"/>
  <c r="AM92" i="2" s="1"/>
  <c r="BD92" i="2" s="1"/>
  <c r="AB92" i="2"/>
  <c r="AC92" i="2" s="1"/>
  <c r="AD92" i="2" s="1"/>
  <c r="H772" i="7"/>
  <c r="K772" i="7" s="1"/>
  <c r="I772" i="7"/>
  <c r="BE229" i="2"/>
  <c r="BF229" i="2"/>
  <c r="BE361" i="2"/>
  <c r="BF361" i="2"/>
  <c r="H1900" i="7"/>
  <c r="K1900" i="7" s="1"/>
  <c r="I1900" i="7"/>
  <c r="H1015" i="7"/>
  <c r="K1015" i="7" s="1"/>
  <c r="I1015" i="7"/>
  <c r="I1899" i="7"/>
  <c r="H1899" i="7"/>
  <c r="K1899" i="7" s="1"/>
  <c r="BD431" i="2"/>
  <c r="BE431" i="2"/>
  <c r="BF431" i="2"/>
  <c r="BE153" i="2"/>
  <c r="BF153" i="2"/>
  <c r="I2309" i="7"/>
  <c r="H2309" i="7"/>
  <c r="K2309" i="7" s="1"/>
  <c r="I2034" i="7"/>
  <c r="H2034" i="7"/>
  <c r="K2034" i="7" s="1"/>
  <c r="S167" i="2"/>
  <c r="AM167" i="2" s="1"/>
  <c r="BD167" i="2" s="1"/>
  <c r="AB167" i="2"/>
  <c r="AC167" i="2" s="1"/>
  <c r="AD167" i="2" s="1"/>
  <c r="I2303" i="7"/>
  <c r="H2303" i="7"/>
  <c r="K2303" i="7" s="1"/>
  <c r="BE90" i="2"/>
  <c r="BF90" i="2"/>
  <c r="BE19" i="2"/>
  <c r="BF19" i="2"/>
  <c r="BE52" i="2"/>
  <c r="BF52" i="2"/>
  <c r="S197" i="2"/>
  <c r="AM197" i="2" s="1"/>
  <c r="BD197" i="2" s="1"/>
  <c r="AB197" i="2"/>
  <c r="AC197" i="2" s="1"/>
  <c r="AD197" i="2" s="1"/>
  <c r="H2224" i="7"/>
  <c r="K2224" i="7" s="1"/>
  <c r="I2224" i="7"/>
  <c r="I771" i="7"/>
  <c r="H771" i="7"/>
  <c r="K771" i="7" s="1"/>
  <c r="I2011" i="7"/>
  <c r="H2011" i="7"/>
  <c r="K2011" i="7" s="1"/>
  <c r="S292" i="2"/>
  <c r="AM292" i="2" s="1"/>
  <c r="BD292" i="2" s="1"/>
  <c r="AB292" i="2"/>
  <c r="AC292" i="2" s="1"/>
  <c r="AD292" i="2" s="1"/>
  <c r="I650" i="7"/>
  <c r="H650" i="7"/>
  <c r="K650" i="7" s="1"/>
  <c r="H2070" i="7"/>
  <c r="K2070" i="7" s="1"/>
  <c r="I2070" i="7"/>
  <c r="BF449" i="2"/>
  <c r="BE449" i="2"/>
  <c r="BD206" i="2"/>
  <c r="BF206" i="2"/>
  <c r="BE206" i="2"/>
  <c r="H787" i="7"/>
  <c r="K787" i="7" s="1"/>
  <c r="I787" i="7"/>
  <c r="I624" i="7"/>
  <c r="H624" i="7"/>
  <c r="K624" i="7" s="1"/>
  <c r="H1881" i="7"/>
  <c r="K1881" i="7" s="1"/>
  <c r="I1881" i="7"/>
  <c r="BE202" i="2"/>
  <c r="BF202" i="2"/>
  <c r="BE193" i="2"/>
  <c r="BD193" i="2"/>
  <c r="BF193" i="2"/>
  <c r="S365" i="2"/>
  <c r="AM365" i="2" s="1"/>
  <c r="BD365" i="2" s="1"/>
  <c r="AB365" i="2"/>
  <c r="AC365" i="2" s="1"/>
  <c r="AD365" i="2" s="1"/>
  <c r="AB258" i="2"/>
  <c r="AC258" i="2" s="1"/>
  <c r="AD258" i="2" s="1"/>
  <c r="S258" i="2"/>
  <c r="AM258" i="2" s="1"/>
  <c r="BD258" i="2" s="1"/>
  <c r="BE22" i="2"/>
  <c r="BF22" i="2"/>
  <c r="AB289" i="2"/>
  <c r="AC289" i="2" s="1"/>
  <c r="AD289" i="2" s="1"/>
  <c r="S289" i="2"/>
  <c r="AM289" i="2" s="1"/>
  <c r="BD289" i="2" s="1"/>
  <c r="AB55" i="2"/>
  <c r="AC55" i="2" s="1"/>
  <c r="AD55" i="2" s="1"/>
  <c r="S55" i="2"/>
  <c r="AM55" i="2" s="1"/>
  <c r="BD55" i="2" s="1"/>
  <c r="H2295" i="7"/>
  <c r="K2295" i="7" s="1"/>
  <c r="I2295" i="7"/>
  <c r="S268" i="2"/>
  <c r="AM268" i="2" s="1"/>
  <c r="BD268" i="2" s="1"/>
  <c r="AB268" i="2"/>
  <c r="AC268" i="2" s="1"/>
  <c r="AD268" i="2" s="1"/>
  <c r="H2110" i="7"/>
  <c r="K2110" i="7" s="1"/>
  <c r="I2110" i="7"/>
  <c r="AB465" i="2"/>
  <c r="AC465" i="2" s="1"/>
  <c r="AD465" i="2" s="1"/>
  <c r="S465" i="2"/>
  <c r="AM465" i="2" s="1"/>
  <c r="BD465" i="2" s="1"/>
  <c r="BD209" i="2"/>
  <c r="BF209" i="2"/>
  <c r="BE209" i="2"/>
  <c r="H2186" i="7"/>
  <c r="K2186" i="7" s="1"/>
  <c r="I2186" i="7"/>
  <c r="S363" i="2"/>
  <c r="AM363" i="2" s="1"/>
  <c r="BD363" i="2" s="1"/>
  <c r="AB363" i="2"/>
  <c r="AC363" i="2" s="1"/>
  <c r="AD363" i="2" s="1"/>
  <c r="S23" i="2"/>
  <c r="AM23" i="2" s="1"/>
  <c r="BD23" i="2" s="1"/>
  <c r="AB23" i="2"/>
  <c r="AC23" i="2" s="1"/>
  <c r="AD23" i="2" s="1"/>
  <c r="BF308" i="2"/>
  <c r="BE308" i="2"/>
  <c r="AB429" i="2"/>
  <c r="AC429" i="2" s="1"/>
  <c r="AD429" i="2" s="1"/>
  <c r="S429" i="2"/>
  <c r="AM429" i="2" s="1"/>
  <c r="BD429" i="2" s="1"/>
  <c r="I651" i="7"/>
  <c r="H651" i="7"/>
  <c r="K651" i="7" s="1"/>
  <c r="BF194" i="2"/>
  <c r="BE194" i="2"/>
  <c r="S96" i="2"/>
  <c r="AM96" i="2" s="1"/>
  <c r="BD96" i="2" s="1"/>
  <c r="AB96" i="2"/>
  <c r="AC96" i="2" s="1"/>
  <c r="AD96" i="2" s="1"/>
  <c r="BF314" i="2"/>
  <c r="BE314" i="2"/>
  <c r="BF214" i="2"/>
  <c r="BE214" i="2"/>
  <c r="H1034" i="7"/>
  <c r="K1034" i="7" s="1"/>
  <c r="I1034" i="7"/>
  <c r="BE239" i="2"/>
  <c r="BF239" i="2"/>
  <c r="I2285" i="7"/>
  <c r="H2285" i="7"/>
  <c r="K2285" i="7" s="1"/>
  <c r="BE58" i="2"/>
  <c r="BF58" i="2"/>
  <c r="H2131" i="7"/>
  <c r="K2131" i="7" s="1"/>
  <c r="I2131" i="7"/>
  <c r="BE41" i="2"/>
  <c r="BF41" i="2"/>
  <c r="BE312" i="2"/>
  <c r="BF312" i="2"/>
  <c r="S172" i="2"/>
  <c r="AM172" i="2" s="1"/>
  <c r="BD172" i="2" s="1"/>
  <c r="AB172" i="2"/>
  <c r="AC172" i="2" s="1"/>
  <c r="AD172" i="2" s="1"/>
  <c r="H815" i="7"/>
  <c r="K815" i="7" s="1"/>
  <c r="I815" i="7"/>
  <c r="H818" i="7"/>
  <c r="K818" i="7" s="1"/>
  <c r="I818" i="7"/>
  <c r="BE357" i="2"/>
  <c r="BF357" i="2"/>
  <c r="S20" i="2"/>
  <c r="AM20" i="2" s="1"/>
  <c r="BD20" i="2" s="1"/>
  <c r="AB20" i="2"/>
  <c r="AC20" i="2" s="1"/>
  <c r="AD20" i="2" s="1"/>
  <c r="H1849" i="7"/>
  <c r="K1849" i="7" s="1"/>
  <c r="I1849" i="7"/>
  <c r="H654" i="7"/>
  <c r="K654" i="7" s="1"/>
  <c r="I654" i="7"/>
  <c r="I1921" i="7"/>
  <c r="H1921" i="7"/>
  <c r="K1921" i="7" s="1"/>
  <c r="H637" i="7"/>
  <c r="K637" i="7" s="1"/>
  <c r="I637" i="7"/>
  <c r="H1960" i="7"/>
  <c r="K1960" i="7" s="1"/>
  <c r="I1960" i="7"/>
  <c r="H1848" i="7"/>
  <c r="K1848" i="7" s="1"/>
  <c r="I1848" i="7"/>
  <c r="S398" i="2"/>
  <c r="AM398" i="2" s="1"/>
  <c r="BD398" i="2" s="1"/>
  <c r="AB398" i="2"/>
  <c r="AC398" i="2" s="1"/>
  <c r="AD398" i="2" s="1"/>
  <c r="S8" i="2"/>
  <c r="AM8" i="2" s="1"/>
  <c r="BD8" i="2" s="1"/>
  <c r="AB8" i="2"/>
  <c r="AC8" i="2" s="1"/>
  <c r="AD8" i="2" s="1"/>
  <c r="BE301" i="2"/>
  <c r="BF301" i="2"/>
  <c r="BE5" i="2"/>
  <c r="BD5" i="2"/>
  <c r="BF5" i="2"/>
  <c r="BE178" i="2"/>
  <c r="BF178" i="2"/>
  <c r="BF289" i="2"/>
  <c r="BE289" i="2"/>
  <c r="BE329" i="2"/>
  <c r="BF329" i="2"/>
  <c r="AB267" i="2"/>
  <c r="AC267" i="2" s="1"/>
  <c r="AD267" i="2" s="1"/>
  <c r="S267" i="2"/>
  <c r="AM267" i="2" s="1"/>
  <c r="BD267" i="2" s="1"/>
  <c r="BE94" i="2"/>
  <c r="BF94" i="2"/>
  <c r="BD94" i="2"/>
  <c r="I2301" i="7"/>
  <c r="H2301" i="7"/>
  <c r="K2301" i="7" s="1"/>
  <c r="I963" i="7"/>
  <c r="H963" i="7"/>
  <c r="K963" i="7" s="1"/>
  <c r="BE260" i="2"/>
  <c r="BF260" i="2"/>
  <c r="I2260" i="7"/>
  <c r="H2260" i="7"/>
  <c r="K2260" i="7" s="1"/>
  <c r="H766" i="7"/>
  <c r="K766" i="7" s="1"/>
  <c r="I766" i="7"/>
  <c r="H909" i="7"/>
  <c r="K909" i="7" s="1"/>
  <c r="I909" i="7"/>
  <c r="I2138" i="7"/>
  <c r="H2138" i="7"/>
  <c r="K2138" i="7" s="1"/>
  <c r="BF421" i="2"/>
  <c r="BE421" i="2"/>
  <c r="I605" i="7"/>
  <c r="H605" i="7"/>
  <c r="K605" i="7" s="1"/>
  <c r="AB169" i="2"/>
  <c r="AC169" i="2" s="1"/>
  <c r="AD169" i="2" s="1"/>
  <c r="S169" i="2"/>
  <c r="AM169" i="2" s="1"/>
  <c r="BD169" i="2" s="1"/>
  <c r="AB170" i="2"/>
  <c r="AC170" i="2" s="1"/>
  <c r="AD170" i="2" s="1"/>
  <c r="S170" i="2"/>
  <c r="AM170" i="2" s="1"/>
  <c r="BD170" i="2" s="1"/>
  <c r="S321" i="2"/>
  <c r="AM321" i="2" s="1"/>
  <c r="BD321" i="2" s="1"/>
  <c r="AB321" i="2"/>
  <c r="AC321" i="2" s="1"/>
  <c r="AD321" i="2" s="1"/>
  <c r="BE234" i="2"/>
  <c r="BF234" i="2"/>
  <c r="S210" i="2"/>
  <c r="AM210" i="2" s="1"/>
  <c r="BD210" i="2" s="1"/>
  <c r="AB210" i="2"/>
  <c r="AC210" i="2" s="1"/>
  <c r="AD210" i="2" s="1"/>
  <c r="H927" i="7"/>
  <c r="K927" i="7" s="1"/>
  <c r="I927" i="7"/>
  <c r="BF450" i="2"/>
  <c r="BD450" i="2"/>
  <c r="BE450" i="2"/>
  <c r="H900" i="7"/>
  <c r="K900" i="7" s="1"/>
  <c r="I900" i="7"/>
  <c r="H1016" i="7"/>
  <c r="K1016" i="7" s="1"/>
  <c r="I1016" i="7"/>
  <c r="BE59" i="2"/>
  <c r="BF59" i="2"/>
  <c r="BF469" i="2"/>
  <c r="BE469" i="2"/>
  <c r="H2007" i="7"/>
  <c r="K2007" i="7" s="1"/>
  <c r="I2007" i="7"/>
  <c r="BE36" i="2"/>
  <c r="BD36" i="2"/>
  <c r="BF36" i="2"/>
  <c r="BE53" i="2"/>
  <c r="BF53" i="2"/>
  <c r="H901" i="7"/>
  <c r="K901" i="7" s="1"/>
  <c r="I901" i="7"/>
  <c r="H998" i="7"/>
  <c r="K998" i="7" s="1"/>
  <c r="I998" i="7"/>
  <c r="H2123" i="7"/>
  <c r="K2123" i="7" s="1"/>
  <c r="I2123" i="7"/>
  <c r="BE64" i="2"/>
  <c r="BF64" i="2"/>
  <c r="BE176" i="2"/>
  <c r="BF176" i="2"/>
  <c r="H809" i="7"/>
  <c r="K809" i="7" s="1"/>
  <c r="I809" i="7"/>
  <c r="H565" i="7"/>
  <c r="K565" i="7" s="1"/>
  <c r="I565" i="7"/>
  <c r="H571" i="7"/>
  <c r="K571" i="7" s="1"/>
  <c r="I571" i="7"/>
  <c r="BE177" i="2"/>
  <c r="BF177" i="2"/>
  <c r="H661" i="7"/>
  <c r="K661" i="7" s="1"/>
  <c r="I661" i="7"/>
  <c r="S374" i="2"/>
  <c r="AM374" i="2" s="1"/>
  <c r="BD374" i="2" s="1"/>
  <c r="AB374" i="2"/>
  <c r="AC374" i="2" s="1"/>
  <c r="AD374" i="2" s="1"/>
  <c r="H758" i="7"/>
  <c r="K758" i="7" s="1"/>
  <c r="I758" i="7"/>
  <c r="I2283" i="7"/>
  <c r="H2283" i="7"/>
  <c r="K2283" i="7" s="1"/>
  <c r="H903" i="7"/>
  <c r="K903" i="7" s="1"/>
  <c r="I903" i="7"/>
  <c r="H1966" i="7"/>
  <c r="K1966" i="7" s="1"/>
  <c r="I1966" i="7"/>
  <c r="H743" i="7"/>
  <c r="K743" i="7" s="1"/>
  <c r="I743" i="7"/>
  <c r="I641" i="7"/>
  <c r="H641" i="7"/>
  <c r="K641" i="7" s="1"/>
  <c r="I2068" i="7"/>
  <c r="H2068" i="7"/>
  <c r="K2068" i="7" s="1"/>
  <c r="S82" i="2"/>
  <c r="AM82" i="2" s="1"/>
  <c r="BD82" i="2" s="1"/>
  <c r="AB82" i="2"/>
  <c r="AC82" i="2" s="1"/>
  <c r="AD82" i="2" s="1"/>
  <c r="H693" i="7"/>
  <c r="K693" i="7" s="1"/>
  <c r="I693" i="7"/>
  <c r="BE253" i="2"/>
  <c r="BF253" i="2"/>
  <c r="BE33" i="2"/>
  <c r="BF33" i="2"/>
  <c r="BE330" i="2"/>
  <c r="BF330" i="2"/>
  <c r="BF138" i="2"/>
  <c r="BE138" i="2"/>
  <c r="I724" i="7"/>
  <c r="H724" i="7"/>
  <c r="K724" i="7" s="1"/>
  <c r="S466" i="2"/>
  <c r="AM466" i="2" s="1"/>
  <c r="BD466" i="2" s="1"/>
  <c r="AB466" i="2"/>
  <c r="AC466" i="2" s="1"/>
  <c r="AD466" i="2" s="1"/>
  <c r="H762" i="7"/>
  <c r="K762" i="7" s="1"/>
  <c r="I762" i="7"/>
  <c r="S17" i="2"/>
  <c r="AM17" i="2" s="1"/>
  <c r="BD17" i="2" s="1"/>
  <c r="AB17" i="2"/>
  <c r="AC17" i="2" s="1"/>
  <c r="AD17" i="2" s="1"/>
  <c r="H740" i="7"/>
  <c r="K740" i="7" s="1"/>
  <c r="I740" i="7"/>
  <c r="AB252" i="2"/>
  <c r="AC252" i="2" s="1"/>
  <c r="AD252" i="2" s="1"/>
  <c r="S252" i="2"/>
  <c r="AM252" i="2" s="1"/>
  <c r="BD252" i="2" s="1"/>
  <c r="AB177" i="2"/>
  <c r="AC177" i="2" s="1"/>
  <c r="AD177" i="2" s="1"/>
  <c r="S177" i="2"/>
  <c r="AM177" i="2" s="1"/>
  <c r="BD177" i="2" s="1"/>
  <c r="BE95" i="2"/>
  <c r="BF95" i="2"/>
  <c r="S171" i="2"/>
  <c r="AM171" i="2" s="1"/>
  <c r="BD171" i="2" s="1"/>
  <c r="AB171" i="2"/>
  <c r="AC171" i="2" s="1"/>
  <c r="AD171" i="2" s="1"/>
  <c r="AB339" i="2"/>
  <c r="AC339" i="2" s="1"/>
  <c r="AD339" i="2" s="1"/>
  <c r="S339" i="2"/>
  <c r="AM339" i="2" s="1"/>
  <c r="BD339" i="2" s="1"/>
  <c r="H718" i="7"/>
  <c r="K718" i="7" s="1"/>
  <c r="I718" i="7"/>
  <c r="H2130" i="7"/>
  <c r="K2130" i="7" s="1"/>
  <c r="I2130" i="7"/>
  <c r="AB381" i="2"/>
  <c r="AC381" i="2" s="1"/>
  <c r="AD381" i="2" s="1"/>
  <c r="S381" i="2"/>
  <c r="AM381" i="2" s="1"/>
  <c r="BD381" i="2" s="1"/>
  <c r="H2122" i="7"/>
  <c r="K2122" i="7" s="1"/>
  <c r="I2122" i="7"/>
  <c r="H584" i="7"/>
  <c r="K584" i="7" s="1"/>
  <c r="I584" i="7"/>
  <c r="I813" i="7"/>
  <c r="H813" i="7"/>
  <c r="K813" i="7" s="1"/>
  <c r="BF347" i="2"/>
  <c r="BE347" i="2"/>
  <c r="BE148" i="2"/>
  <c r="BD148" i="2"/>
  <c r="BF148" i="2"/>
  <c r="I897" i="7"/>
  <c r="H897" i="7"/>
  <c r="K897" i="7" s="1"/>
  <c r="H576" i="7"/>
  <c r="K576" i="7" s="1"/>
  <c r="I576" i="7"/>
  <c r="AB178" i="2"/>
  <c r="AC178" i="2" s="1"/>
  <c r="AD178" i="2" s="1"/>
  <c r="S178" i="2"/>
  <c r="AM178" i="2" s="1"/>
  <c r="BD178" i="2" s="1"/>
  <c r="BE65" i="2"/>
  <c r="BF65" i="2"/>
  <c r="S361" i="2"/>
  <c r="AM361" i="2" s="1"/>
  <c r="BD361" i="2" s="1"/>
  <c r="AB361" i="2"/>
  <c r="AC361" i="2" s="1"/>
  <c r="AD361" i="2" s="1"/>
  <c r="H888" i="7"/>
  <c r="K888" i="7" s="1"/>
  <c r="I888" i="7"/>
  <c r="I2050" i="7"/>
  <c r="H2050" i="7"/>
  <c r="K2050" i="7" s="1"/>
  <c r="H770" i="7"/>
  <c r="K770" i="7" s="1"/>
  <c r="I770" i="7"/>
  <c r="AB406" i="2"/>
  <c r="AC406" i="2" s="1"/>
  <c r="AD406" i="2" s="1"/>
  <c r="S406" i="2"/>
  <c r="AM406" i="2" s="1"/>
  <c r="BD406" i="2" s="1"/>
  <c r="I631" i="7"/>
  <c r="H631" i="7"/>
  <c r="K631" i="7" s="1"/>
  <c r="I1893" i="7"/>
  <c r="H1893" i="7"/>
  <c r="K1893" i="7" s="1"/>
  <c r="BF414" i="2"/>
  <c r="BE414" i="2"/>
  <c r="AB424" i="2"/>
  <c r="AC424" i="2" s="1"/>
  <c r="AD424" i="2" s="1"/>
  <c r="S424" i="2"/>
  <c r="AM424" i="2" s="1"/>
  <c r="BD424" i="2" s="1"/>
  <c r="BE71" i="2"/>
  <c r="BF71" i="2"/>
  <c r="BD71" i="2"/>
  <c r="I1956" i="7"/>
  <c r="H1956" i="7"/>
  <c r="K1956" i="7" s="1"/>
  <c r="BE155" i="2"/>
  <c r="BF155" i="2"/>
  <c r="BD155" i="2"/>
  <c r="H575" i="7"/>
  <c r="K575" i="7" s="1"/>
  <c r="I575" i="7"/>
  <c r="H2197" i="7"/>
  <c r="K2197" i="7" s="1"/>
  <c r="I2197" i="7"/>
  <c r="H1937" i="7"/>
  <c r="K1937" i="7" s="1"/>
  <c r="I1937" i="7"/>
  <c r="H640" i="7"/>
  <c r="K640" i="7" s="1"/>
  <c r="I640" i="7"/>
  <c r="I979" i="7"/>
  <c r="H979" i="7"/>
  <c r="K979" i="7" s="1"/>
  <c r="BF6" i="2"/>
  <c r="BE6" i="2"/>
  <c r="I1036" i="7"/>
  <c r="H1036" i="7"/>
  <c r="K1036" i="7" s="1"/>
  <c r="BF333" i="2"/>
  <c r="BE333" i="2"/>
  <c r="I2264" i="7"/>
  <c r="H2264" i="7"/>
  <c r="K2264" i="7" s="1"/>
  <c r="H1006" i="7"/>
  <c r="K1006" i="7" s="1"/>
  <c r="I1006" i="7"/>
  <c r="I1854" i="7"/>
  <c r="H1854" i="7"/>
  <c r="K1854" i="7" s="1"/>
  <c r="I2232" i="7"/>
  <c r="H2232" i="7"/>
  <c r="K2232" i="7" s="1"/>
  <c r="I2278" i="7"/>
  <c r="H2278" i="7"/>
  <c r="K2278" i="7" s="1"/>
  <c r="I751" i="7"/>
  <c r="H751" i="7"/>
  <c r="K751" i="7" s="1"/>
  <c r="S22" i="2"/>
  <c r="AM22" i="2" s="1"/>
  <c r="BD22" i="2" s="1"/>
  <c r="AB22" i="2"/>
  <c r="AC22" i="2" s="1"/>
  <c r="AD22" i="2" s="1"/>
  <c r="H593" i="7"/>
  <c r="K593" i="7" s="1"/>
  <c r="I593" i="7"/>
  <c r="I2132" i="7"/>
  <c r="H2132" i="7"/>
  <c r="K2132" i="7" s="1"/>
  <c r="BE161" i="2"/>
  <c r="BF161" i="2"/>
  <c r="H1012" i="7"/>
  <c r="K1012" i="7" s="1"/>
  <c r="I1012" i="7"/>
  <c r="H2096" i="7"/>
  <c r="K2096" i="7" s="1"/>
  <c r="I2096" i="7"/>
  <c r="S354" i="2"/>
  <c r="AM354" i="2" s="1"/>
  <c r="BD354" i="2" s="1"/>
  <c r="AB354" i="2"/>
  <c r="AC354" i="2" s="1"/>
  <c r="AD354" i="2" s="1"/>
  <c r="I865" i="7"/>
  <c r="H865" i="7"/>
  <c r="K865" i="7" s="1"/>
  <c r="P217" i="7" l="1"/>
  <c r="P295" i="7"/>
  <c r="P1425" i="7"/>
  <c r="P1691" i="7"/>
  <c r="M1692" i="7"/>
  <c r="L1692" i="7"/>
  <c r="O1692" i="7" s="1"/>
  <c r="H1693" i="7"/>
  <c r="K1693" i="7" s="1"/>
  <c r="I1693" i="7"/>
  <c r="B1695" i="7"/>
  <c r="E1694" i="7"/>
  <c r="P1157" i="7"/>
  <c r="I1159" i="7"/>
  <c r="H1159" i="7"/>
  <c r="K1159" i="7" s="1"/>
  <c r="B1161" i="7"/>
  <c r="E1160" i="7"/>
  <c r="L1158" i="7"/>
  <c r="O1158" i="7" s="1"/>
  <c r="M1158" i="7"/>
  <c r="P177" i="7"/>
  <c r="P444" i="7"/>
  <c r="P1386" i="7"/>
  <c r="P140" i="7"/>
  <c r="P1766" i="7"/>
  <c r="P1312" i="7"/>
  <c r="P1195" i="7"/>
  <c r="P1119" i="7"/>
  <c r="L1196" i="7"/>
  <c r="O1196" i="7" s="1"/>
  <c r="M1196" i="7"/>
  <c r="L445" i="7"/>
  <c r="O445" i="7" s="1"/>
  <c r="M445" i="7"/>
  <c r="B1390" i="7"/>
  <c r="E1389" i="7"/>
  <c r="M178" i="7"/>
  <c r="L178" i="7"/>
  <c r="O178" i="7" s="1"/>
  <c r="I179" i="7"/>
  <c r="H179" i="7"/>
  <c r="K179" i="7" s="1"/>
  <c r="L1387" i="7"/>
  <c r="O1387" i="7" s="1"/>
  <c r="M1387" i="7"/>
  <c r="B181" i="7"/>
  <c r="E180" i="7"/>
  <c r="B1199" i="7"/>
  <c r="E1198" i="7"/>
  <c r="P1462" i="7"/>
  <c r="I446" i="7"/>
  <c r="H446" i="7"/>
  <c r="K446" i="7" s="1"/>
  <c r="I1197" i="7"/>
  <c r="H1197" i="7"/>
  <c r="K1197" i="7" s="1"/>
  <c r="P1500" i="7"/>
  <c r="B448" i="7"/>
  <c r="E447" i="7"/>
  <c r="H1388" i="7"/>
  <c r="K1388" i="7" s="1"/>
  <c r="I1388" i="7"/>
  <c r="P296" i="7"/>
  <c r="M1349" i="7"/>
  <c r="L1349" i="7"/>
  <c r="O1349" i="7" s="1"/>
  <c r="B1352" i="7"/>
  <c r="E1351" i="7"/>
  <c r="P1538" i="7"/>
  <c r="L141" i="7"/>
  <c r="O141" i="7" s="1"/>
  <c r="M141" i="7"/>
  <c r="I1502" i="7"/>
  <c r="H1502" i="7"/>
  <c r="K1502" i="7" s="1"/>
  <c r="M1539" i="7"/>
  <c r="L1539" i="7"/>
  <c r="O1539" i="7" s="1"/>
  <c r="M1501" i="7"/>
  <c r="L1501" i="7"/>
  <c r="O1501" i="7" s="1"/>
  <c r="H1350" i="7"/>
  <c r="K1350" i="7" s="1"/>
  <c r="I1350" i="7"/>
  <c r="M219" i="7"/>
  <c r="L219" i="7"/>
  <c r="O219" i="7" s="1"/>
  <c r="E1503" i="7"/>
  <c r="B1504" i="7"/>
  <c r="I1427" i="7"/>
  <c r="H1427" i="7"/>
  <c r="K1427" i="7" s="1"/>
  <c r="H220" i="7"/>
  <c r="K220" i="7" s="1"/>
  <c r="I220" i="7"/>
  <c r="B222" i="7"/>
  <c r="E221" i="7"/>
  <c r="P218" i="7"/>
  <c r="I1314" i="7"/>
  <c r="H1314" i="7"/>
  <c r="K1314" i="7" s="1"/>
  <c r="M1313" i="7"/>
  <c r="L1313" i="7"/>
  <c r="O1313" i="7" s="1"/>
  <c r="P255" i="7"/>
  <c r="P482" i="7"/>
  <c r="M1426" i="7"/>
  <c r="L1426" i="7"/>
  <c r="O1426" i="7" s="1"/>
  <c r="M1120" i="7"/>
  <c r="L1120" i="7"/>
  <c r="O1120" i="7" s="1"/>
  <c r="P1577" i="7"/>
  <c r="P1348" i="7"/>
  <c r="B1316" i="7"/>
  <c r="E1315" i="7"/>
  <c r="B1123" i="7"/>
  <c r="E1122" i="7"/>
  <c r="E258" i="7"/>
  <c r="B259" i="7"/>
  <c r="E1541" i="7"/>
  <c r="B1542" i="7"/>
  <c r="M483" i="7"/>
  <c r="L483" i="7"/>
  <c r="O483" i="7" s="1"/>
  <c r="I142" i="7"/>
  <c r="H142" i="7"/>
  <c r="K142" i="7" s="1"/>
  <c r="H484" i="7"/>
  <c r="K484" i="7" s="1"/>
  <c r="I484" i="7"/>
  <c r="E1428" i="7"/>
  <c r="B1429" i="7"/>
  <c r="I257" i="7"/>
  <c r="H257" i="7"/>
  <c r="K257" i="7" s="1"/>
  <c r="I1540" i="7"/>
  <c r="H1540" i="7"/>
  <c r="K1540" i="7" s="1"/>
  <c r="E485" i="7"/>
  <c r="B486" i="7"/>
  <c r="I1121" i="7"/>
  <c r="H1121" i="7"/>
  <c r="K1121" i="7" s="1"/>
  <c r="E143" i="7"/>
  <c r="B144" i="7"/>
  <c r="M256" i="7"/>
  <c r="L256" i="7"/>
  <c r="O256" i="7" s="1"/>
  <c r="H298" i="7"/>
  <c r="K298" i="7" s="1"/>
  <c r="I298" i="7"/>
  <c r="B300" i="7"/>
  <c r="E299" i="7"/>
  <c r="P1805" i="7"/>
  <c r="L297" i="7"/>
  <c r="O297" i="7" s="1"/>
  <c r="M297" i="7"/>
  <c r="P1234" i="7"/>
  <c r="P1729" i="7"/>
  <c r="M1463" i="7"/>
  <c r="L1463" i="7"/>
  <c r="O1463" i="7" s="1"/>
  <c r="I332" i="7"/>
  <c r="H332" i="7"/>
  <c r="K332" i="7" s="1"/>
  <c r="B1809" i="7"/>
  <c r="E1808" i="7"/>
  <c r="I1768" i="7"/>
  <c r="H1768" i="7"/>
  <c r="K1768" i="7" s="1"/>
  <c r="H372" i="7"/>
  <c r="K372" i="7" s="1"/>
  <c r="I372" i="7"/>
  <c r="P1617" i="7"/>
  <c r="P408" i="7"/>
  <c r="E333" i="7"/>
  <c r="B334" i="7"/>
  <c r="P370" i="7"/>
  <c r="H1579" i="7"/>
  <c r="K1579" i="7" s="1"/>
  <c r="I1579" i="7"/>
  <c r="M1806" i="7"/>
  <c r="L1806" i="7"/>
  <c r="O1806" i="7" s="1"/>
  <c r="L331" i="7"/>
  <c r="O331" i="7" s="1"/>
  <c r="M331" i="7"/>
  <c r="M1618" i="7"/>
  <c r="L1618" i="7"/>
  <c r="O1618" i="7" s="1"/>
  <c r="M371" i="7"/>
  <c r="L371" i="7"/>
  <c r="O371" i="7" s="1"/>
  <c r="B1621" i="7"/>
  <c r="E1620" i="7"/>
  <c r="H1658" i="7"/>
  <c r="K1658" i="7" s="1"/>
  <c r="I1658" i="7"/>
  <c r="I1619" i="7"/>
  <c r="H1619" i="7"/>
  <c r="K1619" i="7" s="1"/>
  <c r="I1086" i="7"/>
  <c r="H1086" i="7"/>
  <c r="K1086" i="7" s="1"/>
  <c r="M1657" i="7"/>
  <c r="L1657" i="7"/>
  <c r="O1657" i="7" s="1"/>
  <c r="B1238" i="7"/>
  <c r="E1237" i="7"/>
  <c r="H410" i="7"/>
  <c r="K410" i="7" s="1"/>
  <c r="I410" i="7"/>
  <c r="I1807" i="7"/>
  <c r="H1807" i="7"/>
  <c r="K1807" i="7" s="1"/>
  <c r="B1770" i="7"/>
  <c r="E1769" i="7"/>
  <c r="E373" i="7"/>
  <c r="B374" i="7"/>
  <c r="E1580" i="7"/>
  <c r="B1581" i="7"/>
  <c r="M409" i="7"/>
  <c r="L409" i="7"/>
  <c r="O409" i="7" s="1"/>
  <c r="M1085" i="7"/>
  <c r="L1085" i="7"/>
  <c r="O1085" i="7" s="1"/>
  <c r="M1578" i="7"/>
  <c r="L1578" i="7"/>
  <c r="O1578" i="7" s="1"/>
  <c r="B1466" i="7"/>
  <c r="E1465" i="7"/>
  <c r="I1731" i="7"/>
  <c r="H1731" i="7"/>
  <c r="K1731" i="7" s="1"/>
  <c r="H1236" i="7"/>
  <c r="K1236" i="7" s="1"/>
  <c r="I1236" i="7"/>
  <c r="M1272" i="7"/>
  <c r="L1272" i="7"/>
  <c r="O1272" i="7" s="1"/>
  <c r="M1235" i="7"/>
  <c r="L1235" i="7"/>
  <c r="O1235" i="7" s="1"/>
  <c r="I1464" i="7"/>
  <c r="H1464" i="7"/>
  <c r="K1464" i="7" s="1"/>
  <c r="P1084" i="7"/>
  <c r="E1087" i="7"/>
  <c r="B1088" i="7"/>
  <c r="E411" i="7"/>
  <c r="B412" i="7"/>
  <c r="I1273" i="7"/>
  <c r="H1273" i="7"/>
  <c r="K1273" i="7" s="1"/>
  <c r="P330" i="7"/>
  <c r="B1733" i="7"/>
  <c r="E1732" i="7"/>
  <c r="P1656" i="7"/>
  <c r="P1271" i="7"/>
  <c r="M1767" i="7"/>
  <c r="L1767" i="7"/>
  <c r="O1767" i="7" s="1"/>
  <c r="B1660" i="7"/>
  <c r="E1659" i="7"/>
  <c r="M1730" i="7"/>
  <c r="L1730" i="7"/>
  <c r="O1730" i="7" s="1"/>
  <c r="B1275" i="7"/>
  <c r="E1274" i="7"/>
  <c r="L2096" i="7"/>
  <c r="O2096" i="7" s="1"/>
  <c r="M2096" i="7"/>
  <c r="AE292" i="2"/>
  <c r="AF292" i="2" s="1"/>
  <c r="AG292" i="2" s="1"/>
  <c r="AH292" i="2" s="1"/>
  <c r="AI292" i="2" s="1"/>
  <c r="AP292" i="2" s="1"/>
  <c r="L572" i="7"/>
  <c r="O572" i="7" s="1"/>
  <c r="M572" i="7"/>
  <c r="L990" i="7"/>
  <c r="O990" i="7" s="1"/>
  <c r="M990" i="7"/>
  <c r="L566" i="7"/>
  <c r="O566" i="7" s="1"/>
  <c r="M566" i="7"/>
  <c r="M628" i="7"/>
  <c r="L628" i="7"/>
  <c r="O628" i="7" s="1"/>
  <c r="AE229" i="2"/>
  <c r="AF229" i="2" s="1"/>
  <c r="AG229" i="2" s="1"/>
  <c r="AH229" i="2" s="1"/>
  <c r="AI229" i="2" s="1"/>
  <c r="AP229" i="2" s="1"/>
  <c r="AE246" i="2"/>
  <c r="AF246" i="2" s="1"/>
  <c r="AG246" i="2" s="1"/>
  <c r="AH246" i="2" s="1"/>
  <c r="AI246" i="2" s="1"/>
  <c r="AP246" i="2" s="1"/>
  <c r="L1850" i="7"/>
  <c r="O1850" i="7" s="1"/>
  <c r="M1850" i="7"/>
  <c r="M2061" i="7"/>
  <c r="L2061" i="7"/>
  <c r="O2061" i="7" s="1"/>
  <c r="M2134" i="7"/>
  <c r="L2134" i="7"/>
  <c r="O2134" i="7" s="1"/>
  <c r="L2032" i="7"/>
  <c r="O2032" i="7" s="1"/>
  <c r="M2032" i="7"/>
  <c r="M2064" i="7"/>
  <c r="L2064" i="7"/>
  <c r="O2064" i="7" s="1"/>
  <c r="L616" i="7"/>
  <c r="O616" i="7" s="1"/>
  <c r="M616" i="7"/>
  <c r="L2118" i="7"/>
  <c r="O2118" i="7" s="1"/>
  <c r="M2118" i="7"/>
  <c r="L802" i="7"/>
  <c r="O802" i="7" s="1"/>
  <c r="M802" i="7"/>
  <c r="M852" i="7"/>
  <c r="L852" i="7"/>
  <c r="O852" i="7" s="1"/>
  <c r="L733" i="7"/>
  <c r="O733" i="7" s="1"/>
  <c r="M733" i="7"/>
  <c r="L1924" i="7"/>
  <c r="O1924" i="7" s="1"/>
  <c r="M1924" i="7"/>
  <c r="AE177" i="2"/>
  <c r="AF177" i="2" s="1"/>
  <c r="AG177" i="2" s="1"/>
  <c r="AH177" i="2" s="1"/>
  <c r="AI177" i="2" s="1"/>
  <c r="AP177" i="2" s="1"/>
  <c r="AE233" i="2"/>
  <c r="AF233" i="2" s="1"/>
  <c r="AG233" i="2" s="1"/>
  <c r="AH233" i="2" s="1"/>
  <c r="AI233" i="2" s="1"/>
  <c r="AP233" i="2" s="1"/>
  <c r="L684" i="7"/>
  <c r="O684" i="7" s="1"/>
  <c r="M684" i="7"/>
  <c r="AE353" i="2"/>
  <c r="AF353" i="2" s="1"/>
  <c r="AG353" i="2" s="1"/>
  <c r="AH353" i="2" s="1"/>
  <c r="AI353" i="2" s="1"/>
  <c r="AP353" i="2" s="1"/>
  <c r="AE89" i="2"/>
  <c r="AF89" i="2" s="1"/>
  <c r="AG89" i="2" s="1"/>
  <c r="AH89" i="2" s="1"/>
  <c r="AI89" i="2" s="1"/>
  <c r="AP89" i="2" s="1"/>
  <c r="AE456" i="2"/>
  <c r="AF456" i="2" s="1"/>
  <c r="AG456" i="2" s="1"/>
  <c r="AH456" i="2" s="1"/>
  <c r="AI456" i="2" s="1"/>
  <c r="AP456" i="2" s="1"/>
  <c r="L846" i="7"/>
  <c r="O846" i="7" s="1"/>
  <c r="M846" i="7"/>
  <c r="L2258" i="7"/>
  <c r="O2258" i="7" s="1"/>
  <c r="M2258" i="7"/>
  <c r="M703" i="7"/>
  <c r="L703" i="7"/>
  <c r="O703" i="7" s="1"/>
  <c r="M1014" i="7"/>
  <c r="L1014" i="7"/>
  <c r="O1014" i="7" s="1"/>
  <c r="AE56" i="2"/>
  <c r="AF56" i="2" s="1"/>
  <c r="AG56" i="2" s="1"/>
  <c r="AH56" i="2" s="1"/>
  <c r="AI56" i="2" s="1"/>
  <c r="AP56" i="2" s="1"/>
  <c r="L663" i="7"/>
  <c r="O663" i="7" s="1"/>
  <c r="M663" i="7"/>
  <c r="L961" i="7"/>
  <c r="O961" i="7" s="1"/>
  <c r="M961" i="7"/>
  <c r="L736" i="7"/>
  <c r="O736" i="7" s="1"/>
  <c r="M736" i="7"/>
  <c r="AE281" i="2"/>
  <c r="AF281" i="2"/>
  <c r="AG281" i="2" s="1"/>
  <c r="AH281" i="2" s="1"/>
  <c r="AI281" i="2" s="1"/>
  <c r="AP281" i="2" s="1"/>
  <c r="AE466" i="2"/>
  <c r="AF466" i="2" s="1"/>
  <c r="AG466" i="2" s="1"/>
  <c r="AH466" i="2" s="1"/>
  <c r="AI466" i="2" s="1"/>
  <c r="AP466" i="2" s="1"/>
  <c r="M1034" i="7"/>
  <c r="L1034" i="7"/>
  <c r="O1034" i="7" s="1"/>
  <c r="M1910" i="7"/>
  <c r="L1910" i="7"/>
  <c r="O1910" i="7" s="1"/>
  <c r="M2106" i="7"/>
  <c r="L2106" i="7"/>
  <c r="O2106" i="7" s="1"/>
  <c r="L1947" i="7"/>
  <c r="O1947" i="7" s="1"/>
  <c r="M1947" i="7"/>
  <c r="L1879" i="7"/>
  <c r="O1879" i="7" s="1"/>
  <c r="M1879" i="7"/>
  <c r="L1981" i="7"/>
  <c r="O1981" i="7" s="1"/>
  <c r="M1981" i="7"/>
  <c r="L804" i="7"/>
  <c r="O804" i="7" s="1"/>
  <c r="M804" i="7"/>
  <c r="AE344" i="2"/>
  <c r="AF344" i="2" s="1"/>
  <c r="AG344" i="2" s="1"/>
  <c r="AH344" i="2" s="1"/>
  <c r="AI344" i="2" s="1"/>
  <c r="AP344" i="2" s="1"/>
  <c r="AE287" i="2"/>
  <c r="AF287" i="2" s="1"/>
  <c r="AG287" i="2" s="1"/>
  <c r="AH287" i="2" s="1"/>
  <c r="AI287" i="2" s="1"/>
  <c r="AP287" i="2" s="1"/>
  <c r="L2038" i="7"/>
  <c r="O2038" i="7" s="1"/>
  <c r="M2038" i="7"/>
  <c r="L2012" i="7"/>
  <c r="O2012" i="7" s="1"/>
  <c r="M2012" i="7"/>
  <c r="L2019" i="7"/>
  <c r="O2019" i="7" s="1"/>
  <c r="M2019" i="7"/>
  <c r="M2263" i="7"/>
  <c r="L2263" i="7"/>
  <c r="O2263" i="7" s="1"/>
  <c r="M2002" i="7"/>
  <c r="L2002" i="7"/>
  <c r="O2002" i="7" s="1"/>
  <c r="M604" i="7"/>
  <c r="L604" i="7"/>
  <c r="O604" i="7" s="1"/>
  <c r="AE251" i="2"/>
  <c r="AF251" i="2" s="1"/>
  <c r="AG251" i="2" s="1"/>
  <c r="AH251" i="2" s="1"/>
  <c r="AI251" i="2" s="1"/>
  <c r="AP251" i="2" s="1"/>
  <c r="L878" i="7"/>
  <c r="O878" i="7" s="1"/>
  <c r="M878" i="7"/>
  <c r="AE171" i="2"/>
  <c r="AF171" i="2" s="1"/>
  <c r="AG171" i="2" s="1"/>
  <c r="AH171" i="2" s="1"/>
  <c r="AI171" i="2" s="1"/>
  <c r="AP171" i="2" s="1"/>
  <c r="AE268" i="2"/>
  <c r="AF268" i="2" s="1"/>
  <c r="AG268" i="2" s="1"/>
  <c r="AH268" i="2" s="1"/>
  <c r="AI268" i="2" s="1"/>
  <c r="AP268" i="2" s="1"/>
  <c r="L1015" i="7"/>
  <c r="O1015" i="7" s="1"/>
  <c r="M1015" i="7"/>
  <c r="L2249" i="7"/>
  <c r="O2249" i="7" s="1"/>
  <c r="M2249" i="7"/>
  <c r="AE376" i="2"/>
  <c r="AF376" i="2" s="1"/>
  <c r="AG376" i="2" s="1"/>
  <c r="AH376" i="2" s="1"/>
  <c r="AI376" i="2" s="1"/>
  <c r="AP376" i="2" s="1"/>
  <c r="L1853" i="7"/>
  <c r="O1853" i="7" s="1"/>
  <c r="M1853" i="7"/>
  <c r="AE312" i="2"/>
  <c r="AF312" i="2" s="1"/>
  <c r="AG312" i="2" s="1"/>
  <c r="AH312" i="2" s="1"/>
  <c r="AI312" i="2" s="1"/>
  <c r="AP312" i="2" s="1"/>
  <c r="L2221" i="7"/>
  <c r="O2221" i="7" s="1"/>
  <c r="M2221" i="7"/>
  <c r="AE261" i="2"/>
  <c r="AF261" i="2" s="1"/>
  <c r="AG261" i="2" s="1"/>
  <c r="AH261" i="2" s="1"/>
  <c r="AI261" i="2" s="1"/>
  <c r="AP261" i="2" s="1"/>
  <c r="M567" i="7"/>
  <c r="L567" i="7"/>
  <c r="O567" i="7" s="1"/>
  <c r="AE273" i="2"/>
  <c r="AF273" i="2" s="1"/>
  <c r="AG273" i="2" s="1"/>
  <c r="AH273" i="2" s="1"/>
  <c r="AI273" i="2" s="1"/>
  <c r="AP273" i="2" s="1"/>
  <c r="L599" i="7"/>
  <c r="O599" i="7" s="1"/>
  <c r="M599" i="7"/>
  <c r="L788" i="7"/>
  <c r="O788" i="7" s="1"/>
  <c r="M788" i="7"/>
  <c r="L2219" i="7"/>
  <c r="O2219" i="7" s="1"/>
  <c r="M2219" i="7"/>
  <c r="AE91" i="2"/>
  <c r="AF91" i="2" s="1"/>
  <c r="AG91" i="2" s="1"/>
  <c r="AH91" i="2" s="1"/>
  <c r="AI91" i="2" s="1"/>
  <c r="AP91" i="2" s="1"/>
  <c r="AE331" i="2"/>
  <c r="AF331" i="2" s="1"/>
  <c r="AG331" i="2" s="1"/>
  <c r="AH331" i="2" s="1"/>
  <c r="AI331" i="2" s="1"/>
  <c r="AP331" i="2" s="1"/>
  <c r="L2146" i="7"/>
  <c r="O2146" i="7" s="1"/>
  <c r="M2146" i="7"/>
  <c r="AE181" i="2"/>
  <c r="AF181" i="2" s="1"/>
  <c r="AG181" i="2" s="1"/>
  <c r="AH181" i="2" s="1"/>
  <c r="AI181" i="2" s="1"/>
  <c r="AP181" i="2" s="1"/>
  <c r="L822" i="7"/>
  <c r="O822" i="7" s="1"/>
  <c r="M822" i="7"/>
  <c r="M949" i="7"/>
  <c r="L949" i="7"/>
  <c r="O949" i="7" s="1"/>
  <c r="L606" i="7"/>
  <c r="O606" i="7" s="1"/>
  <c r="M606" i="7"/>
  <c r="AE226" i="2"/>
  <c r="AF226" i="2" s="1"/>
  <c r="AG226" i="2" s="1"/>
  <c r="AH226" i="2" s="1"/>
  <c r="AI226" i="2" s="1"/>
  <c r="AP226" i="2" s="1"/>
  <c r="AE431" i="2"/>
  <c r="AF431" i="2" s="1"/>
  <c r="AG431" i="2" s="1"/>
  <c r="AH431" i="2" s="1"/>
  <c r="AI431" i="2" s="1"/>
  <c r="AP431" i="2" s="1"/>
  <c r="L1017" i="7"/>
  <c r="O1017" i="7" s="1"/>
  <c r="M1017" i="7"/>
  <c r="M944" i="7"/>
  <c r="L944" i="7"/>
  <c r="O944" i="7" s="1"/>
  <c r="AE352" i="2"/>
  <c r="AF352" i="2" s="1"/>
  <c r="AG352" i="2" s="1"/>
  <c r="AH352" i="2" s="1"/>
  <c r="AI352" i="2" s="1"/>
  <c r="AP352" i="2" s="1"/>
  <c r="L837" i="7"/>
  <c r="O837" i="7" s="1"/>
  <c r="M837" i="7"/>
  <c r="L793" i="7"/>
  <c r="O793" i="7" s="1"/>
  <c r="M793" i="7"/>
  <c r="M939" i="7"/>
  <c r="L939" i="7"/>
  <c r="O939" i="7" s="1"/>
  <c r="AE400" i="2"/>
  <c r="AF400" i="2" s="1"/>
  <c r="AG400" i="2" s="1"/>
  <c r="AH400" i="2" s="1"/>
  <c r="AI400" i="2" s="1"/>
  <c r="AP400" i="2" s="1"/>
  <c r="L2315" i="7"/>
  <c r="O2315" i="7" s="1"/>
  <c r="M2315" i="7"/>
  <c r="AE467" i="2"/>
  <c r="AF467" i="2" s="1"/>
  <c r="AG467" i="2" s="1"/>
  <c r="AH467" i="2" s="1"/>
  <c r="AI467" i="2" s="1"/>
  <c r="AP467" i="2" s="1"/>
  <c r="M1978" i="7"/>
  <c r="L1978" i="7"/>
  <c r="O1978" i="7" s="1"/>
  <c r="L672" i="7"/>
  <c r="O672" i="7" s="1"/>
  <c r="M672" i="7"/>
  <c r="L912" i="7"/>
  <c r="O912" i="7" s="1"/>
  <c r="M912" i="7"/>
  <c r="AE51" i="2"/>
  <c r="AF51" i="2" s="1"/>
  <c r="AG51" i="2" s="1"/>
  <c r="AH51" i="2" s="1"/>
  <c r="AI51" i="2" s="1"/>
  <c r="AP51" i="2" s="1"/>
  <c r="L1902" i="7"/>
  <c r="O1902" i="7" s="1"/>
  <c r="M1902" i="7"/>
  <c r="L2287" i="7"/>
  <c r="O2287" i="7" s="1"/>
  <c r="M2287" i="7"/>
  <c r="M892" i="7"/>
  <c r="L892" i="7"/>
  <c r="AE35" i="2"/>
  <c r="AF35" i="2" s="1"/>
  <c r="AG35" i="2" s="1"/>
  <c r="AH35" i="2" s="1"/>
  <c r="AI35" i="2" s="1"/>
  <c r="AP35" i="2" s="1"/>
  <c r="L633" i="7"/>
  <c r="O633" i="7" s="1"/>
  <c r="M633" i="7"/>
  <c r="L2296" i="7"/>
  <c r="O2296" i="7" s="1"/>
  <c r="M2296" i="7"/>
  <c r="L1939" i="7"/>
  <c r="O1939" i="7" s="1"/>
  <c r="M1939" i="7"/>
  <c r="M1896" i="7"/>
  <c r="L1896" i="7"/>
  <c r="O1896" i="7" s="1"/>
  <c r="AE428" i="2"/>
  <c r="AF428" i="2" s="1"/>
  <c r="AG428" i="2" s="1"/>
  <c r="AH428" i="2" s="1"/>
  <c r="AI428" i="2" s="1"/>
  <c r="AP428" i="2" s="1"/>
  <c r="M2182" i="7"/>
  <c r="L2182" i="7"/>
  <c r="O2182" i="7" s="1"/>
  <c r="L867" i="7"/>
  <c r="O867" i="7" s="1"/>
  <c r="M867" i="7"/>
  <c r="AE414" i="2"/>
  <c r="AF414" i="2" s="1"/>
  <c r="AG414" i="2" s="1"/>
  <c r="AH414" i="2" s="1"/>
  <c r="AI414" i="2" s="1"/>
  <c r="AP414" i="2" s="1"/>
  <c r="L1963" i="7"/>
  <c r="M1963" i="7"/>
  <c r="AE427" i="2"/>
  <c r="AF427" i="2" s="1"/>
  <c r="AG427" i="2" s="1"/>
  <c r="AH427" i="2" s="1"/>
  <c r="AI427" i="2" s="1"/>
  <c r="AP427" i="2" s="1"/>
  <c r="M669" i="7"/>
  <c r="L669" i="7"/>
  <c r="O669" i="7" s="1"/>
  <c r="AE175" i="2"/>
  <c r="AF175" i="2" s="1"/>
  <c r="AG175" i="2" s="1"/>
  <c r="AH175" i="2" s="1"/>
  <c r="AI175" i="2" s="1"/>
  <c r="AP175" i="2" s="1"/>
  <c r="L2319" i="7"/>
  <c r="O2319" i="7" s="1"/>
  <c r="M2319" i="7"/>
  <c r="M2076" i="7"/>
  <c r="L2076" i="7"/>
  <c r="O2076" i="7" s="1"/>
  <c r="M1999" i="7"/>
  <c r="L1999" i="7"/>
  <c r="O1999" i="7" s="1"/>
  <c r="AE336" i="2"/>
  <c r="AF336" i="2" s="1"/>
  <c r="AG336" i="2" s="1"/>
  <c r="AH336" i="2" s="1"/>
  <c r="AI336" i="2" s="1"/>
  <c r="AP336" i="2" s="1"/>
  <c r="M921" i="7"/>
  <c r="L921" i="7"/>
  <c r="O921" i="7" s="1"/>
  <c r="L753" i="7"/>
  <c r="O753" i="7" s="1"/>
  <c r="M753" i="7"/>
  <c r="AE323" i="2"/>
  <c r="AF323" i="2" s="1"/>
  <c r="AG323" i="2" s="1"/>
  <c r="AH323" i="2" s="1"/>
  <c r="AI323" i="2" s="1"/>
  <c r="AP323" i="2" s="1"/>
  <c r="L955" i="7"/>
  <c r="O955" i="7" s="1"/>
  <c r="M955" i="7"/>
  <c r="M874" i="7"/>
  <c r="L874" i="7"/>
  <c r="O874" i="7" s="1"/>
  <c r="M630" i="7"/>
  <c r="L630" i="7"/>
  <c r="O630" i="7" s="1"/>
  <c r="L620" i="7"/>
  <c r="O620" i="7" s="1"/>
  <c r="M620" i="7"/>
  <c r="AE234" i="2"/>
  <c r="AF234" i="2" s="1"/>
  <c r="AG234" i="2" s="1"/>
  <c r="AH234" i="2" s="1"/>
  <c r="AI234" i="2" s="1"/>
  <c r="AP234" i="2" s="1"/>
  <c r="M2233" i="7"/>
  <c r="L2233" i="7"/>
  <c r="O2233" i="7" s="1"/>
  <c r="AE260" i="2"/>
  <c r="AF260" i="2" s="1"/>
  <c r="AG260" i="2" s="1"/>
  <c r="AH260" i="2" s="1"/>
  <c r="AI260" i="2" s="1"/>
  <c r="AP260" i="2" s="1"/>
  <c r="L812" i="7"/>
  <c r="O812" i="7" s="1"/>
  <c r="M812" i="7"/>
  <c r="L750" i="7"/>
  <c r="O750" i="7" s="1"/>
  <c r="M750" i="7"/>
  <c r="L2100" i="7"/>
  <c r="O2100" i="7" s="1"/>
  <c r="M2100" i="7"/>
  <c r="M2297" i="7"/>
  <c r="L2297" i="7"/>
  <c r="O2297" i="7" s="1"/>
  <c r="M2307" i="7"/>
  <c r="L2307" i="7"/>
  <c r="O2307" i="7" s="1"/>
  <c r="AE40" i="2"/>
  <c r="AF40" i="2" s="1"/>
  <c r="AG40" i="2" s="1"/>
  <c r="AH40" i="2" s="1"/>
  <c r="AI40" i="2" s="1"/>
  <c r="AP40" i="2" s="1"/>
  <c r="L2143" i="7"/>
  <c r="O2143" i="7" s="1"/>
  <c r="M2143" i="7"/>
  <c r="AE5" i="2"/>
  <c r="AF5" i="2" s="1"/>
  <c r="AG5" i="2" s="1"/>
  <c r="AH5" i="2" s="1"/>
  <c r="AI5" i="2" s="1"/>
  <c r="AP5" i="2" s="1"/>
  <c r="L598" i="7"/>
  <c r="O598" i="7" s="1"/>
  <c r="M598" i="7"/>
  <c r="L1898" i="7"/>
  <c r="O1898" i="7" s="1"/>
  <c r="M1898" i="7"/>
  <c r="M676" i="7"/>
  <c r="L676" i="7"/>
  <c r="O676" i="7" s="1"/>
  <c r="M981" i="7"/>
  <c r="L981" i="7"/>
  <c r="O981" i="7" s="1"/>
  <c r="M2099" i="7"/>
  <c r="L2099" i="7"/>
  <c r="O2099" i="7" s="1"/>
  <c r="L1977" i="7"/>
  <c r="O1977" i="7" s="1"/>
  <c r="M1977" i="7"/>
  <c r="AE30" i="2"/>
  <c r="AF30" i="2" s="1"/>
  <c r="AG30" i="2" s="1"/>
  <c r="AH30" i="2" s="1"/>
  <c r="AI30" i="2" s="1"/>
  <c r="AP30" i="2" s="1"/>
  <c r="M1983" i="7"/>
  <c r="L1983" i="7"/>
  <c r="O1983" i="7" s="1"/>
  <c r="M2284" i="7"/>
  <c r="L2284" i="7"/>
  <c r="O2284" i="7" s="1"/>
  <c r="L2195" i="7"/>
  <c r="O2195" i="7" s="1"/>
  <c r="M2195" i="7"/>
  <c r="L839" i="7"/>
  <c r="O839" i="7" s="1"/>
  <c r="M839" i="7"/>
  <c r="M719" i="7"/>
  <c r="L719" i="7"/>
  <c r="O719" i="7" s="1"/>
  <c r="L2136" i="7"/>
  <c r="O2136" i="7" s="1"/>
  <c r="M2136" i="7"/>
  <c r="AE308" i="2"/>
  <c r="AF308" i="2" s="1"/>
  <c r="AG308" i="2" s="1"/>
  <c r="AH308" i="2" s="1"/>
  <c r="AI308" i="2" s="1"/>
  <c r="AP308" i="2" s="1"/>
  <c r="L1886" i="7"/>
  <c r="O1886" i="7" s="1"/>
  <c r="M1886" i="7"/>
  <c r="L690" i="7"/>
  <c r="O690" i="7" s="1"/>
  <c r="M690" i="7"/>
  <c r="AE55" i="2"/>
  <c r="AF55" i="2" s="1"/>
  <c r="AG55" i="2" s="1"/>
  <c r="AH55" i="2" s="1"/>
  <c r="AI55" i="2" s="1"/>
  <c r="AP55" i="2" s="1"/>
  <c r="AE26" i="2"/>
  <c r="AF26" i="2" s="1"/>
  <c r="AG26" i="2" s="1"/>
  <c r="AH26" i="2" s="1"/>
  <c r="AI26" i="2" s="1"/>
  <c r="AP26" i="2" s="1"/>
  <c r="M778" i="7"/>
  <c r="L778" i="7"/>
  <c r="O778" i="7" s="1"/>
  <c r="L611" i="7"/>
  <c r="O611" i="7" s="1"/>
  <c r="M611" i="7"/>
  <c r="M2075" i="7"/>
  <c r="L2075" i="7"/>
  <c r="O2075" i="7" s="1"/>
  <c r="M1986" i="7"/>
  <c r="L1986" i="7"/>
  <c r="O1986" i="7" s="1"/>
  <c r="L730" i="7"/>
  <c r="O730" i="7" s="1"/>
  <c r="M730" i="7"/>
  <c r="M767" i="7"/>
  <c r="L767" i="7"/>
  <c r="O767" i="7" s="1"/>
  <c r="AE380" i="2"/>
  <c r="AF380" i="2" s="1"/>
  <c r="AG380" i="2" s="1"/>
  <c r="AH380" i="2" s="1"/>
  <c r="AI380" i="2" s="1"/>
  <c r="AP380" i="2" s="1"/>
  <c r="M646" i="7"/>
  <c r="L646" i="7"/>
  <c r="O646" i="7" s="1"/>
  <c r="AE168" i="2"/>
  <c r="AF168" i="2" s="1"/>
  <c r="AG168" i="2" s="1"/>
  <c r="AH168" i="2" s="1"/>
  <c r="AI168" i="2" s="1"/>
  <c r="AP168" i="2" s="1"/>
  <c r="L673" i="7"/>
  <c r="O673" i="7" s="1"/>
  <c r="M673" i="7"/>
  <c r="L622" i="7"/>
  <c r="O622" i="7" s="1"/>
  <c r="M622" i="7"/>
  <c r="L1962" i="7"/>
  <c r="O1962" i="7" s="1"/>
  <c r="M1962" i="7"/>
  <c r="AE321" i="2"/>
  <c r="AF321" i="2" s="1"/>
  <c r="AG321" i="2" s="1"/>
  <c r="AH321" i="2" s="1"/>
  <c r="AI321" i="2" s="1"/>
  <c r="AP321" i="2" s="1"/>
  <c r="M2110" i="7"/>
  <c r="L2110" i="7"/>
  <c r="O2110" i="7" s="1"/>
  <c r="L853" i="7"/>
  <c r="O853" i="7" s="1"/>
  <c r="M853" i="7"/>
  <c r="M825" i="7"/>
  <c r="L825" i="7"/>
  <c r="O825" i="7" s="1"/>
  <c r="M1969" i="7"/>
  <c r="L1969" i="7"/>
  <c r="O1969" i="7" s="1"/>
  <c r="M2033" i="7"/>
  <c r="L2033" i="7"/>
  <c r="O2033" i="7" s="1"/>
  <c r="L1876" i="7"/>
  <c r="O1876" i="7" s="1"/>
  <c r="M1876" i="7"/>
  <c r="AE263" i="2"/>
  <c r="AF263" i="2" s="1"/>
  <c r="AG263" i="2" s="1"/>
  <c r="AH263" i="2" s="1"/>
  <c r="AI263" i="2" s="1"/>
  <c r="AP263" i="2" s="1"/>
  <c r="L1028" i="7"/>
  <c r="O1028" i="7" s="1"/>
  <c r="M1028" i="7"/>
  <c r="M2187" i="7"/>
  <c r="L2187" i="7"/>
  <c r="O2187" i="7" s="1"/>
  <c r="AE138" i="2"/>
  <c r="AF138" i="2" s="1"/>
  <c r="AG138" i="2" s="1"/>
  <c r="AH138" i="2" s="1"/>
  <c r="AI138" i="2" s="1"/>
  <c r="AP138" i="2" s="1"/>
  <c r="M2204" i="7"/>
  <c r="L2204" i="7"/>
  <c r="O2204" i="7" s="1"/>
  <c r="M894" i="7"/>
  <c r="L894" i="7"/>
  <c r="O894" i="7" s="1"/>
  <c r="M931" i="7"/>
  <c r="L931" i="7"/>
  <c r="O931" i="7" s="1"/>
  <c r="AE420" i="2"/>
  <c r="AF420" i="2" s="1"/>
  <c r="AG420" i="2" s="1"/>
  <c r="AH420" i="2" s="1"/>
  <c r="AI420" i="2" s="1"/>
  <c r="AP420" i="2" s="1"/>
  <c r="L2304" i="7"/>
  <c r="O2304" i="7" s="1"/>
  <c r="M2304" i="7"/>
  <c r="AE339" i="2"/>
  <c r="AF339" i="2" s="1"/>
  <c r="AG339" i="2" s="1"/>
  <c r="AH339" i="2" s="1"/>
  <c r="AI339" i="2" s="1"/>
  <c r="AP339" i="2" s="1"/>
  <c r="L758" i="7"/>
  <c r="O758" i="7" s="1"/>
  <c r="M758" i="7"/>
  <c r="M927" i="7"/>
  <c r="L927" i="7"/>
  <c r="O927" i="7" s="1"/>
  <c r="L2186" i="7"/>
  <c r="O2186" i="7" s="1"/>
  <c r="M2186" i="7"/>
  <c r="AE139" i="2"/>
  <c r="AF139" i="2" s="1"/>
  <c r="AG139" i="2" s="1"/>
  <c r="AH139" i="2" s="1"/>
  <c r="AI139" i="2" s="1"/>
  <c r="AP139" i="2" s="1"/>
  <c r="L1888" i="7"/>
  <c r="O1888" i="7" s="1"/>
  <c r="M1888" i="7"/>
  <c r="M2226" i="7"/>
  <c r="L2226" i="7"/>
  <c r="O2226" i="7" s="1"/>
  <c r="L2128" i="7"/>
  <c r="O2128" i="7" s="1"/>
  <c r="M2128" i="7"/>
  <c r="L1840" i="7"/>
  <c r="O1840" i="7" s="1"/>
  <c r="M1840" i="7"/>
  <c r="L600" i="7"/>
  <c r="O600" i="7" s="1"/>
  <c r="M600" i="7"/>
  <c r="L930" i="7"/>
  <c r="O930" i="7" s="1"/>
  <c r="M930" i="7"/>
  <c r="L710" i="7"/>
  <c r="O710" i="7" s="1"/>
  <c r="M710" i="7"/>
  <c r="M2158" i="7"/>
  <c r="L2158" i="7"/>
  <c r="O2158" i="7" s="1"/>
  <c r="AE264" i="2"/>
  <c r="AF264" i="2" s="1"/>
  <c r="AG264" i="2" s="1"/>
  <c r="AH264" i="2" s="1"/>
  <c r="AI264" i="2" s="1"/>
  <c r="AP264" i="2" s="1"/>
  <c r="M908" i="7"/>
  <c r="L908" i="7"/>
  <c r="O908" i="7" s="1"/>
  <c r="AE78" i="2"/>
  <c r="AF78" i="2" s="1"/>
  <c r="AG78" i="2" s="1"/>
  <c r="AH78" i="2" s="1"/>
  <c r="AI78" i="2" s="1"/>
  <c r="AP78" i="2" s="1"/>
  <c r="AE42" i="2"/>
  <c r="AF42" i="2" s="1"/>
  <c r="AG42" i="2" s="1"/>
  <c r="AH42" i="2" s="1"/>
  <c r="AI42" i="2" s="1"/>
  <c r="AP42" i="2" s="1"/>
  <c r="AE290" i="2"/>
  <c r="AF290" i="2" s="1"/>
  <c r="AG290" i="2" s="1"/>
  <c r="AH290" i="2" s="1"/>
  <c r="AI290" i="2" s="1"/>
  <c r="AP290" i="2" s="1"/>
  <c r="M681" i="7"/>
  <c r="L681" i="7"/>
  <c r="O681" i="7" s="1"/>
  <c r="M2152" i="7"/>
  <c r="L2152" i="7"/>
  <c r="O2152" i="7" s="1"/>
  <c r="AE179" i="2"/>
  <c r="AF179" i="2" s="1"/>
  <c r="AG179" i="2" s="1"/>
  <c r="AH179" i="2" s="1"/>
  <c r="AI179" i="2" s="1"/>
  <c r="AP179" i="2" s="1"/>
  <c r="AE361" i="2"/>
  <c r="AF361" i="2" s="1"/>
  <c r="AG361" i="2" s="1"/>
  <c r="AH361" i="2" s="1"/>
  <c r="AI361" i="2" s="1"/>
  <c r="AP361" i="2" s="1"/>
  <c r="M740" i="7"/>
  <c r="L740" i="7"/>
  <c r="O740" i="7" s="1"/>
  <c r="L1966" i="7"/>
  <c r="O1966" i="7" s="1"/>
  <c r="M1966" i="7"/>
  <c r="L580" i="7"/>
  <c r="O580" i="7" s="1"/>
  <c r="M580" i="7"/>
  <c r="L645" i="7"/>
  <c r="O645" i="7" s="1"/>
  <c r="M645" i="7"/>
  <c r="AE301" i="2"/>
  <c r="AF301" i="2" s="1"/>
  <c r="AG301" i="2" s="1"/>
  <c r="AH301" i="2" s="1"/>
  <c r="AI301" i="2" s="1"/>
  <c r="AP301" i="2" s="1"/>
  <c r="L1943" i="7"/>
  <c r="O1943" i="7" s="1"/>
  <c r="M1943" i="7"/>
  <c r="L2300" i="7"/>
  <c r="O2300" i="7" s="1"/>
  <c r="M2300" i="7"/>
  <c r="M936" i="7"/>
  <c r="L936" i="7"/>
  <c r="O936" i="7" s="1"/>
  <c r="M967" i="7"/>
  <c r="L967" i="7"/>
  <c r="O967" i="7" s="1"/>
  <c r="AE248" i="2"/>
  <c r="AF248" i="2" s="1"/>
  <c r="AG248" i="2" s="1"/>
  <c r="AH248" i="2" s="1"/>
  <c r="AI248" i="2" s="1"/>
  <c r="AP248" i="2" s="1"/>
  <c r="L2216" i="7"/>
  <c r="O2216" i="7" s="1"/>
  <c r="M2216" i="7"/>
  <c r="AE372" i="2"/>
  <c r="AF372" i="2" s="1"/>
  <c r="AG372" i="2" s="1"/>
  <c r="AH372" i="2" s="1"/>
  <c r="AI372" i="2" s="1"/>
  <c r="AP372" i="2" s="1"/>
  <c r="L586" i="7"/>
  <c r="O586" i="7" s="1"/>
  <c r="M586" i="7"/>
  <c r="M2055" i="7"/>
  <c r="L2055" i="7"/>
  <c r="O2055" i="7" s="1"/>
  <c r="L958" i="7"/>
  <c r="O958" i="7" s="1"/>
  <c r="M958" i="7"/>
  <c r="L1976" i="7"/>
  <c r="O1976" i="7" s="1"/>
  <c r="M1976" i="7"/>
  <c r="AE435" i="2"/>
  <c r="AF435" i="2" s="1"/>
  <c r="AG435" i="2" s="1"/>
  <c r="AH435" i="2" s="1"/>
  <c r="AI435" i="2" s="1"/>
  <c r="AP435" i="2" s="1"/>
  <c r="AE200" i="2"/>
  <c r="AF200" i="2" s="1"/>
  <c r="AG200" i="2" s="1"/>
  <c r="AH200" i="2" s="1"/>
  <c r="AI200" i="2" s="1"/>
  <c r="AP200" i="2" s="1"/>
  <c r="L2229" i="7"/>
  <c r="O2229" i="7" s="1"/>
  <c r="M2229" i="7"/>
  <c r="L1037" i="7"/>
  <c r="O1037" i="7" s="1"/>
  <c r="M1037" i="7"/>
  <c r="L559" i="7"/>
  <c r="O559" i="7" s="1"/>
  <c r="M559" i="7"/>
  <c r="L1026" i="7"/>
  <c r="O1026" i="7" s="1"/>
  <c r="M1026" i="7"/>
  <c r="AE162" i="2"/>
  <c r="AF162" i="2" s="1"/>
  <c r="AG162" i="2" s="1"/>
  <c r="AH162" i="2" s="1"/>
  <c r="AI162" i="2" s="1"/>
  <c r="AP162" i="2" s="1"/>
  <c r="L2065" i="7"/>
  <c r="O2065" i="7" s="1"/>
  <c r="M2065" i="7"/>
  <c r="L2281" i="7"/>
  <c r="O2281" i="7" s="1"/>
  <c r="M2281" i="7"/>
  <c r="L2203" i="7"/>
  <c r="O2203" i="7" s="1"/>
  <c r="M2203" i="7"/>
  <c r="AE357" i="2"/>
  <c r="AF357" i="2" s="1"/>
  <c r="AG357" i="2" s="1"/>
  <c r="AH357" i="2" s="1"/>
  <c r="AI357" i="2" s="1"/>
  <c r="AP357" i="2" s="1"/>
  <c r="L2272" i="7"/>
  <c r="O2272" i="7" s="1"/>
  <c r="M2272" i="7"/>
  <c r="AE448" i="2"/>
  <c r="AF448" i="2" s="1"/>
  <c r="AG448" i="2" s="1"/>
  <c r="AH448" i="2" s="1"/>
  <c r="AI448" i="2" s="1"/>
  <c r="AP448" i="2" s="1"/>
  <c r="L914" i="7"/>
  <c r="O914" i="7" s="1"/>
  <c r="M914" i="7"/>
  <c r="M2035" i="7"/>
  <c r="L2035" i="7"/>
  <c r="O2035" i="7" s="1"/>
  <c r="M2270" i="7"/>
  <c r="L2270" i="7"/>
  <c r="O2270" i="7" s="1"/>
  <c r="M2084" i="7"/>
  <c r="L2084" i="7"/>
  <c r="O2084" i="7" s="1"/>
  <c r="M1945" i="7"/>
  <c r="L1945" i="7"/>
  <c r="O1945" i="7" s="1"/>
  <c r="L881" i="7"/>
  <c r="O881" i="7" s="1"/>
  <c r="M881" i="7"/>
  <c r="AE299" i="2"/>
  <c r="AF299" i="2" s="1"/>
  <c r="AG299" i="2" s="1"/>
  <c r="AH299" i="2" s="1"/>
  <c r="AI299" i="2" s="1"/>
  <c r="AP299" i="2" s="1"/>
  <c r="L977" i="7"/>
  <c r="O977" i="7" s="1"/>
  <c r="M977" i="7"/>
  <c r="AE279" i="2"/>
  <c r="AF279" i="2" s="1"/>
  <c r="AG279" i="2" s="1"/>
  <c r="AH279" i="2" s="1"/>
  <c r="AI279" i="2" s="1"/>
  <c r="AP279" i="2" s="1"/>
  <c r="O892" i="7"/>
  <c r="M2243" i="7"/>
  <c r="L2243" i="7"/>
  <c r="O2243" i="7" s="1"/>
  <c r="L563" i="7"/>
  <c r="O563" i="7" s="1"/>
  <c r="M563" i="7"/>
  <c r="L569" i="7"/>
  <c r="O569" i="7" s="1"/>
  <c r="M569" i="7"/>
  <c r="L986" i="7"/>
  <c r="O986" i="7" s="1"/>
  <c r="M986" i="7"/>
  <c r="L833" i="7"/>
  <c r="O833" i="7" s="1"/>
  <c r="M833" i="7"/>
  <c r="AE36" i="2"/>
  <c r="AF36" i="2" s="1"/>
  <c r="AG36" i="2" s="1"/>
  <c r="AH36" i="2" s="1"/>
  <c r="AI36" i="2" s="1"/>
  <c r="AP36" i="2" s="1"/>
  <c r="M737" i="7"/>
  <c r="L737" i="7"/>
  <c r="O737" i="7" s="1"/>
  <c r="L759" i="7"/>
  <c r="O759" i="7" s="1"/>
  <c r="M759" i="7"/>
  <c r="AE243" i="2"/>
  <c r="AF243" i="2" s="1"/>
  <c r="AG243" i="2" s="1"/>
  <c r="AH243" i="2" s="1"/>
  <c r="AI243" i="2" s="1"/>
  <c r="AP243" i="2" s="1"/>
  <c r="L1933" i="7"/>
  <c r="O1933" i="7" s="1"/>
  <c r="M1933" i="7"/>
  <c r="AE50" i="2"/>
  <c r="AF50" i="2" s="1"/>
  <c r="AG50" i="2" s="1"/>
  <c r="AH50" i="2" s="1"/>
  <c r="AI50" i="2" s="1"/>
  <c r="AP50" i="2" s="1"/>
  <c r="L1967" i="7"/>
  <c r="O1967" i="7" s="1"/>
  <c r="M1967" i="7"/>
  <c r="L699" i="7"/>
  <c r="O699" i="7" s="1"/>
  <c r="M699" i="7"/>
  <c r="O1963" i="7"/>
  <c r="M889" i="7"/>
  <c r="L889" i="7"/>
  <c r="O889" i="7" s="1"/>
  <c r="M1880" i="7"/>
  <c r="L1880" i="7"/>
  <c r="O1880" i="7" s="1"/>
  <c r="L2274" i="7"/>
  <c r="O2274" i="7" s="1"/>
  <c r="M2274" i="7"/>
  <c r="AE70" i="2"/>
  <c r="AF70" i="2" s="1"/>
  <c r="AG70" i="2" s="1"/>
  <c r="AH70" i="2" s="1"/>
  <c r="AI70" i="2" s="1"/>
  <c r="AP70" i="2" s="1"/>
  <c r="L1865" i="7"/>
  <c r="O1865" i="7" s="1"/>
  <c r="M1865" i="7"/>
  <c r="L2234" i="7"/>
  <c r="O2234" i="7" s="1"/>
  <c r="M2234" i="7"/>
  <c r="L976" i="7"/>
  <c r="O976" i="7" s="1"/>
  <c r="M976" i="7"/>
  <c r="M1897" i="7"/>
  <c r="L1897" i="7"/>
  <c r="O1897" i="7" s="1"/>
  <c r="M1985" i="7"/>
  <c r="L1985" i="7"/>
  <c r="O1985" i="7" s="1"/>
  <c r="M638" i="7"/>
  <c r="L638" i="7"/>
  <c r="O638" i="7" s="1"/>
  <c r="L807" i="7"/>
  <c r="O807" i="7" s="1"/>
  <c r="M807" i="7"/>
  <c r="AE345" i="2"/>
  <c r="AF345" i="2" s="1"/>
  <c r="AG345" i="2" s="1"/>
  <c r="AH345" i="2" s="1"/>
  <c r="AI345" i="2" s="1"/>
  <c r="AP345" i="2" s="1"/>
  <c r="AE29" i="2"/>
  <c r="AF29" i="2" s="1"/>
  <c r="AG29" i="2" s="1"/>
  <c r="AH29" i="2" s="1"/>
  <c r="AI29" i="2" s="1"/>
  <c r="AP29" i="2" s="1"/>
  <c r="AE364" i="2"/>
  <c r="AF364" i="2" s="1"/>
  <c r="AG364" i="2" s="1"/>
  <c r="AH364" i="2" s="1"/>
  <c r="AI364" i="2" s="1"/>
  <c r="AP364" i="2" s="1"/>
  <c r="L2275" i="7"/>
  <c r="O2275" i="7" s="1"/>
  <c r="M2275" i="7"/>
  <c r="L2215" i="7"/>
  <c r="O2215" i="7" s="1"/>
  <c r="M2215" i="7"/>
  <c r="AE141" i="2"/>
  <c r="AF141" i="2" s="1"/>
  <c r="AG141" i="2" s="1"/>
  <c r="AH141" i="2" s="1"/>
  <c r="AI141" i="2" s="1"/>
  <c r="AP141" i="2" s="1"/>
  <c r="L619" i="7"/>
  <c r="O619" i="7" s="1"/>
  <c r="M619" i="7"/>
  <c r="AE276" i="2"/>
  <c r="AF276" i="2" s="1"/>
  <c r="AG276" i="2" s="1"/>
  <c r="AH276" i="2" s="1"/>
  <c r="AI276" i="2" s="1"/>
  <c r="AP276" i="2" s="1"/>
  <c r="L2083" i="7"/>
  <c r="O2083" i="7" s="1"/>
  <c r="M2083" i="7"/>
  <c r="M1869" i="7"/>
  <c r="L1869" i="7"/>
  <c r="O1869" i="7" s="1"/>
  <c r="L2292" i="7"/>
  <c r="O2292" i="7" s="1"/>
  <c r="M2292" i="7"/>
  <c r="L610" i="7"/>
  <c r="O610" i="7" s="1"/>
  <c r="M610" i="7"/>
  <c r="L2069" i="7"/>
  <c r="O2069" i="7" s="1"/>
  <c r="M2069" i="7"/>
  <c r="AE66" i="2"/>
  <c r="AF66" i="2" s="1"/>
  <c r="AG66" i="2" s="1"/>
  <c r="AH66" i="2" s="1"/>
  <c r="AI66" i="2" s="1"/>
  <c r="AP66" i="2" s="1"/>
  <c r="L660" i="7"/>
  <c r="O660" i="7" s="1"/>
  <c r="M660" i="7"/>
  <c r="L2190" i="7"/>
  <c r="O2190" i="7" s="1"/>
  <c r="M2190" i="7"/>
  <c r="AE445" i="2"/>
  <c r="AF445" i="2" s="1"/>
  <c r="AG445" i="2" s="1"/>
  <c r="AH445" i="2" s="1"/>
  <c r="AI445" i="2" s="1"/>
  <c r="AP445" i="2" s="1"/>
  <c r="M887" i="7"/>
  <c r="L887" i="7"/>
  <c r="O887" i="7" s="1"/>
  <c r="M794" i="7"/>
  <c r="L794" i="7"/>
  <c r="O794" i="7" s="1"/>
  <c r="M2198" i="7"/>
  <c r="L2198" i="7"/>
  <c r="O2198" i="7" s="1"/>
  <c r="AE476" i="2"/>
  <c r="AF476" i="2" s="1"/>
  <c r="AG476" i="2" s="1"/>
  <c r="AH476" i="2" s="1"/>
  <c r="AI476" i="2" s="1"/>
  <c r="AP476" i="2" s="1"/>
  <c r="M2168" i="7"/>
  <c r="L2168" i="7"/>
  <c r="O2168" i="7" s="1"/>
  <c r="L791" i="7"/>
  <c r="O791" i="7" s="1"/>
  <c r="M791" i="7"/>
  <c r="M2222" i="7"/>
  <c r="L2222" i="7"/>
  <c r="O2222" i="7" s="1"/>
  <c r="AE218" i="2"/>
  <c r="AF218" i="2" s="1"/>
  <c r="AG218" i="2" s="1"/>
  <c r="AH218" i="2" s="1"/>
  <c r="AI218" i="2" s="1"/>
  <c r="AP218" i="2" s="1"/>
  <c r="AE148" i="2"/>
  <c r="AF148" i="2" s="1"/>
  <c r="AG148" i="2" s="1"/>
  <c r="AH148" i="2" s="1"/>
  <c r="AI148" i="2" s="1"/>
  <c r="AP148" i="2" s="1"/>
  <c r="L2036" i="7"/>
  <c r="O2036" i="7" s="1"/>
  <c r="M2036" i="7"/>
  <c r="L1883" i="7"/>
  <c r="O1883" i="7" s="1"/>
  <c r="M1883" i="7"/>
  <c r="L2132" i="7"/>
  <c r="O2132" i="7" s="1"/>
  <c r="M2132" i="7"/>
  <c r="M762" i="7"/>
  <c r="L762" i="7"/>
  <c r="O762" i="7" s="1"/>
  <c r="L605" i="7"/>
  <c r="O605" i="7" s="1"/>
  <c r="M605" i="7"/>
  <c r="AE172" i="2"/>
  <c r="AF172" i="2" s="1"/>
  <c r="AG172" i="2" s="1"/>
  <c r="AH172" i="2" s="1"/>
  <c r="AI172" i="2" s="1"/>
  <c r="AP172" i="2" s="1"/>
  <c r="L651" i="7"/>
  <c r="O651" i="7" s="1"/>
  <c r="M651" i="7"/>
  <c r="AE365" i="2"/>
  <c r="AF365" i="2" s="1"/>
  <c r="AG365" i="2" s="1"/>
  <c r="AH365" i="2" s="1"/>
  <c r="AI365" i="2" s="1"/>
  <c r="AP365" i="2" s="1"/>
  <c r="M2034" i="7"/>
  <c r="L2034" i="7"/>
  <c r="O2034" i="7" s="1"/>
  <c r="L883" i="7"/>
  <c r="O883" i="7" s="1"/>
  <c r="M883" i="7"/>
  <c r="AE198" i="2"/>
  <c r="AF198" i="2" s="1"/>
  <c r="AG198" i="2" s="1"/>
  <c r="AH198" i="2" s="1"/>
  <c r="AI198" i="2" s="1"/>
  <c r="AP198" i="2" s="1"/>
  <c r="L1001" i="7"/>
  <c r="O1001" i="7" s="1"/>
  <c r="M1001" i="7"/>
  <c r="L618" i="7"/>
  <c r="O618" i="7" s="1"/>
  <c r="M618" i="7"/>
  <c r="M2115" i="7"/>
  <c r="L2115" i="7"/>
  <c r="O2115" i="7" s="1"/>
  <c r="M2310" i="7"/>
  <c r="L2310" i="7"/>
  <c r="O2310" i="7" s="1"/>
  <c r="AE272" i="2"/>
  <c r="AF272" i="2" s="1"/>
  <c r="AG272" i="2" s="1"/>
  <c r="AH272" i="2" s="1"/>
  <c r="AI272" i="2" s="1"/>
  <c r="AP272" i="2" s="1"/>
  <c r="AE13" i="2"/>
  <c r="AF13" i="2" s="1"/>
  <c r="AG13" i="2" s="1"/>
  <c r="AH13" i="2" s="1"/>
  <c r="AI13" i="2" s="1"/>
  <c r="AP13" i="2" s="1"/>
  <c r="AE220" i="2"/>
  <c r="AF220" i="2" s="1"/>
  <c r="AG220" i="2" s="1"/>
  <c r="AH220" i="2" s="1"/>
  <c r="AI220" i="2" s="1"/>
  <c r="AP220" i="2" s="1"/>
  <c r="M1950" i="7"/>
  <c r="L1950" i="7"/>
  <c r="O1950" i="7" s="1"/>
  <c r="AE102" i="2"/>
  <c r="AF102" i="2" s="1"/>
  <c r="AG102" i="2" s="1"/>
  <c r="AH102" i="2" s="1"/>
  <c r="AI102" i="2" s="1"/>
  <c r="AP102" i="2" s="1"/>
  <c r="AE310" i="2"/>
  <c r="AF310" i="2" s="1"/>
  <c r="AG310" i="2" s="1"/>
  <c r="AH310" i="2" s="1"/>
  <c r="AI310" i="2" s="1"/>
  <c r="AP310" i="2" s="1"/>
  <c r="M974" i="7"/>
  <c r="L974" i="7"/>
  <c r="O974" i="7" s="1"/>
  <c r="L1938" i="7"/>
  <c r="O1938" i="7" s="1"/>
  <c r="M1938" i="7"/>
  <c r="M2133" i="7"/>
  <c r="L2133" i="7"/>
  <c r="O2133" i="7" s="1"/>
  <c r="AE378" i="2"/>
  <c r="AF378" i="2" s="1"/>
  <c r="AG378" i="2" s="1"/>
  <c r="AH378" i="2" s="1"/>
  <c r="AI378" i="2" s="1"/>
  <c r="AP378" i="2" s="1"/>
  <c r="AE370" i="2"/>
  <c r="AF370" i="2" s="1"/>
  <c r="AG370" i="2" s="1"/>
  <c r="AH370" i="2" s="1"/>
  <c r="AI370" i="2" s="1"/>
  <c r="AP370" i="2" s="1"/>
  <c r="AE318" i="2"/>
  <c r="AF318" i="2" s="1"/>
  <c r="AG318" i="2" s="1"/>
  <c r="AH318" i="2" s="1"/>
  <c r="AI318" i="2" s="1"/>
  <c r="AP318" i="2" s="1"/>
  <c r="M575" i="7"/>
  <c r="L575" i="7"/>
  <c r="O575" i="7" s="1"/>
  <c r="M2122" i="7"/>
  <c r="L2122" i="7"/>
  <c r="O2122" i="7" s="1"/>
  <c r="M2283" i="7"/>
  <c r="L2283" i="7"/>
  <c r="O2283" i="7" s="1"/>
  <c r="L2092" i="7"/>
  <c r="O2092" i="7" s="1"/>
  <c r="M2092" i="7"/>
  <c r="AE387" i="2"/>
  <c r="AF387" i="2" s="1"/>
  <c r="AG387" i="2" s="1"/>
  <c r="AH387" i="2" s="1"/>
  <c r="AI387" i="2" s="1"/>
  <c r="AP387" i="2" s="1"/>
  <c r="M1844" i="7"/>
  <c r="L1844" i="7"/>
  <c r="O1844" i="7" s="1"/>
  <c r="L2183" i="7"/>
  <c r="O2183" i="7" s="1"/>
  <c r="M2183" i="7"/>
  <c r="AE470" i="2"/>
  <c r="AF470" i="2" s="1"/>
  <c r="AG470" i="2" s="1"/>
  <c r="AH470" i="2" s="1"/>
  <c r="AI470" i="2" s="1"/>
  <c r="AP470" i="2" s="1"/>
  <c r="AE271" i="2"/>
  <c r="AF271" i="2" s="1"/>
  <c r="AG271" i="2" s="1"/>
  <c r="AH271" i="2" s="1"/>
  <c r="AI271" i="2" s="1"/>
  <c r="AP271" i="2" s="1"/>
  <c r="L904" i="7"/>
  <c r="O904" i="7" s="1"/>
  <c r="M904" i="7"/>
  <c r="L823" i="7"/>
  <c r="O823" i="7" s="1"/>
  <c r="M823" i="7"/>
  <c r="AE191" i="2"/>
  <c r="AF191" i="2" s="1"/>
  <c r="AG191" i="2" s="1"/>
  <c r="AH191" i="2" s="1"/>
  <c r="AI191" i="2" s="1"/>
  <c r="AP191" i="2" s="1"/>
  <c r="L2171" i="7"/>
  <c r="O2171" i="7" s="1"/>
  <c r="M2171" i="7"/>
  <c r="AE311" i="2"/>
  <c r="AF311" i="2" s="1"/>
  <c r="AG311" i="2" s="1"/>
  <c r="AH311" i="2" s="1"/>
  <c r="AI311" i="2" s="1"/>
  <c r="AP311" i="2" s="1"/>
  <c r="L747" i="7"/>
  <c r="O747" i="7" s="1"/>
  <c r="M747" i="7"/>
  <c r="M972" i="7"/>
  <c r="L972" i="7"/>
  <c r="O972" i="7" s="1"/>
  <c r="L858" i="7"/>
  <c r="O858" i="7" s="1"/>
  <c r="M858" i="7"/>
  <c r="AE350" i="2"/>
  <c r="AF350" i="2" s="1"/>
  <c r="AG350" i="2" s="1"/>
  <c r="AH350" i="2" s="1"/>
  <c r="AI350" i="2" s="1"/>
  <c r="AP350" i="2" s="1"/>
  <c r="AE338" i="2"/>
  <c r="AF338" i="2" s="1"/>
  <c r="AG338" i="2" s="1"/>
  <c r="AH338" i="2" s="1"/>
  <c r="AI338" i="2" s="1"/>
  <c r="AP338" i="2" s="1"/>
  <c r="AE157" i="2"/>
  <c r="AF157" i="2" s="1"/>
  <c r="AG157" i="2" s="1"/>
  <c r="AH157" i="2" s="1"/>
  <c r="AI157" i="2" s="1"/>
  <c r="AP157" i="2" s="1"/>
  <c r="L1964" i="7"/>
  <c r="O1964" i="7" s="1"/>
  <c r="M1964" i="7"/>
  <c r="L2271" i="7"/>
  <c r="O2271" i="7" s="1"/>
  <c r="M2271" i="7"/>
  <c r="L827" i="7"/>
  <c r="O827" i="7" s="1"/>
  <c r="M827" i="7"/>
  <c r="L648" i="7"/>
  <c r="O648" i="7" s="1"/>
  <c r="M648" i="7"/>
  <c r="L890" i="7"/>
  <c r="O890" i="7" s="1"/>
  <c r="M890" i="7"/>
  <c r="AE277" i="2"/>
  <c r="AF277" i="2" s="1"/>
  <c r="AG277" i="2" s="1"/>
  <c r="AH277" i="2" s="1"/>
  <c r="AI277" i="2" s="1"/>
  <c r="AP277" i="2" s="1"/>
  <c r="AE132" i="2"/>
  <c r="AF132" i="2" s="1"/>
  <c r="AG132" i="2" s="1"/>
  <c r="AH132" i="2" s="1"/>
  <c r="AI132" i="2" s="1"/>
  <c r="AP132" i="2" s="1"/>
  <c r="L760" i="7"/>
  <c r="O760" i="7" s="1"/>
  <c r="M760" i="7"/>
  <c r="AE254" i="2"/>
  <c r="AF254" i="2" s="1"/>
  <c r="AG254" i="2" s="1"/>
  <c r="AH254" i="2" s="1"/>
  <c r="AI254" i="2" s="1"/>
  <c r="AP254" i="2" s="1"/>
  <c r="L2232" i="7"/>
  <c r="O2232" i="7" s="1"/>
  <c r="M2232" i="7"/>
  <c r="L979" i="7"/>
  <c r="O979" i="7" s="1"/>
  <c r="M979" i="7"/>
  <c r="AE289" i="2"/>
  <c r="AF289" i="2" s="1"/>
  <c r="AG289" i="2" s="1"/>
  <c r="AH289" i="2" s="1"/>
  <c r="AI289" i="2" s="1"/>
  <c r="AP289" i="2" s="1"/>
  <c r="L1899" i="7"/>
  <c r="O1899" i="7" s="1"/>
  <c r="M1899" i="7"/>
  <c r="M2003" i="7"/>
  <c r="L2003" i="7"/>
  <c r="O2003" i="7" s="1"/>
  <c r="L667" i="7"/>
  <c r="O667" i="7" s="1"/>
  <c r="M667" i="7"/>
  <c r="AE33" i="2"/>
  <c r="AF33" i="2" s="1"/>
  <c r="AG33" i="2" s="1"/>
  <c r="AH33" i="2" s="1"/>
  <c r="AI33" i="2" s="1"/>
  <c r="AP33" i="2" s="1"/>
  <c r="M2040" i="7"/>
  <c r="L2040" i="7"/>
  <c r="O2040" i="7" s="1"/>
  <c r="M1979" i="7"/>
  <c r="L1979" i="7"/>
  <c r="O1979" i="7" s="1"/>
  <c r="AE79" i="2"/>
  <c r="AF79" i="2" s="1"/>
  <c r="AG79" i="2" s="1"/>
  <c r="AH79" i="2" s="1"/>
  <c r="AI79" i="2" s="1"/>
  <c r="AP79" i="2" s="1"/>
  <c r="M700" i="7"/>
  <c r="L700" i="7"/>
  <c r="O700" i="7" s="1"/>
  <c r="AE190" i="2"/>
  <c r="AF190" i="2" s="1"/>
  <c r="AG190" i="2" s="1"/>
  <c r="AH190" i="2" s="1"/>
  <c r="AI190" i="2" s="1"/>
  <c r="AP190" i="2" s="1"/>
  <c r="L2277" i="7"/>
  <c r="O2277" i="7" s="1"/>
  <c r="M2277" i="7"/>
  <c r="AE407" i="2"/>
  <c r="AF407" i="2" s="1"/>
  <c r="AG407" i="2" s="1"/>
  <c r="AH407" i="2" s="1"/>
  <c r="AI407" i="2" s="1"/>
  <c r="AP407" i="2" s="1"/>
  <c r="M984" i="7"/>
  <c r="L984" i="7"/>
  <c r="O984" i="7" s="1"/>
  <c r="AE10" i="2"/>
  <c r="AF10" i="2" s="1"/>
  <c r="AG10" i="2" s="1"/>
  <c r="AH10" i="2" s="1"/>
  <c r="AI10" i="2" s="1"/>
  <c r="AP10" i="2" s="1"/>
  <c r="AE185" i="2"/>
  <c r="AF185" i="2" s="1"/>
  <c r="AG185" i="2" s="1"/>
  <c r="AH185" i="2" s="1"/>
  <c r="AI185" i="2" s="1"/>
  <c r="AP185" i="2" s="1"/>
  <c r="AE439" i="2"/>
  <c r="AF439" i="2" s="1"/>
  <c r="AG439" i="2" s="1"/>
  <c r="AH439" i="2" s="1"/>
  <c r="AI439" i="2" s="1"/>
  <c r="AP439" i="2" s="1"/>
  <c r="AE255" i="2"/>
  <c r="AF255" i="2" s="1"/>
  <c r="AG255" i="2" s="1"/>
  <c r="AH255" i="2" s="1"/>
  <c r="AI255" i="2" s="1"/>
  <c r="AP255" i="2" s="1"/>
  <c r="L1984" i="7"/>
  <c r="O1984" i="7" s="1"/>
  <c r="M1984" i="7"/>
  <c r="L715" i="7"/>
  <c r="O715" i="7" s="1"/>
  <c r="M715" i="7"/>
  <c r="AE418" i="2"/>
  <c r="AF418" i="2" s="1"/>
  <c r="AG418" i="2" s="1"/>
  <c r="AH418" i="2" s="1"/>
  <c r="AI418" i="2" s="1"/>
  <c r="AP418" i="2" s="1"/>
  <c r="AE208" i="2"/>
  <c r="AF208" i="2" s="1"/>
  <c r="AG208" i="2" s="1"/>
  <c r="AH208" i="2" s="1"/>
  <c r="AI208" i="2" s="1"/>
  <c r="AP208" i="2" s="1"/>
  <c r="L1951" i="7"/>
  <c r="O1951" i="7" s="1"/>
  <c r="M1951" i="7"/>
  <c r="AE252" i="2"/>
  <c r="AF252" i="2" s="1"/>
  <c r="AG252" i="2" s="1"/>
  <c r="AH252" i="2" s="1"/>
  <c r="AI252" i="2" s="1"/>
  <c r="AP252" i="2" s="1"/>
  <c r="M901" i="7"/>
  <c r="L901" i="7"/>
  <c r="O901" i="7" s="1"/>
  <c r="M1848" i="7"/>
  <c r="L1848" i="7"/>
  <c r="O1848" i="7" s="1"/>
  <c r="L2011" i="7"/>
  <c r="O2011" i="7" s="1"/>
  <c r="M2011" i="7"/>
  <c r="AE100" i="2"/>
  <c r="AF100" i="2" s="1"/>
  <c r="AG100" i="2" s="1"/>
  <c r="AH100" i="2" s="1"/>
  <c r="AI100" i="2" s="1"/>
  <c r="AP100" i="2" s="1"/>
  <c r="L2047" i="7"/>
  <c r="O2047" i="7" s="1"/>
  <c r="M2047" i="7"/>
  <c r="AE236" i="2"/>
  <c r="AF236" i="2" s="1"/>
  <c r="AG236" i="2" s="1"/>
  <c r="AH236" i="2" s="1"/>
  <c r="AI236" i="2" s="1"/>
  <c r="AP236" i="2" s="1"/>
  <c r="M850" i="7"/>
  <c r="L850" i="7"/>
  <c r="O850" i="7" s="1"/>
  <c r="L1948" i="7"/>
  <c r="O1948" i="7" s="1"/>
  <c r="M1948" i="7"/>
  <c r="M2067" i="7"/>
  <c r="L2067" i="7"/>
  <c r="O2067" i="7" s="1"/>
  <c r="L786" i="7"/>
  <c r="O786" i="7" s="1"/>
  <c r="M786" i="7"/>
  <c r="AE424" i="2"/>
  <c r="AF424" i="2" s="1"/>
  <c r="AG424" i="2" s="1"/>
  <c r="AH424" i="2" s="1"/>
  <c r="AI424" i="2" s="1"/>
  <c r="AP424" i="2" s="1"/>
  <c r="AE82" i="2"/>
  <c r="AF82" i="2" s="1"/>
  <c r="AG82" i="2" s="1"/>
  <c r="AH82" i="2" s="1"/>
  <c r="AI82" i="2" s="1"/>
  <c r="AP82" i="2" s="1"/>
  <c r="AE170" i="2"/>
  <c r="AF170" i="2" s="1"/>
  <c r="AG170" i="2" s="1"/>
  <c r="AH170" i="2" s="1"/>
  <c r="AI170" i="2" s="1"/>
  <c r="AP170" i="2" s="1"/>
  <c r="M818" i="7"/>
  <c r="L818" i="7"/>
  <c r="O818" i="7" s="1"/>
  <c r="L787" i="7"/>
  <c r="O787" i="7" s="1"/>
  <c r="M787" i="7"/>
  <c r="AE426" i="2"/>
  <c r="AF426" i="2" s="1"/>
  <c r="AG426" i="2" s="1"/>
  <c r="AH426" i="2" s="1"/>
  <c r="AI426" i="2" s="1"/>
  <c r="AP426" i="2" s="1"/>
  <c r="AE416" i="2"/>
  <c r="AF416" i="2" s="1"/>
  <c r="AG416" i="2" s="1"/>
  <c r="AH416" i="2" s="1"/>
  <c r="AI416" i="2" s="1"/>
  <c r="AP416" i="2" s="1"/>
  <c r="M2104" i="7"/>
  <c r="L2104" i="7"/>
  <c r="O2104" i="7" s="1"/>
  <c r="L882" i="7"/>
  <c r="O882" i="7" s="1"/>
  <c r="M882" i="7"/>
  <c r="AE205" i="2"/>
  <c r="AF205" i="2" s="1"/>
  <c r="AG205" i="2" s="1"/>
  <c r="AH205" i="2" s="1"/>
  <c r="AI205" i="2" s="1"/>
  <c r="AP205" i="2" s="1"/>
  <c r="AE358" i="2"/>
  <c r="AF358" i="2" s="1"/>
  <c r="AG358" i="2" s="1"/>
  <c r="AH358" i="2" s="1"/>
  <c r="AI358" i="2" s="1"/>
  <c r="AP358" i="2" s="1"/>
  <c r="L2154" i="7"/>
  <c r="O2154" i="7" s="1"/>
  <c r="M2154" i="7"/>
  <c r="M2196" i="7"/>
  <c r="L2196" i="7"/>
  <c r="O2196" i="7" s="1"/>
  <c r="AE329" i="2"/>
  <c r="AF329" i="2" s="1"/>
  <c r="AG329" i="2" s="1"/>
  <c r="AH329" i="2" s="1"/>
  <c r="AI329" i="2" s="1"/>
  <c r="AP329" i="2" s="1"/>
  <c r="L1036" i="7"/>
  <c r="O1036" i="7" s="1"/>
  <c r="M1036" i="7"/>
  <c r="M2130" i="7"/>
  <c r="L2130" i="7"/>
  <c r="O2130" i="7" s="1"/>
  <c r="M724" i="7"/>
  <c r="L724" i="7"/>
  <c r="O724" i="7" s="1"/>
  <c r="L565" i="7"/>
  <c r="O565" i="7" s="1"/>
  <c r="M565" i="7"/>
  <c r="M900" i="7"/>
  <c r="L900" i="7"/>
  <c r="O900" i="7" s="1"/>
  <c r="L2138" i="7"/>
  <c r="O2138" i="7" s="1"/>
  <c r="M2138" i="7"/>
  <c r="M1960" i="7"/>
  <c r="L1960" i="7"/>
  <c r="O1960" i="7" s="1"/>
  <c r="M1849" i="7"/>
  <c r="L1849" i="7"/>
  <c r="O1849" i="7" s="1"/>
  <c r="M2295" i="7"/>
  <c r="L2295" i="7"/>
  <c r="O2295" i="7" s="1"/>
  <c r="M771" i="7"/>
  <c r="L771" i="7"/>
  <c r="O771" i="7" s="1"/>
  <c r="AE167" i="2"/>
  <c r="AF167" i="2" s="1"/>
  <c r="AG167" i="2" s="1"/>
  <c r="AH167" i="2" s="1"/>
  <c r="AI167" i="2" s="1"/>
  <c r="AP167" i="2" s="1"/>
  <c r="L1900" i="7"/>
  <c r="O1900" i="7" s="1"/>
  <c r="M1900" i="7"/>
  <c r="L772" i="7"/>
  <c r="O772" i="7" s="1"/>
  <c r="M772" i="7"/>
  <c r="M2214" i="7"/>
  <c r="L2214" i="7"/>
  <c r="O2214" i="7" s="1"/>
  <c r="L1030" i="7"/>
  <c r="O1030" i="7" s="1"/>
  <c r="M1030" i="7"/>
  <c r="AE227" i="2"/>
  <c r="AF227" i="2" s="1"/>
  <c r="AG227" i="2" s="1"/>
  <c r="AH227" i="2" s="1"/>
  <c r="AI227" i="2" s="1"/>
  <c r="AP227" i="2" s="1"/>
  <c r="AE49" i="2"/>
  <c r="AF49" i="2" s="1"/>
  <c r="AG49" i="2" s="1"/>
  <c r="AH49" i="2" s="1"/>
  <c r="AI49" i="2" s="1"/>
  <c r="AP49" i="2" s="1"/>
  <c r="AE158" i="2"/>
  <c r="AF158" i="2" s="1"/>
  <c r="AG158" i="2" s="1"/>
  <c r="AH158" i="2" s="1"/>
  <c r="AI158" i="2" s="1"/>
  <c r="AP158" i="2" s="1"/>
  <c r="AE314" i="2"/>
  <c r="AF314" i="2" s="1"/>
  <c r="AG314" i="2" s="1"/>
  <c r="AH314" i="2" s="1"/>
  <c r="AI314" i="2" s="1"/>
  <c r="AP314" i="2" s="1"/>
  <c r="M929" i="7"/>
  <c r="L929" i="7"/>
  <c r="O929" i="7" s="1"/>
  <c r="AE146" i="2"/>
  <c r="AF146" i="2" s="1"/>
  <c r="AG146" i="2" s="1"/>
  <c r="AH146" i="2" s="1"/>
  <c r="AI146" i="2" s="1"/>
  <c r="AP146" i="2" s="1"/>
  <c r="M2147" i="7"/>
  <c r="L2147" i="7"/>
  <c r="O2147" i="7" s="1"/>
  <c r="M2240" i="7"/>
  <c r="L2240" i="7"/>
  <c r="O2240" i="7" s="1"/>
  <c r="L982" i="7"/>
  <c r="O982" i="7" s="1"/>
  <c r="M982" i="7"/>
  <c r="L768" i="7"/>
  <c r="O768" i="7" s="1"/>
  <c r="M768" i="7"/>
  <c r="M2081" i="7"/>
  <c r="L2081" i="7"/>
  <c r="O2081" i="7" s="1"/>
  <c r="AE359" i="2"/>
  <c r="AF359" i="2" s="1"/>
  <c r="AG359" i="2" s="1"/>
  <c r="AH359" i="2" s="1"/>
  <c r="AI359" i="2" s="1"/>
  <c r="AP359" i="2" s="1"/>
  <c r="AE54" i="2"/>
  <c r="AF54" i="2" s="1"/>
  <c r="AG54" i="2" s="1"/>
  <c r="AH54" i="2" s="1"/>
  <c r="AI54" i="2" s="1"/>
  <c r="AP54" i="2" s="1"/>
  <c r="M2004" i="7"/>
  <c r="L2004" i="7"/>
  <c r="O2004" i="7" s="1"/>
  <c r="L1019" i="7"/>
  <c r="O1019" i="7" s="1"/>
  <c r="M1019" i="7"/>
  <c r="AE443" i="2"/>
  <c r="AF443" i="2" s="1"/>
  <c r="AG443" i="2" s="1"/>
  <c r="AH443" i="2" s="1"/>
  <c r="AI443" i="2" s="1"/>
  <c r="AP443" i="2" s="1"/>
  <c r="L849" i="7"/>
  <c r="O849" i="7" s="1"/>
  <c r="M849" i="7"/>
  <c r="AE86" i="2"/>
  <c r="AF86" i="2" s="1"/>
  <c r="AG86" i="2" s="1"/>
  <c r="AH86" i="2" s="1"/>
  <c r="AI86" i="2" s="1"/>
  <c r="AP86" i="2" s="1"/>
  <c r="AE110" i="2"/>
  <c r="AF110" i="2" s="1"/>
  <c r="AG110" i="2" s="1"/>
  <c r="AH110" i="2" s="1"/>
  <c r="AI110" i="2" s="1"/>
  <c r="AP110" i="2" s="1"/>
  <c r="L1992" i="7"/>
  <c r="O1992" i="7" s="1"/>
  <c r="M1992" i="7"/>
  <c r="M1021" i="7"/>
  <c r="L1021" i="7"/>
  <c r="O1021" i="7" s="1"/>
  <c r="L617" i="7"/>
  <c r="O617" i="7" s="1"/>
  <c r="M617" i="7"/>
  <c r="AE242" i="2"/>
  <c r="AF242" i="2" s="1"/>
  <c r="AG242" i="2" s="1"/>
  <c r="AH242" i="2" s="1"/>
  <c r="AI242" i="2" s="1"/>
  <c r="AP242" i="2" s="1"/>
  <c r="AE237" i="2"/>
  <c r="AF237" i="2" s="1"/>
  <c r="AG237" i="2" s="1"/>
  <c r="AH237" i="2" s="1"/>
  <c r="AI237" i="2" s="1"/>
  <c r="AP237" i="2" s="1"/>
  <c r="L1000" i="7"/>
  <c r="O1000" i="7" s="1"/>
  <c r="M1000" i="7"/>
  <c r="L2192" i="7"/>
  <c r="O2192" i="7" s="1"/>
  <c r="M2192" i="7"/>
  <c r="L2276" i="7"/>
  <c r="O2276" i="7" s="1"/>
  <c r="M2276" i="7"/>
  <c r="L1946" i="7"/>
  <c r="O1946" i="7" s="1"/>
  <c r="M1946" i="7"/>
  <c r="AE479" i="2"/>
  <c r="AF479" i="2" s="1"/>
  <c r="AG479" i="2" s="1"/>
  <c r="AH479" i="2" s="1"/>
  <c r="AI479" i="2" s="1"/>
  <c r="AP479" i="2" s="1"/>
  <c r="M824" i="7"/>
  <c r="L824" i="7"/>
  <c r="O824" i="7" s="1"/>
  <c r="L1994" i="7"/>
  <c r="O1994" i="7" s="1"/>
  <c r="M1994" i="7"/>
  <c r="L749" i="7"/>
  <c r="O749" i="7" s="1"/>
  <c r="M749" i="7"/>
  <c r="L1935" i="7"/>
  <c r="O1935" i="7" s="1"/>
  <c r="M1935" i="7"/>
  <c r="L1908" i="7"/>
  <c r="O1908" i="7" s="1"/>
  <c r="M1908" i="7"/>
  <c r="L656" i="7"/>
  <c r="O656" i="7" s="1"/>
  <c r="M656" i="7"/>
  <c r="M872" i="7"/>
  <c r="L872" i="7"/>
  <c r="O872" i="7" s="1"/>
  <c r="M722" i="7"/>
  <c r="L722" i="7"/>
  <c r="O722" i="7" s="1"/>
  <c r="L615" i="7"/>
  <c r="O615" i="7" s="1"/>
  <c r="M615" i="7"/>
  <c r="L2237" i="7"/>
  <c r="O2237" i="7" s="1"/>
  <c r="M2237" i="7"/>
  <c r="L2156" i="7"/>
  <c r="O2156" i="7" s="1"/>
  <c r="M2156" i="7"/>
  <c r="L1860" i="7"/>
  <c r="O1860" i="7" s="1"/>
  <c r="M1860" i="7"/>
  <c r="M2162" i="7"/>
  <c r="L2162" i="7"/>
  <c r="O2162" i="7" s="1"/>
  <c r="M697" i="7"/>
  <c r="L697" i="7"/>
  <c r="O697" i="7" s="1"/>
  <c r="AE155" i="2"/>
  <c r="AF155" i="2" s="1"/>
  <c r="AG155" i="2" s="1"/>
  <c r="AH155" i="2" s="1"/>
  <c r="AI155" i="2" s="1"/>
  <c r="AP155" i="2" s="1"/>
  <c r="M2105" i="7"/>
  <c r="L2105" i="7"/>
  <c r="O2105" i="7" s="1"/>
  <c r="L2109" i="7"/>
  <c r="O2109" i="7" s="1"/>
  <c r="M2109" i="7"/>
  <c r="L1018" i="7"/>
  <c r="O1018" i="7" s="1"/>
  <c r="M1018" i="7"/>
  <c r="M2218" i="7"/>
  <c r="L2218" i="7"/>
  <c r="O2218" i="7" s="1"/>
  <c r="L864" i="7"/>
  <c r="O864" i="7" s="1"/>
  <c r="M864" i="7"/>
  <c r="L1023" i="7"/>
  <c r="O1023" i="7" s="1"/>
  <c r="M1023" i="7"/>
  <c r="M2164" i="7"/>
  <c r="L2164" i="7"/>
  <c r="O2164" i="7" s="1"/>
  <c r="M2227" i="7"/>
  <c r="L2227" i="7"/>
  <c r="O2227" i="7" s="1"/>
  <c r="L910" i="7"/>
  <c r="O910" i="7" s="1"/>
  <c r="M910" i="7"/>
  <c r="L2140" i="7"/>
  <c r="O2140" i="7" s="1"/>
  <c r="M2140" i="7"/>
  <c r="L994" i="7"/>
  <c r="O994" i="7" s="1"/>
  <c r="M994" i="7"/>
  <c r="M668" i="7"/>
  <c r="L668" i="7"/>
  <c r="O668" i="7" s="1"/>
  <c r="AE39" i="2"/>
  <c r="AF39" i="2" s="1"/>
  <c r="AG39" i="2" s="1"/>
  <c r="AH39" i="2" s="1"/>
  <c r="AI39" i="2" s="1"/>
  <c r="AP39" i="2" s="1"/>
  <c r="AE368" i="2"/>
  <c r="AF368" i="2" s="1"/>
  <c r="AG368" i="2" s="1"/>
  <c r="AH368" i="2" s="1"/>
  <c r="AI368" i="2" s="1"/>
  <c r="AP368" i="2" s="1"/>
  <c r="AE341" i="2"/>
  <c r="AF341" i="2" s="1"/>
  <c r="AG341" i="2" s="1"/>
  <c r="AH341" i="2" s="1"/>
  <c r="AI341" i="2" s="1"/>
  <c r="AP341" i="2" s="1"/>
  <c r="L1911" i="7"/>
  <c r="O1911" i="7" s="1"/>
  <c r="M1911" i="7"/>
  <c r="AE360" i="2"/>
  <c r="AF360" i="2" s="1"/>
  <c r="AG360" i="2" s="1"/>
  <c r="AH360" i="2" s="1"/>
  <c r="AI360" i="2" s="1"/>
  <c r="AP360" i="2" s="1"/>
  <c r="L902" i="7"/>
  <c r="O902" i="7" s="1"/>
  <c r="M902" i="7"/>
  <c r="AE196" i="2"/>
  <c r="AF196" i="2" s="1"/>
  <c r="AG196" i="2" s="1"/>
  <c r="AH196" i="2" s="1"/>
  <c r="AI196" i="2" s="1"/>
  <c r="AP196" i="2" s="1"/>
  <c r="AE382" i="2"/>
  <c r="AF382" i="2" s="1"/>
  <c r="AG382" i="2" s="1"/>
  <c r="AH382" i="2" s="1"/>
  <c r="AI382" i="2" s="1"/>
  <c r="AP382" i="2" s="1"/>
  <c r="L947" i="7"/>
  <c r="O947" i="7" s="1"/>
  <c r="M947" i="7"/>
  <c r="L1952" i="7"/>
  <c r="O1952" i="7" s="1"/>
  <c r="M1952" i="7"/>
  <c r="L2139" i="7"/>
  <c r="O2139" i="7" s="1"/>
  <c r="M2139" i="7"/>
  <c r="L1007" i="7"/>
  <c r="O1007" i="7" s="1"/>
  <c r="M1007" i="7"/>
  <c r="M653" i="7"/>
  <c r="L653" i="7"/>
  <c r="O653" i="7" s="1"/>
  <c r="M2093" i="7"/>
  <c r="L2093" i="7"/>
  <c r="O2093" i="7" s="1"/>
  <c r="L999" i="7"/>
  <c r="O999" i="7" s="1"/>
  <c r="M999" i="7"/>
  <c r="M564" i="7"/>
  <c r="L564" i="7"/>
  <c r="O564" i="7" s="1"/>
  <c r="AE320" i="2"/>
  <c r="AF320" i="2" s="1"/>
  <c r="AG320" i="2" s="1"/>
  <c r="AH320" i="2" s="1"/>
  <c r="AI320" i="2" s="1"/>
  <c r="AP320" i="2" s="1"/>
  <c r="AE430" i="2"/>
  <c r="AF430" i="2" s="1"/>
  <c r="AG430" i="2" s="1"/>
  <c r="AH430" i="2" s="1"/>
  <c r="AI430" i="2" s="1"/>
  <c r="AP430" i="2" s="1"/>
  <c r="L948" i="7"/>
  <c r="O948" i="7" s="1"/>
  <c r="M948" i="7"/>
  <c r="AE99" i="2"/>
  <c r="AF99" i="2" s="1"/>
  <c r="AG99" i="2" s="1"/>
  <c r="AH99" i="2" s="1"/>
  <c r="AI99" i="2" s="1"/>
  <c r="AP99" i="2" s="1"/>
  <c r="L568" i="7"/>
  <c r="O568" i="7" s="1"/>
  <c r="M568" i="7"/>
  <c r="L578" i="7"/>
  <c r="O578" i="7" s="1"/>
  <c r="M578" i="7"/>
  <c r="M779" i="7"/>
  <c r="L779" i="7"/>
  <c r="O779" i="7" s="1"/>
  <c r="AE41" i="2"/>
  <c r="AF41" i="2" s="1"/>
  <c r="AG41" i="2" s="1"/>
  <c r="AH41" i="2" s="1"/>
  <c r="AI41" i="2" s="1"/>
  <c r="AP41" i="2" s="1"/>
  <c r="L803" i="7"/>
  <c r="O803" i="7" s="1"/>
  <c r="M803" i="7"/>
  <c r="AE396" i="2"/>
  <c r="AF396" i="2" s="1"/>
  <c r="AG396" i="2" s="1"/>
  <c r="AH396" i="2" s="1"/>
  <c r="AI396" i="2" s="1"/>
  <c r="AP396" i="2" s="1"/>
  <c r="L683" i="7"/>
  <c r="O683" i="7" s="1"/>
  <c r="M683" i="7"/>
  <c r="AE77" i="2"/>
  <c r="AF77" i="2" s="1"/>
  <c r="AG77" i="2" s="1"/>
  <c r="AH77" i="2" s="1"/>
  <c r="AI77" i="2" s="1"/>
  <c r="AP77" i="2" s="1"/>
  <c r="L873" i="7"/>
  <c r="O873" i="7" s="1"/>
  <c r="M873" i="7"/>
  <c r="L711" i="7"/>
  <c r="O711" i="7" s="1"/>
  <c r="M711" i="7"/>
  <c r="AE163" i="2"/>
  <c r="AF163" i="2" s="1"/>
  <c r="AG163" i="2" s="1"/>
  <c r="AH163" i="2" s="1"/>
  <c r="AI163" i="2" s="1"/>
  <c r="AP163" i="2" s="1"/>
  <c r="L2010" i="7"/>
  <c r="O2010" i="7" s="1"/>
  <c r="M2010" i="7"/>
  <c r="M1934" i="7"/>
  <c r="L1934" i="7"/>
  <c r="O1934" i="7" s="1"/>
  <c r="AE195" i="2"/>
  <c r="AF195" i="2" s="1"/>
  <c r="AG195" i="2" s="1"/>
  <c r="AH195" i="2" s="1"/>
  <c r="AI195" i="2" s="1"/>
  <c r="AP195" i="2" s="1"/>
  <c r="M782" i="7"/>
  <c r="L782" i="7"/>
  <c r="O782" i="7" s="1"/>
  <c r="L2111" i="7"/>
  <c r="O2111" i="7" s="1"/>
  <c r="M2111" i="7"/>
  <c r="M992" i="7"/>
  <c r="L992" i="7"/>
  <c r="O992" i="7" s="1"/>
  <c r="M583" i="7"/>
  <c r="L583" i="7"/>
  <c r="O583" i="7" s="1"/>
  <c r="M717" i="7"/>
  <c r="L717" i="7"/>
  <c r="O717" i="7" s="1"/>
  <c r="L2235" i="7"/>
  <c r="O2235" i="7" s="1"/>
  <c r="M2235" i="7"/>
  <c r="AE413" i="2"/>
  <c r="AF413" i="2" s="1"/>
  <c r="AG413" i="2" s="1"/>
  <c r="AH413" i="2" s="1"/>
  <c r="AI413" i="2" s="1"/>
  <c r="AP413" i="2" s="1"/>
  <c r="L952" i="7"/>
  <c r="O952" i="7" s="1"/>
  <c r="M952" i="7"/>
  <c r="AE449" i="2"/>
  <c r="AF449" i="2" s="1"/>
  <c r="AG449" i="2" s="1"/>
  <c r="AH449" i="2" s="1"/>
  <c r="AI449" i="2" s="1"/>
  <c r="AP449" i="2" s="1"/>
  <c r="M836" i="7"/>
  <c r="L836" i="7"/>
  <c r="O836" i="7" s="1"/>
  <c r="L2051" i="7"/>
  <c r="O2051" i="7" s="1"/>
  <c r="M2051" i="7"/>
  <c r="M2264" i="7"/>
  <c r="L2264" i="7"/>
  <c r="O2264" i="7" s="1"/>
  <c r="L766" i="7"/>
  <c r="O766" i="7" s="1"/>
  <c r="M766" i="7"/>
  <c r="L2131" i="7"/>
  <c r="O2131" i="7" s="1"/>
  <c r="M2131" i="7"/>
  <c r="AE465" i="2"/>
  <c r="AF465" i="2" s="1"/>
  <c r="AG465" i="2" s="1"/>
  <c r="AH465" i="2" s="1"/>
  <c r="AI465" i="2" s="1"/>
  <c r="AP465" i="2" s="1"/>
  <c r="L1881" i="7"/>
  <c r="O1881" i="7" s="1"/>
  <c r="M1881" i="7"/>
  <c r="AE410" i="2"/>
  <c r="AF410" i="2" s="1"/>
  <c r="AG410" i="2" s="1"/>
  <c r="AH410" i="2" s="1"/>
  <c r="AI410" i="2" s="1"/>
  <c r="AP410" i="2" s="1"/>
  <c r="M2208" i="7"/>
  <c r="L2208" i="7"/>
  <c r="O2208" i="7" s="1"/>
  <c r="L721" i="7"/>
  <c r="O721" i="7" s="1"/>
  <c r="M721" i="7"/>
  <c r="L840" i="7"/>
  <c r="O840" i="7" s="1"/>
  <c r="M840" i="7"/>
  <c r="L1928" i="7"/>
  <c r="O1928" i="7" s="1"/>
  <c r="M1928" i="7"/>
  <c r="AE395" i="2"/>
  <c r="AF395" i="2" s="1"/>
  <c r="AG395" i="2" s="1"/>
  <c r="AH395" i="2" s="1"/>
  <c r="AI395" i="2" s="1"/>
  <c r="AP395" i="2" s="1"/>
  <c r="L2167" i="7"/>
  <c r="O2167" i="7" s="1"/>
  <c r="M2167" i="7"/>
  <c r="AE206" i="2"/>
  <c r="AF206" i="2" s="1"/>
  <c r="AG206" i="2" s="1"/>
  <c r="AH206" i="2" s="1"/>
  <c r="AI206" i="2" s="1"/>
  <c r="AP206" i="2" s="1"/>
  <c r="M592" i="7"/>
  <c r="L592" i="7"/>
  <c r="O592" i="7" s="1"/>
  <c r="M2193" i="7"/>
  <c r="L2193" i="7"/>
  <c r="O2193" i="7" s="1"/>
  <c r="L562" i="7"/>
  <c r="O562" i="7" s="1"/>
  <c r="M562" i="7"/>
  <c r="M594" i="7"/>
  <c r="L594" i="7"/>
  <c r="O594" i="7" s="1"/>
  <c r="AE64" i="2"/>
  <c r="AF64" i="2" s="1"/>
  <c r="AG64" i="2" s="1"/>
  <c r="AH64" i="2" s="1"/>
  <c r="AI64" i="2" s="1"/>
  <c r="AP64" i="2" s="1"/>
  <c r="L561" i="7"/>
  <c r="O561" i="7" s="1"/>
  <c r="M561" i="7"/>
  <c r="M1901" i="7"/>
  <c r="L1901" i="7"/>
  <c r="O1901" i="7" s="1"/>
  <c r="M2049" i="7"/>
  <c r="L2049" i="7"/>
  <c r="O2049" i="7" s="1"/>
  <c r="L2266" i="7"/>
  <c r="O2266" i="7" s="1"/>
  <c r="M2266" i="7"/>
  <c r="AE459" i="2"/>
  <c r="AF459" i="2" s="1"/>
  <c r="AG459" i="2" s="1"/>
  <c r="AH459" i="2" s="1"/>
  <c r="AI459" i="2" s="1"/>
  <c r="AP459" i="2" s="1"/>
  <c r="M905" i="7"/>
  <c r="L905" i="7"/>
  <c r="O905" i="7" s="1"/>
  <c r="AE240" i="2"/>
  <c r="AF240" i="2" s="1"/>
  <c r="AG240" i="2" s="1"/>
  <c r="AH240" i="2" s="1"/>
  <c r="AI240" i="2" s="1"/>
  <c r="AP240" i="2" s="1"/>
  <c r="M2008" i="7"/>
  <c r="L2008" i="7"/>
  <c r="O2008" i="7" s="1"/>
  <c r="M2317" i="7"/>
  <c r="L2317" i="7"/>
  <c r="O2317" i="7" s="1"/>
  <c r="AE397" i="2"/>
  <c r="AF397" i="2" s="1"/>
  <c r="AG397" i="2" s="1"/>
  <c r="AH397" i="2" s="1"/>
  <c r="AI397" i="2" s="1"/>
  <c r="AP397" i="2" s="1"/>
  <c r="M2050" i="7"/>
  <c r="L2050" i="7"/>
  <c r="O2050" i="7" s="1"/>
  <c r="L641" i="7"/>
  <c r="O641" i="7" s="1"/>
  <c r="M641" i="7"/>
  <c r="AE398" i="2"/>
  <c r="AF398" i="2" s="1"/>
  <c r="AG398" i="2" s="1"/>
  <c r="AH398" i="2" s="1"/>
  <c r="AI398" i="2" s="1"/>
  <c r="AP398" i="2" s="1"/>
  <c r="AE278" i="2"/>
  <c r="AF278" i="2" s="1"/>
  <c r="AG278" i="2" s="1"/>
  <c r="AH278" i="2" s="1"/>
  <c r="AI278" i="2" s="1"/>
  <c r="AP278" i="2" s="1"/>
  <c r="L589" i="7"/>
  <c r="O589" i="7" s="1"/>
  <c r="M589" i="7"/>
  <c r="M868" i="7"/>
  <c r="L868" i="7"/>
  <c r="O868" i="7" s="1"/>
  <c r="L2030" i="7"/>
  <c r="O2030" i="7" s="1"/>
  <c r="M2030" i="7"/>
  <c r="M814" i="7"/>
  <c r="L814" i="7"/>
  <c r="O814" i="7" s="1"/>
  <c r="AE103" i="2"/>
  <c r="AF103" i="2" s="1"/>
  <c r="AG103" i="2" s="1"/>
  <c r="AH103" i="2" s="1"/>
  <c r="AI103" i="2" s="1"/>
  <c r="AP103" i="2" s="1"/>
  <c r="AE159" i="2"/>
  <c r="AF159" i="2" s="1"/>
  <c r="AG159" i="2" s="1"/>
  <c r="AH159" i="2" s="1"/>
  <c r="AI159" i="2" s="1"/>
  <c r="AP159" i="2" s="1"/>
  <c r="L942" i="7"/>
  <c r="O942" i="7" s="1"/>
  <c r="M942" i="7"/>
  <c r="AE137" i="2"/>
  <c r="AF137" i="2" s="1"/>
  <c r="AG137" i="2" s="1"/>
  <c r="AH137" i="2" s="1"/>
  <c r="AI137" i="2" s="1"/>
  <c r="AP137" i="2" s="1"/>
  <c r="AE315" i="2"/>
  <c r="AF315" i="2" s="1"/>
  <c r="AG315" i="2" s="1"/>
  <c r="AH315" i="2" s="1"/>
  <c r="AI315" i="2" s="1"/>
  <c r="AP315" i="2" s="1"/>
  <c r="L665" i="7"/>
  <c r="O665" i="7" s="1"/>
  <c r="M665" i="7"/>
  <c r="M735" i="7"/>
  <c r="L735" i="7"/>
  <c r="O735" i="7" s="1"/>
  <c r="M2230" i="7"/>
  <c r="L2230" i="7"/>
  <c r="O2230" i="7" s="1"/>
  <c r="AE225" i="2"/>
  <c r="AF225" i="2" s="1"/>
  <c r="AG225" i="2" s="1"/>
  <c r="AH225" i="2" s="1"/>
  <c r="AI225" i="2" s="1"/>
  <c r="AP225" i="2" s="1"/>
  <c r="L798" i="7"/>
  <c r="O798" i="7" s="1"/>
  <c r="M798" i="7"/>
  <c r="L911" i="7"/>
  <c r="O911" i="7" s="1"/>
  <c r="M911" i="7"/>
  <c r="AE58" i="2"/>
  <c r="AF58" i="2" s="1"/>
  <c r="AG58" i="2" s="1"/>
  <c r="AH58" i="2" s="1"/>
  <c r="AI58" i="2" s="1"/>
  <c r="AP58" i="2" s="1"/>
  <c r="AE266" i="2"/>
  <c r="AF266" i="2"/>
  <c r="AG266" i="2" s="1"/>
  <c r="AH266" i="2" s="1"/>
  <c r="AI266" i="2" s="1"/>
  <c r="AP266" i="2" s="1"/>
  <c r="L1972" i="7"/>
  <c r="O1972" i="7" s="1"/>
  <c r="M1972" i="7"/>
  <c r="M789" i="7"/>
  <c r="L789" i="7"/>
  <c r="O789" i="7" s="1"/>
  <c r="L857" i="7"/>
  <c r="O857" i="7" s="1"/>
  <c r="M857" i="7"/>
  <c r="L888" i="7"/>
  <c r="O888" i="7" s="1"/>
  <c r="M888" i="7"/>
  <c r="M693" i="7"/>
  <c r="L693" i="7"/>
  <c r="O693" i="7" s="1"/>
  <c r="L2301" i="7"/>
  <c r="O2301" i="7" s="1"/>
  <c r="M2301" i="7"/>
  <c r="AE96" i="2"/>
  <c r="AF96" i="2" s="1"/>
  <c r="AG96" i="2" s="1"/>
  <c r="AH96" i="2" s="1"/>
  <c r="AI96" i="2" s="1"/>
  <c r="AP96" i="2" s="1"/>
  <c r="M685" i="7"/>
  <c r="L685" i="7"/>
  <c r="O685" i="7" s="1"/>
  <c r="L926" i="7"/>
  <c r="O926" i="7" s="1"/>
  <c r="M926" i="7"/>
  <c r="AE389" i="2"/>
  <c r="AF389" i="2" s="1"/>
  <c r="AG389" i="2" s="1"/>
  <c r="AH389" i="2" s="1"/>
  <c r="AI389" i="2" s="1"/>
  <c r="AP389" i="2" s="1"/>
  <c r="AE117" i="2"/>
  <c r="AF117" i="2" s="1"/>
  <c r="AG117" i="2" s="1"/>
  <c r="AH117" i="2" s="1"/>
  <c r="AI117" i="2" s="1"/>
  <c r="AP117" i="2" s="1"/>
  <c r="AE313" i="2"/>
  <c r="AF313" i="2" s="1"/>
  <c r="AG313" i="2" s="1"/>
  <c r="AH313" i="2" s="1"/>
  <c r="AI313" i="2" s="1"/>
  <c r="AP313" i="2" s="1"/>
  <c r="L757" i="7"/>
  <c r="O757" i="7" s="1"/>
  <c r="M757" i="7"/>
  <c r="M1955" i="7"/>
  <c r="L1955" i="7"/>
  <c r="O1955" i="7" s="1"/>
  <c r="AE81" i="2"/>
  <c r="AF81" i="2" s="1"/>
  <c r="AG81" i="2" s="1"/>
  <c r="AH81" i="2" s="1"/>
  <c r="AI81" i="2" s="1"/>
  <c r="AP81" i="2" s="1"/>
  <c r="M705" i="7"/>
  <c r="L705" i="7"/>
  <c r="O705" i="7" s="1"/>
  <c r="M597" i="7"/>
  <c r="L597" i="7"/>
  <c r="O597" i="7" s="1"/>
  <c r="L885" i="7"/>
  <c r="O885" i="7" s="1"/>
  <c r="M885" i="7"/>
  <c r="AE65" i="2"/>
  <c r="AF65" i="2" s="1"/>
  <c r="AG65" i="2" s="1"/>
  <c r="AH65" i="2" s="1"/>
  <c r="AI65" i="2" s="1"/>
  <c r="AP65" i="2" s="1"/>
  <c r="M941" i="7"/>
  <c r="L941" i="7"/>
  <c r="O941" i="7" s="1"/>
  <c r="AE107" i="2"/>
  <c r="AF107" i="2" s="1"/>
  <c r="AG107" i="2" s="1"/>
  <c r="AH107" i="2" s="1"/>
  <c r="AI107" i="2" s="1"/>
  <c r="AP107" i="2" s="1"/>
  <c r="L2086" i="7"/>
  <c r="O2086" i="7" s="1"/>
  <c r="M2086" i="7"/>
  <c r="M2212" i="7"/>
  <c r="L2212" i="7"/>
  <c r="O2212" i="7" s="1"/>
  <c r="M925" i="7"/>
  <c r="L925" i="7"/>
  <c r="O925" i="7" s="1"/>
  <c r="M2120" i="7"/>
  <c r="L2120" i="7"/>
  <c r="O2120" i="7" s="1"/>
  <c r="M1843" i="7"/>
  <c r="L1843" i="7"/>
  <c r="O1843" i="7" s="1"/>
  <c r="M2005" i="7"/>
  <c r="L2005" i="7"/>
  <c r="O2005" i="7" s="1"/>
  <c r="L957" i="7"/>
  <c r="O957" i="7" s="1"/>
  <c r="M957" i="7"/>
  <c r="L2112" i="7"/>
  <c r="O2112" i="7" s="1"/>
  <c r="M2112" i="7"/>
  <c r="M2160" i="7"/>
  <c r="L2160" i="7"/>
  <c r="O2160" i="7" s="1"/>
  <c r="M862" i="7"/>
  <c r="L862" i="7"/>
  <c r="O862" i="7" s="1"/>
  <c r="AE393" i="2"/>
  <c r="AF393" i="2" s="1"/>
  <c r="AG393" i="2" s="1"/>
  <c r="AH393" i="2" s="1"/>
  <c r="AI393" i="2" s="1"/>
  <c r="AP393" i="2" s="1"/>
  <c r="L640" i="7"/>
  <c r="O640" i="7" s="1"/>
  <c r="M640" i="7"/>
  <c r="L571" i="7"/>
  <c r="O571" i="7" s="1"/>
  <c r="M571" i="7"/>
  <c r="L1016" i="7"/>
  <c r="O1016" i="7" s="1"/>
  <c r="M1016" i="7"/>
  <c r="L654" i="7"/>
  <c r="O654" i="7" s="1"/>
  <c r="M654" i="7"/>
  <c r="M624" i="7"/>
  <c r="L624" i="7"/>
  <c r="O624" i="7" s="1"/>
  <c r="M924" i="7"/>
  <c r="L924" i="7"/>
  <c r="O924" i="7" s="1"/>
  <c r="L2209" i="7"/>
  <c r="O2209" i="7" s="1"/>
  <c r="M2209" i="7"/>
  <c r="AE270" i="2"/>
  <c r="AF270" i="2" s="1"/>
  <c r="AG270" i="2" s="1"/>
  <c r="AH270" i="2" s="1"/>
  <c r="AI270" i="2" s="1"/>
  <c r="AP270" i="2" s="1"/>
  <c r="AE327" i="2"/>
  <c r="AF327" i="2" s="1"/>
  <c r="AG327" i="2" s="1"/>
  <c r="AH327" i="2" s="1"/>
  <c r="AI327" i="2" s="1"/>
  <c r="AP327" i="2" s="1"/>
  <c r="M1854" i="7"/>
  <c r="L1854" i="7"/>
  <c r="O1854" i="7" s="1"/>
  <c r="AE381" i="2"/>
  <c r="AF381" i="2" s="1"/>
  <c r="AG381" i="2" s="1"/>
  <c r="AH381" i="2" s="1"/>
  <c r="AI381" i="2" s="1"/>
  <c r="AP381" i="2" s="1"/>
  <c r="L714" i="7"/>
  <c r="O714" i="7" s="1"/>
  <c r="M714" i="7"/>
  <c r="L806" i="7"/>
  <c r="O806" i="7" s="1"/>
  <c r="M806" i="7"/>
  <c r="AE232" i="2"/>
  <c r="AF232" i="2" s="1"/>
  <c r="AG232" i="2" s="1"/>
  <c r="AH232" i="2" s="1"/>
  <c r="AI232" i="2" s="1"/>
  <c r="AP232" i="2" s="1"/>
  <c r="L674" i="7"/>
  <c r="O674" i="7" s="1"/>
  <c r="M674" i="7"/>
  <c r="AE15" i="2"/>
  <c r="AF15" i="2" s="1"/>
  <c r="AG15" i="2" s="1"/>
  <c r="AH15" i="2" s="1"/>
  <c r="AI15" i="2" s="1"/>
  <c r="AP15" i="2" s="1"/>
  <c r="L1980" i="7"/>
  <c r="O1980" i="7" s="1"/>
  <c r="M1980" i="7"/>
  <c r="M1954" i="7"/>
  <c r="L1954" i="7"/>
  <c r="O1954" i="7" s="1"/>
  <c r="AE131" i="2"/>
  <c r="AF131" i="2" s="1"/>
  <c r="AG131" i="2" s="1"/>
  <c r="AH131" i="2" s="1"/>
  <c r="AI131" i="2" s="1"/>
  <c r="AP131" i="2" s="1"/>
  <c r="M865" i="7"/>
  <c r="L865" i="7"/>
  <c r="O865" i="7" s="1"/>
  <c r="M1006" i="7"/>
  <c r="L1006" i="7"/>
  <c r="O1006" i="7" s="1"/>
  <c r="M1937" i="7"/>
  <c r="L1937" i="7"/>
  <c r="O1937" i="7" s="1"/>
  <c r="AE354" i="2"/>
  <c r="AF354" i="2" s="1"/>
  <c r="AG354" i="2" s="1"/>
  <c r="AH354" i="2" s="1"/>
  <c r="AI354" i="2" s="1"/>
  <c r="AP354" i="2" s="1"/>
  <c r="M751" i="7"/>
  <c r="L751" i="7"/>
  <c r="O751" i="7" s="1"/>
  <c r="M897" i="7"/>
  <c r="L897" i="7"/>
  <c r="O897" i="7" s="1"/>
  <c r="L815" i="7"/>
  <c r="O815" i="7" s="1"/>
  <c r="M815" i="7"/>
  <c r="M2285" i="7"/>
  <c r="L2285" i="7"/>
  <c r="O2285" i="7" s="1"/>
  <c r="AE45" i="2"/>
  <c r="AF45" i="2" s="1"/>
  <c r="AG45" i="2" s="1"/>
  <c r="AH45" i="2" s="1"/>
  <c r="AI45" i="2" s="1"/>
  <c r="AP45" i="2" s="1"/>
  <c r="AE152" i="2"/>
  <c r="AF152" i="2" s="1"/>
  <c r="AG152" i="2" s="1"/>
  <c r="AH152" i="2" s="1"/>
  <c r="AI152" i="2" s="1"/>
  <c r="AP152" i="2" s="1"/>
  <c r="L1878" i="7"/>
  <c r="O1878" i="7" s="1"/>
  <c r="M1878" i="7"/>
  <c r="L2202" i="7"/>
  <c r="O2202" i="7" s="1"/>
  <c r="M2202" i="7"/>
  <c r="L1871" i="7"/>
  <c r="O1871" i="7" s="1"/>
  <c r="M1871" i="7"/>
  <c r="L1925" i="7"/>
  <c r="O1925" i="7" s="1"/>
  <c r="M1925" i="7"/>
  <c r="M713" i="7"/>
  <c r="L713" i="7"/>
  <c r="O713" i="7" s="1"/>
  <c r="L2305" i="7"/>
  <c r="O2305" i="7" s="1"/>
  <c r="M2305" i="7"/>
  <c r="AE317" i="2"/>
  <c r="AF317" i="2" s="1"/>
  <c r="AG317" i="2" s="1"/>
  <c r="AH317" i="2" s="1"/>
  <c r="AI317" i="2" s="1"/>
  <c r="AP317" i="2" s="1"/>
  <c r="M969" i="7"/>
  <c r="L969" i="7"/>
  <c r="O969" i="7" s="1"/>
  <c r="M2148" i="7"/>
  <c r="L2148" i="7"/>
  <c r="O2148" i="7" s="1"/>
  <c r="L991" i="7"/>
  <c r="O991" i="7" s="1"/>
  <c r="M991" i="7"/>
  <c r="AE87" i="2"/>
  <c r="AF87" i="2" s="1"/>
  <c r="AG87" i="2" s="1"/>
  <c r="AH87" i="2" s="1"/>
  <c r="AI87" i="2" s="1"/>
  <c r="AP87" i="2" s="1"/>
  <c r="AE454" i="2"/>
  <c r="AF454" i="2" s="1"/>
  <c r="AG454" i="2" s="1"/>
  <c r="AH454" i="2" s="1"/>
  <c r="AI454" i="2" s="1"/>
  <c r="AP454" i="2" s="1"/>
  <c r="AE362" i="2"/>
  <c r="AF362" i="2" s="1"/>
  <c r="AG362" i="2" s="1"/>
  <c r="AH362" i="2" s="1"/>
  <c r="AI362" i="2" s="1"/>
  <c r="AP362" i="2" s="1"/>
  <c r="AE121" i="2"/>
  <c r="AF121" i="2" s="1"/>
  <c r="AG121" i="2" s="1"/>
  <c r="AH121" i="2" s="1"/>
  <c r="AI121" i="2" s="1"/>
  <c r="AP121" i="2" s="1"/>
  <c r="M2299" i="7"/>
  <c r="L2299" i="7"/>
  <c r="O2299" i="7" s="1"/>
  <c r="M1982" i="7"/>
  <c r="L1982" i="7"/>
  <c r="O1982" i="7" s="1"/>
  <c r="L2031" i="7"/>
  <c r="O2031" i="7" s="1"/>
  <c r="M2031" i="7"/>
  <c r="AE192" i="2"/>
  <c r="AF192" i="2" s="1"/>
  <c r="AG192" i="2" s="1"/>
  <c r="AH192" i="2" s="1"/>
  <c r="AI192" i="2" s="1"/>
  <c r="AP192" i="2" s="1"/>
  <c r="L2025" i="7"/>
  <c r="O2025" i="7" s="1"/>
  <c r="M2025" i="7"/>
  <c r="AE161" i="2"/>
  <c r="AF161" i="2" s="1"/>
  <c r="AG161" i="2" s="1"/>
  <c r="AH161" i="2" s="1"/>
  <c r="AI161" i="2" s="1"/>
  <c r="AP161" i="2" s="1"/>
  <c r="L2137" i="7"/>
  <c r="O2137" i="7" s="1"/>
  <c r="M2137" i="7"/>
  <c r="AE154" i="2"/>
  <c r="AF154" i="2" s="1"/>
  <c r="AG154" i="2" s="1"/>
  <c r="AH154" i="2" s="1"/>
  <c r="AI154" i="2" s="1"/>
  <c r="AP154" i="2" s="1"/>
  <c r="L2017" i="7"/>
  <c r="O2017" i="7" s="1"/>
  <c r="M2017" i="7"/>
  <c r="AE293" i="2"/>
  <c r="AF293" i="2" s="1"/>
  <c r="AG293" i="2" s="1"/>
  <c r="AH293" i="2" s="1"/>
  <c r="AI293" i="2" s="1"/>
  <c r="AP293" i="2" s="1"/>
  <c r="AE144" i="2"/>
  <c r="AF144" i="2" s="1"/>
  <c r="AG144" i="2" s="1"/>
  <c r="AH144" i="2" s="1"/>
  <c r="AI144" i="2" s="1"/>
  <c r="AP144" i="2" s="1"/>
  <c r="L2163" i="7"/>
  <c r="O2163" i="7" s="1"/>
  <c r="M2163" i="7"/>
  <c r="AE120" i="2"/>
  <c r="AF120" i="2" s="1"/>
  <c r="AG120" i="2" s="1"/>
  <c r="AH120" i="2" s="1"/>
  <c r="AI120" i="2" s="1"/>
  <c r="AP120" i="2" s="1"/>
  <c r="L2268" i="7"/>
  <c r="O2268" i="7" s="1"/>
  <c r="M2268" i="7"/>
  <c r="L1915" i="7"/>
  <c r="O1915" i="7" s="1"/>
  <c r="M1915" i="7"/>
  <c r="M997" i="7"/>
  <c r="L997" i="7"/>
  <c r="O997" i="7" s="1"/>
  <c r="M643" i="7"/>
  <c r="L643" i="7"/>
  <c r="O643" i="7" s="1"/>
  <c r="AE235" i="2"/>
  <c r="AF235" i="2" s="1"/>
  <c r="AG235" i="2" s="1"/>
  <c r="AH235" i="2" s="1"/>
  <c r="AI235" i="2" s="1"/>
  <c r="AP235" i="2" s="1"/>
  <c r="AE47" i="2"/>
  <c r="AF47" i="2" s="1"/>
  <c r="AG47" i="2" s="1"/>
  <c r="AH47" i="2" s="1"/>
  <c r="AI47" i="2" s="1"/>
  <c r="AP47" i="2" s="1"/>
  <c r="L906" i="7"/>
  <c r="O906" i="7" s="1"/>
  <c r="M906" i="7"/>
  <c r="AE135" i="2"/>
  <c r="AF135" i="2" s="1"/>
  <c r="AG135" i="2" s="1"/>
  <c r="AH135" i="2" s="1"/>
  <c r="AI135" i="2" s="1"/>
  <c r="AP135" i="2" s="1"/>
  <c r="L2080" i="7"/>
  <c r="O2080" i="7" s="1"/>
  <c r="M2080" i="7"/>
  <c r="AE298" i="2"/>
  <c r="AF298" i="2" s="1"/>
  <c r="AG298" i="2" s="1"/>
  <c r="AH298" i="2" s="1"/>
  <c r="AI298" i="2" s="1"/>
  <c r="AP298" i="2" s="1"/>
  <c r="L2213" i="7"/>
  <c r="O2213" i="7" s="1"/>
  <c r="M2213" i="7"/>
  <c r="AE124" i="2"/>
  <c r="AF124" i="2" s="1"/>
  <c r="AG124" i="2" s="1"/>
  <c r="AH124" i="2" s="1"/>
  <c r="AI124" i="2" s="1"/>
  <c r="AP124" i="2" s="1"/>
  <c r="M688" i="7"/>
  <c r="L688" i="7"/>
  <c r="O688" i="7" s="1"/>
  <c r="AE216" i="2"/>
  <c r="AF216" i="2" s="1"/>
  <c r="AG216" i="2" s="1"/>
  <c r="AH216" i="2" s="1"/>
  <c r="AI216" i="2" s="1"/>
  <c r="AP216" i="2" s="1"/>
  <c r="L785" i="7"/>
  <c r="O785" i="7" s="1"/>
  <c r="M785" i="7"/>
  <c r="M2207" i="7"/>
  <c r="L2207" i="7"/>
  <c r="O2207" i="7" s="1"/>
  <c r="AE213" i="2"/>
  <c r="AF213" i="2" s="1"/>
  <c r="AG213" i="2" s="1"/>
  <c r="AH213" i="2" s="1"/>
  <c r="AI213" i="2" s="1"/>
  <c r="AP213" i="2" s="1"/>
  <c r="AE75" i="2"/>
  <c r="AF75" i="2" s="1"/>
  <c r="AG75" i="2" s="1"/>
  <c r="AH75" i="2" s="1"/>
  <c r="AI75" i="2" s="1"/>
  <c r="AP75" i="2" s="1"/>
  <c r="AE324" i="2"/>
  <c r="AF324" i="2" s="1"/>
  <c r="AG324" i="2" s="1"/>
  <c r="AH324" i="2" s="1"/>
  <c r="AI324" i="2" s="1"/>
  <c r="AP324" i="2" s="1"/>
  <c r="M1912" i="7"/>
  <c r="L1912" i="7"/>
  <c r="O1912" i="7" s="1"/>
  <c r="L2239" i="7"/>
  <c r="O2239" i="7" s="1"/>
  <c r="M2239" i="7"/>
  <c r="L937" i="7"/>
  <c r="O937" i="7" s="1"/>
  <c r="M937" i="7"/>
  <c r="L2085" i="7"/>
  <c r="O2085" i="7" s="1"/>
  <c r="M2085" i="7"/>
  <c r="AE366" i="2"/>
  <c r="AF366" i="2" s="1"/>
  <c r="AG366" i="2" s="1"/>
  <c r="AH366" i="2" s="1"/>
  <c r="AI366" i="2" s="1"/>
  <c r="AP366" i="2" s="1"/>
  <c r="AE391" i="2"/>
  <c r="AF391" i="2" s="1"/>
  <c r="AG391" i="2" s="1"/>
  <c r="AH391" i="2" s="1"/>
  <c r="AI391" i="2" s="1"/>
  <c r="AP391" i="2" s="1"/>
  <c r="AE457" i="2"/>
  <c r="AF457" i="2" s="1"/>
  <c r="AG457" i="2" s="1"/>
  <c r="AH457" i="2" s="1"/>
  <c r="AI457" i="2" s="1"/>
  <c r="AP457" i="2" s="1"/>
  <c r="AE204" i="2"/>
  <c r="AF204" i="2" s="1"/>
  <c r="AG204" i="2" s="1"/>
  <c r="AH204" i="2" s="1"/>
  <c r="AI204" i="2" s="1"/>
  <c r="AP204" i="2" s="1"/>
  <c r="M2279" i="7"/>
  <c r="L2279" i="7"/>
  <c r="O2279" i="7" s="1"/>
  <c r="L587" i="7"/>
  <c r="O587" i="7" s="1"/>
  <c r="M587" i="7"/>
  <c r="M945" i="7"/>
  <c r="L945" i="7"/>
  <c r="O945" i="7" s="1"/>
  <c r="M657" i="7"/>
  <c r="L657" i="7"/>
  <c r="O657" i="7" s="1"/>
  <c r="L2037" i="7"/>
  <c r="O2037" i="7" s="1"/>
  <c r="M2037" i="7"/>
  <c r="L1874" i="7"/>
  <c r="O1874" i="7" s="1"/>
  <c r="M1874" i="7"/>
  <c r="L570" i="7"/>
  <c r="O570" i="7" s="1"/>
  <c r="M570" i="7"/>
  <c r="M773" i="7"/>
  <c r="L773" i="7"/>
  <c r="O773" i="7" s="1"/>
  <c r="M2018" i="7"/>
  <c r="L2018" i="7"/>
  <c r="O2018" i="7" s="1"/>
  <c r="AE114" i="2"/>
  <c r="AF114" i="2" s="1"/>
  <c r="AG114" i="2" s="1"/>
  <c r="AH114" i="2" s="1"/>
  <c r="AI114" i="2" s="1"/>
  <c r="AP114" i="2" s="1"/>
  <c r="M764" i="7"/>
  <c r="L764" i="7"/>
  <c r="O764" i="7" s="1"/>
  <c r="M896" i="7"/>
  <c r="L896" i="7"/>
  <c r="O896" i="7" s="1"/>
  <c r="L1916" i="7"/>
  <c r="O1916" i="7" s="1"/>
  <c r="M1916" i="7"/>
  <c r="AE472" i="2"/>
  <c r="AF472" i="2" s="1"/>
  <c r="AG472" i="2" s="1"/>
  <c r="AH472" i="2" s="1"/>
  <c r="AI472" i="2" s="1"/>
  <c r="AP472" i="2" s="1"/>
  <c r="M1873" i="7"/>
  <c r="L1873" i="7"/>
  <c r="O1873" i="7" s="1"/>
  <c r="M2073" i="7"/>
  <c r="L2073" i="7"/>
  <c r="O2073" i="7" s="1"/>
  <c r="L988" i="7"/>
  <c r="O988" i="7" s="1"/>
  <c r="M988" i="7"/>
  <c r="M2291" i="7"/>
  <c r="L2291" i="7"/>
  <c r="O2291" i="7" s="1"/>
  <c r="L880" i="7"/>
  <c r="O880" i="7" s="1"/>
  <c r="M880" i="7"/>
  <c r="M756" i="7"/>
  <c r="L756" i="7"/>
  <c r="O756" i="7" s="1"/>
  <c r="AE149" i="2"/>
  <c r="AF149" i="2" s="1"/>
  <c r="AG149" i="2" s="1"/>
  <c r="AH149" i="2" s="1"/>
  <c r="AI149" i="2" s="1"/>
  <c r="AP149" i="2" s="1"/>
  <c r="L1914" i="7"/>
  <c r="O1914" i="7" s="1"/>
  <c r="M1914" i="7"/>
  <c r="M1005" i="7"/>
  <c r="L1005" i="7"/>
  <c r="O1005" i="7" s="1"/>
  <c r="M2045" i="7"/>
  <c r="L2045" i="7"/>
  <c r="O2045" i="7" s="1"/>
  <c r="M2026" i="7"/>
  <c r="L2026" i="7"/>
  <c r="O2026" i="7" s="1"/>
  <c r="L1851" i="7"/>
  <c r="O1851" i="7" s="1"/>
  <c r="M1851" i="7"/>
  <c r="M995" i="7"/>
  <c r="L995" i="7"/>
  <c r="O995" i="7" s="1"/>
  <c r="M1859" i="7"/>
  <c r="L1859" i="7"/>
  <c r="O1859" i="7" s="1"/>
  <c r="M978" i="7"/>
  <c r="L978" i="7"/>
  <c r="O978" i="7" s="1"/>
  <c r="AE340" i="2"/>
  <c r="AF340" i="2" s="1"/>
  <c r="AG340" i="2" s="1"/>
  <c r="AH340" i="2" s="1"/>
  <c r="AI340" i="2" s="1"/>
  <c r="AP340" i="2" s="1"/>
  <c r="AE422" i="2"/>
  <c r="AF422" i="2" s="1"/>
  <c r="AG422" i="2" s="1"/>
  <c r="AH422" i="2" s="1"/>
  <c r="AI422" i="2" s="1"/>
  <c r="AP422" i="2" s="1"/>
  <c r="AE404" i="2"/>
  <c r="AF404" i="2" s="1"/>
  <c r="AG404" i="2" s="1"/>
  <c r="AH404" i="2" s="1"/>
  <c r="AI404" i="2" s="1"/>
  <c r="AP404" i="2" s="1"/>
  <c r="AE125" i="2"/>
  <c r="AF125" i="2" s="1"/>
  <c r="AG125" i="2" s="1"/>
  <c r="AH125" i="2" s="1"/>
  <c r="AI125" i="2" s="1"/>
  <c r="AP125" i="2" s="1"/>
  <c r="L738" i="7"/>
  <c r="O738" i="7" s="1"/>
  <c r="M738" i="7"/>
  <c r="L790" i="7"/>
  <c r="O790" i="7" s="1"/>
  <c r="M790" i="7"/>
  <c r="AE143" i="2"/>
  <c r="AF143" i="2" s="1"/>
  <c r="AG143" i="2" s="1"/>
  <c r="AH143" i="2" s="1"/>
  <c r="AI143" i="2" s="1"/>
  <c r="AP143" i="2" s="1"/>
  <c r="AE228" i="2"/>
  <c r="AF228" i="2" s="1"/>
  <c r="AG228" i="2" s="1"/>
  <c r="AH228" i="2" s="1"/>
  <c r="AI228" i="2" s="1"/>
  <c r="AP228" i="2" s="1"/>
  <c r="L1872" i="7"/>
  <c r="O1872" i="7" s="1"/>
  <c r="M1872" i="7"/>
  <c r="AE253" i="2"/>
  <c r="AF253" i="2" s="1"/>
  <c r="AG253" i="2" s="1"/>
  <c r="AH253" i="2" s="1"/>
  <c r="AI253" i="2" s="1"/>
  <c r="AP253" i="2" s="1"/>
  <c r="M2189" i="7"/>
  <c r="L2189" i="7"/>
  <c r="O2189" i="7" s="1"/>
  <c r="M634" i="7"/>
  <c r="L634" i="7"/>
  <c r="O634" i="7" s="1"/>
  <c r="AE84" i="2"/>
  <c r="AF84" i="2" s="1"/>
  <c r="AG84" i="2" s="1"/>
  <c r="AH84" i="2" s="1"/>
  <c r="AI84" i="2" s="1"/>
  <c r="AP84" i="2" s="1"/>
  <c r="M2302" i="7"/>
  <c r="L2302" i="7"/>
  <c r="O2302" i="7" s="1"/>
  <c r="L1022" i="7"/>
  <c r="O1022" i="7" s="1"/>
  <c r="M1022" i="7"/>
  <c r="L985" i="7"/>
  <c r="O985" i="7" s="1"/>
  <c r="M985" i="7"/>
  <c r="AE437" i="2"/>
  <c r="AF437" i="2" s="1"/>
  <c r="AG437" i="2" s="1"/>
  <c r="AH437" i="2" s="1"/>
  <c r="AI437" i="2" s="1"/>
  <c r="AP437" i="2" s="1"/>
  <c r="M1988" i="7"/>
  <c r="L1988" i="7"/>
  <c r="O1988" i="7" s="1"/>
  <c r="M2278" i="7"/>
  <c r="L2278" i="7"/>
  <c r="O2278" i="7" s="1"/>
  <c r="M963" i="7"/>
  <c r="L963" i="7"/>
  <c r="O963" i="7" s="1"/>
  <c r="AE363" i="2"/>
  <c r="AF363" i="2" s="1"/>
  <c r="AG363" i="2" s="1"/>
  <c r="AH363" i="2" s="1"/>
  <c r="AI363" i="2" s="1"/>
  <c r="AP363" i="2" s="1"/>
  <c r="AE197" i="2"/>
  <c r="AF197" i="2" s="1"/>
  <c r="AG197" i="2" s="1"/>
  <c r="AH197" i="2" s="1"/>
  <c r="AI197" i="2" s="1"/>
  <c r="AP197" i="2" s="1"/>
  <c r="M2244" i="7"/>
  <c r="L2244" i="7"/>
  <c r="O2244" i="7" s="1"/>
  <c r="M1845" i="7"/>
  <c r="L1845" i="7"/>
  <c r="O1845" i="7" s="1"/>
  <c r="L596" i="7"/>
  <c r="O596" i="7" s="1"/>
  <c r="M596" i="7"/>
  <c r="AE288" i="2"/>
  <c r="AF288" i="2" s="1"/>
  <c r="AG288" i="2" s="1"/>
  <c r="AH288" i="2" s="1"/>
  <c r="AI288" i="2" s="1"/>
  <c r="AP288" i="2" s="1"/>
  <c r="L962" i="7"/>
  <c r="O962" i="7" s="1"/>
  <c r="M962" i="7"/>
  <c r="AE259" i="2"/>
  <c r="AF259" i="2" s="1"/>
  <c r="AG259" i="2" s="1"/>
  <c r="AH259" i="2" s="1"/>
  <c r="AI259" i="2" s="1"/>
  <c r="AP259" i="2" s="1"/>
  <c r="AE180" i="2"/>
  <c r="AF180" i="2" s="1"/>
  <c r="AG180" i="2" s="1"/>
  <c r="AH180" i="2" s="1"/>
  <c r="AI180" i="2" s="1"/>
  <c r="AP180" i="2" s="1"/>
  <c r="AE174" i="2"/>
  <c r="AF174" i="2" s="1"/>
  <c r="AG174" i="2" s="1"/>
  <c r="AH174" i="2" s="1"/>
  <c r="AI174" i="2" s="1"/>
  <c r="AP174" i="2" s="1"/>
  <c r="L2041" i="7"/>
  <c r="O2041" i="7" s="1"/>
  <c r="M2041" i="7"/>
  <c r="L1996" i="7"/>
  <c r="O1996" i="7" s="1"/>
  <c r="M1996" i="7"/>
  <c r="L2144" i="7"/>
  <c r="O2144" i="7" s="1"/>
  <c r="M2144" i="7"/>
  <c r="AE11" i="2"/>
  <c r="AF11" i="2" s="1"/>
  <c r="AG11" i="2" s="1"/>
  <c r="AH11" i="2" s="1"/>
  <c r="AI11" i="2" s="1"/>
  <c r="AP11" i="2" s="1"/>
  <c r="L960" i="7"/>
  <c r="O960" i="7" s="1"/>
  <c r="M960" i="7"/>
  <c r="L2238" i="7"/>
  <c r="O2238" i="7" s="1"/>
  <c r="M2238" i="7"/>
  <c r="L2001" i="7"/>
  <c r="O2001" i="7" s="1"/>
  <c r="M2001" i="7"/>
  <c r="L1867" i="7"/>
  <c r="O1867" i="7" s="1"/>
  <c r="M1867" i="7"/>
  <c r="AE291" i="2"/>
  <c r="AF291" i="2" s="1"/>
  <c r="AG291" i="2" s="1"/>
  <c r="AH291" i="2" s="1"/>
  <c r="AI291" i="2" s="1"/>
  <c r="AP291" i="2" s="1"/>
  <c r="AE332" i="2"/>
  <c r="AF332" i="2" s="1"/>
  <c r="AG332" i="2" s="1"/>
  <c r="AH332" i="2" s="1"/>
  <c r="AI332" i="2" s="1"/>
  <c r="AP332" i="2" s="1"/>
  <c r="L593" i="7"/>
  <c r="O593" i="7" s="1"/>
  <c r="M593" i="7"/>
  <c r="L1893" i="7"/>
  <c r="O1893" i="7" s="1"/>
  <c r="M1893" i="7"/>
  <c r="L998" i="7"/>
  <c r="O998" i="7" s="1"/>
  <c r="M998" i="7"/>
  <c r="L1011" i="7"/>
  <c r="O1011" i="7" s="1"/>
  <c r="M1011" i="7"/>
  <c r="AE134" i="2"/>
  <c r="AF134" i="2" s="1"/>
  <c r="AG134" i="2" s="1"/>
  <c r="AH134" i="2" s="1"/>
  <c r="AI134" i="2" s="1"/>
  <c r="AP134" i="2" s="1"/>
  <c r="AE375" i="2"/>
  <c r="AF375" i="2" s="1"/>
  <c r="AG375" i="2" s="1"/>
  <c r="AH375" i="2" s="1"/>
  <c r="AI375" i="2" s="1"/>
  <c r="AP375" i="2" s="1"/>
  <c r="AE98" i="2"/>
  <c r="AF98" i="2" s="1"/>
  <c r="AG98" i="2" s="1"/>
  <c r="AH98" i="2" s="1"/>
  <c r="AI98" i="2" s="1"/>
  <c r="AP98" i="2" s="1"/>
  <c r="L996" i="7"/>
  <c r="O996" i="7" s="1"/>
  <c r="M996" i="7"/>
  <c r="AE147" i="2"/>
  <c r="AF147" i="2" s="1"/>
  <c r="AG147" i="2" s="1"/>
  <c r="AH147" i="2" s="1"/>
  <c r="AI147" i="2" s="1"/>
  <c r="AP147" i="2" s="1"/>
  <c r="L2029" i="7"/>
  <c r="O2029" i="7" s="1"/>
  <c r="M2029" i="7"/>
  <c r="AE164" i="2"/>
  <c r="AF164" i="2" s="1"/>
  <c r="AG164" i="2" s="1"/>
  <c r="AH164" i="2" s="1"/>
  <c r="AI164" i="2" s="1"/>
  <c r="AP164" i="2" s="1"/>
  <c r="M1987" i="7"/>
  <c r="L1987" i="7"/>
  <c r="O1987" i="7" s="1"/>
  <c r="L2077" i="7"/>
  <c r="O2077" i="7" s="1"/>
  <c r="M2077" i="7"/>
  <c r="AE450" i="2"/>
  <c r="AF450" i="2" s="1"/>
  <c r="AG450" i="2" s="1"/>
  <c r="AH450" i="2" s="1"/>
  <c r="AI450" i="2" s="1"/>
  <c r="AP450" i="2" s="1"/>
  <c r="AE53" i="2"/>
  <c r="AF53" i="2" s="1"/>
  <c r="AG53" i="2" s="1"/>
  <c r="AH53" i="2" s="1"/>
  <c r="AI53" i="2" s="1"/>
  <c r="AP53" i="2" s="1"/>
  <c r="AE367" i="2"/>
  <c r="AF367" i="2" s="1"/>
  <c r="AG367" i="2" s="1"/>
  <c r="AH367" i="2" s="1"/>
  <c r="AI367" i="2" s="1"/>
  <c r="AP367" i="2" s="1"/>
  <c r="L704" i="7"/>
  <c r="O704" i="7" s="1"/>
  <c r="M704" i="7"/>
  <c r="AE43" i="2"/>
  <c r="AF43" i="2" s="1"/>
  <c r="AG43" i="2" s="1"/>
  <c r="AH43" i="2" s="1"/>
  <c r="AI43" i="2" s="1"/>
  <c r="AP43" i="2" s="1"/>
  <c r="AE250" i="2"/>
  <c r="AF250" i="2" s="1"/>
  <c r="AG250" i="2" s="1"/>
  <c r="AH250" i="2" s="1"/>
  <c r="AI250" i="2" s="1"/>
  <c r="AP250" i="2" s="1"/>
  <c r="M2094" i="7"/>
  <c r="L2094" i="7"/>
  <c r="O2094" i="7" s="1"/>
  <c r="L649" i="7"/>
  <c r="O649" i="7" s="1"/>
  <c r="M649" i="7"/>
  <c r="AE221" i="2"/>
  <c r="AF221" i="2" s="1"/>
  <c r="AG221" i="2" s="1"/>
  <c r="AH221" i="2" s="1"/>
  <c r="AI221" i="2" s="1"/>
  <c r="AP221" i="2" s="1"/>
  <c r="M2020" i="7"/>
  <c r="L2020" i="7"/>
  <c r="O2020" i="7" s="1"/>
  <c r="L626" i="7"/>
  <c r="O626" i="7" s="1"/>
  <c r="M626" i="7"/>
  <c r="AE7" i="2"/>
  <c r="AF7" i="2" s="1"/>
  <c r="AG7" i="2" s="1"/>
  <c r="AH7" i="2" s="1"/>
  <c r="AI7" i="2" s="1"/>
  <c r="AP7" i="2" s="1"/>
  <c r="AE483" i="2"/>
  <c r="AF483" i="2" s="1"/>
  <c r="AG483" i="2" s="1"/>
  <c r="AH483" i="2" s="1"/>
  <c r="AI483" i="2" s="1"/>
  <c r="AP483" i="2" s="1"/>
  <c r="L1998" i="7"/>
  <c r="O1998" i="7" s="1"/>
  <c r="M1998" i="7"/>
  <c r="AE88" i="2"/>
  <c r="AF88" i="2" s="1"/>
  <c r="AG88" i="2" s="1"/>
  <c r="AH88" i="2" s="1"/>
  <c r="AI88" i="2" s="1"/>
  <c r="AP88" i="2" s="1"/>
  <c r="M2256" i="7"/>
  <c r="L2256" i="7"/>
  <c r="O2256" i="7" s="1"/>
  <c r="L1012" i="7"/>
  <c r="O1012" i="7" s="1"/>
  <c r="M1012" i="7"/>
  <c r="AE178" i="2"/>
  <c r="AF178" i="2" s="1"/>
  <c r="AG178" i="2" s="1"/>
  <c r="AH178" i="2" s="1"/>
  <c r="AI178" i="2" s="1"/>
  <c r="AP178" i="2" s="1"/>
  <c r="M743" i="7"/>
  <c r="L743" i="7"/>
  <c r="O743" i="7" s="1"/>
  <c r="M1921" i="7"/>
  <c r="L1921" i="7"/>
  <c r="O1921" i="7" s="1"/>
  <c r="AE429" i="2"/>
  <c r="AF429" i="2" s="1"/>
  <c r="AG429" i="2" s="1"/>
  <c r="AH429" i="2" s="1"/>
  <c r="AI429" i="2" s="1"/>
  <c r="AP429" i="2" s="1"/>
  <c r="M2309" i="7"/>
  <c r="L2309" i="7"/>
  <c r="O2309" i="7" s="1"/>
  <c r="L810" i="7"/>
  <c r="O810" i="7" s="1"/>
  <c r="M810" i="7"/>
  <c r="AE173" i="2"/>
  <c r="AF173" i="2" s="1"/>
  <c r="AG173" i="2" s="1"/>
  <c r="AH173" i="2" s="1"/>
  <c r="AI173" i="2" s="1"/>
  <c r="AP173" i="2" s="1"/>
  <c r="M2259" i="7"/>
  <c r="L2259" i="7"/>
  <c r="O2259" i="7" s="1"/>
  <c r="L1027" i="7"/>
  <c r="O1027" i="7" s="1"/>
  <c r="M1027" i="7"/>
  <c r="AE471" i="2"/>
  <c r="AF471" i="2" s="1"/>
  <c r="AG471" i="2" s="1"/>
  <c r="AH471" i="2" s="1"/>
  <c r="AI471" i="2" s="1"/>
  <c r="AP471" i="2" s="1"/>
  <c r="AE207" i="2"/>
  <c r="AF207" i="2" s="1"/>
  <c r="AG207" i="2" s="1"/>
  <c r="AH207" i="2" s="1"/>
  <c r="AI207" i="2" s="1"/>
  <c r="AP207" i="2" s="1"/>
  <c r="L677" i="7"/>
  <c r="O677" i="7" s="1"/>
  <c r="M677" i="7"/>
  <c r="M2089" i="7"/>
  <c r="L2089" i="7"/>
  <c r="O2089" i="7" s="1"/>
  <c r="M708" i="7"/>
  <c r="L708" i="7"/>
  <c r="O708" i="7" s="1"/>
  <c r="AE69" i="2"/>
  <c r="AF69" i="2" s="1"/>
  <c r="AG69" i="2" s="1"/>
  <c r="AH69" i="2" s="1"/>
  <c r="AI69" i="2" s="1"/>
  <c r="AP69" i="2" s="1"/>
  <c r="L1989" i="7"/>
  <c r="O1989" i="7" s="1"/>
  <c r="M1989" i="7"/>
  <c r="M2169" i="7"/>
  <c r="L2169" i="7"/>
  <c r="O2169" i="7" s="1"/>
  <c r="AE256" i="2"/>
  <c r="AF256" i="2" s="1"/>
  <c r="AG256" i="2" s="1"/>
  <c r="AH256" i="2" s="1"/>
  <c r="AI256" i="2" s="1"/>
  <c r="AP256" i="2" s="1"/>
  <c r="L2121" i="7"/>
  <c r="O2121" i="7" s="1"/>
  <c r="M2121" i="7"/>
  <c r="L922" i="7"/>
  <c r="O922" i="7" s="1"/>
  <c r="M922" i="7"/>
  <c r="AE453" i="2"/>
  <c r="AF453" i="2" s="1"/>
  <c r="AG453" i="2" s="1"/>
  <c r="AH453" i="2" s="1"/>
  <c r="AI453" i="2" s="1"/>
  <c r="AP453" i="2" s="1"/>
  <c r="M670" i="7"/>
  <c r="L670" i="7"/>
  <c r="O670" i="7" s="1"/>
  <c r="L808" i="7"/>
  <c r="O808" i="7" s="1"/>
  <c r="M808" i="7"/>
  <c r="M847" i="7"/>
  <c r="L847" i="7"/>
  <c r="O847" i="7" s="1"/>
  <c r="AE22" i="2"/>
  <c r="AF22" i="2" s="1"/>
  <c r="AG22" i="2" s="1"/>
  <c r="AH22" i="2" s="1"/>
  <c r="AI22" i="2" s="1"/>
  <c r="AP22" i="2" s="1"/>
  <c r="L631" i="7"/>
  <c r="O631" i="7" s="1"/>
  <c r="M631" i="7"/>
  <c r="L576" i="7"/>
  <c r="O576" i="7" s="1"/>
  <c r="M576" i="7"/>
  <c r="L2007" i="7"/>
  <c r="O2007" i="7" s="1"/>
  <c r="M2007" i="7"/>
  <c r="M2260" i="7"/>
  <c r="L2260" i="7"/>
  <c r="O2260" i="7" s="1"/>
  <c r="L2282" i="7"/>
  <c r="O2282" i="7" s="1"/>
  <c r="M2282" i="7"/>
  <c r="AE342" i="2"/>
  <c r="AF342" i="2" s="1"/>
  <c r="AG342" i="2" s="1"/>
  <c r="AH342" i="2" s="1"/>
  <c r="AI342" i="2" s="1"/>
  <c r="AP342" i="2" s="1"/>
  <c r="L655" i="7"/>
  <c r="O655" i="7" s="1"/>
  <c r="M655" i="7"/>
  <c r="AE374" i="2"/>
  <c r="AF374" i="2" s="1"/>
  <c r="AG374" i="2" s="1"/>
  <c r="AH374" i="2" s="1"/>
  <c r="AI374" i="2" s="1"/>
  <c r="AP374" i="2" s="1"/>
  <c r="AE210" i="2"/>
  <c r="AF210" i="2" s="1"/>
  <c r="AG210" i="2" s="1"/>
  <c r="AH210" i="2" s="1"/>
  <c r="AI210" i="2" s="1"/>
  <c r="AP210" i="2" s="1"/>
  <c r="L2070" i="7"/>
  <c r="O2070" i="7" s="1"/>
  <c r="M2070" i="7"/>
  <c r="M2303" i="7"/>
  <c r="L2303" i="7"/>
  <c r="O2303" i="7" s="1"/>
  <c r="M860" i="7"/>
  <c r="L860" i="7"/>
  <c r="O860" i="7" s="1"/>
  <c r="M2060" i="7"/>
  <c r="L2060" i="7"/>
  <c r="O2060" i="7" s="1"/>
  <c r="AE477" i="2"/>
  <c r="AF477" i="2" s="1"/>
  <c r="AG477" i="2" s="1"/>
  <c r="AH477" i="2" s="1"/>
  <c r="AI477" i="2" s="1"/>
  <c r="AP477" i="2" s="1"/>
  <c r="AE95" i="2"/>
  <c r="AF95" i="2" s="1"/>
  <c r="AG95" i="2" s="1"/>
  <c r="AH95" i="2" s="1"/>
  <c r="AI95" i="2" s="1"/>
  <c r="AP95" i="2" s="1"/>
  <c r="AE303" i="2"/>
  <c r="AF303" i="2" s="1"/>
  <c r="AG303" i="2" s="1"/>
  <c r="AH303" i="2" s="1"/>
  <c r="AI303" i="2" s="1"/>
  <c r="AP303" i="2" s="1"/>
  <c r="M1841" i="7"/>
  <c r="L1841" i="7"/>
  <c r="O1841" i="7" s="1"/>
  <c r="AE309" i="2"/>
  <c r="AF309" i="2" s="1"/>
  <c r="AG309" i="2" s="1"/>
  <c r="AH309" i="2" s="1"/>
  <c r="AI309" i="2" s="1"/>
  <c r="AP309" i="2" s="1"/>
  <c r="AE116" i="2"/>
  <c r="AF116" i="2" s="1"/>
  <c r="AG116" i="2" s="1"/>
  <c r="AH116" i="2" s="1"/>
  <c r="AI116" i="2" s="1"/>
  <c r="AP116" i="2" s="1"/>
  <c r="M876" i="7"/>
  <c r="L876" i="7"/>
  <c r="O876" i="7" s="1"/>
  <c r="AE406" i="2"/>
  <c r="AF406" i="2" s="1"/>
  <c r="AG406" i="2" s="1"/>
  <c r="AH406" i="2" s="1"/>
  <c r="AI406" i="2" s="1"/>
  <c r="AP406" i="2" s="1"/>
  <c r="M770" i="7"/>
  <c r="L770" i="7"/>
  <c r="O770" i="7" s="1"/>
  <c r="L813" i="7"/>
  <c r="O813" i="7" s="1"/>
  <c r="M813" i="7"/>
  <c r="AE17" i="2"/>
  <c r="AF17" i="2" s="1"/>
  <c r="AG17" i="2" s="1"/>
  <c r="AH17" i="2" s="1"/>
  <c r="AI17" i="2" s="1"/>
  <c r="AP17" i="2" s="1"/>
  <c r="L903" i="7"/>
  <c r="O903" i="7" s="1"/>
  <c r="M903" i="7"/>
  <c r="L661" i="7"/>
  <c r="O661" i="7" s="1"/>
  <c r="M661" i="7"/>
  <c r="AE169" i="2"/>
  <c r="AF169" i="2" s="1"/>
  <c r="AG169" i="2" s="1"/>
  <c r="AH169" i="2" s="1"/>
  <c r="AI169" i="2" s="1"/>
  <c r="AP169" i="2" s="1"/>
  <c r="L909" i="7"/>
  <c r="O909" i="7" s="1"/>
  <c r="M909" i="7"/>
  <c r="AE23" i="2"/>
  <c r="AF23" i="2" s="1"/>
  <c r="AG23" i="2" s="1"/>
  <c r="AH23" i="2" s="1"/>
  <c r="AI23" i="2" s="1"/>
  <c r="AP23" i="2" s="1"/>
  <c r="M2224" i="7"/>
  <c r="L2224" i="7"/>
  <c r="O2224" i="7" s="1"/>
  <c r="L775" i="7"/>
  <c r="O775" i="7" s="1"/>
  <c r="M775" i="7"/>
  <c r="M2197" i="7"/>
  <c r="L2197" i="7"/>
  <c r="O2197" i="7" s="1"/>
  <c r="M1956" i="7"/>
  <c r="L1956" i="7"/>
  <c r="O1956" i="7" s="1"/>
  <c r="L584" i="7"/>
  <c r="O584" i="7" s="1"/>
  <c r="M584" i="7"/>
  <c r="L718" i="7"/>
  <c r="O718" i="7" s="1"/>
  <c r="M718" i="7"/>
  <c r="L2068" i="7"/>
  <c r="O2068" i="7" s="1"/>
  <c r="M2068" i="7"/>
  <c r="L809" i="7"/>
  <c r="O809" i="7" s="1"/>
  <c r="M809" i="7"/>
  <c r="L2123" i="7"/>
  <c r="O2123" i="7" s="1"/>
  <c r="M2123" i="7"/>
  <c r="AE267" i="2"/>
  <c r="AF267" i="2" s="1"/>
  <c r="AG267" i="2" s="1"/>
  <c r="AH267" i="2" s="1"/>
  <c r="AI267" i="2" s="1"/>
  <c r="AP267" i="2" s="1"/>
  <c r="AE8" i="2"/>
  <c r="AF8" i="2" s="1"/>
  <c r="AG8" i="2" s="1"/>
  <c r="AH8" i="2" s="1"/>
  <c r="AI8" i="2" s="1"/>
  <c r="AP8" i="2" s="1"/>
  <c r="L637" i="7"/>
  <c r="O637" i="7" s="1"/>
  <c r="M637" i="7"/>
  <c r="AE20" i="2"/>
  <c r="AF20" i="2" s="1"/>
  <c r="AG20" i="2" s="1"/>
  <c r="AH20" i="2" s="1"/>
  <c r="AI20" i="2" s="1"/>
  <c r="AP20" i="2" s="1"/>
  <c r="AE258" i="2"/>
  <c r="AF258" i="2" s="1"/>
  <c r="AG258" i="2" s="1"/>
  <c r="AH258" i="2" s="1"/>
  <c r="AI258" i="2" s="1"/>
  <c r="AP258" i="2" s="1"/>
  <c r="L650" i="7"/>
  <c r="O650" i="7" s="1"/>
  <c r="M650" i="7"/>
  <c r="AE92" i="2"/>
  <c r="AF92" i="2" s="1"/>
  <c r="AG92" i="2" s="1"/>
  <c r="AH92" i="2" s="1"/>
  <c r="AI92" i="2" s="1"/>
  <c r="AP92" i="2" s="1"/>
  <c r="AE474" i="2"/>
  <c r="AF474" i="2" s="1"/>
  <c r="AG474" i="2" s="1"/>
  <c r="AH474" i="2" s="1"/>
  <c r="AI474" i="2" s="1"/>
  <c r="AP474" i="2" s="1"/>
  <c r="L1927" i="7"/>
  <c r="O1927" i="7" s="1"/>
  <c r="M1927" i="7"/>
  <c r="M920" i="7"/>
  <c r="L920" i="7"/>
  <c r="O920" i="7" s="1"/>
  <c r="AE61" i="2"/>
  <c r="AF61" i="2" s="1"/>
  <c r="AG61" i="2" s="1"/>
  <c r="AH61" i="2" s="1"/>
  <c r="AI61" i="2" s="1"/>
  <c r="AP61" i="2" s="1"/>
  <c r="L741" i="7"/>
  <c r="O741" i="7" s="1"/>
  <c r="M741" i="7"/>
  <c r="AE44" i="2"/>
  <c r="AF44" i="2" s="1"/>
  <c r="AG44" i="2" s="1"/>
  <c r="AH44" i="2" s="1"/>
  <c r="AI44" i="2" s="1"/>
  <c r="AP44" i="2" s="1"/>
  <c r="AE325" i="2"/>
  <c r="AF325" i="2" s="1"/>
  <c r="AG325" i="2" s="1"/>
  <c r="AH325" i="2" s="1"/>
  <c r="AI325" i="2" s="1"/>
  <c r="AP325" i="2" s="1"/>
  <c r="AE351" i="2"/>
  <c r="AF351" i="2" s="1"/>
  <c r="AG351" i="2" s="1"/>
  <c r="AH351" i="2" s="1"/>
  <c r="AI351" i="2" s="1"/>
  <c r="AP351" i="2" s="1"/>
  <c r="L915" i="7"/>
  <c r="O915" i="7" s="1"/>
  <c r="M915" i="7"/>
  <c r="AE394" i="2"/>
  <c r="AF394" i="2" s="1"/>
  <c r="AG394" i="2" s="1"/>
  <c r="AH394" i="2" s="1"/>
  <c r="AI394" i="2" s="1"/>
  <c r="AP394" i="2" s="1"/>
  <c r="L712" i="7"/>
  <c r="O712" i="7" s="1"/>
  <c r="M712" i="7"/>
  <c r="M2119" i="7"/>
  <c r="L2119" i="7"/>
  <c r="O2119" i="7" s="1"/>
  <c r="AE473" i="2"/>
  <c r="AF473" i="2" s="1"/>
  <c r="AG473" i="2" s="1"/>
  <c r="AH473" i="2" s="1"/>
  <c r="AI473" i="2" s="1"/>
  <c r="AP473" i="2" s="1"/>
  <c r="L2308" i="7"/>
  <c r="O2308" i="7" s="1"/>
  <c r="M2308" i="7"/>
  <c r="L1959" i="7"/>
  <c r="O1959" i="7" s="1"/>
  <c r="M1959" i="7"/>
  <c r="M2091" i="7"/>
  <c r="L2091" i="7"/>
  <c r="O2091" i="7" s="1"/>
  <c r="AE432" i="2"/>
  <c r="AF432" i="2" s="1"/>
  <c r="AG432" i="2" s="1"/>
  <c r="AH432" i="2" s="1"/>
  <c r="AI432" i="2" s="1"/>
  <c r="AP432" i="2" s="1"/>
  <c r="AE46" i="2"/>
  <c r="AF46" i="2" s="1"/>
  <c r="AG46" i="2" s="1"/>
  <c r="AH46" i="2" s="1"/>
  <c r="AI46" i="2" s="1"/>
  <c r="AP46" i="2" s="1"/>
  <c r="L856" i="7"/>
  <c r="O856" i="7" s="1"/>
  <c r="M856" i="7"/>
  <c r="L1991" i="7"/>
  <c r="O1991" i="7" s="1"/>
  <c r="M1991" i="7"/>
  <c r="M639" i="7"/>
  <c r="L639" i="7"/>
  <c r="O639" i="7" s="1"/>
  <c r="M696" i="7"/>
  <c r="L696" i="7"/>
  <c r="O696" i="7" s="1"/>
  <c r="L1003" i="7"/>
  <c r="O1003" i="7" s="1"/>
  <c r="M1003" i="7"/>
  <c r="AE451" i="2"/>
  <c r="AF451" i="2" s="1"/>
  <c r="AG451" i="2" s="1"/>
  <c r="AH451" i="2" s="1"/>
  <c r="AI451" i="2" s="1"/>
  <c r="AP451" i="2" s="1"/>
  <c r="M828" i="7"/>
  <c r="L828" i="7"/>
  <c r="O828" i="7" s="1"/>
  <c r="M2194" i="7"/>
  <c r="L2194" i="7"/>
  <c r="O2194" i="7" s="1"/>
  <c r="AE480" i="2"/>
  <c r="AF480" i="2" s="1"/>
  <c r="AG480" i="2" s="1"/>
  <c r="AH480" i="2" s="1"/>
  <c r="AI480" i="2" s="1"/>
  <c r="AP480" i="2" s="1"/>
  <c r="AE101" i="2"/>
  <c r="AF101" i="2" s="1"/>
  <c r="AG101" i="2" s="1"/>
  <c r="AH101" i="2" s="1"/>
  <c r="AI101" i="2" s="1"/>
  <c r="AP101" i="2" s="1"/>
  <c r="M2174" i="7"/>
  <c r="L2174" i="7"/>
  <c r="O2174" i="7" s="1"/>
  <c r="L1990" i="7"/>
  <c r="O1990" i="7" s="1"/>
  <c r="M1990" i="7"/>
  <c r="AE265" i="2"/>
  <c r="AF265" i="2" s="1"/>
  <c r="AG265" i="2" s="1"/>
  <c r="AH265" i="2" s="1"/>
  <c r="AI265" i="2" s="1"/>
  <c r="AP265" i="2" s="1"/>
  <c r="M932" i="7"/>
  <c r="L932" i="7"/>
  <c r="O932" i="7" s="1"/>
  <c r="M954" i="7"/>
  <c r="L954" i="7"/>
  <c r="O954" i="7" s="1"/>
  <c r="M843" i="7"/>
  <c r="L843" i="7"/>
  <c r="O843" i="7" s="1"/>
  <c r="AE343" i="2"/>
  <c r="AF343" i="2" s="1"/>
  <c r="AG343" i="2" s="1"/>
  <c r="AH343" i="2" s="1"/>
  <c r="AI343" i="2" s="1"/>
  <c r="AP343" i="2" s="1"/>
  <c r="L666" i="7"/>
  <c r="O666" i="7" s="1"/>
  <c r="M666" i="7"/>
  <c r="L2289" i="7"/>
  <c r="O2289" i="7" s="1"/>
  <c r="M2289" i="7"/>
  <c r="L799" i="7"/>
  <c r="O799" i="7" s="1"/>
  <c r="M799" i="7"/>
  <c r="L2046" i="7"/>
  <c r="O2046" i="7" s="1"/>
  <c r="M2046" i="7"/>
  <c r="AE425" i="2"/>
  <c r="AF425" i="2" s="1"/>
  <c r="AG425" i="2" s="1"/>
  <c r="AH425" i="2" s="1"/>
  <c r="AI425" i="2" s="1"/>
  <c r="AP425" i="2" s="1"/>
  <c r="AE193" i="2"/>
  <c r="AF193" i="2" s="1"/>
  <c r="AG193" i="2" s="1"/>
  <c r="AH193" i="2" s="1"/>
  <c r="AI193" i="2" s="1"/>
  <c r="AP193" i="2" s="1"/>
  <c r="M2242" i="7"/>
  <c r="L2242" i="7"/>
  <c r="O2242" i="7" s="1"/>
  <c r="M855" i="7"/>
  <c r="L855" i="7"/>
  <c r="O855" i="7" s="1"/>
  <c r="L698" i="7"/>
  <c r="O698" i="7" s="1"/>
  <c r="M698" i="7"/>
  <c r="AE295" i="2"/>
  <c r="AF295" i="2" s="1"/>
  <c r="AG295" i="2" s="1"/>
  <c r="AH295" i="2" s="1"/>
  <c r="AI295" i="2" s="1"/>
  <c r="AP295" i="2" s="1"/>
  <c r="M709" i="7"/>
  <c r="L709" i="7"/>
  <c r="O709" i="7" s="1"/>
  <c r="M558" i="7"/>
  <c r="L558" i="7"/>
  <c r="O558" i="7" s="1"/>
  <c r="AE83" i="2"/>
  <c r="AF83" i="2" s="1"/>
  <c r="AG83" i="2" s="1"/>
  <c r="AH83" i="2" s="1"/>
  <c r="AI83" i="2" s="1"/>
  <c r="AP83" i="2" s="1"/>
  <c r="M1920" i="7"/>
  <c r="L1920" i="7"/>
  <c r="O1920" i="7" s="1"/>
  <c r="L2079" i="7"/>
  <c r="O2079" i="7" s="1"/>
  <c r="M2079" i="7"/>
  <c r="AE224" i="2"/>
  <c r="AF224" i="2" s="1"/>
  <c r="AG224" i="2" s="1"/>
  <c r="AH224" i="2" s="1"/>
  <c r="AI224" i="2" s="1"/>
  <c r="AP224" i="2" s="1"/>
  <c r="M795" i="7"/>
  <c r="L795" i="7"/>
  <c r="O795" i="7" s="1"/>
  <c r="L1882" i="7"/>
  <c r="O1882" i="7" s="1"/>
  <c r="M1882" i="7"/>
  <c r="AE184" i="2"/>
  <c r="AF184" i="2" s="1"/>
  <c r="AG184" i="2" s="1"/>
  <c r="AH184" i="2" s="1"/>
  <c r="AI184" i="2" s="1"/>
  <c r="AP184" i="2" s="1"/>
  <c r="AE296" i="2"/>
  <c r="AF296" i="2" s="1"/>
  <c r="AG296" i="2" s="1"/>
  <c r="AH296" i="2" s="1"/>
  <c r="AI296" i="2" s="1"/>
  <c r="AP296" i="2" s="1"/>
  <c r="M1965" i="7"/>
  <c r="L1965" i="7"/>
  <c r="O1965" i="7" s="1"/>
  <c r="L2223" i="7"/>
  <c r="O2223" i="7" s="1"/>
  <c r="M2223" i="7"/>
  <c r="L1864" i="7"/>
  <c r="O1864" i="7" s="1"/>
  <c r="M1864" i="7"/>
  <c r="AE122" i="2"/>
  <c r="AF122" i="2" s="1"/>
  <c r="AG122" i="2" s="1"/>
  <c r="AH122" i="2" s="1"/>
  <c r="AI122" i="2" s="1"/>
  <c r="AP122" i="2" s="1"/>
  <c r="L1930" i="7"/>
  <c r="O1930" i="7" s="1"/>
  <c r="M1930" i="7"/>
  <c r="AE85" i="2"/>
  <c r="AF85" i="2" s="1"/>
  <c r="AG85" i="2" s="1"/>
  <c r="AH85" i="2" s="1"/>
  <c r="AI85" i="2" s="1"/>
  <c r="AP85" i="2" s="1"/>
  <c r="M602" i="7"/>
  <c r="L602" i="7"/>
  <c r="O602" i="7" s="1"/>
  <c r="L694" i="7"/>
  <c r="O694" i="7" s="1"/>
  <c r="M694" i="7"/>
  <c r="AE349" i="2"/>
  <c r="AF349" i="2" s="1"/>
  <c r="AG349" i="2" s="1"/>
  <c r="AH349" i="2" s="1"/>
  <c r="AI349" i="2" s="1"/>
  <c r="AP349" i="2" s="1"/>
  <c r="M1970" i="7"/>
  <c r="L1970" i="7"/>
  <c r="O1970" i="7" s="1"/>
  <c r="AE68" i="2"/>
  <c r="AF68" i="2" s="1"/>
  <c r="AG68" i="2" s="1"/>
  <c r="AH68" i="2" s="1"/>
  <c r="AI68" i="2" s="1"/>
  <c r="AP68" i="2" s="1"/>
  <c r="L1958" i="7"/>
  <c r="O1958" i="7" s="1"/>
  <c r="M1958" i="7"/>
  <c r="L783" i="7"/>
  <c r="O783" i="7" s="1"/>
  <c r="M783" i="7"/>
  <c r="AE31" i="2"/>
  <c r="AF31" i="2" s="1"/>
  <c r="AG31" i="2" s="1"/>
  <c r="AH31" i="2" s="1"/>
  <c r="AI31" i="2" s="1"/>
  <c r="AP31" i="2" s="1"/>
  <c r="L2090" i="7"/>
  <c r="O2090" i="7" s="1"/>
  <c r="M2090" i="7"/>
  <c r="M2027" i="7"/>
  <c r="L2027" i="7"/>
  <c r="O2027" i="7" s="1"/>
  <c r="L2129" i="7"/>
  <c r="O2129" i="7" s="1"/>
  <c r="M2129" i="7"/>
  <c r="L1033" i="7"/>
  <c r="O1033" i="7" s="1"/>
  <c r="M1033" i="7"/>
  <c r="AE482" i="2"/>
  <c r="AF482" i="2" s="1"/>
  <c r="AG482" i="2" s="1"/>
  <c r="AH482" i="2" s="1"/>
  <c r="AI482" i="2" s="1"/>
  <c r="AP482" i="2" s="1"/>
  <c r="M2254" i="7"/>
  <c r="L2254" i="7"/>
  <c r="O2254" i="7" s="1"/>
  <c r="AE440" i="2"/>
  <c r="AF440" i="2" s="1"/>
  <c r="AG440" i="2" s="1"/>
  <c r="AH440" i="2" s="1"/>
  <c r="AI440" i="2" s="1"/>
  <c r="AP440" i="2" s="1"/>
  <c r="AE460" i="2"/>
  <c r="AF460" i="2" s="1"/>
  <c r="AG460" i="2" s="1"/>
  <c r="AH460" i="2" s="1"/>
  <c r="AI460" i="2" s="1"/>
  <c r="AP460" i="2" s="1"/>
  <c r="L797" i="7"/>
  <c r="O797" i="7" s="1"/>
  <c r="M797" i="7"/>
  <c r="M2063" i="7"/>
  <c r="L2063" i="7"/>
  <c r="O2063" i="7" s="1"/>
  <c r="AE386" i="2"/>
  <c r="AF386" i="2" s="1"/>
  <c r="AG386" i="2" s="1"/>
  <c r="AH386" i="2" s="1"/>
  <c r="AI386" i="2" s="1"/>
  <c r="AP386" i="2" s="1"/>
  <c r="AE133" i="2"/>
  <c r="AF133" i="2" s="1"/>
  <c r="AG133" i="2" s="1"/>
  <c r="AH133" i="2" s="1"/>
  <c r="AI133" i="2" s="1"/>
  <c r="AP133" i="2" s="1"/>
  <c r="M582" i="7"/>
  <c r="L582" i="7"/>
  <c r="O582" i="7" s="1"/>
  <c r="M2253" i="7"/>
  <c r="L2253" i="7"/>
  <c r="O2253" i="7" s="1"/>
  <c r="M1013" i="7"/>
  <c r="L1013" i="7"/>
  <c r="O1013" i="7" s="1"/>
  <c r="L1907" i="7"/>
  <c r="O1907" i="7" s="1"/>
  <c r="M1907" i="7"/>
  <c r="L2153" i="7"/>
  <c r="O2153" i="7" s="1"/>
  <c r="M2153" i="7"/>
  <c r="M707" i="7"/>
  <c r="L707" i="7"/>
  <c r="O707" i="7" s="1"/>
  <c r="AE305" i="2"/>
  <c r="AF305" i="2" s="1"/>
  <c r="AG305" i="2" s="1"/>
  <c r="AH305" i="2" s="1"/>
  <c r="AI305" i="2" s="1"/>
  <c r="AP305" i="2" s="1"/>
  <c r="L2124" i="7"/>
  <c r="O2124" i="7" s="1"/>
  <c r="M2124" i="7"/>
  <c r="L811" i="7"/>
  <c r="O811" i="7" s="1"/>
  <c r="M811" i="7"/>
  <c r="M2290" i="7"/>
  <c r="L2290" i="7"/>
  <c r="O2290" i="7" s="1"/>
  <c r="AE371" i="2"/>
  <c r="AF371" i="2" s="1"/>
  <c r="AG371" i="2" s="1"/>
  <c r="AH371" i="2" s="1"/>
  <c r="AI371" i="2" s="1"/>
  <c r="AP371" i="2" s="1"/>
  <c r="M851" i="7"/>
  <c r="L851" i="7"/>
  <c r="O851" i="7" s="1"/>
  <c r="L720" i="7"/>
  <c r="O720" i="7" s="1"/>
  <c r="M720" i="7"/>
  <c r="M2074" i="7"/>
  <c r="L2074" i="7"/>
  <c r="O2074" i="7" s="1"/>
  <c r="AE74" i="2"/>
  <c r="AF74" i="2" s="1"/>
  <c r="AG74" i="2" s="1"/>
  <c r="AH74" i="2" s="1"/>
  <c r="AI74" i="2" s="1"/>
  <c r="AP74" i="2" s="1"/>
  <c r="L2014" i="7"/>
  <c r="O2014" i="7" s="1"/>
  <c r="M2014" i="7"/>
  <c r="AE330" i="2"/>
  <c r="AF330" i="2" s="1"/>
  <c r="AG330" i="2" s="1"/>
  <c r="AH330" i="2" s="1"/>
  <c r="AI330" i="2" s="1"/>
  <c r="AP330" i="2" s="1"/>
  <c r="L763" i="7"/>
  <c r="O763" i="7" s="1"/>
  <c r="M763" i="7"/>
  <c r="M744" i="7"/>
  <c r="L744" i="7"/>
  <c r="O744" i="7" s="1"/>
  <c r="AE21" i="2"/>
  <c r="AF21" i="2" s="1"/>
  <c r="AG21" i="2" s="1"/>
  <c r="AH21" i="2" s="1"/>
  <c r="AI21" i="2" s="1"/>
  <c r="AP21" i="2" s="1"/>
  <c r="M2180" i="7"/>
  <c r="L2180" i="7"/>
  <c r="O2180" i="7" s="1"/>
  <c r="L716" i="7"/>
  <c r="O716" i="7" s="1"/>
  <c r="M716" i="7"/>
  <c r="M1953" i="7"/>
  <c r="L1953" i="7"/>
  <c r="O1953" i="7" s="1"/>
  <c r="M2150" i="7"/>
  <c r="L2150" i="7"/>
  <c r="O2150" i="7" s="1"/>
  <c r="M755" i="7"/>
  <c r="L755" i="7"/>
  <c r="O755" i="7" s="1"/>
  <c r="M2236" i="7"/>
  <c r="L2236" i="7"/>
  <c r="O2236" i="7" s="1"/>
  <c r="L870" i="7"/>
  <c r="O870" i="7" s="1"/>
  <c r="M870" i="7"/>
  <c r="L2155" i="7"/>
  <c r="O2155" i="7" s="1"/>
  <c r="M2155" i="7"/>
  <c r="AE105" i="2"/>
  <c r="AF105" i="2" s="1"/>
  <c r="AG105" i="2" s="1"/>
  <c r="AH105" i="2" s="1"/>
  <c r="AI105" i="2" s="1"/>
  <c r="AP105" i="2" s="1"/>
  <c r="L2298" i="7"/>
  <c r="O2298" i="7" s="1"/>
  <c r="M2298" i="7"/>
  <c r="AE106" i="2"/>
  <c r="AF106" i="2" s="1"/>
  <c r="AG106" i="2" s="1"/>
  <c r="AH106" i="2" s="1"/>
  <c r="AI106" i="2" s="1"/>
  <c r="AP106" i="2" s="1"/>
  <c r="L765" i="7"/>
  <c r="O765" i="7" s="1"/>
  <c r="M765" i="7"/>
  <c r="L728" i="7"/>
  <c r="O728" i="7" s="1"/>
  <c r="M728" i="7"/>
  <c r="AE262" i="2"/>
  <c r="AF262" i="2" s="1"/>
  <c r="AG262" i="2" s="1"/>
  <c r="AH262" i="2" s="1"/>
  <c r="AI262" i="2" s="1"/>
  <c r="AP262" i="2" s="1"/>
  <c r="AE283" i="2"/>
  <c r="AF283" i="2" s="1"/>
  <c r="AG283" i="2" s="1"/>
  <c r="AH283" i="2" s="1"/>
  <c r="AI283" i="2" s="1"/>
  <c r="AP283" i="2" s="1"/>
  <c r="L642" i="7"/>
  <c r="O642" i="7" s="1"/>
  <c r="M642" i="7"/>
  <c r="M1957" i="7"/>
  <c r="L1957" i="7"/>
  <c r="O1957" i="7" s="1"/>
  <c r="M734" i="7"/>
  <c r="L734" i="7"/>
  <c r="O734" i="7" s="1"/>
  <c r="L2087" i="7"/>
  <c r="O2087" i="7" s="1"/>
  <c r="M2087" i="7"/>
  <c r="L2013" i="7"/>
  <c r="O2013" i="7" s="1"/>
  <c r="M2013" i="7"/>
  <c r="M935" i="7"/>
  <c r="L935" i="7"/>
  <c r="O935" i="7" s="1"/>
  <c r="AE222" i="2"/>
  <c r="AF222" i="2" s="1"/>
  <c r="AG222" i="2" s="1"/>
  <c r="AH222" i="2" s="1"/>
  <c r="AI222" i="2" s="1"/>
  <c r="AP222" i="2" s="1"/>
  <c r="AE300" i="2"/>
  <c r="AF300" i="2" s="1"/>
  <c r="AG300" i="2" s="1"/>
  <c r="AH300" i="2" s="1"/>
  <c r="AI300" i="2" s="1"/>
  <c r="AP300" i="2" s="1"/>
  <c r="L792" i="7"/>
  <c r="O792" i="7" s="1"/>
  <c r="M792" i="7"/>
  <c r="AE203" i="2"/>
  <c r="AF203" i="2" s="1"/>
  <c r="AG203" i="2" s="1"/>
  <c r="AH203" i="2" s="1"/>
  <c r="AI203" i="2" s="1"/>
  <c r="AP203" i="2" s="1"/>
  <c r="L2145" i="7"/>
  <c r="O2145" i="7" s="1"/>
  <c r="M2145" i="7"/>
  <c r="M1890" i="7"/>
  <c r="L1890" i="7"/>
  <c r="O1890" i="7" s="1"/>
  <c r="AE9" i="2"/>
  <c r="AF9" i="2" s="1"/>
  <c r="AG9" i="2" s="1"/>
  <c r="AH9" i="2" s="1"/>
  <c r="AI9" i="2" s="1"/>
  <c r="AP9" i="2" s="1"/>
  <c r="L2161" i="7"/>
  <c r="O2161" i="7" s="1"/>
  <c r="M2161" i="7"/>
  <c r="L574" i="7"/>
  <c r="O574" i="7" s="1"/>
  <c r="M574" i="7"/>
  <c r="AE186" i="2"/>
  <c r="AF186" i="2" s="1"/>
  <c r="AG186" i="2" s="1"/>
  <c r="AH186" i="2" s="1"/>
  <c r="AI186" i="2" s="1"/>
  <c r="AP186" i="2" s="1"/>
  <c r="L635" i="7"/>
  <c r="O635" i="7" s="1"/>
  <c r="M635" i="7"/>
  <c r="L2088" i="7"/>
  <c r="O2088" i="7" s="1"/>
  <c r="M2088" i="7"/>
  <c r="L2262" i="7"/>
  <c r="O2262" i="7" s="1"/>
  <c r="M2262" i="7"/>
  <c r="L928" i="7"/>
  <c r="O928" i="7" s="1"/>
  <c r="M928" i="7"/>
  <c r="M2166" i="7"/>
  <c r="L2166" i="7"/>
  <c r="O2166" i="7" s="1"/>
  <c r="M2173" i="7"/>
  <c r="L2173" i="7"/>
  <c r="O2173" i="7" s="1"/>
  <c r="L964" i="7"/>
  <c r="O964" i="7" s="1"/>
  <c r="M964" i="7"/>
  <c r="AE156" i="2"/>
  <c r="AF156" i="2" s="1"/>
  <c r="AG156" i="2" s="1"/>
  <c r="AH156" i="2" s="1"/>
  <c r="AI156" i="2" s="1"/>
  <c r="AP156" i="2" s="1"/>
  <c r="L2098" i="7"/>
  <c r="O2098" i="7" s="1"/>
  <c r="M2098" i="7"/>
  <c r="AE4" i="2"/>
  <c r="AF4" i="2" s="1"/>
  <c r="AG4" i="2" s="1"/>
  <c r="AH4" i="2" s="1"/>
  <c r="AI4" i="2" s="1"/>
  <c r="AP4" i="2" s="1"/>
  <c r="M805" i="7"/>
  <c r="L805" i="7"/>
  <c r="O805" i="7" s="1"/>
  <c r="L1931" i="7"/>
  <c r="O1931" i="7" s="1"/>
  <c r="M1931" i="7"/>
  <c r="M1929" i="7"/>
  <c r="L1929" i="7"/>
  <c r="O1929" i="7" s="1"/>
  <c r="AE346" i="2"/>
  <c r="AF346" i="2" s="1"/>
  <c r="AG346" i="2" s="1"/>
  <c r="AH346" i="2" s="1"/>
  <c r="AI346" i="2" s="1"/>
  <c r="AP346" i="2" s="1"/>
  <c r="M970" i="7"/>
  <c r="L970" i="7"/>
  <c r="O970" i="7" s="1"/>
  <c r="L2211" i="7"/>
  <c r="O2211" i="7" s="1"/>
  <c r="M2211" i="7"/>
  <c r="M1942" i="7"/>
  <c r="L1942" i="7"/>
  <c r="O1942" i="7" s="1"/>
  <c r="AE333" i="2"/>
  <c r="AF333" i="2" s="1"/>
  <c r="AG333" i="2" s="1"/>
  <c r="AH333" i="2" s="1"/>
  <c r="AI333" i="2" s="1"/>
  <c r="AP333" i="2" s="1"/>
  <c r="AE202" i="2"/>
  <c r="AF202" i="2" s="1"/>
  <c r="AG202" i="2" s="1"/>
  <c r="AH202" i="2" s="1"/>
  <c r="AI202" i="2" s="1"/>
  <c r="AP202" i="2" s="1"/>
  <c r="L2316" i="7"/>
  <c r="O2316" i="7" s="1"/>
  <c r="M2316" i="7"/>
  <c r="M644" i="7"/>
  <c r="L644" i="7"/>
  <c r="O644" i="7" s="1"/>
  <c r="M820" i="7"/>
  <c r="L820" i="7"/>
  <c r="O820" i="7" s="1"/>
  <c r="M2313" i="7"/>
  <c r="L2313" i="7"/>
  <c r="O2313" i="7" s="1"/>
  <c r="AE215" i="2"/>
  <c r="AF215" i="2" s="1"/>
  <c r="AG215" i="2" s="1"/>
  <c r="AH215" i="2" s="1"/>
  <c r="AI215" i="2" s="1"/>
  <c r="AP215" i="2" s="1"/>
  <c r="M2288" i="7"/>
  <c r="L2288" i="7"/>
  <c r="O2288" i="7" s="1"/>
  <c r="M2318" i="7"/>
  <c r="L2318" i="7"/>
  <c r="O2318" i="7" s="1"/>
  <c r="L884" i="7"/>
  <c r="O884" i="7" s="1"/>
  <c r="M884" i="7"/>
  <c r="M2052" i="7"/>
  <c r="L2052" i="7"/>
  <c r="O2052" i="7" s="1"/>
  <c r="L816" i="7"/>
  <c r="O816" i="7" s="1"/>
  <c r="M816" i="7"/>
  <c r="M2022" i="7"/>
  <c r="L2022" i="7"/>
  <c r="O2022" i="7" s="1"/>
  <c r="AE244" i="2"/>
  <c r="AF244" i="2" s="1"/>
  <c r="AG244" i="2" s="1"/>
  <c r="AH244" i="2" s="1"/>
  <c r="AI244" i="2" s="1"/>
  <c r="AP244" i="2" s="1"/>
  <c r="AE119" i="2"/>
  <c r="AF119" i="2" s="1"/>
  <c r="AG119" i="2" s="1"/>
  <c r="AH119" i="2" s="1"/>
  <c r="AI119" i="2" s="1"/>
  <c r="AP119" i="2" s="1"/>
  <c r="L2269" i="7"/>
  <c r="O2269" i="7" s="1"/>
  <c r="M2269" i="7"/>
  <c r="L1868" i="7"/>
  <c r="O1868" i="7" s="1"/>
  <c r="M1868" i="7"/>
  <c r="L2191" i="7"/>
  <c r="O2191" i="7" s="1"/>
  <c r="M2191" i="7"/>
  <c r="L2024" i="7"/>
  <c r="O2024" i="7" s="1"/>
  <c r="M2024" i="7"/>
  <c r="L2312" i="7"/>
  <c r="O2312" i="7" s="1"/>
  <c r="M2312" i="7"/>
  <c r="M680" i="7"/>
  <c r="L680" i="7"/>
  <c r="O680" i="7" s="1"/>
  <c r="L2071" i="7"/>
  <c r="O2071" i="7" s="1"/>
  <c r="M2071" i="7"/>
  <c r="M726" i="7"/>
  <c r="L726" i="7"/>
  <c r="O726" i="7" s="1"/>
  <c r="L2311" i="7"/>
  <c r="O2311" i="7" s="1"/>
  <c r="M2311" i="7"/>
  <c r="AE355" i="2"/>
  <c r="AF355" i="2" s="1"/>
  <c r="AG355" i="2" s="1"/>
  <c r="AH355" i="2" s="1"/>
  <c r="AI355" i="2" s="1"/>
  <c r="AP355" i="2" s="1"/>
  <c r="M2246" i="7"/>
  <c r="L2246" i="7"/>
  <c r="O2246" i="7" s="1"/>
  <c r="L953" i="7"/>
  <c r="O953" i="7" s="1"/>
  <c r="M953" i="7"/>
  <c r="AE247" i="2"/>
  <c r="AF247" i="2" s="1"/>
  <c r="AG247" i="2" s="1"/>
  <c r="AH247" i="2" s="1"/>
  <c r="AI247" i="2" s="1"/>
  <c r="AP247" i="2" s="1"/>
  <c r="AE392" i="2"/>
  <c r="AF392" i="2" s="1"/>
  <c r="AG392" i="2" s="1"/>
  <c r="AH392" i="2" s="1"/>
  <c r="AI392" i="2" s="1"/>
  <c r="AP392" i="2" s="1"/>
  <c r="AE27" i="2"/>
  <c r="AF27" i="2" s="1"/>
  <c r="AG27" i="2" s="1"/>
  <c r="AH27" i="2" s="1"/>
  <c r="AI27" i="2" s="1"/>
  <c r="AP27" i="2" s="1"/>
  <c r="M2177" i="7"/>
  <c r="L2177" i="7"/>
  <c r="O2177" i="7" s="1"/>
  <c r="L2101" i="7"/>
  <c r="O2101" i="7" s="1"/>
  <c r="M2101" i="7"/>
  <c r="AE151" i="2"/>
  <c r="AF151" i="2" s="1"/>
  <c r="AG151" i="2" s="1"/>
  <c r="AH151" i="2" s="1"/>
  <c r="AI151" i="2" s="1"/>
  <c r="AP151" i="2" s="1"/>
  <c r="AE436" i="2"/>
  <c r="AF436" i="2" s="1"/>
  <c r="AG436" i="2" s="1"/>
  <c r="AH436" i="2" s="1"/>
  <c r="AI436" i="2" s="1"/>
  <c r="AP436" i="2" s="1"/>
  <c r="M2175" i="7"/>
  <c r="L2175" i="7"/>
  <c r="O2175" i="7" s="1"/>
  <c r="AE28" i="2"/>
  <c r="AF28" i="2" s="1"/>
  <c r="AG28" i="2" s="1"/>
  <c r="AH28" i="2" s="1"/>
  <c r="AI28" i="2" s="1"/>
  <c r="AP28" i="2" s="1"/>
  <c r="AE230" i="2"/>
  <c r="AF230" i="2" s="1"/>
  <c r="AG230" i="2" s="1"/>
  <c r="AH230" i="2" s="1"/>
  <c r="AI230" i="2" s="1"/>
  <c r="AP230" i="2" s="1"/>
  <c r="AE405" i="2"/>
  <c r="AF405" i="2" s="1"/>
  <c r="AG405" i="2" s="1"/>
  <c r="AH405" i="2" s="1"/>
  <c r="AI405" i="2" s="1"/>
  <c r="AP405" i="2" s="1"/>
  <c r="M796" i="7"/>
  <c r="L796" i="7"/>
  <c r="O796" i="7" s="1"/>
  <c r="L706" i="7"/>
  <c r="O706" i="7" s="1"/>
  <c r="M706" i="7"/>
  <c r="L2286" i="7"/>
  <c r="O2286" i="7" s="1"/>
  <c r="M2286" i="7"/>
  <c r="L1974" i="7"/>
  <c r="O1974" i="7" s="1"/>
  <c r="M1974" i="7"/>
  <c r="L601" i="7"/>
  <c r="O601" i="7" s="1"/>
  <c r="M601" i="7"/>
  <c r="M834" i="7"/>
  <c r="L834" i="7"/>
  <c r="O834" i="7" s="1"/>
  <c r="M2028" i="7"/>
  <c r="L2028" i="7"/>
  <c r="O2028" i="7" s="1"/>
  <c r="AE446" i="2"/>
  <c r="AF446" i="2" s="1"/>
  <c r="AG446" i="2" s="1"/>
  <c r="AH446" i="2" s="1"/>
  <c r="AI446" i="2" s="1"/>
  <c r="AP446" i="2" s="1"/>
  <c r="L2039" i="7"/>
  <c r="O2039" i="7" s="1"/>
  <c r="M2039" i="7"/>
  <c r="M581" i="7"/>
  <c r="L581" i="7"/>
  <c r="O581" i="7" s="1"/>
  <c r="L800" i="7"/>
  <c r="O800" i="7" s="1"/>
  <c r="M800" i="7"/>
  <c r="AE104" i="2"/>
  <c r="AF104" i="2" s="1"/>
  <c r="AG104" i="2" s="1"/>
  <c r="AH104" i="2" s="1"/>
  <c r="AI104" i="2" s="1"/>
  <c r="AP104" i="2" s="1"/>
  <c r="L918" i="7"/>
  <c r="O918" i="7" s="1"/>
  <c r="M918" i="7"/>
  <c r="AE401" i="2"/>
  <c r="AF401" i="2" s="1"/>
  <c r="AG401" i="2" s="1"/>
  <c r="AH401" i="2" s="1"/>
  <c r="AI401" i="2" s="1"/>
  <c r="AP401" i="2" s="1"/>
  <c r="L658" i="7"/>
  <c r="O658" i="7" s="1"/>
  <c r="M658" i="7"/>
  <c r="AE282" i="2"/>
  <c r="AF282" i="2" s="1"/>
  <c r="AG282" i="2" s="1"/>
  <c r="AH282" i="2" s="1"/>
  <c r="AI282" i="2" s="1"/>
  <c r="AP282" i="2" s="1"/>
  <c r="AE90" i="2"/>
  <c r="AF90" i="2" s="1"/>
  <c r="AG90" i="2" s="1"/>
  <c r="AH90" i="2" s="1"/>
  <c r="AI90" i="2" s="1"/>
  <c r="AP90" i="2" s="1"/>
  <c r="L819" i="7"/>
  <c r="O819" i="7" s="1"/>
  <c r="M819" i="7"/>
  <c r="M893" i="7"/>
  <c r="L893" i="7"/>
  <c r="O893" i="7" s="1"/>
  <c r="AE108" i="2"/>
  <c r="AF108" i="2" s="1"/>
  <c r="AG108" i="2" s="1"/>
  <c r="AH108" i="2" s="1"/>
  <c r="AI108" i="2" s="1"/>
  <c r="AP108" i="2" s="1"/>
  <c r="AE412" i="2"/>
  <c r="AF412" i="2" s="1"/>
  <c r="AG412" i="2" s="1"/>
  <c r="AH412" i="2" s="1"/>
  <c r="AI412" i="2" s="1"/>
  <c r="AP412" i="2" s="1"/>
  <c r="AE34" i="2"/>
  <c r="AF34" i="2" s="1"/>
  <c r="AG34" i="2" s="1"/>
  <c r="AH34" i="2" s="1"/>
  <c r="AI34" i="2" s="1"/>
  <c r="AP34" i="2" s="1"/>
  <c r="M2053" i="7"/>
  <c r="L2053" i="7"/>
  <c r="O2053" i="7" s="1"/>
  <c r="L2293" i="7"/>
  <c r="O2293" i="7" s="1"/>
  <c r="M2293" i="7"/>
  <c r="AE113" i="2"/>
  <c r="AF113" i="2" s="1"/>
  <c r="AG113" i="2" s="1"/>
  <c r="AH113" i="2" s="1"/>
  <c r="AI113" i="2" s="1"/>
  <c r="AP113" i="2" s="1"/>
  <c r="AE111" i="2"/>
  <c r="AF111" i="2" s="1"/>
  <c r="AG111" i="2" s="1"/>
  <c r="AH111" i="2" s="1"/>
  <c r="AI111" i="2" s="1"/>
  <c r="AP111" i="2" s="1"/>
  <c r="AE72" i="2"/>
  <c r="AF72" i="2" s="1"/>
  <c r="AG72" i="2" s="1"/>
  <c r="AH72" i="2" s="1"/>
  <c r="AI72" i="2" s="1"/>
  <c r="AP72" i="2" s="1"/>
  <c r="AE399" i="2"/>
  <c r="AF399" i="2" s="1"/>
  <c r="AG399" i="2" s="1"/>
  <c r="AH399" i="2" s="1"/>
  <c r="AI399" i="2" s="1"/>
  <c r="AP399" i="2" s="1"/>
  <c r="L1918" i="7"/>
  <c r="O1918" i="7" s="1"/>
  <c r="M1918" i="7"/>
  <c r="L877" i="7"/>
  <c r="O877" i="7" s="1"/>
  <c r="M877" i="7"/>
  <c r="L679" i="7"/>
  <c r="O679" i="7" s="1"/>
  <c r="M679" i="7"/>
  <c r="M919" i="7"/>
  <c r="L919" i="7"/>
  <c r="O919" i="7" s="1"/>
  <c r="M1975" i="7"/>
  <c r="L1975" i="7"/>
  <c r="O1975" i="7" s="1"/>
  <c r="AE71" i="2"/>
  <c r="AF71" i="2" s="1"/>
  <c r="AG71" i="2" s="1"/>
  <c r="AH71" i="2" s="1"/>
  <c r="AI71" i="2" s="1"/>
  <c r="AP71" i="2" s="1"/>
  <c r="M659" i="7"/>
  <c r="L659" i="7"/>
  <c r="O659" i="7" s="1"/>
  <c r="L689" i="7"/>
  <c r="O689" i="7" s="1"/>
  <c r="M689" i="7"/>
  <c r="L686" i="7"/>
  <c r="O686" i="7" s="1"/>
  <c r="M686" i="7"/>
  <c r="M1856" i="7"/>
  <c r="L1856" i="7"/>
  <c r="O1856" i="7" s="1"/>
  <c r="AE408" i="2"/>
  <c r="AF408" i="2" s="1"/>
  <c r="AG408" i="2" s="1"/>
  <c r="AH408" i="2" s="1"/>
  <c r="AI408" i="2" s="1"/>
  <c r="AP408" i="2" s="1"/>
  <c r="AE112" i="2"/>
  <c r="AF112" i="2" s="1"/>
  <c r="AG112" i="2" s="1"/>
  <c r="AH112" i="2" s="1"/>
  <c r="AI112" i="2" s="1"/>
  <c r="AP112" i="2" s="1"/>
  <c r="AE32" i="2"/>
  <c r="AF32" i="2" s="1"/>
  <c r="AG32" i="2" s="1"/>
  <c r="AH32" i="2" s="1"/>
  <c r="AI32" i="2" s="1"/>
  <c r="AP32" i="2" s="1"/>
  <c r="AE140" i="2"/>
  <c r="AF140" i="2" s="1"/>
  <c r="AG140" i="2" s="1"/>
  <c r="AH140" i="2" s="1"/>
  <c r="AI140" i="2" s="1"/>
  <c r="AP140" i="2" s="1"/>
  <c r="M1855" i="7"/>
  <c r="L1855" i="7"/>
  <c r="O1855" i="7" s="1"/>
  <c r="L2231" i="7"/>
  <c r="O2231" i="7" s="1"/>
  <c r="M2231" i="7"/>
  <c r="L2142" i="7"/>
  <c r="O2142" i="7" s="1"/>
  <c r="M2142" i="7"/>
  <c r="M861" i="7"/>
  <c r="L861" i="7"/>
  <c r="O861" i="7" s="1"/>
  <c r="AE160" i="2"/>
  <c r="AF160" i="2" s="1"/>
  <c r="AG160" i="2" s="1"/>
  <c r="AH160" i="2" s="1"/>
  <c r="AI160" i="2" s="1"/>
  <c r="AP160" i="2" s="1"/>
  <c r="M2082" i="7"/>
  <c r="L2082" i="7"/>
  <c r="O2082" i="7" s="1"/>
  <c r="L871" i="7"/>
  <c r="O871" i="7" s="1"/>
  <c r="M871" i="7"/>
  <c r="AE12" i="2"/>
  <c r="AF12" i="2" s="1"/>
  <c r="AG12" i="2" s="1"/>
  <c r="AH12" i="2" s="1"/>
  <c r="AI12" i="2" s="1"/>
  <c r="AP12" i="2" s="1"/>
  <c r="L1035" i="7"/>
  <c r="O1035" i="7" s="1"/>
  <c r="M1035" i="7"/>
  <c r="AE199" i="2"/>
  <c r="AF199" i="2" s="1"/>
  <c r="AG199" i="2" s="1"/>
  <c r="AH199" i="2" s="1"/>
  <c r="AI199" i="2" s="1"/>
  <c r="AP199" i="2" s="1"/>
  <c r="M2009" i="7"/>
  <c r="L2009" i="7"/>
  <c r="O2009" i="7" s="1"/>
  <c r="AE80" i="2"/>
  <c r="AF80" i="2" s="1"/>
  <c r="AG80" i="2" s="1"/>
  <c r="AH80" i="2" s="1"/>
  <c r="AI80" i="2" s="1"/>
  <c r="AP80" i="2" s="1"/>
  <c r="AE93" i="2"/>
  <c r="AF93" i="2" s="1"/>
  <c r="AG93" i="2" s="1"/>
  <c r="AH93" i="2" s="1"/>
  <c r="AI93" i="2" s="1"/>
  <c r="AP93" i="2" s="1"/>
  <c r="L817" i="7"/>
  <c r="O817" i="7" s="1"/>
  <c r="M817" i="7"/>
  <c r="L2181" i="7"/>
  <c r="O2181" i="7" s="1"/>
  <c r="M2181" i="7"/>
  <c r="AE73" i="2"/>
  <c r="AF73" i="2" s="1"/>
  <c r="AG73" i="2" s="1"/>
  <c r="AH73" i="2" s="1"/>
  <c r="AI73" i="2" s="1"/>
  <c r="AP73" i="2" s="1"/>
  <c r="M1002" i="7"/>
  <c r="L1002" i="7"/>
  <c r="O1002" i="7" s="1"/>
  <c r="M2157" i="7"/>
  <c r="L2157" i="7"/>
  <c r="O2157" i="7" s="1"/>
  <c r="AE249" i="2"/>
  <c r="AF249" i="2" s="1"/>
  <c r="AG249" i="2" s="1"/>
  <c r="AH249" i="2" s="1"/>
  <c r="AI249" i="2" s="1"/>
  <c r="AP249" i="2" s="1"/>
  <c r="M2252" i="7"/>
  <c r="L2252" i="7"/>
  <c r="O2252" i="7" s="1"/>
  <c r="AE434" i="2"/>
  <c r="AF434" i="2" s="1"/>
  <c r="AG434" i="2" s="1"/>
  <c r="AH434" i="2" s="1"/>
  <c r="AI434" i="2" s="1"/>
  <c r="AP434" i="2" s="1"/>
  <c r="AE275" i="2"/>
  <c r="AF275" i="2" s="1"/>
  <c r="AG275" i="2" s="1"/>
  <c r="AH275" i="2" s="1"/>
  <c r="AI275" i="2" s="1"/>
  <c r="AP275" i="2" s="1"/>
  <c r="AE294" i="2"/>
  <c r="AF294" i="2" s="1"/>
  <c r="AG294" i="2" s="1"/>
  <c r="AH294" i="2" s="1"/>
  <c r="AI294" i="2" s="1"/>
  <c r="AP294" i="2" s="1"/>
  <c r="M621" i="7"/>
  <c r="L621" i="7"/>
  <c r="O621" i="7" s="1"/>
  <c r="AE347" i="2"/>
  <c r="AF347" i="2" s="1"/>
  <c r="AG347" i="2" s="1"/>
  <c r="AH347" i="2" s="1"/>
  <c r="AI347" i="2" s="1"/>
  <c r="AP347" i="2" s="1"/>
  <c r="M983" i="7"/>
  <c r="L983" i="7"/>
  <c r="O983" i="7" s="1"/>
  <c r="L664" i="7"/>
  <c r="O664" i="7" s="1"/>
  <c r="M664" i="7"/>
  <c r="M866" i="7"/>
  <c r="L866" i="7"/>
  <c r="O866" i="7" s="1"/>
  <c r="AE481" i="2"/>
  <c r="AF481" i="2" s="1"/>
  <c r="AG481" i="2" s="1"/>
  <c r="AH481" i="2" s="1"/>
  <c r="AI481" i="2" s="1"/>
  <c r="AP481" i="2" s="1"/>
  <c r="AE402" i="2"/>
  <c r="AF402" i="2" s="1"/>
  <c r="AG402" i="2" s="1"/>
  <c r="AH402" i="2" s="1"/>
  <c r="AI402" i="2" s="1"/>
  <c r="AP402" i="2" s="1"/>
  <c r="M1029" i="7"/>
  <c r="L1029" i="7"/>
  <c r="O1029" i="7" s="1"/>
  <c r="L1891" i="7"/>
  <c r="O1891" i="7" s="1"/>
  <c r="M1891" i="7"/>
  <c r="L727" i="7"/>
  <c r="O727" i="7" s="1"/>
  <c r="M727" i="7"/>
  <c r="M2201" i="7"/>
  <c r="L2201" i="7"/>
  <c r="O2201" i="7" s="1"/>
  <c r="M2126" i="7"/>
  <c r="L2126" i="7"/>
  <c r="O2126" i="7" s="1"/>
  <c r="AE188" i="2"/>
  <c r="AF188" i="2" s="1"/>
  <c r="AG188" i="2" s="1"/>
  <c r="AH188" i="2" s="1"/>
  <c r="AI188" i="2" s="1"/>
  <c r="AP188" i="2" s="1"/>
  <c r="AE166" i="2"/>
  <c r="AF166" i="2" s="1"/>
  <c r="AG166" i="2" s="1"/>
  <c r="AH166" i="2" s="1"/>
  <c r="AI166" i="2" s="1"/>
  <c r="AP166" i="2" s="1"/>
  <c r="AE316" i="2"/>
  <c r="AF316" i="2" s="1"/>
  <c r="AG316" i="2" s="1"/>
  <c r="AH316" i="2" s="1"/>
  <c r="AI316" i="2" s="1"/>
  <c r="AP316" i="2" s="1"/>
  <c r="L2172" i="7"/>
  <c r="O2172" i="7" s="1"/>
  <c r="M2172" i="7"/>
  <c r="L869" i="7"/>
  <c r="O869" i="7" s="1"/>
  <c r="M869" i="7"/>
  <c r="L731" i="7"/>
  <c r="O731" i="7" s="1"/>
  <c r="M731" i="7"/>
  <c r="L899" i="7"/>
  <c r="O899" i="7" s="1"/>
  <c r="M899" i="7"/>
  <c r="AE194" i="2"/>
  <c r="AF194" i="2" s="1"/>
  <c r="AG194" i="2" s="1"/>
  <c r="AH194" i="2" s="1"/>
  <c r="AI194" i="2" s="1"/>
  <c r="AP194" i="2" s="1"/>
  <c r="M588" i="7"/>
  <c r="L588" i="7"/>
  <c r="O588" i="7" s="1"/>
  <c r="M748" i="7"/>
  <c r="L748" i="7"/>
  <c r="O748" i="7" s="1"/>
  <c r="AE211" i="2"/>
  <c r="AF211" i="2" s="1"/>
  <c r="AG211" i="2" s="1"/>
  <c r="AH211" i="2" s="1"/>
  <c r="AI211" i="2" s="1"/>
  <c r="AP211" i="2" s="1"/>
  <c r="L761" i="7"/>
  <c r="O761" i="7" s="1"/>
  <c r="M761" i="7"/>
  <c r="AE67" i="2"/>
  <c r="AF67" i="2" s="1"/>
  <c r="AG67" i="2" s="1"/>
  <c r="AH67" i="2" s="1"/>
  <c r="AI67" i="2" s="1"/>
  <c r="AP67" i="2" s="1"/>
  <c r="L2265" i="7"/>
  <c r="O2265" i="7" s="1"/>
  <c r="M2265" i="7"/>
  <c r="L2184" i="7"/>
  <c r="O2184" i="7" s="1"/>
  <c r="M2184" i="7"/>
  <c r="M2228" i="7"/>
  <c r="L2228" i="7"/>
  <c r="O2228" i="7" s="1"/>
  <c r="M725" i="7"/>
  <c r="L725" i="7"/>
  <c r="O725" i="7" s="1"/>
  <c r="L1936" i="7"/>
  <c r="O1936" i="7" s="1"/>
  <c r="M1936" i="7"/>
  <c r="AE38" i="2"/>
  <c r="AF38" i="2" s="1"/>
  <c r="AG38" i="2" s="1"/>
  <c r="AH38" i="2" s="1"/>
  <c r="AI38" i="2" s="1"/>
  <c r="AP38" i="2" s="1"/>
  <c r="M946" i="7"/>
  <c r="L946" i="7"/>
  <c r="O946" i="7" s="1"/>
  <c r="M595" i="7"/>
  <c r="L595" i="7"/>
  <c r="O595" i="7" s="1"/>
  <c r="L2210" i="7"/>
  <c r="O2210" i="7" s="1"/>
  <c r="M2210" i="7"/>
  <c r="M2261" i="7"/>
  <c r="L2261" i="7"/>
  <c r="O2261" i="7" s="1"/>
  <c r="L891" i="7"/>
  <c r="O891" i="7" s="1"/>
  <c r="M891" i="7"/>
  <c r="AE145" i="2"/>
  <c r="AF145" i="2" s="1"/>
  <c r="AG145" i="2" s="1"/>
  <c r="AH145" i="2" s="1"/>
  <c r="AI145" i="2" s="1"/>
  <c r="AP145" i="2" s="1"/>
  <c r="M2044" i="7"/>
  <c r="L2044" i="7"/>
  <c r="O2044" i="7" s="1"/>
  <c r="AE297" i="2"/>
  <c r="AF297" i="2" s="1"/>
  <c r="AG297" i="2" s="1"/>
  <c r="AH297" i="2" s="1"/>
  <c r="AI297" i="2" s="1"/>
  <c r="AP297" i="2" s="1"/>
  <c r="AE458" i="2"/>
  <c r="AF458" i="2" s="1"/>
  <c r="AG458" i="2" s="1"/>
  <c r="AH458" i="2" s="1"/>
  <c r="AI458" i="2" s="1"/>
  <c r="AP458" i="2" s="1"/>
  <c r="AE223" i="2"/>
  <c r="AF223" i="2" s="1"/>
  <c r="AG223" i="2" s="1"/>
  <c r="AH223" i="2" s="1"/>
  <c r="AI223" i="2" s="1"/>
  <c r="AP223" i="2" s="1"/>
  <c r="AE285" i="2"/>
  <c r="AF285" i="2" s="1"/>
  <c r="AG285" i="2" s="1"/>
  <c r="AH285" i="2" s="1"/>
  <c r="AI285" i="2" s="1"/>
  <c r="AP285" i="2" s="1"/>
  <c r="AE257" i="2"/>
  <c r="AF257" i="2" s="1"/>
  <c r="AG257" i="2" s="1"/>
  <c r="AH257" i="2" s="1"/>
  <c r="AI257" i="2" s="1"/>
  <c r="AP257" i="2" s="1"/>
  <c r="L2199" i="7"/>
  <c r="O2199" i="7" s="1"/>
  <c r="M2199" i="7"/>
  <c r="M585" i="7"/>
  <c r="L585" i="7"/>
  <c r="O585" i="7" s="1"/>
  <c r="L830" i="7"/>
  <c r="O830" i="7" s="1"/>
  <c r="M830" i="7"/>
  <c r="AE60" i="2"/>
  <c r="AF60" i="2" s="1"/>
  <c r="AG60" i="2" s="1"/>
  <c r="AH60" i="2" s="1"/>
  <c r="AI60" i="2" s="1"/>
  <c r="AP60" i="2" s="1"/>
  <c r="M614" i="7"/>
  <c r="L614" i="7"/>
  <c r="O614" i="7" s="1"/>
  <c r="L2066" i="7"/>
  <c r="O2066" i="7" s="1"/>
  <c r="M2066" i="7"/>
  <c r="M2056" i="7"/>
  <c r="L2056" i="7"/>
  <c r="O2056" i="7" s="1"/>
  <c r="AE212" i="2"/>
  <c r="AF212" i="2" s="1"/>
  <c r="AG212" i="2" s="1"/>
  <c r="AH212" i="2" s="1"/>
  <c r="AI212" i="2" s="1"/>
  <c r="AP212" i="2" s="1"/>
  <c r="L1968" i="7"/>
  <c r="O1968" i="7" s="1"/>
  <c r="M1968" i="7"/>
  <c r="AE214" i="2"/>
  <c r="AF214" i="2" s="1"/>
  <c r="AG214" i="2" s="1"/>
  <c r="AH214" i="2" s="1"/>
  <c r="AI214" i="2" s="1"/>
  <c r="AP214" i="2" s="1"/>
  <c r="AE239" i="2"/>
  <c r="AF239" i="2" s="1"/>
  <c r="AG239" i="2" s="1"/>
  <c r="AH239" i="2" s="1"/>
  <c r="AI239" i="2" s="1"/>
  <c r="AP239" i="2" s="1"/>
  <c r="L647" i="7"/>
  <c r="O647" i="7" s="1"/>
  <c r="M647" i="7"/>
  <c r="M1919" i="7"/>
  <c r="L1919" i="7"/>
  <c r="O1919" i="7" s="1"/>
  <c r="L2054" i="7"/>
  <c r="O2054" i="7" s="1"/>
  <c r="M2054" i="7"/>
  <c r="M965" i="7"/>
  <c r="L965" i="7"/>
  <c r="O965" i="7" s="1"/>
  <c r="AE231" i="2"/>
  <c r="AF231" i="2" s="1"/>
  <c r="AG231" i="2" s="1"/>
  <c r="AH231" i="2" s="1"/>
  <c r="AI231" i="2" s="1"/>
  <c r="AP231" i="2" s="1"/>
  <c r="L829" i="7"/>
  <c r="O829" i="7" s="1"/>
  <c r="M829" i="7"/>
  <c r="AE14" i="2"/>
  <c r="AF14" i="2" s="1"/>
  <c r="AG14" i="2" s="1"/>
  <c r="AH14" i="2" s="1"/>
  <c r="AI14" i="2" s="1"/>
  <c r="AP14" i="2" s="1"/>
  <c r="L1008" i="7"/>
  <c r="O1008" i="7" s="1"/>
  <c r="M1008" i="7"/>
  <c r="AE127" i="2"/>
  <c r="AF127" i="2" s="1"/>
  <c r="AG127" i="2" s="1"/>
  <c r="AH127" i="2" s="1"/>
  <c r="AI127" i="2" s="1"/>
  <c r="AP127" i="2" s="1"/>
  <c r="AE403" i="2"/>
  <c r="AF403" i="2" s="1"/>
  <c r="AG403" i="2" s="1"/>
  <c r="AH403" i="2" s="1"/>
  <c r="AI403" i="2" s="1"/>
  <c r="AP403" i="2" s="1"/>
  <c r="L907" i="7"/>
  <c r="O907" i="7" s="1"/>
  <c r="M907" i="7"/>
  <c r="L1020" i="7"/>
  <c r="O1020" i="7" s="1"/>
  <c r="M1020" i="7"/>
  <c r="L2225" i="7"/>
  <c r="O2225" i="7" s="1"/>
  <c r="M2225" i="7"/>
  <c r="M826" i="7"/>
  <c r="L826" i="7"/>
  <c r="O826" i="7" s="1"/>
  <c r="L2314" i="7"/>
  <c r="O2314" i="7" s="1"/>
  <c r="M2314" i="7"/>
  <c r="AE19" i="2"/>
  <c r="AF19" i="2" s="1"/>
  <c r="AG19" i="2" s="1"/>
  <c r="AH19" i="2" s="1"/>
  <c r="AI19" i="2" s="1"/>
  <c r="AP19" i="2" s="1"/>
  <c r="AE421" i="2"/>
  <c r="AF421" i="2" s="1"/>
  <c r="AG421" i="2" s="1"/>
  <c r="AH421" i="2" s="1"/>
  <c r="AI421" i="2" s="1"/>
  <c r="AP421" i="2" s="1"/>
  <c r="AE419" i="2"/>
  <c r="AF419" i="2" s="1"/>
  <c r="AG419" i="2" s="1"/>
  <c r="AH419" i="2" s="1"/>
  <c r="AI419" i="2" s="1"/>
  <c r="AP419" i="2" s="1"/>
  <c r="L671" i="7"/>
  <c r="O671" i="7" s="1"/>
  <c r="M671" i="7"/>
  <c r="L608" i="7"/>
  <c r="O608" i="7" s="1"/>
  <c r="M608" i="7"/>
  <c r="L612" i="7"/>
  <c r="O612" i="7" s="1"/>
  <c r="M612" i="7"/>
  <c r="L2273" i="7"/>
  <c r="O2273" i="7" s="1"/>
  <c r="M2273" i="7"/>
  <c r="L2245" i="7"/>
  <c r="O2245" i="7" s="1"/>
  <c r="M2245" i="7"/>
  <c r="L2159" i="7"/>
  <c r="O2159" i="7" s="1"/>
  <c r="M2159" i="7"/>
  <c r="M1961" i="7"/>
  <c r="L1961" i="7"/>
  <c r="O1961" i="7" s="1"/>
  <c r="AE97" i="2"/>
  <c r="AF97" i="2" s="1"/>
  <c r="AG97" i="2" s="1"/>
  <c r="AH97" i="2" s="1"/>
  <c r="AI97" i="2" s="1"/>
  <c r="AP97" i="2" s="1"/>
  <c r="L2016" i="7"/>
  <c r="O2016" i="7" s="1"/>
  <c r="M2016" i="7"/>
  <c r="L1917" i="7"/>
  <c r="O1917" i="7" s="1"/>
  <c r="M1917" i="7"/>
  <c r="L973" i="7"/>
  <c r="O973" i="7" s="1"/>
  <c r="M973" i="7"/>
  <c r="M943" i="7"/>
  <c r="L943" i="7"/>
  <c r="O943" i="7" s="1"/>
  <c r="M1032" i="7"/>
  <c r="L1032" i="7"/>
  <c r="O1032" i="7" s="1"/>
  <c r="L875" i="7"/>
  <c r="O875" i="7" s="1"/>
  <c r="M875" i="7"/>
  <c r="L1892" i="7"/>
  <c r="O1892" i="7" s="1"/>
  <c r="M1892" i="7"/>
  <c r="L821" i="7"/>
  <c r="O821" i="7" s="1"/>
  <c r="M821" i="7"/>
  <c r="L1004" i="7"/>
  <c r="O1004" i="7" s="1"/>
  <c r="M1004" i="7"/>
  <c r="L2188" i="7"/>
  <c r="O2188" i="7" s="1"/>
  <c r="M2188" i="7"/>
  <c r="AE126" i="2"/>
  <c r="AF126" i="2" s="1"/>
  <c r="AG126" i="2" s="1"/>
  <c r="AH126" i="2" s="1"/>
  <c r="AI126" i="2" s="1"/>
  <c r="AP126" i="2" s="1"/>
  <c r="AE76" i="2"/>
  <c r="AF76" i="2" s="1"/>
  <c r="AG76" i="2" s="1"/>
  <c r="AH76" i="2" s="1"/>
  <c r="AI76" i="2" s="1"/>
  <c r="AP76" i="2" s="1"/>
  <c r="L1847" i="7"/>
  <c r="O1847" i="7" s="1"/>
  <c r="M1847" i="7"/>
  <c r="L1887" i="7"/>
  <c r="O1887" i="7" s="1"/>
  <c r="M1887" i="7"/>
  <c r="L1906" i="7"/>
  <c r="O1906" i="7" s="1"/>
  <c r="M1906" i="7"/>
  <c r="L752" i="7"/>
  <c r="O752" i="7" s="1"/>
  <c r="M752" i="7"/>
  <c r="L2057" i="7"/>
  <c r="O2057" i="7" s="1"/>
  <c r="M2057" i="7"/>
  <c r="AE335" i="2"/>
  <c r="AF335" i="2" s="1"/>
  <c r="AG335" i="2" s="1"/>
  <c r="AH335" i="2" s="1"/>
  <c r="AI335" i="2" s="1"/>
  <c r="AP335" i="2" s="1"/>
  <c r="M2165" i="7"/>
  <c r="L2165" i="7"/>
  <c r="O2165" i="7" s="1"/>
  <c r="AE484" i="2"/>
  <c r="AF484" i="2" s="1"/>
  <c r="AG484" i="2" s="1"/>
  <c r="AH484" i="2" s="1"/>
  <c r="AI484" i="2" s="1"/>
  <c r="AP484" i="2" s="1"/>
  <c r="M1913" i="7"/>
  <c r="L1913" i="7"/>
  <c r="O1913" i="7" s="1"/>
  <c r="L2170" i="7"/>
  <c r="O2170" i="7" s="1"/>
  <c r="M2170" i="7"/>
  <c r="M848" i="7"/>
  <c r="L848" i="7"/>
  <c r="O848" i="7" s="1"/>
  <c r="AE433" i="2"/>
  <c r="AF433" i="2" s="1"/>
  <c r="AG433" i="2" s="1"/>
  <c r="AH433" i="2" s="1"/>
  <c r="AI433" i="2" s="1"/>
  <c r="AP433" i="2" s="1"/>
  <c r="M933" i="7"/>
  <c r="L933" i="7"/>
  <c r="O933" i="7" s="1"/>
  <c r="AE165" i="2"/>
  <c r="AF165" i="2" s="1"/>
  <c r="AG165" i="2" s="1"/>
  <c r="AH165" i="2" s="1"/>
  <c r="AI165" i="2" s="1"/>
  <c r="AP165" i="2" s="1"/>
  <c r="AE441" i="2"/>
  <c r="AF441" i="2" s="1"/>
  <c r="AG441" i="2" s="1"/>
  <c r="AH441" i="2" s="1"/>
  <c r="AI441" i="2" s="1"/>
  <c r="AP441" i="2" s="1"/>
  <c r="L2220" i="7"/>
  <c r="O2220" i="7" s="1"/>
  <c r="M2220" i="7"/>
  <c r="M2176" i="7"/>
  <c r="L2176" i="7"/>
  <c r="O2176" i="7" s="1"/>
  <c r="L1997" i="7"/>
  <c r="O1997" i="7" s="1"/>
  <c r="M1997" i="7"/>
  <c r="M560" i="7"/>
  <c r="L560" i="7"/>
  <c r="O560" i="7" s="1"/>
  <c r="L1861" i="7"/>
  <c r="O1861" i="7" s="1"/>
  <c r="M1861" i="7"/>
  <c r="AE442" i="2"/>
  <c r="AF442" i="2"/>
  <c r="AG442" i="2" s="1"/>
  <c r="AH442" i="2" s="1"/>
  <c r="AI442" i="2" s="1"/>
  <c r="AP442" i="2" s="1"/>
  <c r="L774" i="7"/>
  <c r="O774" i="7" s="1"/>
  <c r="M774" i="7"/>
  <c r="L2021" i="7"/>
  <c r="O2021" i="7" s="1"/>
  <c r="M2021" i="7"/>
  <c r="AE115" i="2"/>
  <c r="AF115" i="2" s="1"/>
  <c r="AG115" i="2" s="1"/>
  <c r="AH115" i="2" s="1"/>
  <c r="AI115" i="2" s="1"/>
  <c r="AP115" i="2" s="1"/>
  <c r="M1862" i="7"/>
  <c r="L1862" i="7"/>
  <c r="O1862" i="7" s="1"/>
  <c r="L625" i="7"/>
  <c r="O625" i="7" s="1"/>
  <c r="M625" i="7"/>
  <c r="AE286" i="2"/>
  <c r="AF286" i="2" s="1"/>
  <c r="AG286" i="2" s="1"/>
  <c r="AH286" i="2" s="1"/>
  <c r="AI286" i="2" s="1"/>
  <c r="AP286" i="2" s="1"/>
  <c r="AE150" i="2"/>
  <c r="AF150" i="2" s="1"/>
  <c r="AG150" i="2" s="1"/>
  <c r="AH150" i="2" s="1"/>
  <c r="AI150" i="2" s="1"/>
  <c r="AP150" i="2" s="1"/>
  <c r="L609" i="7"/>
  <c r="O609" i="7" s="1"/>
  <c r="M609" i="7"/>
  <c r="AE219" i="2"/>
  <c r="AF219" i="2" s="1"/>
  <c r="AG219" i="2" s="1"/>
  <c r="AH219" i="2" s="1"/>
  <c r="AI219" i="2" s="1"/>
  <c r="AP219" i="2" s="1"/>
  <c r="L2062" i="7"/>
  <c r="O2062" i="7" s="1"/>
  <c r="M2062" i="7"/>
  <c r="L916" i="7"/>
  <c r="O916" i="7" s="1"/>
  <c r="M916" i="7"/>
  <c r="M695" i="7"/>
  <c r="L695" i="7"/>
  <c r="O695" i="7" s="1"/>
  <c r="L886" i="7"/>
  <c r="O886" i="7" s="1"/>
  <c r="M886" i="7"/>
  <c r="AE438" i="2"/>
  <c r="AF438" i="2" s="1"/>
  <c r="AG438" i="2" s="1"/>
  <c r="AH438" i="2" s="1"/>
  <c r="AI438" i="2" s="1"/>
  <c r="AP438" i="2" s="1"/>
  <c r="L913" i="7"/>
  <c r="O913" i="7" s="1"/>
  <c r="M913" i="7"/>
  <c r="AE409" i="2"/>
  <c r="AF409" i="2" s="1"/>
  <c r="AG409" i="2" s="1"/>
  <c r="AH409" i="2" s="1"/>
  <c r="AI409" i="2" s="1"/>
  <c r="AP409" i="2" s="1"/>
  <c r="L2103" i="7"/>
  <c r="O2103" i="7" s="1"/>
  <c r="M2103" i="7"/>
  <c r="L854" i="7"/>
  <c r="O854" i="7" s="1"/>
  <c r="M854" i="7"/>
  <c r="M2241" i="7"/>
  <c r="L2241" i="7"/>
  <c r="O2241" i="7" s="1"/>
  <c r="L917" i="7"/>
  <c r="O917" i="7" s="1"/>
  <c r="M917" i="7"/>
  <c r="AE452" i="2"/>
  <c r="AF452" i="2" s="1"/>
  <c r="AG452" i="2" s="1"/>
  <c r="AH452" i="2" s="1"/>
  <c r="AI452" i="2" s="1"/>
  <c r="AP452" i="2" s="1"/>
  <c r="AE209" i="2"/>
  <c r="AF209" i="2" s="1"/>
  <c r="AG209" i="2" s="1"/>
  <c r="AH209" i="2" s="1"/>
  <c r="AI209" i="2" s="1"/>
  <c r="AP209" i="2" s="1"/>
  <c r="AE384" i="2"/>
  <c r="AF384" i="2" s="1"/>
  <c r="AG384" i="2" s="1"/>
  <c r="AH384" i="2" s="1"/>
  <c r="AI384" i="2" s="1"/>
  <c r="AP384" i="2" s="1"/>
  <c r="M987" i="7"/>
  <c r="L987" i="7"/>
  <c r="O987" i="7" s="1"/>
  <c r="AE59" i="2"/>
  <c r="AF59" i="2" s="1"/>
  <c r="AG59" i="2" s="1"/>
  <c r="AH59" i="2" s="1"/>
  <c r="AI59" i="2" s="1"/>
  <c r="AP59" i="2" s="1"/>
  <c r="AE348" i="2"/>
  <c r="AF348" i="2" s="1"/>
  <c r="AG348" i="2" s="1"/>
  <c r="AH348" i="2" s="1"/>
  <c r="AI348" i="2" s="1"/>
  <c r="AP348" i="2" s="1"/>
  <c r="L2107" i="7"/>
  <c r="O2107" i="7" s="1"/>
  <c r="M2107" i="7"/>
  <c r="M1995" i="7"/>
  <c r="L1995" i="7"/>
  <c r="O1995" i="7" s="1"/>
  <c r="L2247" i="7"/>
  <c r="O2247" i="7" s="1"/>
  <c r="M2247" i="7"/>
  <c r="L1885" i="7"/>
  <c r="O1885" i="7" s="1"/>
  <c r="M1885" i="7"/>
  <c r="M2141" i="7"/>
  <c r="L2141" i="7"/>
  <c r="O2141" i="7" s="1"/>
  <c r="AE319" i="2"/>
  <c r="AF319" i="2" s="1"/>
  <c r="AG319" i="2" s="1"/>
  <c r="AH319" i="2" s="1"/>
  <c r="AI319" i="2" s="1"/>
  <c r="AP319" i="2" s="1"/>
  <c r="L1941" i="7"/>
  <c r="O1941" i="7" s="1"/>
  <c r="M1941" i="7"/>
  <c r="L742" i="7"/>
  <c r="O742" i="7" s="1"/>
  <c r="M742" i="7"/>
  <c r="AE469" i="2"/>
  <c r="AF469" i="2" s="1"/>
  <c r="AG469" i="2" s="1"/>
  <c r="AH469" i="2" s="1"/>
  <c r="AI469" i="2" s="1"/>
  <c r="AP469" i="2" s="1"/>
  <c r="AE48" i="2"/>
  <c r="AF48" i="2"/>
  <c r="AG48" i="2" s="1"/>
  <c r="AH48" i="2" s="1"/>
  <c r="AI48" i="2" s="1"/>
  <c r="AP48" i="2" s="1"/>
  <c r="L2149" i="7"/>
  <c r="O2149" i="7" s="1"/>
  <c r="M2149" i="7"/>
  <c r="AE187" i="2"/>
  <c r="AF187" i="2" s="1"/>
  <c r="AG187" i="2" s="1"/>
  <c r="AH187" i="2" s="1"/>
  <c r="AI187" i="2" s="1"/>
  <c r="AP187" i="2" s="1"/>
  <c r="M739" i="7"/>
  <c r="L739" i="7"/>
  <c r="O739" i="7" s="1"/>
  <c r="M1875" i="7"/>
  <c r="L1875" i="7"/>
  <c r="O1875" i="7" s="1"/>
  <c r="M923" i="7"/>
  <c r="L923" i="7"/>
  <c r="O923" i="7" s="1"/>
  <c r="M1922" i="7"/>
  <c r="L1922" i="7"/>
  <c r="O1922" i="7" s="1"/>
  <c r="M1857" i="7"/>
  <c r="L1857" i="7"/>
  <c r="O1857" i="7" s="1"/>
  <c r="M2179" i="7"/>
  <c r="L2179" i="7"/>
  <c r="O2179" i="7" s="1"/>
  <c r="AE217" i="2"/>
  <c r="AF217" i="2" s="1"/>
  <c r="AG217" i="2" s="1"/>
  <c r="AH217" i="2" s="1"/>
  <c r="AI217" i="2" s="1"/>
  <c r="AP217" i="2" s="1"/>
  <c r="M1846" i="7"/>
  <c r="L1846" i="7"/>
  <c r="O1846" i="7" s="1"/>
  <c r="L2117" i="7"/>
  <c r="O2117" i="7" s="1"/>
  <c r="M2117" i="7"/>
  <c r="M591" i="7"/>
  <c r="L591" i="7"/>
  <c r="O591" i="7" s="1"/>
  <c r="AE423" i="2"/>
  <c r="AF423" i="2" s="1"/>
  <c r="AG423" i="2" s="1"/>
  <c r="AH423" i="2" s="1"/>
  <c r="AI423" i="2" s="1"/>
  <c r="AP423" i="2" s="1"/>
  <c r="L2108" i="7"/>
  <c r="O2108" i="7" s="1"/>
  <c r="M2108" i="7"/>
  <c r="M956" i="7"/>
  <c r="L956" i="7"/>
  <c r="O956" i="7" s="1"/>
  <c r="AE417" i="2"/>
  <c r="AF417" i="2" s="1"/>
  <c r="AG417" i="2" s="1"/>
  <c r="AH417" i="2" s="1"/>
  <c r="AI417" i="2" s="1"/>
  <c r="AP417" i="2" s="1"/>
  <c r="L632" i="7"/>
  <c r="O632" i="7" s="1"/>
  <c r="M632" i="7"/>
  <c r="L2116" i="7"/>
  <c r="O2116" i="7" s="1"/>
  <c r="M2116" i="7"/>
  <c r="AE128" i="2"/>
  <c r="AF128" i="2" s="1"/>
  <c r="AG128" i="2" s="1"/>
  <c r="AH128" i="2" s="1"/>
  <c r="AI128" i="2" s="1"/>
  <c r="AP128" i="2" s="1"/>
  <c r="M801" i="7"/>
  <c r="L801" i="7"/>
  <c r="O801" i="7" s="1"/>
  <c r="L573" i="7"/>
  <c r="O573" i="7" s="1"/>
  <c r="M573" i="7"/>
  <c r="M2058" i="7"/>
  <c r="L2058" i="7"/>
  <c r="O2058" i="7" s="1"/>
  <c r="L577" i="7"/>
  <c r="O577" i="7" s="1"/>
  <c r="M577" i="7"/>
  <c r="M898" i="7"/>
  <c r="L898" i="7"/>
  <c r="O898" i="7" s="1"/>
  <c r="L938" i="7"/>
  <c r="O938" i="7" s="1"/>
  <c r="M938" i="7"/>
  <c r="AE369" i="2"/>
  <c r="AF369" i="2" s="1"/>
  <c r="AG369" i="2" s="1"/>
  <c r="AH369" i="2" s="1"/>
  <c r="AI369" i="2" s="1"/>
  <c r="AP369" i="2" s="1"/>
  <c r="M2097" i="7"/>
  <c r="L2097" i="7"/>
  <c r="O2097" i="7" s="1"/>
  <c r="M652" i="7"/>
  <c r="L652" i="7"/>
  <c r="O652" i="7" s="1"/>
  <c r="M2072" i="7"/>
  <c r="L2072" i="7"/>
  <c r="O2072" i="7" s="1"/>
  <c r="L590" i="7"/>
  <c r="O590" i="7" s="1"/>
  <c r="M590" i="7"/>
  <c r="L2151" i="7"/>
  <c r="O2151" i="7" s="1"/>
  <c r="M2151" i="7"/>
  <c r="L835" i="7"/>
  <c r="O835" i="7" s="1"/>
  <c r="M835" i="7"/>
  <c r="AE356" i="2"/>
  <c r="AF356" i="2" s="1"/>
  <c r="AG356" i="2" s="1"/>
  <c r="AH356" i="2" s="1"/>
  <c r="AI356" i="2" s="1"/>
  <c r="AP356" i="2" s="1"/>
  <c r="AE304" i="2"/>
  <c r="AF304" i="2" s="1"/>
  <c r="AG304" i="2" s="1"/>
  <c r="AH304" i="2" s="1"/>
  <c r="AI304" i="2" s="1"/>
  <c r="AP304" i="2" s="1"/>
  <c r="M940" i="7"/>
  <c r="L940" i="7"/>
  <c r="O940" i="7" s="1"/>
  <c r="L975" i="7"/>
  <c r="O975" i="7" s="1"/>
  <c r="M975" i="7"/>
  <c r="AE18" i="2"/>
  <c r="AF18" i="2" s="1"/>
  <c r="AG18" i="2" s="1"/>
  <c r="AH18" i="2" s="1"/>
  <c r="AI18" i="2" s="1"/>
  <c r="AP18" i="2" s="1"/>
  <c r="M1944" i="7"/>
  <c r="L1944" i="7"/>
  <c r="O1944" i="7" s="1"/>
  <c r="AE63" i="2"/>
  <c r="AF63" i="2" s="1"/>
  <c r="AG63" i="2" s="1"/>
  <c r="AH63" i="2" s="1"/>
  <c r="AI63" i="2" s="1"/>
  <c r="AP63" i="2" s="1"/>
  <c r="AE136" i="2"/>
  <c r="AF136" i="2" s="1"/>
  <c r="AG136" i="2" s="1"/>
  <c r="AH136" i="2" s="1"/>
  <c r="AI136" i="2" s="1"/>
  <c r="AP136" i="2" s="1"/>
  <c r="L776" i="7"/>
  <c r="O776" i="7" s="1"/>
  <c r="M776" i="7"/>
  <c r="L1894" i="7"/>
  <c r="O1894" i="7" s="1"/>
  <c r="M1894" i="7"/>
  <c r="M1884" i="7"/>
  <c r="L1884" i="7"/>
  <c r="O1884" i="7" s="1"/>
  <c r="AE390" i="2"/>
  <c r="AF390" i="2" s="1"/>
  <c r="AG390" i="2" s="1"/>
  <c r="AH390" i="2" s="1"/>
  <c r="AI390" i="2" s="1"/>
  <c r="AP390" i="2" s="1"/>
  <c r="AE153" i="2"/>
  <c r="AF153" i="2" s="1"/>
  <c r="AG153" i="2" s="1"/>
  <c r="AH153" i="2" s="1"/>
  <c r="AI153" i="2" s="1"/>
  <c r="AP153" i="2" s="1"/>
  <c r="M2102" i="7"/>
  <c r="L2102" i="7"/>
  <c r="O2102" i="7" s="1"/>
  <c r="M1031" i="7"/>
  <c r="L1031" i="7"/>
  <c r="O1031" i="7" s="1"/>
  <c r="L2248" i="7"/>
  <c r="O2248" i="7" s="1"/>
  <c r="M2248" i="7"/>
  <c r="L2205" i="7"/>
  <c r="O2205" i="7" s="1"/>
  <c r="M2205" i="7"/>
  <c r="M2306" i="7"/>
  <c r="L2306" i="7"/>
  <c r="O2306" i="7" s="1"/>
  <c r="M1905" i="7"/>
  <c r="L1905" i="7"/>
  <c r="O1905" i="7" s="1"/>
  <c r="L636" i="7"/>
  <c r="O636" i="7" s="1"/>
  <c r="M636" i="7"/>
  <c r="AE241" i="2"/>
  <c r="AF241" i="2" s="1"/>
  <c r="AG241" i="2" s="1"/>
  <c r="AH241" i="2" s="1"/>
  <c r="AI241" i="2" s="1"/>
  <c r="AP241" i="2" s="1"/>
  <c r="M1038" i="7"/>
  <c r="L1038" i="7"/>
  <c r="O1038" i="7" s="1"/>
  <c r="M675" i="7"/>
  <c r="L675" i="7"/>
  <c r="O675" i="7" s="1"/>
  <c r="AE109" i="2"/>
  <c r="AF109" i="2" s="1"/>
  <c r="AG109" i="2" s="1"/>
  <c r="AH109" i="2" s="1"/>
  <c r="AI109" i="2" s="1"/>
  <c r="AP109" i="2" s="1"/>
  <c r="AE444" i="2"/>
  <c r="AF444" i="2" s="1"/>
  <c r="AG444" i="2" s="1"/>
  <c r="AH444" i="2" s="1"/>
  <c r="AI444" i="2" s="1"/>
  <c r="AP444" i="2" s="1"/>
  <c r="M2114" i="7"/>
  <c r="L2114" i="7"/>
  <c r="O2114" i="7" s="1"/>
  <c r="AE123" i="2"/>
  <c r="AF123" i="2" s="1"/>
  <c r="AG123" i="2" s="1"/>
  <c r="AH123" i="2" s="1"/>
  <c r="AI123" i="2" s="1"/>
  <c r="AP123" i="2" s="1"/>
  <c r="L895" i="7"/>
  <c r="O895" i="7" s="1"/>
  <c r="M895" i="7"/>
  <c r="L629" i="7"/>
  <c r="O629" i="7" s="1"/>
  <c r="M629" i="7"/>
  <c r="L1904" i="7"/>
  <c r="O1904" i="7" s="1"/>
  <c r="M1904" i="7"/>
  <c r="L613" i="7"/>
  <c r="O613" i="7" s="1"/>
  <c r="M613" i="7"/>
  <c r="L1025" i="7"/>
  <c r="O1025" i="7" s="1"/>
  <c r="M1025" i="7"/>
  <c r="M691" i="7"/>
  <c r="L691" i="7"/>
  <c r="O691" i="7" s="1"/>
  <c r="L1932" i="7"/>
  <c r="O1932" i="7" s="1"/>
  <c r="M1932" i="7"/>
  <c r="AE468" i="2"/>
  <c r="AF468" i="2" s="1"/>
  <c r="AG468" i="2" s="1"/>
  <c r="AH468" i="2" s="1"/>
  <c r="AI468" i="2" s="1"/>
  <c r="AP468" i="2" s="1"/>
  <c r="M2294" i="7"/>
  <c r="L2294" i="7"/>
  <c r="O2294" i="7" s="1"/>
  <c r="L966" i="7"/>
  <c r="O966" i="7" s="1"/>
  <c r="M966" i="7"/>
  <c r="AE388" i="2"/>
  <c r="AF388" i="2" s="1"/>
  <c r="AG388" i="2" s="1"/>
  <c r="AH388" i="2" s="1"/>
  <c r="AI388" i="2" s="1"/>
  <c r="AP388" i="2" s="1"/>
  <c r="AE302" i="2"/>
  <c r="AF302" i="2" s="1"/>
  <c r="AG302" i="2" s="1"/>
  <c r="AH302" i="2" s="1"/>
  <c r="AI302" i="2" s="1"/>
  <c r="AP302" i="2" s="1"/>
  <c r="L845" i="7"/>
  <c r="O845" i="7" s="1"/>
  <c r="M845" i="7"/>
  <c r="L2006" i="7"/>
  <c r="O2006" i="7" s="1"/>
  <c r="M2006" i="7"/>
  <c r="L2185" i="7"/>
  <c r="O2185" i="7" s="1"/>
  <c r="M2185" i="7"/>
  <c r="M2178" i="7"/>
  <c r="L2178" i="7"/>
  <c r="O2178" i="7" s="1"/>
  <c r="M745" i="7"/>
  <c r="L745" i="7"/>
  <c r="O745" i="7" s="1"/>
  <c r="AE62" i="2"/>
  <c r="AF62" i="2" s="1"/>
  <c r="AG62" i="2" s="1"/>
  <c r="AH62" i="2" s="1"/>
  <c r="AI62" i="2" s="1"/>
  <c r="AP62" i="2" s="1"/>
  <c r="L838" i="7"/>
  <c r="O838" i="7" s="1"/>
  <c r="M838" i="7"/>
  <c r="AE411" i="2"/>
  <c r="AF411" i="2" s="1"/>
  <c r="AG411" i="2" s="1"/>
  <c r="AH411" i="2" s="1"/>
  <c r="AI411" i="2" s="1"/>
  <c r="AP411" i="2" s="1"/>
  <c r="M1009" i="7"/>
  <c r="L1009" i="7"/>
  <c r="O1009" i="7" s="1"/>
  <c r="L723" i="7"/>
  <c r="O723" i="7" s="1"/>
  <c r="M723" i="7"/>
  <c r="AE25" i="2"/>
  <c r="AF25" i="2" s="1"/>
  <c r="AG25" i="2" s="1"/>
  <c r="AH25" i="2" s="1"/>
  <c r="AI25" i="2" s="1"/>
  <c r="AP25" i="2" s="1"/>
  <c r="M2078" i="7"/>
  <c r="L2078" i="7"/>
  <c r="O2078" i="7" s="1"/>
  <c r="AE280" i="2"/>
  <c r="AF280" i="2" s="1"/>
  <c r="AG280" i="2" s="1"/>
  <c r="AH280" i="2" s="1"/>
  <c r="AI280" i="2" s="1"/>
  <c r="AP280" i="2" s="1"/>
  <c r="M682" i="7"/>
  <c r="L682" i="7"/>
  <c r="O682" i="7" s="1"/>
  <c r="L2257" i="7"/>
  <c r="O2257" i="7" s="1"/>
  <c r="M2257" i="7"/>
  <c r="M989" i="7"/>
  <c r="L989" i="7"/>
  <c r="O989" i="7" s="1"/>
  <c r="AE337" i="2"/>
  <c r="AF337" i="2" s="1"/>
  <c r="AG337" i="2" s="1"/>
  <c r="AH337" i="2" s="1"/>
  <c r="AI337" i="2" s="1"/>
  <c r="AP337" i="2" s="1"/>
  <c r="L993" i="7"/>
  <c r="O993" i="7" s="1"/>
  <c r="M993" i="7"/>
  <c r="L781" i="7"/>
  <c r="O781" i="7" s="1"/>
  <c r="M781" i="7"/>
  <c r="M1842" i="7"/>
  <c r="L1842" i="7"/>
  <c r="O1842" i="7" s="1"/>
  <c r="L702" i="7"/>
  <c r="O702" i="7" s="1"/>
  <c r="M702" i="7"/>
  <c r="AE379" i="2"/>
  <c r="AF379" i="2" s="1"/>
  <c r="AG379" i="2" s="1"/>
  <c r="AH379" i="2" s="1"/>
  <c r="AI379" i="2" s="1"/>
  <c r="AP379" i="2" s="1"/>
  <c r="AE306" i="2"/>
  <c r="AF306" i="2" s="1"/>
  <c r="AG306" i="2" s="1"/>
  <c r="AH306" i="2" s="1"/>
  <c r="AI306" i="2" s="1"/>
  <c r="AP306" i="2" s="1"/>
  <c r="M2251" i="7"/>
  <c r="L2251" i="7"/>
  <c r="O2251" i="7" s="1"/>
  <c r="AE182" i="2"/>
  <c r="AF182" i="2" s="1"/>
  <c r="AG182" i="2" s="1"/>
  <c r="AH182" i="2" s="1"/>
  <c r="AI182" i="2" s="1"/>
  <c r="AP182" i="2" s="1"/>
  <c r="M1852" i="7"/>
  <c r="L1852" i="7"/>
  <c r="O1852" i="7" s="1"/>
  <c r="L959" i="7"/>
  <c r="O959" i="7" s="1"/>
  <c r="M959" i="7"/>
  <c r="AE383" i="2"/>
  <c r="AF383" i="2" s="1"/>
  <c r="AG383" i="2" s="1"/>
  <c r="AH383" i="2" s="1"/>
  <c r="AI383" i="2" s="1"/>
  <c r="AP383" i="2" s="1"/>
  <c r="M841" i="7"/>
  <c r="L841" i="7"/>
  <c r="O841" i="7" s="1"/>
  <c r="M1870" i="7"/>
  <c r="L1870" i="7"/>
  <c r="O1870" i="7" s="1"/>
  <c r="M2206" i="7"/>
  <c r="L2206" i="7"/>
  <c r="O2206" i="7" s="1"/>
  <c r="AE130" i="2"/>
  <c r="AF130" i="2" s="1"/>
  <c r="AG130" i="2" s="1"/>
  <c r="AH130" i="2" s="1"/>
  <c r="AI130" i="2" s="1"/>
  <c r="AP130" i="2" s="1"/>
  <c r="M980" i="7"/>
  <c r="L980" i="7"/>
  <c r="O980" i="7" s="1"/>
  <c r="AE245" i="2"/>
  <c r="AF245" i="2" s="1"/>
  <c r="AG245" i="2" s="1"/>
  <c r="AH245" i="2" s="1"/>
  <c r="AI245" i="2" s="1"/>
  <c r="AP245" i="2" s="1"/>
  <c r="AE385" i="2"/>
  <c r="AF385" i="2" s="1"/>
  <c r="AG385" i="2" s="1"/>
  <c r="AH385" i="2" s="1"/>
  <c r="AI385" i="2" s="1"/>
  <c r="AP385" i="2" s="1"/>
  <c r="AE176" i="2"/>
  <c r="AF176" i="2" s="1"/>
  <c r="AG176" i="2" s="1"/>
  <c r="AH176" i="2" s="1"/>
  <c r="AI176" i="2" s="1"/>
  <c r="AP176" i="2" s="1"/>
  <c r="L2200" i="7"/>
  <c r="O2200" i="7" s="1"/>
  <c r="M2200" i="7"/>
  <c r="AE326" i="2"/>
  <c r="AF326" i="2" s="1"/>
  <c r="AG326" i="2" s="1"/>
  <c r="AH326" i="2" s="1"/>
  <c r="AI326" i="2" s="1"/>
  <c r="AP326" i="2" s="1"/>
  <c r="L2059" i="7"/>
  <c r="O2059" i="7" s="1"/>
  <c r="M2059" i="7"/>
  <c r="M1909" i="7"/>
  <c r="L1909" i="7"/>
  <c r="O1909" i="7" s="1"/>
  <c r="L769" i="7"/>
  <c r="O769" i="7" s="1"/>
  <c r="M769" i="7"/>
  <c r="AE461" i="2"/>
  <c r="AF461" i="2" s="1"/>
  <c r="AG461" i="2" s="1"/>
  <c r="AH461" i="2" s="1"/>
  <c r="AI461" i="2" s="1"/>
  <c r="AP461" i="2" s="1"/>
  <c r="AE464" i="2"/>
  <c r="AF464" i="2" s="1"/>
  <c r="AG464" i="2" s="1"/>
  <c r="AH464" i="2" s="1"/>
  <c r="AI464" i="2" s="1"/>
  <c r="AP464" i="2" s="1"/>
  <c r="AE57" i="2"/>
  <c r="AF57" i="2" s="1"/>
  <c r="AG57" i="2" s="1"/>
  <c r="AH57" i="2" s="1"/>
  <c r="AI57" i="2" s="1"/>
  <c r="AP57" i="2" s="1"/>
  <c r="M1010" i="7"/>
  <c r="L1010" i="7"/>
  <c r="O1010" i="7" s="1"/>
  <c r="AE447" i="2"/>
  <c r="AF447" i="2" s="1"/>
  <c r="AG447" i="2" s="1"/>
  <c r="AH447" i="2" s="1"/>
  <c r="AI447" i="2" s="1"/>
  <c r="AP447" i="2" s="1"/>
  <c r="L607" i="7"/>
  <c r="O607" i="7" s="1"/>
  <c r="M607" i="7"/>
  <c r="L1993" i="7"/>
  <c r="O1993" i="7" s="1"/>
  <c r="M1993" i="7"/>
  <c r="L879" i="7"/>
  <c r="O879" i="7" s="1"/>
  <c r="M879" i="7"/>
  <c r="AE462" i="2"/>
  <c r="AF462" i="2" s="1"/>
  <c r="AG462" i="2" s="1"/>
  <c r="AH462" i="2" s="1"/>
  <c r="AI462" i="2" s="1"/>
  <c r="AP462" i="2" s="1"/>
  <c r="AE322" i="2"/>
  <c r="AF322" i="2" s="1"/>
  <c r="AG322" i="2" s="1"/>
  <c r="AH322" i="2" s="1"/>
  <c r="AI322" i="2" s="1"/>
  <c r="AP322" i="2" s="1"/>
  <c r="L2127" i="7"/>
  <c r="O2127" i="7" s="1"/>
  <c r="M2127" i="7"/>
  <c r="L780" i="7"/>
  <c r="O780" i="7" s="1"/>
  <c r="M780" i="7"/>
  <c r="AE334" i="2"/>
  <c r="AF334" i="2"/>
  <c r="AG334" i="2" s="1"/>
  <c r="AH334" i="2" s="1"/>
  <c r="AI334" i="2" s="1"/>
  <c r="AP334" i="2" s="1"/>
  <c r="L968" i="7"/>
  <c r="O968" i="7" s="1"/>
  <c r="M968" i="7"/>
  <c r="L1863" i="7"/>
  <c r="O1863" i="7" s="1"/>
  <c r="M1863" i="7"/>
  <c r="AE269" i="2"/>
  <c r="AF269" i="2" s="1"/>
  <c r="AG269" i="2" s="1"/>
  <c r="AH269" i="2" s="1"/>
  <c r="AI269" i="2" s="1"/>
  <c r="AP269" i="2" s="1"/>
  <c r="L1973" i="7"/>
  <c r="O1973" i="7" s="1"/>
  <c r="M1973" i="7"/>
  <c r="AE16" i="2"/>
  <c r="AF16" i="2" s="1"/>
  <c r="AG16" i="2" s="1"/>
  <c r="AH16" i="2" s="1"/>
  <c r="AI16" i="2" s="1"/>
  <c r="AP16" i="2" s="1"/>
  <c r="L662" i="7"/>
  <c r="O662" i="7" s="1"/>
  <c r="M662" i="7"/>
  <c r="M2015" i="7"/>
  <c r="L2015" i="7"/>
  <c r="O2015" i="7" s="1"/>
  <c r="M2280" i="7"/>
  <c r="L2280" i="7"/>
  <c r="O2280" i="7" s="1"/>
  <c r="M2048" i="7"/>
  <c r="L2048" i="7"/>
  <c r="O2048" i="7" s="1"/>
  <c r="L1895" i="7"/>
  <c r="O1895" i="7" s="1"/>
  <c r="M1895" i="7"/>
  <c r="AE328" i="2"/>
  <c r="AF328" i="2" s="1"/>
  <c r="AG328" i="2" s="1"/>
  <c r="AH328" i="2" s="1"/>
  <c r="AI328" i="2" s="1"/>
  <c r="AP328" i="2" s="1"/>
  <c r="L729" i="7"/>
  <c r="O729" i="7" s="1"/>
  <c r="M729" i="7"/>
  <c r="L934" i="7"/>
  <c r="O934" i="7" s="1"/>
  <c r="M934" i="7"/>
  <c r="M1024" i="7"/>
  <c r="L1024" i="7"/>
  <c r="O1024" i="7" s="1"/>
  <c r="L603" i="7"/>
  <c r="O603" i="7" s="1"/>
  <c r="M603" i="7"/>
  <c r="L859" i="7"/>
  <c r="O859" i="7" s="1"/>
  <c r="M859" i="7"/>
  <c r="M2095" i="7"/>
  <c r="L2095" i="7"/>
  <c r="O2095" i="7" s="1"/>
  <c r="M844" i="7"/>
  <c r="L844" i="7"/>
  <c r="O844" i="7" s="1"/>
  <c r="L1940" i="7"/>
  <c r="O1940" i="7" s="1"/>
  <c r="M1940" i="7"/>
  <c r="M832" i="7"/>
  <c r="L832" i="7"/>
  <c r="O832" i="7" s="1"/>
  <c r="L951" i="7"/>
  <c r="O951" i="7" s="1"/>
  <c r="M951" i="7"/>
  <c r="M1889" i="7"/>
  <c r="L1889" i="7"/>
  <c r="O1889" i="7" s="1"/>
  <c r="AE24" i="2"/>
  <c r="AF24" i="2" s="1"/>
  <c r="AG24" i="2" s="1"/>
  <c r="AH24" i="2" s="1"/>
  <c r="AI24" i="2" s="1"/>
  <c r="AP24" i="2" s="1"/>
  <c r="L1903" i="7"/>
  <c r="O1903" i="7" s="1"/>
  <c r="M1903" i="7"/>
  <c r="L971" i="7"/>
  <c r="O971" i="7" s="1"/>
  <c r="M971" i="7"/>
  <c r="AE307" i="2"/>
  <c r="AF307" i="2" s="1"/>
  <c r="AG307" i="2" s="1"/>
  <c r="AH307" i="2" s="1"/>
  <c r="AI307" i="2" s="1"/>
  <c r="AP307" i="2" s="1"/>
  <c r="AE52" i="2"/>
  <c r="AF52" i="2" s="1"/>
  <c r="AG52" i="2" s="1"/>
  <c r="AH52" i="2" s="1"/>
  <c r="AI52" i="2" s="1"/>
  <c r="AP52" i="2" s="1"/>
  <c r="L784" i="7"/>
  <c r="O784" i="7" s="1"/>
  <c r="M784" i="7"/>
  <c r="L746" i="7"/>
  <c r="O746" i="7" s="1"/>
  <c r="M746" i="7"/>
  <c r="M831" i="7"/>
  <c r="L831" i="7"/>
  <c r="O831" i="7" s="1"/>
  <c r="M2135" i="7"/>
  <c r="L2135" i="7"/>
  <c r="O2135" i="7" s="1"/>
  <c r="AE373" i="2"/>
  <c r="AF373" i="2" s="1"/>
  <c r="AG373" i="2" s="1"/>
  <c r="AH373" i="2" s="1"/>
  <c r="AI373" i="2" s="1"/>
  <c r="AP373" i="2" s="1"/>
  <c r="AE415" i="2"/>
  <c r="AF415" i="2" s="1"/>
  <c r="AG415" i="2" s="1"/>
  <c r="AH415" i="2" s="1"/>
  <c r="AI415" i="2" s="1"/>
  <c r="AP415" i="2" s="1"/>
  <c r="L2320" i="7"/>
  <c r="O2320" i="7" s="1"/>
  <c r="M2320" i="7"/>
  <c r="L842" i="7"/>
  <c r="O842" i="7" s="1"/>
  <c r="M842" i="7"/>
  <c r="AE455" i="2"/>
  <c r="AF455" i="2" s="1"/>
  <c r="AG455" i="2" s="1"/>
  <c r="AH455" i="2" s="1"/>
  <c r="AI455" i="2" s="1"/>
  <c r="AP455" i="2" s="1"/>
  <c r="AE284" i="2"/>
  <c r="AF284" i="2" s="1"/>
  <c r="AG284" i="2" s="1"/>
  <c r="AH284" i="2" s="1"/>
  <c r="AI284" i="2" s="1"/>
  <c r="AP284" i="2" s="1"/>
  <c r="AE478" i="2"/>
  <c r="AF478" i="2" s="1"/>
  <c r="AG478" i="2" s="1"/>
  <c r="AH478" i="2" s="1"/>
  <c r="AI478" i="2" s="1"/>
  <c r="AP478" i="2" s="1"/>
  <c r="AE377" i="2"/>
  <c r="AF377" i="2" s="1"/>
  <c r="AG377" i="2" s="1"/>
  <c r="AH377" i="2" s="1"/>
  <c r="AI377" i="2" s="1"/>
  <c r="AP377" i="2" s="1"/>
  <c r="L2255" i="7"/>
  <c r="O2255" i="7" s="1"/>
  <c r="M2255" i="7"/>
  <c r="L2250" i="7"/>
  <c r="O2250" i="7" s="1"/>
  <c r="M2250" i="7"/>
  <c r="M701" i="7"/>
  <c r="L701" i="7"/>
  <c r="O701" i="7" s="1"/>
  <c r="M2043" i="7"/>
  <c r="L2043" i="7"/>
  <c r="O2043" i="7" s="1"/>
  <c r="M2267" i="7"/>
  <c r="L2267" i="7"/>
  <c r="O2267" i="7" s="1"/>
  <c r="AE142" i="2"/>
  <c r="AF142" i="2" s="1"/>
  <c r="AG142" i="2" s="1"/>
  <c r="AH142" i="2" s="1"/>
  <c r="AI142" i="2" s="1"/>
  <c r="AP142" i="2" s="1"/>
  <c r="L732" i="7"/>
  <c r="O732" i="7" s="1"/>
  <c r="M732" i="7"/>
  <c r="L754" i="7"/>
  <c r="O754" i="7" s="1"/>
  <c r="M754" i="7"/>
  <c r="M2042" i="7"/>
  <c r="L2042" i="7"/>
  <c r="O2042" i="7" s="1"/>
  <c r="AE118" i="2"/>
  <c r="AF118" i="2" s="1"/>
  <c r="AG118" i="2" s="1"/>
  <c r="AH118" i="2" s="1"/>
  <c r="AI118" i="2" s="1"/>
  <c r="AP118" i="2" s="1"/>
  <c r="AE201" i="2"/>
  <c r="AF201" i="2" s="1"/>
  <c r="AG201" i="2" s="1"/>
  <c r="AH201" i="2" s="1"/>
  <c r="AI201" i="2" s="1"/>
  <c r="AP201" i="2" s="1"/>
  <c r="AE94" i="2"/>
  <c r="AF94" i="2" s="1"/>
  <c r="AG94" i="2" s="1"/>
  <c r="AH94" i="2" s="1"/>
  <c r="AI94" i="2" s="1"/>
  <c r="AP94" i="2" s="1"/>
  <c r="M2125" i="7"/>
  <c r="L2125" i="7"/>
  <c r="O2125" i="7" s="1"/>
  <c r="M2113" i="7"/>
  <c r="L2113" i="7"/>
  <c r="O2113" i="7" s="1"/>
  <c r="AE6" i="2"/>
  <c r="AF6" i="2" s="1"/>
  <c r="AG6" i="2" s="1"/>
  <c r="AH6" i="2" s="1"/>
  <c r="AI6" i="2" s="1"/>
  <c r="AP6" i="2" s="1"/>
  <c r="M692" i="7"/>
  <c r="L692" i="7"/>
  <c r="O692" i="7" s="1"/>
  <c r="L579" i="7"/>
  <c r="O579" i="7" s="1"/>
  <c r="M579" i="7"/>
  <c r="AE129" i="2"/>
  <c r="AF129" i="2" s="1"/>
  <c r="AG129" i="2" s="1"/>
  <c r="AH129" i="2" s="1"/>
  <c r="AI129" i="2" s="1"/>
  <c r="AP129" i="2" s="1"/>
  <c r="M678" i="7"/>
  <c r="L678" i="7"/>
  <c r="O678" i="7" s="1"/>
  <c r="L1877" i="7"/>
  <c r="O1877" i="7" s="1"/>
  <c r="M1877" i="7"/>
  <c r="AE189" i="2"/>
  <c r="AF189" i="2" s="1"/>
  <c r="AG189" i="2" s="1"/>
  <c r="AH189" i="2" s="1"/>
  <c r="AI189" i="2" s="1"/>
  <c r="AP189" i="2" s="1"/>
  <c r="D42" i="2"/>
  <c r="N29" i="3" s="1"/>
  <c r="D41" i="2"/>
  <c r="AE238" i="2"/>
  <c r="AF238" i="2" s="1"/>
  <c r="AG238" i="2" s="1"/>
  <c r="AH238" i="2" s="1"/>
  <c r="AI238" i="2" s="1"/>
  <c r="AP238" i="2" s="1"/>
  <c r="M1971" i="7"/>
  <c r="L1971" i="7"/>
  <c r="O1971" i="7" s="1"/>
  <c r="L777" i="7"/>
  <c r="O777" i="7" s="1"/>
  <c r="M777" i="7"/>
  <c r="L627" i="7"/>
  <c r="O627" i="7" s="1"/>
  <c r="M627" i="7"/>
  <c r="M2217" i="7"/>
  <c r="L2217" i="7"/>
  <c r="O2217" i="7" s="1"/>
  <c r="L2023" i="7"/>
  <c r="O2023" i="7" s="1"/>
  <c r="M2023" i="7"/>
  <c r="AE463" i="2"/>
  <c r="AF463" i="2" s="1"/>
  <c r="AG463" i="2" s="1"/>
  <c r="AH463" i="2" s="1"/>
  <c r="AI463" i="2" s="1"/>
  <c r="AP463" i="2" s="1"/>
  <c r="L863" i="7"/>
  <c r="O863" i="7" s="1"/>
  <c r="M863" i="7"/>
  <c r="L1926" i="7"/>
  <c r="O1926" i="7" s="1"/>
  <c r="M1926" i="7"/>
  <c r="AE183" i="2"/>
  <c r="AF183" i="2" s="1"/>
  <c r="AG183" i="2" s="1"/>
  <c r="AH183" i="2" s="1"/>
  <c r="AI183" i="2" s="1"/>
  <c r="AP183" i="2" s="1"/>
  <c r="AE475" i="2"/>
  <c r="AF475" i="2" s="1"/>
  <c r="AG475" i="2" s="1"/>
  <c r="AH475" i="2" s="1"/>
  <c r="AI475" i="2" s="1"/>
  <c r="AP475" i="2" s="1"/>
  <c r="L687" i="7"/>
  <c r="O687" i="7" s="1"/>
  <c r="M687" i="7"/>
  <c r="L1949" i="7"/>
  <c r="O1949" i="7" s="1"/>
  <c r="M1949" i="7"/>
  <c r="M950" i="7"/>
  <c r="L950" i="7"/>
  <c r="O950" i="7" s="1"/>
  <c r="M623" i="7"/>
  <c r="L623" i="7"/>
  <c r="O623" i="7" s="1"/>
  <c r="M1858" i="7"/>
  <c r="L1858" i="7"/>
  <c r="O1858" i="7" s="1"/>
  <c r="M1866" i="7"/>
  <c r="L1866" i="7"/>
  <c r="O1866" i="7" s="1"/>
  <c r="L2000" i="7"/>
  <c r="O2000" i="7" s="1"/>
  <c r="M2000" i="7"/>
  <c r="M1923" i="7"/>
  <c r="L1923" i="7"/>
  <c r="O1923" i="7" s="1"/>
  <c r="AE37" i="2"/>
  <c r="AF37" i="2" s="1"/>
  <c r="AG37" i="2" s="1"/>
  <c r="AH37" i="2" s="1"/>
  <c r="AI37" i="2" s="1"/>
  <c r="AP37" i="2" s="1"/>
  <c r="AE274" i="2"/>
  <c r="AF274" i="2" s="1"/>
  <c r="AG274" i="2" s="1"/>
  <c r="AH274" i="2" s="1"/>
  <c r="AI274" i="2" s="1"/>
  <c r="AP274" i="2" s="1"/>
  <c r="P730" i="7" l="1"/>
  <c r="P2195" i="7"/>
  <c r="P2275" i="7"/>
  <c r="P1993" i="7"/>
  <c r="P633" i="7"/>
  <c r="P1158" i="7"/>
  <c r="I1694" i="7"/>
  <c r="H1694" i="7"/>
  <c r="K1694" i="7" s="1"/>
  <c r="P846" i="7"/>
  <c r="P802" i="7"/>
  <c r="P2032" i="7"/>
  <c r="P572" i="7"/>
  <c r="L1693" i="7"/>
  <c r="O1693" i="7" s="1"/>
  <c r="M1693" i="7"/>
  <c r="P1692" i="7"/>
  <c r="B1696" i="7"/>
  <c r="E1695" i="7"/>
  <c r="P613" i="7"/>
  <c r="P1020" i="7"/>
  <c r="P2142" i="7"/>
  <c r="P976" i="7"/>
  <c r="P2281" i="7"/>
  <c r="P141" i="7"/>
  <c r="P2316" i="7"/>
  <c r="P559" i="7"/>
  <c r="P2305" i="7"/>
  <c r="P2202" i="7"/>
  <c r="P1860" i="7"/>
  <c r="I1160" i="7"/>
  <c r="H1160" i="7"/>
  <c r="K1160" i="7" s="1"/>
  <c r="B1162" i="7"/>
  <c r="E1161" i="7"/>
  <c r="P1025" i="7"/>
  <c r="P2317" i="7"/>
  <c r="M1159" i="7"/>
  <c r="L1159" i="7"/>
  <c r="O1159" i="7" s="1"/>
  <c r="P648" i="7"/>
  <c r="P1016" i="7"/>
  <c r="P753" i="7"/>
  <c r="P814" i="7"/>
  <c r="P2011" i="7"/>
  <c r="P775" i="7"/>
  <c r="P800" i="7"/>
  <c r="P677" i="7"/>
  <c r="P612" i="7"/>
  <c r="P2131" i="7"/>
  <c r="P1869" i="7"/>
  <c r="P1501" i="7"/>
  <c r="P178" i="7"/>
  <c r="P2116" i="7"/>
  <c r="P2132" i="7"/>
  <c r="P610" i="7"/>
  <c r="P2136" i="7"/>
  <c r="P912" i="7"/>
  <c r="P780" i="7"/>
  <c r="P808" i="7"/>
  <c r="P1908" i="7"/>
  <c r="P1387" i="7"/>
  <c r="P445" i="7"/>
  <c r="H180" i="7"/>
  <c r="K180" i="7" s="1"/>
  <c r="I180" i="7"/>
  <c r="P713" i="7"/>
  <c r="I1389" i="7"/>
  <c r="H1389" i="7"/>
  <c r="K1389" i="7" s="1"/>
  <c r="P1863" i="7"/>
  <c r="P590" i="7"/>
  <c r="P2149" i="7"/>
  <c r="P1005" i="7"/>
  <c r="P1657" i="7"/>
  <c r="P2148" i="7"/>
  <c r="P1426" i="7"/>
  <c r="P1618" i="7"/>
  <c r="B1391" i="7"/>
  <c r="E1390" i="7"/>
  <c r="P1964" i="7"/>
  <c r="M1388" i="7"/>
  <c r="L1388" i="7"/>
  <c r="O1388" i="7" s="1"/>
  <c r="M446" i="7"/>
  <c r="L446" i="7"/>
  <c r="O446" i="7" s="1"/>
  <c r="L1197" i="7"/>
  <c r="O1197" i="7" s="1"/>
  <c r="M1197" i="7"/>
  <c r="P769" i="7"/>
  <c r="P1887" i="7"/>
  <c r="P1004" i="7"/>
  <c r="P2245" i="7"/>
  <c r="P671" i="7"/>
  <c r="P1864" i="7"/>
  <c r="P1933" i="7"/>
  <c r="P2304" i="7"/>
  <c r="P2143" i="7"/>
  <c r="P1939" i="7"/>
  <c r="P297" i="7"/>
  <c r="L179" i="7"/>
  <c r="O179" i="7" s="1"/>
  <c r="M179" i="7"/>
  <c r="P1196" i="7"/>
  <c r="I447" i="7"/>
  <c r="H447" i="7"/>
  <c r="K447" i="7" s="1"/>
  <c r="H1198" i="7"/>
  <c r="K1198" i="7" s="1"/>
  <c r="I1198" i="7"/>
  <c r="E181" i="7"/>
  <c r="B182" i="7"/>
  <c r="P2057" i="7"/>
  <c r="P1847" i="7"/>
  <c r="P821" i="7"/>
  <c r="P2273" i="7"/>
  <c r="P922" i="7"/>
  <c r="P2030" i="7"/>
  <c r="P2237" i="7"/>
  <c r="P1899" i="7"/>
  <c r="E448" i="7"/>
  <c r="B449" i="7"/>
  <c r="E1199" i="7"/>
  <c r="B1200" i="7"/>
  <c r="H1122" i="7"/>
  <c r="K1122" i="7" s="1"/>
  <c r="I1122" i="7"/>
  <c r="P1846" i="7"/>
  <c r="M1314" i="7"/>
  <c r="L1314" i="7"/>
  <c r="P818" i="7"/>
  <c r="P878" i="7"/>
  <c r="B487" i="7"/>
  <c r="E486" i="7"/>
  <c r="P483" i="7"/>
  <c r="H1503" i="7"/>
  <c r="K1503" i="7" s="1"/>
  <c r="I1503" i="7"/>
  <c r="P1539" i="7"/>
  <c r="H1351" i="7"/>
  <c r="K1351" i="7" s="1"/>
  <c r="I1351" i="7"/>
  <c r="M1427" i="7"/>
  <c r="L1427" i="7"/>
  <c r="O1427" i="7" s="1"/>
  <c r="H485" i="7"/>
  <c r="K485" i="7" s="1"/>
  <c r="I485" i="7"/>
  <c r="E1542" i="7"/>
  <c r="B1543" i="7"/>
  <c r="H1315" i="7"/>
  <c r="K1315" i="7" s="1"/>
  <c r="I1315" i="7"/>
  <c r="I221" i="7"/>
  <c r="H221" i="7"/>
  <c r="K221" i="7" s="1"/>
  <c r="B1353" i="7"/>
  <c r="E1352" i="7"/>
  <c r="L142" i="7"/>
  <c r="O142" i="7" s="1"/>
  <c r="M142" i="7"/>
  <c r="I1428" i="7"/>
  <c r="H1428" i="7"/>
  <c r="K1428" i="7" s="1"/>
  <c r="B1124" i="7"/>
  <c r="E1123" i="7"/>
  <c r="P1120" i="7"/>
  <c r="P801" i="7"/>
  <c r="P971" i="7"/>
  <c r="P2188" i="7"/>
  <c r="P875" i="7"/>
  <c r="P1917" i="7"/>
  <c r="L484" i="7"/>
  <c r="O484" i="7" s="1"/>
  <c r="M484" i="7"/>
  <c r="I1541" i="7"/>
  <c r="H1541" i="7"/>
  <c r="K1541" i="7" s="1"/>
  <c r="E1316" i="7"/>
  <c r="B1317" i="7"/>
  <c r="B223" i="7"/>
  <c r="E222" i="7"/>
  <c r="P219" i="7"/>
  <c r="M1502" i="7"/>
  <c r="L1502" i="7"/>
  <c r="O1502" i="7" s="1"/>
  <c r="E1429" i="7"/>
  <c r="B1430" i="7"/>
  <c r="O1314" i="7"/>
  <c r="L1121" i="7"/>
  <c r="O1121" i="7" s="1"/>
  <c r="M1121" i="7"/>
  <c r="B1505" i="7"/>
  <c r="E1504" i="7"/>
  <c r="P746" i="7"/>
  <c r="P2205" i="7"/>
  <c r="P2314" i="7"/>
  <c r="P996" i="7"/>
  <c r="P640" i="7"/>
  <c r="P1972" i="7"/>
  <c r="P717" i="7"/>
  <c r="P779" i="7"/>
  <c r="P256" i="7"/>
  <c r="M1540" i="7"/>
  <c r="L1540" i="7"/>
  <c r="O1540" i="7" s="1"/>
  <c r="B260" i="7"/>
  <c r="E259" i="7"/>
  <c r="M220" i="7"/>
  <c r="L220" i="7"/>
  <c r="O220" i="7" s="1"/>
  <c r="M1350" i="7"/>
  <c r="L1350" i="7"/>
  <c r="O1350" i="7" s="1"/>
  <c r="P1349" i="7"/>
  <c r="E144" i="7"/>
  <c r="B145" i="7"/>
  <c r="I258" i="7"/>
  <c r="H258" i="7"/>
  <c r="K258" i="7" s="1"/>
  <c r="P1877" i="7"/>
  <c r="P784" i="7"/>
  <c r="P629" i="7"/>
  <c r="P938" i="7"/>
  <c r="P2211" i="7"/>
  <c r="P2112" i="7"/>
  <c r="P2271" i="7"/>
  <c r="P618" i="7"/>
  <c r="P586" i="7"/>
  <c r="P2038" i="7"/>
  <c r="P1850" i="7"/>
  <c r="P990" i="7"/>
  <c r="I143" i="7"/>
  <c r="H143" i="7"/>
  <c r="K143" i="7" s="1"/>
  <c r="M257" i="7"/>
  <c r="L257" i="7"/>
  <c r="O257" i="7" s="1"/>
  <c r="P1313" i="7"/>
  <c r="P2157" i="7"/>
  <c r="P722" i="7"/>
  <c r="P1890" i="7"/>
  <c r="P2033" i="7"/>
  <c r="P2307" i="7"/>
  <c r="P2182" i="7"/>
  <c r="P1085" i="7"/>
  <c r="P331" i="7"/>
  <c r="P2003" i="7"/>
  <c r="P1002" i="7"/>
  <c r="P997" i="7"/>
  <c r="P697" i="7"/>
  <c r="P872" i="7"/>
  <c r="P934" i="7"/>
  <c r="P1957" i="7"/>
  <c r="P945" i="7"/>
  <c r="P2163" i="7"/>
  <c r="P1937" i="7"/>
  <c r="P654" i="7"/>
  <c r="P2122" i="7"/>
  <c r="P371" i="7"/>
  <c r="H299" i="7"/>
  <c r="K299" i="7" s="1"/>
  <c r="I299" i="7"/>
  <c r="P1870" i="7"/>
  <c r="P1009" i="7"/>
  <c r="P1949" i="7"/>
  <c r="P1903" i="7"/>
  <c r="P1995" i="7"/>
  <c r="P2246" i="7"/>
  <c r="P1931" i="7"/>
  <c r="P698" i="7"/>
  <c r="P1003" i="7"/>
  <c r="P637" i="7"/>
  <c r="P738" i="7"/>
  <c r="P561" i="7"/>
  <c r="P1928" i="7"/>
  <c r="P1994" i="7"/>
  <c r="P1946" i="7"/>
  <c r="P699" i="7"/>
  <c r="P2065" i="7"/>
  <c r="P1037" i="7"/>
  <c r="P2128" i="7"/>
  <c r="P2100" i="7"/>
  <c r="P804" i="7"/>
  <c r="P1924" i="7"/>
  <c r="P2118" i="7"/>
  <c r="P409" i="7"/>
  <c r="B301" i="7"/>
  <c r="E300" i="7"/>
  <c r="P1961" i="7"/>
  <c r="P627" i="7"/>
  <c r="P729" i="7"/>
  <c r="P854" i="7"/>
  <c r="P1892" i="7"/>
  <c r="P649" i="7"/>
  <c r="P2215" i="7"/>
  <c r="P788" i="7"/>
  <c r="P879" i="7"/>
  <c r="P959" i="7"/>
  <c r="P838" i="7"/>
  <c r="P835" i="7"/>
  <c r="P973" i="7"/>
  <c r="P1008" i="7"/>
  <c r="P877" i="7"/>
  <c r="P2293" i="7"/>
  <c r="P706" i="7"/>
  <c r="P2311" i="7"/>
  <c r="P1990" i="7"/>
  <c r="P650" i="7"/>
  <c r="P576" i="7"/>
  <c r="P1980" i="7"/>
  <c r="P840" i="7"/>
  <c r="P952" i="7"/>
  <c r="P2092" i="7"/>
  <c r="P2083" i="7"/>
  <c r="P958" i="7"/>
  <c r="P733" i="7"/>
  <c r="P616" i="7"/>
  <c r="P566" i="7"/>
  <c r="M298" i="7"/>
  <c r="L298" i="7"/>
  <c r="O298" i="7" s="1"/>
  <c r="M1086" i="7"/>
  <c r="L1086" i="7"/>
  <c r="O1086" i="7" s="1"/>
  <c r="I1620" i="7"/>
  <c r="H1620" i="7"/>
  <c r="K1620" i="7" s="1"/>
  <c r="P845" i="7"/>
  <c r="P899" i="7"/>
  <c r="P1035" i="7"/>
  <c r="P2231" i="7"/>
  <c r="P2313" i="7"/>
  <c r="P928" i="7"/>
  <c r="P851" i="7"/>
  <c r="P2259" i="7"/>
  <c r="P969" i="7"/>
  <c r="P910" i="7"/>
  <c r="P656" i="7"/>
  <c r="P2147" i="7"/>
  <c r="P2036" i="7"/>
  <c r="P852" i="7"/>
  <c r="P1730" i="7"/>
  <c r="P1767" i="7"/>
  <c r="B1089" i="7"/>
  <c r="E1088" i="7"/>
  <c r="L1464" i="7"/>
  <c r="O1464" i="7" s="1"/>
  <c r="M1464" i="7"/>
  <c r="L1731" i="7"/>
  <c r="O1731" i="7" s="1"/>
  <c r="M1731" i="7"/>
  <c r="I1237" i="7"/>
  <c r="H1237" i="7"/>
  <c r="K1237" i="7" s="1"/>
  <c r="B1622" i="7"/>
  <c r="E1621" i="7"/>
  <c r="E334" i="7"/>
  <c r="B335" i="7"/>
  <c r="I1580" i="7"/>
  <c r="H1580" i="7"/>
  <c r="K1580" i="7" s="1"/>
  <c r="E1770" i="7"/>
  <c r="B1771" i="7"/>
  <c r="P2045" i="7"/>
  <c r="P1006" i="7"/>
  <c r="P2008" i="7"/>
  <c r="P2093" i="7"/>
  <c r="I1732" i="7"/>
  <c r="H1732" i="7"/>
  <c r="K1732" i="7" s="1"/>
  <c r="I1087" i="7"/>
  <c r="H1087" i="7"/>
  <c r="K1087" i="7" s="1"/>
  <c r="L1807" i="7"/>
  <c r="O1807" i="7" s="1"/>
  <c r="M1807" i="7"/>
  <c r="E1238" i="7"/>
  <c r="B1239" i="7"/>
  <c r="M1619" i="7"/>
  <c r="L1619" i="7"/>
  <c r="O1619" i="7" s="1"/>
  <c r="I333" i="7"/>
  <c r="H333" i="7"/>
  <c r="K333" i="7" s="1"/>
  <c r="M372" i="7"/>
  <c r="L372" i="7"/>
  <c r="O372" i="7" s="1"/>
  <c r="P2141" i="7"/>
  <c r="P860" i="7"/>
  <c r="P1893" i="7"/>
  <c r="P995" i="7"/>
  <c r="P1912" i="7"/>
  <c r="P2025" i="7"/>
  <c r="P2285" i="7"/>
  <c r="P735" i="7"/>
  <c r="P721" i="7"/>
  <c r="P2249" i="7"/>
  <c r="E1733" i="7"/>
  <c r="B1734" i="7"/>
  <c r="M1273" i="7"/>
  <c r="L1273" i="7"/>
  <c r="O1273" i="7" s="1"/>
  <c r="P1578" i="7"/>
  <c r="P1806" i="7"/>
  <c r="M332" i="7"/>
  <c r="L332" i="7"/>
  <c r="O332" i="7" s="1"/>
  <c r="P1919" i="7"/>
  <c r="P2252" i="7"/>
  <c r="P1975" i="7"/>
  <c r="P1970" i="7"/>
  <c r="P773" i="7"/>
  <c r="P657" i="7"/>
  <c r="P862" i="7"/>
  <c r="H1274" i="7"/>
  <c r="K1274" i="7" s="1"/>
  <c r="I1274" i="7"/>
  <c r="P1235" i="7"/>
  <c r="M1579" i="7"/>
  <c r="L1579" i="7"/>
  <c r="O1579" i="7" s="1"/>
  <c r="P2095" i="7"/>
  <c r="P842" i="7"/>
  <c r="P2257" i="7"/>
  <c r="P2062" i="7"/>
  <c r="P2220" i="7"/>
  <c r="P2199" i="7"/>
  <c r="P866" i="7"/>
  <c r="P2087" i="7"/>
  <c r="P1882" i="7"/>
  <c r="P2303" i="7"/>
  <c r="P631" i="7"/>
  <c r="P1011" i="7"/>
  <c r="P2017" i="7"/>
  <c r="P924" i="7"/>
  <c r="P957" i="7"/>
  <c r="P1901" i="7"/>
  <c r="P824" i="7"/>
  <c r="P565" i="7"/>
  <c r="P2277" i="7"/>
  <c r="P972" i="7"/>
  <c r="P986" i="7"/>
  <c r="P2229" i="7"/>
  <c r="P853" i="7"/>
  <c r="P719" i="7"/>
  <c r="P1983" i="7"/>
  <c r="P867" i="7"/>
  <c r="P2096" i="7"/>
  <c r="B1276" i="7"/>
  <c r="E1275" i="7"/>
  <c r="B413" i="7"/>
  <c r="E412" i="7"/>
  <c r="B375" i="7"/>
  <c r="E374" i="7"/>
  <c r="M1768" i="7"/>
  <c r="L1768" i="7"/>
  <c r="O1768" i="7" s="1"/>
  <c r="P2023" i="7"/>
  <c r="P1007" i="7"/>
  <c r="P2156" i="7"/>
  <c r="P849" i="7"/>
  <c r="P882" i="7"/>
  <c r="P747" i="7"/>
  <c r="P2292" i="7"/>
  <c r="H1659" i="7"/>
  <c r="K1659" i="7" s="1"/>
  <c r="I1659" i="7"/>
  <c r="I411" i="7"/>
  <c r="H411" i="7"/>
  <c r="K411" i="7" s="1"/>
  <c r="M1236" i="7"/>
  <c r="L1236" i="7"/>
  <c r="O1236" i="7" s="1"/>
  <c r="I1465" i="7"/>
  <c r="H1465" i="7"/>
  <c r="K1465" i="7" s="1"/>
  <c r="I373" i="7"/>
  <c r="H373" i="7"/>
  <c r="K373" i="7" s="1"/>
  <c r="M1658" i="7"/>
  <c r="L1658" i="7"/>
  <c r="O1658" i="7" s="1"/>
  <c r="I1808" i="7"/>
  <c r="H1808" i="7"/>
  <c r="K1808" i="7" s="1"/>
  <c r="P1940" i="7"/>
  <c r="P603" i="7"/>
  <c r="P607" i="7"/>
  <c r="P993" i="7"/>
  <c r="P966" i="7"/>
  <c r="P975" i="7"/>
  <c r="P2247" i="7"/>
  <c r="P2126" i="7"/>
  <c r="P1927" i="7"/>
  <c r="P2260" i="7"/>
  <c r="P626" i="7"/>
  <c r="P1872" i="7"/>
  <c r="P1874" i="7"/>
  <c r="P2193" i="7"/>
  <c r="P749" i="7"/>
  <c r="P979" i="7"/>
  <c r="P883" i="7"/>
  <c r="P619" i="7"/>
  <c r="P1985" i="7"/>
  <c r="P1865" i="7"/>
  <c r="P1945" i="7"/>
  <c r="P967" i="7"/>
  <c r="P673" i="7"/>
  <c r="P1977" i="7"/>
  <c r="P1898" i="7"/>
  <c r="P961" i="7"/>
  <c r="P684" i="7"/>
  <c r="P2061" i="7"/>
  <c r="E1660" i="7"/>
  <c r="B1661" i="7"/>
  <c r="P1272" i="7"/>
  <c r="E1466" i="7"/>
  <c r="B1467" i="7"/>
  <c r="B1582" i="7"/>
  <c r="E1581" i="7"/>
  <c r="I1769" i="7"/>
  <c r="H1769" i="7"/>
  <c r="K1769" i="7" s="1"/>
  <c r="L410" i="7"/>
  <c r="O410" i="7" s="1"/>
  <c r="M410" i="7"/>
  <c r="E1809" i="7"/>
  <c r="B1810" i="7"/>
  <c r="P1463" i="7"/>
  <c r="P2125" i="7"/>
  <c r="P2135" i="7"/>
  <c r="P2015" i="7"/>
  <c r="P841" i="7"/>
  <c r="P2176" i="7"/>
  <c r="P777" i="7"/>
  <c r="P662" i="7"/>
  <c r="P702" i="7"/>
  <c r="P682" i="7"/>
  <c r="P2006" i="7"/>
  <c r="P1932" i="7"/>
  <c r="P895" i="7"/>
  <c r="P636" i="7"/>
  <c r="P2248" i="7"/>
  <c r="P652" i="7"/>
  <c r="P573" i="7"/>
  <c r="P632" i="7"/>
  <c r="P2165" i="7"/>
  <c r="P732" i="7"/>
  <c r="P951" i="7"/>
  <c r="P2042" i="7"/>
  <c r="P1909" i="7"/>
  <c r="P917" i="7"/>
  <c r="P886" i="7"/>
  <c r="P1913" i="7"/>
  <c r="P691" i="7"/>
  <c r="P687" i="7"/>
  <c r="P2217" i="7"/>
  <c r="P579" i="7"/>
  <c r="P1889" i="7"/>
  <c r="P1973" i="7"/>
  <c r="P968" i="7"/>
  <c r="P2059" i="7"/>
  <c r="P781" i="7"/>
  <c r="P1904" i="7"/>
  <c r="P1944" i="7"/>
  <c r="P913" i="7"/>
  <c r="P774" i="7"/>
  <c r="P1997" i="7"/>
  <c r="P2184" i="7"/>
  <c r="P614" i="7"/>
  <c r="P2210" i="7"/>
  <c r="P2172" i="7"/>
  <c r="P664" i="7"/>
  <c r="P817" i="7"/>
  <c r="P2039" i="7"/>
  <c r="P2101" i="7"/>
  <c r="P2312" i="7"/>
  <c r="P2269" i="7"/>
  <c r="P2052" i="7"/>
  <c r="P2013" i="7"/>
  <c r="P642" i="7"/>
  <c r="P2155" i="7"/>
  <c r="P2063" i="7"/>
  <c r="P1033" i="7"/>
  <c r="P2090" i="7"/>
  <c r="P1915" i="7"/>
  <c r="P571" i="7"/>
  <c r="P757" i="7"/>
  <c r="P926" i="7"/>
  <c r="P1952" i="7"/>
  <c r="P1023" i="7"/>
  <c r="P1018" i="7"/>
  <c r="P1935" i="7"/>
  <c r="P2276" i="7"/>
  <c r="P1030" i="7"/>
  <c r="P2186" i="7"/>
  <c r="P620" i="7"/>
  <c r="P2319" i="7"/>
  <c r="P2296" i="7"/>
  <c r="P2287" i="7"/>
  <c r="P672" i="7"/>
  <c r="P837" i="7"/>
  <c r="P2219" i="7"/>
  <c r="P2012" i="7"/>
  <c r="P1981" i="7"/>
  <c r="P736" i="7"/>
  <c r="P1918" i="7"/>
  <c r="P601" i="7"/>
  <c r="P953" i="7"/>
  <c r="P884" i="7"/>
  <c r="P792" i="7"/>
  <c r="P843" i="7"/>
  <c r="P1991" i="7"/>
  <c r="P2119" i="7"/>
  <c r="P847" i="7"/>
  <c r="P756" i="7"/>
  <c r="P2004" i="7"/>
  <c r="P700" i="7"/>
  <c r="P2040" i="7"/>
  <c r="P2283" i="7"/>
  <c r="P2035" i="7"/>
  <c r="P963" i="7"/>
  <c r="P2073" i="7"/>
  <c r="P705" i="7"/>
  <c r="P693" i="7"/>
  <c r="P2050" i="7"/>
  <c r="P782" i="7"/>
  <c r="P711" i="7"/>
  <c r="P803" i="7"/>
  <c r="P864" i="7"/>
  <c r="P2109" i="7"/>
  <c r="P2192" i="7"/>
  <c r="P929" i="7"/>
  <c r="P1948" i="7"/>
  <c r="P904" i="7"/>
  <c r="P1897" i="7"/>
  <c r="P889" i="7"/>
  <c r="P737" i="7"/>
  <c r="P1026" i="7"/>
  <c r="P1976" i="7"/>
  <c r="P645" i="7"/>
  <c r="P740" i="7"/>
  <c r="P681" i="7"/>
  <c r="P930" i="7"/>
  <c r="P2297" i="7"/>
  <c r="P703" i="7"/>
  <c r="P907" i="7"/>
  <c r="P1936" i="7"/>
  <c r="P689" i="7"/>
  <c r="P819" i="7"/>
  <c r="P2177" i="7"/>
  <c r="P2071" i="7"/>
  <c r="P970" i="7"/>
  <c r="P964" i="7"/>
  <c r="P2014" i="7"/>
  <c r="P2290" i="7"/>
  <c r="P2129" i="7"/>
  <c r="P712" i="7"/>
  <c r="P920" i="7"/>
  <c r="P770" i="7"/>
  <c r="P708" i="7"/>
  <c r="P2309" i="7"/>
  <c r="P1012" i="7"/>
  <c r="P2094" i="7"/>
  <c r="P1987" i="7"/>
  <c r="P596" i="7"/>
  <c r="P985" i="7"/>
  <c r="P2268" i="7"/>
  <c r="P806" i="7"/>
  <c r="P941" i="7"/>
  <c r="P2034" i="7"/>
  <c r="P2134" i="7"/>
  <c r="P2054" i="7"/>
  <c r="P891" i="7"/>
  <c r="P2265" i="7"/>
  <c r="P731" i="7"/>
  <c r="P727" i="7"/>
  <c r="P816" i="7"/>
  <c r="P2262" i="7"/>
  <c r="P2298" i="7"/>
  <c r="P811" i="7"/>
  <c r="P564" i="7"/>
  <c r="P668" i="7"/>
  <c r="P724" i="7"/>
  <c r="P2133" i="7"/>
  <c r="P2216" i="7"/>
  <c r="P580" i="7"/>
  <c r="P611" i="7"/>
  <c r="P2284" i="7"/>
  <c r="P822" i="7"/>
  <c r="P599" i="7"/>
  <c r="P1015" i="7"/>
  <c r="P1947" i="7"/>
  <c r="P663" i="7"/>
  <c r="P2225" i="7"/>
  <c r="P829" i="7"/>
  <c r="P679" i="7"/>
  <c r="P2286" i="7"/>
  <c r="P2145" i="7"/>
  <c r="P716" i="7"/>
  <c r="P763" i="7"/>
  <c r="P797" i="7"/>
  <c r="P1930" i="7"/>
  <c r="P799" i="7"/>
  <c r="P2308" i="7"/>
  <c r="P903" i="7"/>
  <c r="P655" i="7"/>
  <c r="P670" i="7"/>
  <c r="P2121" i="7"/>
  <c r="P2238" i="7"/>
  <c r="P1996" i="7"/>
  <c r="P2085" i="7"/>
  <c r="P906" i="7"/>
  <c r="P1925" i="7"/>
  <c r="P674" i="7"/>
  <c r="P714" i="7"/>
  <c r="P2209" i="7"/>
  <c r="P911" i="7"/>
  <c r="P2235" i="7"/>
  <c r="P683" i="7"/>
  <c r="P2105" i="7"/>
  <c r="P2162" i="7"/>
  <c r="P615" i="7"/>
  <c r="P1021" i="7"/>
  <c r="P772" i="7"/>
  <c r="P2138" i="7"/>
  <c r="P2196" i="7"/>
  <c r="P2168" i="7"/>
  <c r="P2274" i="7"/>
  <c r="P2084" i="7"/>
  <c r="P600" i="7"/>
  <c r="P1888" i="7"/>
  <c r="P1962" i="7"/>
  <c r="P690" i="7"/>
  <c r="P598" i="7"/>
  <c r="P606" i="7"/>
  <c r="P830" i="7"/>
  <c r="P869" i="7"/>
  <c r="P1891" i="7"/>
  <c r="P871" i="7"/>
  <c r="P918" i="7"/>
  <c r="P1868" i="7"/>
  <c r="P2088" i="7"/>
  <c r="P2124" i="7"/>
  <c r="P1027" i="7"/>
  <c r="P2218" i="7"/>
  <c r="P1992" i="7"/>
  <c r="P786" i="7"/>
  <c r="P1967" i="7"/>
  <c r="P810" i="7"/>
  <c r="P2256" i="7"/>
  <c r="P998" i="7"/>
  <c r="P790" i="7"/>
  <c r="P1916" i="7"/>
  <c r="P764" i="7"/>
  <c r="P2279" i="7"/>
  <c r="P2213" i="7"/>
  <c r="P1871" i="7"/>
  <c r="P2301" i="7"/>
  <c r="P798" i="7"/>
  <c r="P868" i="7"/>
  <c r="P594" i="7"/>
  <c r="P1881" i="7"/>
  <c r="P578" i="7"/>
  <c r="P1900" i="7"/>
  <c r="P1036" i="7"/>
  <c r="P2047" i="7"/>
  <c r="P827" i="7"/>
  <c r="P823" i="7"/>
  <c r="P2243" i="7"/>
  <c r="P1966" i="7"/>
  <c r="P710" i="7"/>
  <c r="P1840" i="7"/>
  <c r="P1028" i="7"/>
  <c r="P622" i="7"/>
  <c r="P839" i="7"/>
  <c r="P812" i="7"/>
  <c r="P955" i="7"/>
  <c r="P1017" i="7"/>
  <c r="P1853" i="7"/>
  <c r="P2043" i="7"/>
  <c r="P1031" i="7"/>
  <c r="P2318" i="7"/>
  <c r="P755" i="7"/>
  <c r="P709" i="7"/>
  <c r="P2189" i="7"/>
  <c r="P1873" i="7"/>
  <c r="P2078" i="7"/>
  <c r="P560" i="7"/>
  <c r="P2060" i="7"/>
  <c r="P643" i="7"/>
  <c r="P2230" i="7"/>
  <c r="P592" i="7"/>
  <c r="P1934" i="7"/>
  <c r="P630" i="7"/>
  <c r="P1875" i="7"/>
  <c r="P585" i="7"/>
  <c r="P1855" i="7"/>
  <c r="P919" i="7"/>
  <c r="P2288" i="7"/>
  <c r="P1929" i="7"/>
  <c r="P728" i="7"/>
  <c r="P870" i="7"/>
  <c r="P2150" i="7"/>
  <c r="P707" i="7"/>
  <c r="P2254" i="7"/>
  <c r="P694" i="7"/>
  <c r="P2289" i="7"/>
  <c r="P856" i="7"/>
  <c r="P2091" i="7"/>
  <c r="P2068" i="7"/>
  <c r="P1956" i="7"/>
  <c r="P909" i="7"/>
  <c r="P1989" i="7"/>
  <c r="P1998" i="7"/>
  <c r="P704" i="7"/>
  <c r="P2029" i="7"/>
  <c r="P593" i="7"/>
  <c r="P1867" i="7"/>
  <c r="P960" i="7"/>
  <c r="P2041" i="7"/>
  <c r="P988" i="7"/>
  <c r="P2037" i="7"/>
  <c r="P937" i="7"/>
  <c r="P2207" i="7"/>
  <c r="P688" i="7"/>
  <c r="P1982" i="7"/>
  <c r="P1854" i="7"/>
  <c r="P925" i="7"/>
  <c r="P2208" i="7"/>
  <c r="P2111" i="7"/>
  <c r="P2010" i="7"/>
  <c r="P873" i="7"/>
  <c r="P568" i="7"/>
  <c r="P948" i="7"/>
  <c r="P653" i="7"/>
  <c r="P947" i="7"/>
  <c r="P902" i="7"/>
  <c r="P768" i="7"/>
  <c r="P2214" i="7"/>
  <c r="P900" i="7"/>
  <c r="P1848" i="7"/>
  <c r="P715" i="7"/>
  <c r="P984" i="7"/>
  <c r="P2232" i="7"/>
  <c r="P858" i="7"/>
  <c r="P1844" i="7"/>
  <c r="P974" i="7"/>
  <c r="P1950" i="7"/>
  <c r="P651" i="7"/>
  <c r="P762" i="7"/>
  <c r="P791" i="7"/>
  <c r="P2198" i="7"/>
  <c r="P660" i="7"/>
  <c r="P2234" i="7"/>
  <c r="P759" i="7"/>
  <c r="P569" i="7"/>
  <c r="P881" i="7"/>
  <c r="P2272" i="7"/>
  <c r="P2300" i="7"/>
  <c r="P2226" i="7"/>
  <c r="P981" i="7"/>
  <c r="P2233" i="7"/>
  <c r="P939" i="7"/>
  <c r="P567" i="7"/>
  <c r="P2002" i="7"/>
  <c r="P2106" i="7"/>
  <c r="P623" i="7"/>
  <c r="P2113" i="7"/>
  <c r="P675" i="7"/>
  <c r="P2179" i="7"/>
  <c r="P2053" i="7"/>
  <c r="P2180" i="7"/>
  <c r="P1880" i="7"/>
  <c r="P931" i="7"/>
  <c r="P921" i="7"/>
  <c r="P2097" i="7"/>
  <c r="P834" i="7"/>
  <c r="P2074" i="7"/>
  <c r="P1978" i="7"/>
  <c r="P844" i="7"/>
  <c r="P2251" i="7"/>
  <c r="P1038" i="7"/>
  <c r="P2261" i="7"/>
  <c r="P2280" i="7"/>
  <c r="P659" i="7"/>
  <c r="P927" i="7"/>
  <c r="P894" i="7"/>
  <c r="P2187" i="7"/>
  <c r="P646" i="7"/>
  <c r="P778" i="7"/>
  <c r="P874" i="7"/>
  <c r="P1896" i="7"/>
  <c r="P1905" i="7"/>
  <c r="P680" i="7"/>
  <c r="P1965" i="7"/>
  <c r="P624" i="7"/>
  <c r="P2081" i="7"/>
  <c r="P767" i="7"/>
  <c r="P1034" i="7"/>
  <c r="P1014" i="7"/>
  <c r="P1866" i="7"/>
  <c r="P2048" i="7"/>
  <c r="P933" i="7"/>
  <c r="P946" i="7"/>
  <c r="P1920" i="7"/>
  <c r="P2169" i="7"/>
  <c r="P2026" i="7"/>
  <c r="P2018" i="7"/>
  <c r="P597" i="7"/>
  <c r="P905" i="7"/>
  <c r="P575" i="7"/>
  <c r="P638" i="7"/>
  <c r="P1969" i="7"/>
  <c r="P2102" i="7"/>
  <c r="P1858" i="7"/>
  <c r="P2072" i="7"/>
  <c r="P621" i="7"/>
  <c r="P950" i="7"/>
  <c r="P1926" i="7"/>
  <c r="P692" i="7"/>
  <c r="P2250" i="7"/>
  <c r="P2320" i="7"/>
  <c r="P1024" i="7"/>
  <c r="P2127" i="7"/>
  <c r="P1010" i="7"/>
  <c r="P2200" i="7"/>
  <c r="P723" i="7"/>
  <c r="P2185" i="7"/>
  <c r="P1894" i="7"/>
  <c r="P2151" i="7"/>
  <c r="P898" i="7"/>
  <c r="P956" i="7"/>
  <c r="P2117" i="7"/>
  <c r="P1857" i="7"/>
  <c r="P739" i="7"/>
  <c r="P695" i="7"/>
  <c r="P2170" i="7"/>
  <c r="P752" i="7"/>
  <c r="P1032" i="7"/>
  <c r="P1968" i="7"/>
  <c r="P2066" i="7"/>
  <c r="P2228" i="7"/>
  <c r="P761" i="7"/>
  <c r="P588" i="7"/>
  <c r="P2181" i="7"/>
  <c r="P2082" i="7"/>
  <c r="P1856" i="7"/>
  <c r="P658" i="7"/>
  <c r="P1974" i="7"/>
  <c r="P796" i="7"/>
  <c r="P2024" i="7"/>
  <c r="P2022" i="7"/>
  <c r="P2098" i="7"/>
  <c r="P2173" i="7"/>
  <c r="P574" i="7"/>
  <c r="P935" i="7"/>
  <c r="P734" i="7"/>
  <c r="P765" i="7"/>
  <c r="P1953" i="7"/>
  <c r="P744" i="7"/>
  <c r="P720" i="7"/>
  <c r="P2153" i="7"/>
  <c r="P2253" i="7"/>
  <c r="P783" i="7"/>
  <c r="P2223" i="7"/>
  <c r="P2079" i="7"/>
  <c r="P2194" i="7"/>
  <c r="P696" i="7"/>
  <c r="P915" i="7"/>
  <c r="P2123" i="7"/>
  <c r="P718" i="7"/>
  <c r="P2197" i="7"/>
  <c r="P813" i="7"/>
  <c r="P2007" i="7"/>
  <c r="P1921" i="7"/>
  <c r="P2020" i="7"/>
  <c r="P2077" i="7"/>
  <c r="P2001" i="7"/>
  <c r="P2278" i="7"/>
  <c r="P1022" i="7"/>
  <c r="P1851" i="7"/>
  <c r="P880" i="7"/>
  <c r="P587" i="7"/>
  <c r="P2239" i="7"/>
  <c r="P785" i="7"/>
  <c r="P2080" i="7"/>
  <c r="P2137" i="7"/>
  <c r="P2299" i="7"/>
  <c r="P1878" i="7"/>
  <c r="P2160" i="7"/>
  <c r="P2005" i="7"/>
  <c r="P2212" i="7"/>
  <c r="P685" i="7"/>
  <c r="P888" i="7"/>
  <c r="P665" i="7"/>
  <c r="P942" i="7"/>
  <c r="P589" i="7"/>
  <c r="P641" i="7"/>
  <c r="P562" i="7"/>
  <c r="P2167" i="7"/>
  <c r="P766" i="7"/>
  <c r="P2051" i="7"/>
  <c r="P999" i="7"/>
  <c r="P994" i="7"/>
  <c r="P2227" i="7"/>
  <c r="P1000" i="7"/>
  <c r="P617" i="7"/>
  <c r="P1019" i="7"/>
  <c r="P771" i="7"/>
  <c r="P1849" i="7"/>
  <c r="P2154" i="7"/>
  <c r="P787" i="7"/>
  <c r="P2067" i="7"/>
  <c r="P901" i="7"/>
  <c r="P1951" i="7"/>
  <c r="P1984" i="7"/>
  <c r="P1979" i="7"/>
  <c r="P667" i="7"/>
  <c r="P563" i="7"/>
  <c r="P977" i="7"/>
  <c r="P2055" i="7"/>
  <c r="P2152" i="7"/>
  <c r="P2158" i="7"/>
  <c r="P758" i="7"/>
  <c r="P1876" i="7"/>
  <c r="P825" i="7"/>
  <c r="P1986" i="7"/>
  <c r="P1886" i="7"/>
  <c r="P676" i="7"/>
  <c r="P750" i="7"/>
  <c r="P1999" i="7"/>
  <c r="P1963" i="7"/>
  <c r="P1902" i="7"/>
  <c r="P2315" i="7"/>
  <c r="P793" i="7"/>
  <c r="P2263" i="7"/>
  <c r="P1879" i="7"/>
  <c r="P1910" i="7"/>
  <c r="P1842" i="7"/>
  <c r="P923" i="7"/>
  <c r="P1029" i="7"/>
  <c r="P861" i="7"/>
  <c r="P876" i="7"/>
  <c r="P2120" i="7"/>
  <c r="P2222" i="7"/>
  <c r="P2110" i="7"/>
  <c r="P669" i="7"/>
  <c r="P944" i="7"/>
  <c r="P628" i="7"/>
  <c r="P745" i="7"/>
  <c r="P1884" i="7"/>
  <c r="P2044" i="7"/>
  <c r="P2201" i="7"/>
  <c r="P893" i="7"/>
  <c r="P820" i="7"/>
  <c r="P1013" i="7"/>
  <c r="P795" i="7"/>
  <c r="P954" i="7"/>
  <c r="P865" i="7"/>
  <c r="P1955" i="7"/>
  <c r="P789" i="7"/>
  <c r="P2049" i="7"/>
  <c r="P992" i="7"/>
  <c r="P2270" i="7"/>
  <c r="P2206" i="7"/>
  <c r="P2114" i="7"/>
  <c r="P826" i="7"/>
  <c r="P725" i="7"/>
  <c r="P1923" i="7"/>
  <c r="P983" i="7"/>
  <c r="P831" i="7"/>
  <c r="P805" i="7"/>
  <c r="P2242" i="7"/>
  <c r="P1841" i="7"/>
  <c r="P1859" i="7"/>
  <c r="P836" i="7"/>
  <c r="P2295" i="7"/>
  <c r="P850" i="7"/>
  <c r="P2115" i="7"/>
  <c r="P908" i="7"/>
  <c r="D43" i="2"/>
  <c r="N30" i="3" s="1"/>
  <c r="N28" i="3"/>
  <c r="P989" i="7"/>
  <c r="P2058" i="7"/>
  <c r="P1862" i="7"/>
  <c r="P2302" i="7"/>
  <c r="P2291" i="7"/>
  <c r="P751" i="7"/>
  <c r="P2264" i="7"/>
  <c r="P2240" i="7"/>
  <c r="P2130" i="7"/>
  <c r="P887" i="7"/>
  <c r="P936" i="7"/>
  <c r="P892" i="7"/>
  <c r="P701" i="7"/>
  <c r="P2306" i="7"/>
  <c r="P2241" i="7"/>
  <c r="P848" i="7"/>
  <c r="P748" i="7"/>
  <c r="P2178" i="7"/>
  <c r="P940" i="7"/>
  <c r="P591" i="7"/>
  <c r="P2056" i="7"/>
  <c r="P726" i="7"/>
  <c r="P2000" i="7"/>
  <c r="P863" i="7"/>
  <c r="P1971" i="7"/>
  <c r="P678" i="7"/>
  <c r="P754" i="7"/>
  <c r="P2267" i="7"/>
  <c r="P2255" i="7"/>
  <c r="P832" i="7"/>
  <c r="P859" i="7"/>
  <c r="P1895" i="7"/>
  <c r="P980" i="7"/>
  <c r="P1852" i="7"/>
  <c r="P2294" i="7"/>
  <c r="P776" i="7"/>
  <c r="P577" i="7"/>
  <c r="P2108" i="7"/>
  <c r="P1922" i="7"/>
  <c r="P742" i="7"/>
  <c r="P1941" i="7"/>
  <c r="P1885" i="7"/>
  <c r="P2107" i="7"/>
  <c r="P987" i="7"/>
  <c r="P2103" i="7"/>
  <c r="P916" i="7"/>
  <c r="P609" i="7"/>
  <c r="P625" i="7"/>
  <c r="P2021" i="7"/>
  <c r="P1861" i="7"/>
  <c r="P1906" i="7"/>
  <c r="P943" i="7"/>
  <c r="P2016" i="7"/>
  <c r="P2159" i="7"/>
  <c r="P608" i="7"/>
  <c r="P965" i="7"/>
  <c r="P647" i="7"/>
  <c r="P595" i="7"/>
  <c r="P2009" i="7"/>
  <c r="P686" i="7"/>
  <c r="P581" i="7"/>
  <c r="P2028" i="7"/>
  <c r="P2175" i="7"/>
  <c r="P2191" i="7"/>
  <c r="P644" i="7"/>
  <c r="P1942" i="7"/>
  <c r="P2166" i="7"/>
  <c r="P635" i="7"/>
  <c r="P2161" i="7"/>
  <c r="P2236" i="7"/>
  <c r="P1907" i="7"/>
  <c r="P582" i="7"/>
  <c r="P2027" i="7"/>
  <c r="P1958" i="7"/>
  <c r="P602" i="7"/>
  <c r="P558" i="7"/>
  <c r="P855" i="7"/>
  <c r="P2046" i="7"/>
  <c r="P666" i="7"/>
  <c r="P932" i="7"/>
  <c r="P2174" i="7"/>
  <c r="P828" i="7"/>
  <c r="P639" i="7"/>
  <c r="P1959" i="7"/>
  <c r="P741" i="7"/>
  <c r="P809" i="7"/>
  <c r="P584" i="7"/>
  <c r="P2224" i="7"/>
  <c r="P661" i="7"/>
  <c r="P2070" i="7"/>
  <c r="P2282" i="7"/>
  <c r="P2089" i="7"/>
  <c r="P743" i="7"/>
  <c r="P2144" i="7"/>
  <c r="P962" i="7"/>
  <c r="P1845" i="7"/>
  <c r="P2244" i="7"/>
  <c r="P1988" i="7"/>
  <c r="P634" i="7"/>
  <c r="P978" i="7"/>
  <c r="P1914" i="7"/>
  <c r="P896" i="7"/>
  <c r="P570" i="7"/>
  <c r="P2031" i="7"/>
  <c r="P991" i="7"/>
  <c r="P815" i="7"/>
  <c r="P897" i="7"/>
  <c r="P1954" i="7"/>
  <c r="P1843" i="7"/>
  <c r="P2086" i="7"/>
  <c r="P885" i="7"/>
  <c r="P857" i="7"/>
  <c r="P2266" i="7"/>
  <c r="P583" i="7"/>
  <c r="P2139" i="7"/>
  <c r="P1911" i="7"/>
  <c r="P2140" i="7"/>
  <c r="P2164" i="7"/>
  <c r="P982" i="7"/>
  <c r="P1960" i="7"/>
  <c r="P2104" i="7"/>
  <c r="P760" i="7"/>
  <c r="P890" i="7"/>
  <c r="P2171" i="7"/>
  <c r="P2183" i="7"/>
  <c r="P1938" i="7"/>
  <c r="P2310" i="7"/>
  <c r="P1001" i="7"/>
  <c r="P605" i="7"/>
  <c r="P1883" i="7"/>
  <c r="P794" i="7"/>
  <c r="P2190" i="7"/>
  <c r="P2069" i="7"/>
  <c r="P807" i="7"/>
  <c r="P833" i="7"/>
  <c r="P914" i="7"/>
  <c r="P2203" i="7"/>
  <c r="P1943" i="7"/>
  <c r="P2204" i="7"/>
  <c r="P2075" i="7"/>
  <c r="P2099" i="7"/>
  <c r="P2076" i="7"/>
  <c r="P949" i="7"/>
  <c r="P2146" i="7"/>
  <c r="P2221" i="7"/>
  <c r="P604" i="7"/>
  <c r="P2019" i="7"/>
  <c r="P2258" i="7"/>
  <c r="P2064" i="7"/>
  <c r="P1693" i="7" l="1"/>
  <c r="I1695" i="7"/>
  <c r="H1695" i="7"/>
  <c r="K1695" i="7" s="1"/>
  <c r="E1696" i="7"/>
  <c r="B1697" i="7"/>
  <c r="M1694" i="7"/>
  <c r="L1694" i="7"/>
  <c r="O1694" i="7" s="1"/>
  <c r="P1159" i="7"/>
  <c r="P484" i="7"/>
  <c r="H1161" i="7"/>
  <c r="K1161" i="7" s="1"/>
  <c r="I1161" i="7"/>
  <c r="B1163" i="7"/>
  <c r="E1162" i="7"/>
  <c r="L1160" i="7"/>
  <c r="O1160" i="7" s="1"/>
  <c r="M1160" i="7"/>
  <c r="P1197" i="7"/>
  <c r="P1502" i="7"/>
  <c r="P142" i="7"/>
  <c r="P179" i="7"/>
  <c r="P1731" i="7"/>
  <c r="P1388" i="7"/>
  <c r="P1427" i="7"/>
  <c r="B1201" i="7"/>
  <c r="E1200" i="7"/>
  <c r="I1199" i="7"/>
  <c r="H1199" i="7"/>
  <c r="K1199" i="7" s="1"/>
  <c r="M447" i="7"/>
  <c r="L447" i="7"/>
  <c r="O447" i="7" s="1"/>
  <c r="B1392" i="7"/>
  <c r="E1391" i="7"/>
  <c r="H1390" i="7"/>
  <c r="K1390" i="7" s="1"/>
  <c r="I1390" i="7"/>
  <c r="E449" i="7"/>
  <c r="B450" i="7"/>
  <c r="I448" i="7"/>
  <c r="H448" i="7"/>
  <c r="K448" i="7" s="1"/>
  <c r="L1389" i="7"/>
  <c r="O1389" i="7" s="1"/>
  <c r="M1389" i="7"/>
  <c r="P1540" i="7"/>
  <c r="P1314" i="7"/>
  <c r="B183" i="7"/>
  <c r="E182" i="7"/>
  <c r="P446" i="7"/>
  <c r="I181" i="7"/>
  <c r="H181" i="7"/>
  <c r="K181" i="7" s="1"/>
  <c r="L180" i="7"/>
  <c r="O180" i="7" s="1"/>
  <c r="M180" i="7"/>
  <c r="L1198" i="7"/>
  <c r="O1198" i="7" s="1"/>
  <c r="M1198" i="7"/>
  <c r="B146" i="7"/>
  <c r="E145" i="7"/>
  <c r="B261" i="7"/>
  <c r="E260" i="7"/>
  <c r="P1658" i="7"/>
  <c r="H144" i="7"/>
  <c r="K144" i="7" s="1"/>
  <c r="I144" i="7"/>
  <c r="B1431" i="7"/>
  <c r="E1430" i="7"/>
  <c r="E1317" i="7"/>
  <c r="B1318" i="7"/>
  <c r="M1428" i="7"/>
  <c r="L1428" i="7"/>
  <c r="O1428" i="7" s="1"/>
  <c r="L1315" i="7"/>
  <c r="O1315" i="7" s="1"/>
  <c r="M1315" i="7"/>
  <c r="M1351" i="7"/>
  <c r="L1351" i="7"/>
  <c r="O1351" i="7" s="1"/>
  <c r="L143" i="7"/>
  <c r="O143" i="7" s="1"/>
  <c r="M143" i="7"/>
  <c r="I1429" i="7"/>
  <c r="H1429" i="7"/>
  <c r="K1429" i="7" s="1"/>
  <c r="I1316" i="7"/>
  <c r="H1316" i="7"/>
  <c r="K1316" i="7" s="1"/>
  <c r="P1350" i="7"/>
  <c r="E1543" i="7"/>
  <c r="B1544" i="7"/>
  <c r="E487" i="7"/>
  <c r="B488" i="7"/>
  <c r="I1504" i="7"/>
  <c r="H1504" i="7"/>
  <c r="K1504" i="7" s="1"/>
  <c r="M1541" i="7"/>
  <c r="L1541" i="7"/>
  <c r="O1541" i="7" s="1"/>
  <c r="I1352" i="7"/>
  <c r="H1352" i="7"/>
  <c r="K1352" i="7" s="1"/>
  <c r="I1542" i="7"/>
  <c r="H1542" i="7"/>
  <c r="K1542" i="7" s="1"/>
  <c r="L1503" i="7"/>
  <c r="O1503" i="7" s="1"/>
  <c r="M1503" i="7"/>
  <c r="E223" i="7"/>
  <c r="B224" i="7"/>
  <c r="B1506" i="7"/>
  <c r="E1505" i="7"/>
  <c r="B1354" i="7"/>
  <c r="E1353" i="7"/>
  <c r="M485" i="7"/>
  <c r="L485" i="7"/>
  <c r="O485" i="7" s="1"/>
  <c r="M221" i="7"/>
  <c r="L221" i="7"/>
  <c r="O221" i="7" s="1"/>
  <c r="P257" i="7"/>
  <c r="P220" i="7"/>
  <c r="I1123" i="7"/>
  <c r="H1123" i="7"/>
  <c r="K1123" i="7" s="1"/>
  <c r="M1122" i="7"/>
  <c r="L1122" i="7"/>
  <c r="O1122" i="7" s="1"/>
  <c r="L258" i="7"/>
  <c r="O258" i="7" s="1"/>
  <c r="M258" i="7"/>
  <c r="I259" i="7"/>
  <c r="H259" i="7"/>
  <c r="K259" i="7" s="1"/>
  <c r="P1121" i="7"/>
  <c r="I222" i="7"/>
  <c r="H222" i="7"/>
  <c r="K222" i="7" s="1"/>
  <c r="E1124" i="7"/>
  <c r="B1125" i="7"/>
  <c r="I486" i="7"/>
  <c r="H486" i="7"/>
  <c r="K486" i="7" s="1"/>
  <c r="P1807" i="7"/>
  <c r="I300" i="7"/>
  <c r="H300" i="7"/>
  <c r="K300" i="7" s="1"/>
  <c r="B302" i="7"/>
  <c r="E301" i="7"/>
  <c r="M299" i="7"/>
  <c r="L299" i="7"/>
  <c r="O299" i="7" s="1"/>
  <c r="P410" i="7"/>
  <c r="P298" i="7"/>
  <c r="P1579" i="7"/>
  <c r="P1236" i="7"/>
  <c r="I1660" i="7"/>
  <c r="H1660" i="7"/>
  <c r="K1660" i="7" s="1"/>
  <c r="E413" i="7"/>
  <c r="B414" i="7"/>
  <c r="H1088" i="7"/>
  <c r="K1088" i="7" s="1"/>
  <c r="I1088" i="7"/>
  <c r="I1809" i="7"/>
  <c r="H1809" i="7"/>
  <c r="K1809" i="7" s="1"/>
  <c r="M1808" i="7"/>
  <c r="L1808" i="7"/>
  <c r="O1808" i="7" s="1"/>
  <c r="M411" i="7"/>
  <c r="L411" i="7"/>
  <c r="O411" i="7" s="1"/>
  <c r="P1768" i="7"/>
  <c r="E375" i="7"/>
  <c r="B376" i="7"/>
  <c r="M1274" i="7"/>
  <c r="L1274" i="7"/>
  <c r="O1274" i="7" s="1"/>
  <c r="B1735" i="7"/>
  <c r="E1734" i="7"/>
  <c r="P1619" i="7"/>
  <c r="M1580" i="7"/>
  <c r="L1580" i="7"/>
  <c r="O1580" i="7" s="1"/>
  <c r="H1621" i="7"/>
  <c r="K1621" i="7" s="1"/>
  <c r="I1621" i="7"/>
  <c r="B1090" i="7"/>
  <c r="E1089" i="7"/>
  <c r="P1086" i="7"/>
  <c r="B1662" i="7"/>
  <c r="E1661" i="7"/>
  <c r="I1466" i="7"/>
  <c r="H1466" i="7"/>
  <c r="K1466" i="7" s="1"/>
  <c r="M1732" i="7"/>
  <c r="L1732" i="7"/>
  <c r="O1732" i="7" s="1"/>
  <c r="M1769" i="7"/>
  <c r="L1769" i="7"/>
  <c r="O1769" i="7" s="1"/>
  <c r="M1659" i="7"/>
  <c r="L1659" i="7"/>
  <c r="O1659" i="7" s="1"/>
  <c r="H1733" i="7"/>
  <c r="K1733" i="7" s="1"/>
  <c r="I1733" i="7"/>
  <c r="E1239" i="7"/>
  <c r="B1240" i="7"/>
  <c r="B1623" i="7"/>
  <c r="E1622" i="7"/>
  <c r="M1620" i="7"/>
  <c r="L1620" i="7"/>
  <c r="O1620" i="7" s="1"/>
  <c r="I374" i="7"/>
  <c r="H374" i="7"/>
  <c r="K374" i="7" s="1"/>
  <c r="H1581" i="7"/>
  <c r="K1581" i="7" s="1"/>
  <c r="I1581" i="7"/>
  <c r="I1275" i="7"/>
  <c r="H1275" i="7"/>
  <c r="K1275" i="7" s="1"/>
  <c r="H1238" i="7"/>
  <c r="K1238" i="7" s="1"/>
  <c r="I1238" i="7"/>
  <c r="I1770" i="7"/>
  <c r="H1770" i="7"/>
  <c r="K1770" i="7" s="1"/>
  <c r="B336" i="7"/>
  <c r="E335" i="7"/>
  <c r="M1465" i="7"/>
  <c r="L1465" i="7"/>
  <c r="O1465" i="7" s="1"/>
  <c r="P372" i="7"/>
  <c r="H334" i="7"/>
  <c r="K334" i="7" s="1"/>
  <c r="I334" i="7"/>
  <c r="E1582" i="7"/>
  <c r="B1583" i="7"/>
  <c r="B1277" i="7"/>
  <c r="E1276" i="7"/>
  <c r="M333" i="7"/>
  <c r="L333" i="7"/>
  <c r="O333" i="7" s="1"/>
  <c r="B1811" i="7"/>
  <c r="E1810" i="7"/>
  <c r="P1273" i="7"/>
  <c r="P332" i="7"/>
  <c r="M1087" i="7"/>
  <c r="L1087" i="7"/>
  <c r="O1087" i="7" s="1"/>
  <c r="M1237" i="7"/>
  <c r="L1237" i="7"/>
  <c r="O1237" i="7" s="1"/>
  <c r="B1468" i="7"/>
  <c r="E1467" i="7"/>
  <c r="I412" i="7"/>
  <c r="H412" i="7"/>
  <c r="K412" i="7" s="1"/>
  <c r="M373" i="7"/>
  <c r="L373" i="7"/>
  <c r="O373" i="7" s="1"/>
  <c r="E1771" i="7"/>
  <c r="B1772" i="7"/>
  <c r="P1464" i="7"/>
  <c r="P1503" i="7" l="1"/>
  <c r="P180" i="7"/>
  <c r="P1160" i="7"/>
  <c r="P1694" i="7"/>
  <c r="B1698" i="7"/>
  <c r="E1697" i="7"/>
  <c r="H1696" i="7"/>
  <c r="K1696" i="7" s="1"/>
  <c r="I1696" i="7"/>
  <c r="L1695" i="7"/>
  <c r="O1695" i="7" s="1"/>
  <c r="M1695" i="7"/>
  <c r="I1162" i="7"/>
  <c r="H1162" i="7"/>
  <c r="K1162" i="7" s="1"/>
  <c r="B1164" i="7"/>
  <c r="E1163" i="7"/>
  <c r="M1161" i="7"/>
  <c r="L1161" i="7"/>
  <c r="O1161" i="7" s="1"/>
  <c r="P1198" i="7"/>
  <c r="P258" i="7"/>
  <c r="P143" i="7"/>
  <c r="M181" i="7"/>
  <c r="L181" i="7"/>
  <c r="O181" i="7" s="1"/>
  <c r="P1351" i="7"/>
  <c r="E183" i="7"/>
  <c r="B184" i="7"/>
  <c r="I449" i="7"/>
  <c r="H449" i="7"/>
  <c r="K449" i="7" s="1"/>
  <c r="M1199" i="7"/>
  <c r="L1199" i="7"/>
  <c r="O1199" i="7" s="1"/>
  <c r="M448" i="7"/>
  <c r="L448" i="7"/>
  <c r="O448" i="7" s="1"/>
  <c r="P1315" i="7"/>
  <c r="M1390" i="7"/>
  <c r="L1390" i="7"/>
  <c r="O1390" i="7" s="1"/>
  <c r="I1200" i="7"/>
  <c r="H1200" i="7"/>
  <c r="K1200" i="7" s="1"/>
  <c r="H182" i="7"/>
  <c r="K182" i="7" s="1"/>
  <c r="I182" i="7"/>
  <c r="B1202" i="7"/>
  <c r="E1201" i="7"/>
  <c r="E450" i="7"/>
  <c r="B451" i="7"/>
  <c r="P1389" i="7"/>
  <c r="H1391" i="7"/>
  <c r="K1391" i="7" s="1"/>
  <c r="I1391" i="7"/>
  <c r="P447" i="7"/>
  <c r="E1392" i="7"/>
  <c r="B1393" i="7"/>
  <c r="I223" i="7"/>
  <c r="H223" i="7"/>
  <c r="K223" i="7" s="1"/>
  <c r="M222" i="7"/>
  <c r="L222" i="7"/>
  <c r="O222" i="7" s="1"/>
  <c r="L1316" i="7"/>
  <c r="O1316" i="7" s="1"/>
  <c r="M1316" i="7"/>
  <c r="L144" i="7"/>
  <c r="O144" i="7" s="1"/>
  <c r="M144" i="7"/>
  <c r="P1122" i="7"/>
  <c r="P485" i="7"/>
  <c r="M1504" i="7"/>
  <c r="L1504" i="7"/>
  <c r="O1504" i="7" s="1"/>
  <c r="P1541" i="7"/>
  <c r="P1274" i="7"/>
  <c r="H1353" i="7"/>
  <c r="K1353" i="7" s="1"/>
  <c r="I1353" i="7"/>
  <c r="E488" i="7"/>
  <c r="B489" i="7"/>
  <c r="M1429" i="7"/>
  <c r="L1429" i="7"/>
  <c r="O1429" i="7" s="1"/>
  <c r="P1428" i="7"/>
  <c r="I260" i="7"/>
  <c r="H260" i="7"/>
  <c r="K260" i="7" s="1"/>
  <c r="E224" i="7"/>
  <c r="B225" i="7"/>
  <c r="P221" i="7"/>
  <c r="M259" i="7"/>
  <c r="L259" i="7"/>
  <c r="O259" i="7" s="1"/>
  <c r="L1123" i="7"/>
  <c r="O1123" i="7" s="1"/>
  <c r="M1123" i="7"/>
  <c r="B1355" i="7"/>
  <c r="E1354" i="7"/>
  <c r="M1542" i="7"/>
  <c r="L1542" i="7"/>
  <c r="O1542" i="7" s="1"/>
  <c r="H487" i="7"/>
  <c r="K487" i="7" s="1"/>
  <c r="I487" i="7"/>
  <c r="E1318" i="7"/>
  <c r="B1319" i="7"/>
  <c r="E261" i="7"/>
  <c r="B262" i="7"/>
  <c r="B1432" i="7"/>
  <c r="E1431" i="7"/>
  <c r="L486" i="7"/>
  <c r="O486" i="7" s="1"/>
  <c r="M486" i="7"/>
  <c r="H1505" i="7"/>
  <c r="K1505" i="7" s="1"/>
  <c r="I1505" i="7"/>
  <c r="B1545" i="7"/>
  <c r="E1544" i="7"/>
  <c r="H1317" i="7"/>
  <c r="K1317" i="7" s="1"/>
  <c r="I1317" i="7"/>
  <c r="I145" i="7"/>
  <c r="H145" i="7"/>
  <c r="K145" i="7" s="1"/>
  <c r="I1124" i="7"/>
  <c r="H1124" i="7"/>
  <c r="K1124" i="7" s="1"/>
  <c r="E1125" i="7"/>
  <c r="B1126" i="7"/>
  <c r="B1507" i="7"/>
  <c r="E1506" i="7"/>
  <c r="L1352" i="7"/>
  <c r="O1352" i="7" s="1"/>
  <c r="M1352" i="7"/>
  <c r="I1543" i="7"/>
  <c r="H1543" i="7"/>
  <c r="K1543" i="7" s="1"/>
  <c r="I1430" i="7"/>
  <c r="H1430" i="7"/>
  <c r="K1430" i="7" s="1"/>
  <c r="B147" i="7"/>
  <c r="E146" i="7"/>
  <c r="I301" i="7"/>
  <c r="H301" i="7"/>
  <c r="K301" i="7" s="1"/>
  <c r="E302" i="7"/>
  <c r="B303" i="7"/>
  <c r="P411" i="7"/>
  <c r="P299" i="7"/>
  <c r="P1732" i="7"/>
  <c r="L300" i="7"/>
  <c r="O300" i="7" s="1"/>
  <c r="M300" i="7"/>
  <c r="E1277" i="7"/>
  <c r="B1278" i="7"/>
  <c r="E1623" i="7"/>
  <c r="B1624" i="7"/>
  <c r="B1663" i="7"/>
  <c r="E1662" i="7"/>
  <c r="I413" i="7"/>
  <c r="H413" i="7"/>
  <c r="K413" i="7" s="1"/>
  <c r="P373" i="7"/>
  <c r="L374" i="7"/>
  <c r="O374" i="7" s="1"/>
  <c r="M374" i="7"/>
  <c r="I1622" i="7"/>
  <c r="H1622" i="7"/>
  <c r="K1622" i="7" s="1"/>
  <c r="P1580" i="7"/>
  <c r="B415" i="7"/>
  <c r="E414" i="7"/>
  <c r="I1467" i="7"/>
  <c r="H1467" i="7"/>
  <c r="K1467" i="7" s="1"/>
  <c r="H1810" i="7"/>
  <c r="K1810" i="7" s="1"/>
  <c r="I1810" i="7"/>
  <c r="B1584" i="7"/>
  <c r="E1583" i="7"/>
  <c r="B1469" i="7"/>
  <c r="E1468" i="7"/>
  <c r="P1087" i="7"/>
  <c r="I335" i="7"/>
  <c r="H335" i="7"/>
  <c r="K335" i="7" s="1"/>
  <c r="I1089" i="7"/>
  <c r="H1089" i="7"/>
  <c r="K1089" i="7" s="1"/>
  <c r="H1734" i="7"/>
  <c r="K1734" i="7" s="1"/>
  <c r="I1734" i="7"/>
  <c r="L1809" i="7"/>
  <c r="O1809" i="7" s="1"/>
  <c r="M1809" i="7"/>
  <c r="M1660" i="7"/>
  <c r="L1660" i="7"/>
  <c r="O1660" i="7" s="1"/>
  <c r="H1771" i="7"/>
  <c r="K1771" i="7" s="1"/>
  <c r="I1771" i="7"/>
  <c r="M1770" i="7"/>
  <c r="L1770" i="7"/>
  <c r="O1770" i="7" s="1"/>
  <c r="M412" i="7"/>
  <c r="L412" i="7"/>
  <c r="O412" i="7" s="1"/>
  <c r="L1733" i="7"/>
  <c r="O1733" i="7" s="1"/>
  <c r="M1733" i="7"/>
  <c r="P1465" i="7"/>
  <c r="P1620" i="7"/>
  <c r="E336" i="7"/>
  <c r="B337" i="7"/>
  <c r="L1238" i="7"/>
  <c r="O1238" i="7" s="1"/>
  <c r="M1238" i="7"/>
  <c r="E1240" i="7"/>
  <c r="B1241" i="7"/>
  <c r="B1091" i="7"/>
  <c r="E1090" i="7"/>
  <c r="B1736" i="7"/>
  <c r="E1735" i="7"/>
  <c r="E376" i="7"/>
  <c r="B377" i="7"/>
  <c r="M1088" i="7"/>
  <c r="L1088" i="7"/>
  <c r="O1088" i="7" s="1"/>
  <c r="M1275" i="7"/>
  <c r="L1275" i="7"/>
  <c r="O1275" i="7" s="1"/>
  <c r="P1808" i="7"/>
  <c r="P1237" i="7"/>
  <c r="M1581" i="7"/>
  <c r="L1581" i="7"/>
  <c r="O1581" i="7" s="1"/>
  <c r="I1661" i="7"/>
  <c r="H1661" i="7"/>
  <c r="K1661" i="7" s="1"/>
  <c r="P333" i="7"/>
  <c r="B1812" i="7"/>
  <c r="E1811" i="7"/>
  <c r="I1582" i="7"/>
  <c r="H1582" i="7"/>
  <c r="K1582" i="7" s="1"/>
  <c r="E1772" i="7"/>
  <c r="B1773" i="7"/>
  <c r="H1276" i="7"/>
  <c r="K1276" i="7" s="1"/>
  <c r="I1276" i="7"/>
  <c r="M334" i="7"/>
  <c r="L334" i="7"/>
  <c r="O334" i="7" s="1"/>
  <c r="H1239" i="7"/>
  <c r="K1239" i="7" s="1"/>
  <c r="I1239" i="7"/>
  <c r="P1659" i="7"/>
  <c r="P1769" i="7"/>
  <c r="M1466" i="7"/>
  <c r="L1466" i="7"/>
  <c r="O1466" i="7" s="1"/>
  <c r="M1621" i="7"/>
  <c r="L1621" i="7"/>
  <c r="O1621" i="7" s="1"/>
  <c r="I375" i="7"/>
  <c r="H375" i="7"/>
  <c r="K375" i="7" s="1"/>
  <c r="P1695" i="7" l="1"/>
  <c r="P300" i="7"/>
  <c r="M1696" i="7"/>
  <c r="L1696" i="7"/>
  <c r="O1696" i="7" s="1"/>
  <c r="I1697" i="7"/>
  <c r="H1697" i="7"/>
  <c r="K1697" i="7" s="1"/>
  <c r="B1699" i="7"/>
  <c r="E1698" i="7"/>
  <c r="P1161" i="7"/>
  <c r="P448" i="7"/>
  <c r="P1809" i="7"/>
  <c r="H1163" i="7"/>
  <c r="K1163" i="7" s="1"/>
  <c r="I1163" i="7"/>
  <c r="B1165" i="7"/>
  <c r="E1164" i="7"/>
  <c r="L1162" i="7"/>
  <c r="O1162" i="7" s="1"/>
  <c r="M1162" i="7"/>
  <c r="P1123" i="7"/>
  <c r="P1199" i="7"/>
  <c r="E451" i="7"/>
  <c r="B452" i="7"/>
  <c r="M449" i="7"/>
  <c r="L449" i="7"/>
  <c r="O449" i="7" s="1"/>
  <c r="B1394" i="7"/>
  <c r="E1393" i="7"/>
  <c r="I450" i="7"/>
  <c r="H450" i="7"/>
  <c r="K450" i="7" s="1"/>
  <c r="P1390" i="7"/>
  <c r="B185" i="7"/>
  <c r="E184" i="7"/>
  <c r="M1200" i="7"/>
  <c r="L1200" i="7"/>
  <c r="O1200" i="7" s="1"/>
  <c r="I1392" i="7"/>
  <c r="H1392" i="7"/>
  <c r="K1392" i="7" s="1"/>
  <c r="I1201" i="7"/>
  <c r="H1201" i="7"/>
  <c r="K1201" i="7" s="1"/>
  <c r="I183" i="7"/>
  <c r="H183" i="7"/>
  <c r="K183" i="7" s="1"/>
  <c r="P1316" i="7"/>
  <c r="E1202" i="7"/>
  <c r="B1203" i="7"/>
  <c r="M1391" i="7"/>
  <c r="L1391" i="7"/>
  <c r="O1391" i="7" s="1"/>
  <c r="L182" i="7"/>
  <c r="O182" i="7" s="1"/>
  <c r="M182" i="7"/>
  <c r="P181" i="7"/>
  <c r="I1506" i="7"/>
  <c r="H1506" i="7"/>
  <c r="K1506" i="7" s="1"/>
  <c r="E147" i="7"/>
  <c r="B148" i="7"/>
  <c r="B1508" i="7"/>
  <c r="E1507" i="7"/>
  <c r="H1431" i="7"/>
  <c r="K1431" i="7" s="1"/>
  <c r="I1431" i="7"/>
  <c r="P1429" i="7"/>
  <c r="B1127" i="7"/>
  <c r="E1126" i="7"/>
  <c r="H1544" i="7"/>
  <c r="K1544" i="7" s="1"/>
  <c r="I1544" i="7"/>
  <c r="E1432" i="7"/>
  <c r="B1433" i="7"/>
  <c r="P1542" i="7"/>
  <c r="B490" i="7"/>
  <c r="E489" i="7"/>
  <c r="P1504" i="7"/>
  <c r="L145" i="7"/>
  <c r="M145" i="7"/>
  <c r="H146" i="7"/>
  <c r="K146" i="7" s="1"/>
  <c r="I146" i="7"/>
  <c r="L1317" i="7"/>
  <c r="O1317" i="7" s="1"/>
  <c r="M1317" i="7"/>
  <c r="L1430" i="7"/>
  <c r="O1430" i="7" s="1"/>
  <c r="M1430" i="7"/>
  <c r="I1125" i="7"/>
  <c r="H1125" i="7"/>
  <c r="K1125" i="7" s="1"/>
  <c r="E1545" i="7"/>
  <c r="B1546" i="7"/>
  <c r="B263" i="7"/>
  <c r="E262" i="7"/>
  <c r="I1354" i="7"/>
  <c r="H1354" i="7"/>
  <c r="K1354" i="7" s="1"/>
  <c r="E225" i="7"/>
  <c r="B226" i="7"/>
  <c r="H488" i="7"/>
  <c r="K488" i="7" s="1"/>
  <c r="I488" i="7"/>
  <c r="P259" i="7"/>
  <c r="P1621" i="7"/>
  <c r="M1505" i="7"/>
  <c r="L1505" i="7"/>
  <c r="H261" i="7"/>
  <c r="K261" i="7" s="1"/>
  <c r="I261" i="7"/>
  <c r="E1355" i="7"/>
  <c r="B1356" i="7"/>
  <c r="H224" i="7"/>
  <c r="K224" i="7" s="1"/>
  <c r="I224" i="7"/>
  <c r="M1353" i="7"/>
  <c r="L1353" i="7"/>
  <c r="O1353" i="7" s="1"/>
  <c r="P222" i="7"/>
  <c r="M487" i="7"/>
  <c r="L487" i="7"/>
  <c r="O487" i="7" s="1"/>
  <c r="M1543" i="7"/>
  <c r="L1543" i="7"/>
  <c r="O1543" i="7" s="1"/>
  <c r="M1124" i="7"/>
  <c r="L1124" i="7"/>
  <c r="O1124" i="7" s="1"/>
  <c r="O1505" i="7"/>
  <c r="E1319" i="7"/>
  <c r="B1320" i="7"/>
  <c r="P1581" i="7"/>
  <c r="P1238" i="7"/>
  <c r="P1352" i="7"/>
  <c r="O145" i="7"/>
  <c r="P486" i="7"/>
  <c r="I1318" i="7"/>
  <c r="H1318" i="7"/>
  <c r="K1318" i="7" s="1"/>
  <c r="L260" i="7"/>
  <c r="O260" i="7" s="1"/>
  <c r="M260" i="7"/>
  <c r="P144" i="7"/>
  <c r="L223" i="7"/>
  <c r="O223" i="7" s="1"/>
  <c r="M223" i="7"/>
  <c r="L301" i="7"/>
  <c r="O301" i="7" s="1"/>
  <c r="M301" i="7"/>
  <c r="P374" i="7"/>
  <c r="E303" i="7"/>
  <c r="B304" i="7"/>
  <c r="I302" i="7"/>
  <c r="H302" i="7"/>
  <c r="K302" i="7" s="1"/>
  <c r="P1275" i="7"/>
  <c r="P1733" i="7"/>
  <c r="I1090" i="7"/>
  <c r="H1090" i="7"/>
  <c r="K1090" i="7" s="1"/>
  <c r="L335" i="7"/>
  <c r="O335" i="7" s="1"/>
  <c r="M335" i="7"/>
  <c r="E1091" i="7"/>
  <c r="B1092" i="7"/>
  <c r="H1468" i="7"/>
  <c r="K1468" i="7" s="1"/>
  <c r="I1468" i="7"/>
  <c r="M1622" i="7"/>
  <c r="L1622" i="7"/>
  <c r="O1622" i="7" s="1"/>
  <c r="I1662" i="7"/>
  <c r="H1662" i="7"/>
  <c r="K1662" i="7" s="1"/>
  <c r="M1734" i="7"/>
  <c r="L1734" i="7"/>
  <c r="O1734" i="7" s="1"/>
  <c r="P1088" i="7"/>
  <c r="P1770" i="7"/>
  <c r="P1660" i="7"/>
  <c r="M1089" i="7"/>
  <c r="L1089" i="7"/>
  <c r="O1089" i="7" s="1"/>
  <c r="B1470" i="7"/>
  <c r="E1469" i="7"/>
  <c r="B1664" i="7"/>
  <c r="E1663" i="7"/>
  <c r="B1813" i="7"/>
  <c r="E1812" i="7"/>
  <c r="M1810" i="7"/>
  <c r="L1810" i="7"/>
  <c r="O1810" i="7" s="1"/>
  <c r="M1276" i="7"/>
  <c r="L1276" i="7"/>
  <c r="O1276" i="7" s="1"/>
  <c r="B1774" i="7"/>
  <c r="E1773" i="7"/>
  <c r="M1467" i="7"/>
  <c r="L1467" i="7"/>
  <c r="O1467" i="7" s="1"/>
  <c r="B1737" i="7"/>
  <c r="E1736" i="7"/>
  <c r="M1771" i="7"/>
  <c r="L1771" i="7"/>
  <c r="O1771" i="7" s="1"/>
  <c r="M1239" i="7"/>
  <c r="L1239" i="7"/>
  <c r="O1239" i="7" s="1"/>
  <c r="H1583" i="7"/>
  <c r="K1583" i="7" s="1"/>
  <c r="I1583" i="7"/>
  <c r="H414" i="7"/>
  <c r="K414" i="7" s="1"/>
  <c r="I414" i="7"/>
  <c r="E1624" i="7"/>
  <c r="B1625" i="7"/>
  <c r="B1279" i="7"/>
  <c r="E1278" i="7"/>
  <c r="M413" i="7"/>
  <c r="L413" i="7"/>
  <c r="O413" i="7" s="1"/>
  <c r="P1466" i="7"/>
  <c r="I1772" i="7"/>
  <c r="H1772" i="7"/>
  <c r="K1772" i="7" s="1"/>
  <c r="E377" i="7"/>
  <c r="B378" i="7"/>
  <c r="M375" i="7"/>
  <c r="L375" i="7"/>
  <c r="O375" i="7" s="1"/>
  <c r="P334" i="7"/>
  <c r="M1582" i="7"/>
  <c r="L1582" i="7"/>
  <c r="O1582" i="7" s="1"/>
  <c r="M1661" i="7"/>
  <c r="L1661" i="7"/>
  <c r="O1661" i="7" s="1"/>
  <c r="I376" i="7"/>
  <c r="H376" i="7"/>
  <c r="K376" i="7" s="1"/>
  <c r="E1241" i="7"/>
  <c r="B1242" i="7"/>
  <c r="E337" i="7"/>
  <c r="B338" i="7"/>
  <c r="I1811" i="7"/>
  <c r="H1811" i="7"/>
  <c r="K1811" i="7" s="1"/>
  <c r="I1735" i="7"/>
  <c r="H1735" i="7"/>
  <c r="K1735" i="7" s="1"/>
  <c r="I1240" i="7"/>
  <c r="H1240" i="7"/>
  <c r="K1240" i="7" s="1"/>
  <c r="I336" i="7"/>
  <c r="H336" i="7"/>
  <c r="K336" i="7" s="1"/>
  <c r="P412" i="7"/>
  <c r="E1584" i="7"/>
  <c r="B1585" i="7"/>
  <c r="E415" i="7"/>
  <c r="B416" i="7"/>
  <c r="I1623" i="7"/>
  <c r="H1623" i="7"/>
  <c r="K1623" i="7" s="1"/>
  <c r="I1277" i="7"/>
  <c r="H1277" i="7"/>
  <c r="K1277" i="7" s="1"/>
  <c r="P260" i="7" l="1"/>
  <c r="P1696" i="7"/>
  <c r="M1697" i="7"/>
  <c r="L1697" i="7"/>
  <c r="O1697" i="7" s="1"/>
  <c r="B1700" i="7"/>
  <c r="E1699" i="7"/>
  <c r="I1698" i="7"/>
  <c r="H1698" i="7"/>
  <c r="K1698" i="7" s="1"/>
  <c r="P182" i="7"/>
  <c r="P1162" i="7"/>
  <c r="B1166" i="7"/>
  <c r="E1165" i="7"/>
  <c r="M1163" i="7"/>
  <c r="L1163" i="7"/>
  <c r="O1163" i="7" s="1"/>
  <c r="I1164" i="7"/>
  <c r="H1164" i="7"/>
  <c r="K1164" i="7" s="1"/>
  <c r="P1200" i="7"/>
  <c r="P145" i="7"/>
  <c r="P1430" i="7"/>
  <c r="P1391" i="7"/>
  <c r="P223" i="7"/>
  <c r="L1201" i="7"/>
  <c r="O1201" i="7" s="1"/>
  <c r="M1201" i="7"/>
  <c r="L450" i="7"/>
  <c r="O450" i="7" s="1"/>
  <c r="M450" i="7"/>
  <c r="P1317" i="7"/>
  <c r="E1203" i="7"/>
  <c r="B1204" i="7"/>
  <c r="M1392" i="7"/>
  <c r="L1392" i="7"/>
  <c r="O1392" i="7" s="1"/>
  <c r="H1393" i="7"/>
  <c r="K1393" i="7" s="1"/>
  <c r="I1393" i="7"/>
  <c r="I1202" i="7"/>
  <c r="H1202" i="7"/>
  <c r="K1202" i="7" s="1"/>
  <c r="B1395" i="7"/>
  <c r="E1394" i="7"/>
  <c r="I184" i="7"/>
  <c r="H184" i="7"/>
  <c r="K184" i="7" s="1"/>
  <c r="P449" i="7"/>
  <c r="M183" i="7"/>
  <c r="L183" i="7"/>
  <c r="O183" i="7" s="1"/>
  <c r="B186" i="7"/>
  <c r="E185" i="7"/>
  <c r="E452" i="7"/>
  <c r="B453" i="7"/>
  <c r="P1661" i="7"/>
  <c r="I451" i="7"/>
  <c r="H451" i="7"/>
  <c r="K451" i="7" s="1"/>
  <c r="M146" i="7"/>
  <c r="L146" i="7"/>
  <c r="O146" i="7" s="1"/>
  <c r="I1319" i="7"/>
  <c r="H1319" i="7"/>
  <c r="K1319" i="7" s="1"/>
  <c r="M1544" i="7"/>
  <c r="L1544" i="7"/>
  <c r="O1544" i="7" s="1"/>
  <c r="P1353" i="7"/>
  <c r="H225" i="7"/>
  <c r="K225" i="7" s="1"/>
  <c r="I225" i="7"/>
  <c r="M1125" i="7"/>
  <c r="L1125" i="7"/>
  <c r="O1125" i="7" s="1"/>
  <c r="E1508" i="7"/>
  <c r="B1509" i="7"/>
  <c r="H1355" i="7"/>
  <c r="K1355" i="7" s="1"/>
  <c r="I1355" i="7"/>
  <c r="E1433" i="7"/>
  <c r="B1434" i="7"/>
  <c r="B1321" i="7"/>
  <c r="E1320" i="7"/>
  <c r="I1545" i="7"/>
  <c r="H1545" i="7"/>
  <c r="K1545" i="7" s="1"/>
  <c r="P1505" i="7"/>
  <c r="H1126" i="7"/>
  <c r="K1126" i="7" s="1"/>
  <c r="I1126" i="7"/>
  <c r="B149" i="7"/>
  <c r="E148" i="7"/>
  <c r="B1547" i="7"/>
  <c r="E1546" i="7"/>
  <c r="M261" i="7"/>
  <c r="L261" i="7"/>
  <c r="O261" i="7" s="1"/>
  <c r="I1432" i="7"/>
  <c r="H1432" i="7"/>
  <c r="K1432" i="7" s="1"/>
  <c r="I1507" i="7"/>
  <c r="H1507" i="7"/>
  <c r="K1507" i="7" s="1"/>
  <c r="P1124" i="7"/>
  <c r="M224" i="7"/>
  <c r="L224" i="7"/>
  <c r="O224" i="7" s="1"/>
  <c r="M1354" i="7"/>
  <c r="L1354" i="7"/>
  <c r="O1354" i="7" s="1"/>
  <c r="I489" i="7"/>
  <c r="H489" i="7"/>
  <c r="K489" i="7" s="1"/>
  <c r="B1128" i="7"/>
  <c r="E1127" i="7"/>
  <c r="H147" i="7"/>
  <c r="K147" i="7" s="1"/>
  <c r="I147" i="7"/>
  <c r="E226" i="7"/>
  <c r="B227" i="7"/>
  <c r="H262" i="7"/>
  <c r="K262" i="7" s="1"/>
  <c r="I262" i="7"/>
  <c r="B491" i="7"/>
  <c r="E490" i="7"/>
  <c r="L1318" i="7"/>
  <c r="M1318" i="7"/>
  <c r="M488" i="7"/>
  <c r="L488" i="7"/>
  <c r="O488" i="7" s="1"/>
  <c r="P487" i="7"/>
  <c r="P301" i="7"/>
  <c r="P1543" i="7"/>
  <c r="E1356" i="7"/>
  <c r="B1357" i="7"/>
  <c r="B264" i="7"/>
  <c r="E263" i="7"/>
  <c r="M1431" i="7"/>
  <c r="L1431" i="7"/>
  <c r="O1431" i="7" s="1"/>
  <c r="M1506" i="7"/>
  <c r="L1506" i="7"/>
  <c r="B305" i="7"/>
  <c r="E304" i="7"/>
  <c r="I303" i="7"/>
  <c r="H303" i="7"/>
  <c r="K303" i="7" s="1"/>
  <c r="L302" i="7"/>
  <c r="O302" i="7" s="1"/>
  <c r="M302" i="7"/>
  <c r="P1622" i="7"/>
  <c r="P1467" i="7"/>
  <c r="P1239" i="7"/>
  <c r="P335" i="7"/>
  <c r="I337" i="7"/>
  <c r="H337" i="7"/>
  <c r="K337" i="7" s="1"/>
  <c r="B1814" i="7"/>
  <c r="E1813" i="7"/>
  <c r="E1092" i="7"/>
  <c r="B1093" i="7"/>
  <c r="P1582" i="7"/>
  <c r="B1471" i="7"/>
  <c r="E1470" i="7"/>
  <c r="L1662" i="7"/>
  <c r="O1662" i="7" s="1"/>
  <c r="M1662" i="7"/>
  <c r="I1091" i="7"/>
  <c r="H1091" i="7"/>
  <c r="K1091" i="7" s="1"/>
  <c r="E378" i="7"/>
  <c r="B379" i="7"/>
  <c r="M1468" i="7"/>
  <c r="L1468" i="7"/>
  <c r="O1468" i="7" s="1"/>
  <c r="L1811" i="7"/>
  <c r="O1811" i="7" s="1"/>
  <c r="M1811" i="7"/>
  <c r="M414" i="7"/>
  <c r="L414" i="7"/>
  <c r="O414" i="7" s="1"/>
  <c r="E1774" i="7"/>
  <c r="B1775" i="7"/>
  <c r="I1241" i="7"/>
  <c r="H1241" i="7"/>
  <c r="K1241" i="7" s="1"/>
  <c r="M376" i="7"/>
  <c r="L376" i="7"/>
  <c r="O376" i="7" s="1"/>
  <c r="I1812" i="7"/>
  <c r="H1812" i="7"/>
  <c r="K1812" i="7" s="1"/>
  <c r="E1242" i="7"/>
  <c r="B1243" i="7"/>
  <c r="H1469" i="7"/>
  <c r="K1469" i="7" s="1"/>
  <c r="I1469" i="7"/>
  <c r="I377" i="7"/>
  <c r="H377" i="7"/>
  <c r="K377" i="7" s="1"/>
  <c r="I415" i="7"/>
  <c r="H415" i="7"/>
  <c r="K415" i="7" s="1"/>
  <c r="M1583" i="7"/>
  <c r="L1583" i="7"/>
  <c r="O1583" i="7" s="1"/>
  <c r="B1586" i="7"/>
  <c r="E1585" i="7"/>
  <c r="M1240" i="7"/>
  <c r="L1240" i="7"/>
  <c r="O1240" i="7" s="1"/>
  <c r="E1279" i="7"/>
  <c r="B1280" i="7"/>
  <c r="P1276" i="7"/>
  <c r="I1736" i="7"/>
  <c r="H1736" i="7"/>
  <c r="K1736" i="7" s="1"/>
  <c r="H1663" i="7"/>
  <c r="K1663" i="7" s="1"/>
  <c r="I1663" i="7"/>
  <c r="P1089" i="7"/>
  <c r="P413" i="7"/>
  <c r="H1773" i="7"/>
  <c r="K1773" i="7" s="1"/>
  <c r="I1773" i="7"/>
  <c r="B417" i="7"/>
  <c r="E416" i="7"/>
  <c r="M336" i="7"/>
  <c r="L336" i="7"/>
  <c r="O336" i="7" s="1"/>
  <c r="I1278" i="7"/>
  <c r="H1278" i="7"/>
  <c r="K1278" i="7" s="1"/>
  <c r="M1277" i="7"/>
  <c r="L1277" i="7"/>
  <c r="O1277" i="7" s="1"/>
  <c r="P1771" i="7"/>
  <c r="I1584" i="7"/>
  <c r="H1584" i="7"/>
  <c r="K1584" i="7" s="1"/>
  <c r="E1625" i="7"/>
  <c r="B1626" i="7"/>
  <c r="M1623" i="7"/>
  <c r="L1623" i="7"/>
  <c r="O1623" i="7" s="1"/>
  <c r="M1735" i="7"/>
  <c r="L1735" i="7"/>
  <c r="O1735" i="7" s="1"/>
  <c r="B339" i="7"/>
  <c r="E338" i="7"/>
  <c r="P375" i="7"/>
  <c r="L1772" i="7"/>
  <c r="O1772" i="7" s="1"/>
  <c r="M1772" i="7"/>
  <c r="I1624" i="7"/>
  <c r="H1624" i="7"/>
  <c r="K1624" i="7" s="1"/>
  <c r="E1737" i="7"/>
  <c r="B1738" i="7"/>
  <c r="P1810" i="7"/>
  <c r="B1665" i="7"/>
  <c r="E1664" i="7"/>
  <c r="P1734" i="7"/>
  <c r="M1090" i="7"/>
  <c r="L1090" i="7"/>
  <c r="O1090" i="7" s="1"/>
  <c r="P1201" i="7" l="1"/>
  <c r="P1772" i="7"/>
  <c r="M1698" i="7"/>
  <c r="L1698" i="7"/>
  <c r="O1698" i="7" s="1"/>
  <c r="H1699" i="7"/>
  <c r="K1699" i="7" s="1"/>
  <c r="I1699" i="7"/>
  <c r="B1701" i="7"/>
  <c r="E1700" i="7"/>
  <c r="P1697" i="7"/>
  <c r="P1163" i="7"/>
  <c r="M1164" i="7"/>
  <c r="L1164" i="7"/>
  <c r="O1164" i="7" s="1"/>
  <c r="H1165" i="7"/>
  <c r="K1165" i="7" s="1"/>
  <c r="I1165" i="7"/>
  <c r="E1166" i="7"/>
  <c r="B1167" i="7"/>
  <c r="P1506" i="7"/>
  <c r="P302" i="7"/>
  <c r="P450" i="7"/>
  <c r="P1431" i="7"/>
  <c r="P1354" i="7"/>
  <c r="P183" i="7"/>
  <c r="L1202" i="7"/>
  <c r="O1202" i="7" s="1"/>
  <c r="M1202" i="7"/>
  <c r="E1395" i="7"/>
  <c r="B1396" i="7"/>
  <c r="L451" i="7"/>
  <c r="O451" i="7" s="1"/>
  <c r="M451" i="7"/>
  <c r="L1393" i="7"/>
  <c r="O1393" i="7" s="1"/>
  <c r="M1393" i="7"/>
  <c r="H185" i="7"/>
  <c r="K185" i="7" s="1"/>
  <c r="I185" i="7"/>
  <c r="H1394" i="7"/>
  <c r="K1394" i="7" s="1"/>
  <c r="I1394" i="7"/>
  <c r="B187" i="7"/>
  <c r="E186" i="7"/>
  <c r="B454" i="7"/>
  <c r="E453" i="7"/>
  <c r="L184" i="7"/>
  <c r="O184" i="7" s="1"/>
  <c r="M184" i="7"/>
  <c r="B1205" i="7"/>
  <c r="E1204" i="7"/>
  <c r="I1203" i="7"/>
  <c r="H1203" i="7"/>
  <c r="K1203" i="7" s="1"/>
  <c r="P1662" i="7"/>
  <c r="H452" i="7"/>
  <c r="K452" i="7" s="1"/>
  <c r="I452" i="7"/>
  <c r="P1392" i="7"/>
  <c r="P1318" i="7"/>
  <c r="O1318" i="7"/>
  <c r="O1506" i="7"/>
  <c r="P224" i="7"/>
  <c r="P261" i="7"/>
  <c r="I226" i="7"/>
  <c r="H226" i="7"/>
  <c r="K226" i="7" s="1"/>
  <c r="M147" i="7"/>
  <c r="L147" i="7"/>
  <c r="O147" i="7" s="1"/>
  <c r="H490" i="7"/>
  <c r="K490" i="7" s="1"/>
  <c r="I490" i="7"/>
  <c r="I1127" i="7"/>
  <c r="H1127" i="7"/>
  <c r="K1127" i="7" s="1"/>
  <c r="H1546" i="7"/>
  <c r="K1546" i="7" s="1"/>
  <c r="I1546" i="7"/>
  <c r="B1510" i="7"/>
  <c r="E1509" i="7"/>
  <c r="P1544" i="7"/>
  <c r="I1433" i="7"/>
  <c r="H1433" i="7"/>
  <c r="K1433" i="7" s="1"/>
  <c r="E491" i="7"/>
  <c r="B492" i="7"/>
  <c r="B1129" i="7"/>
  <c r="E1128" i="7"/>
  <c r="B1548" i="7"/>
  <c r="E1547" i="7"/>
  <c r="M1545" i="7"/>
  <c r="L1545" i="7"/>
  <c r="H1508" i="7"/>
  <c r="K1508" i="7" s="1"/>
  <c r="I1508" i="7"/>
  <c r="L1432" i="7"/>
  <c r="O1432" i="7" s="1"/>
  <c r="M1432" i="7"/>
  <c r="P1090" i="7"/>
  <c r="I263" i="7"/>
  <c r="H263" i="7"/>
  <c r="K263" i="7" s="1"/>
  <c r="L262" i="7"/>
  <c r="O262" i="7" s="1"/>
  <c r="M262" i="7"/>
  <c r="H148" i="7"/>
  <c r="K148" i="7" s="1"/>
  <c r="I148" i="7"/>
  <c r="I1320" i="7"/>
  <c r="H1320" i="7"/>
  <c r="K1320" i="7" s="1"/>
  <c r="L1319" i="7"/>
  <c r="O1319" i="7" s="1"/>
  <c r="M1319" i="7"/>
  <c r="B265" i="7"/>
  <c r="E264" i="7"/>
  <c r="L489" i="7"/>
  <c r="O489" i="7" s="1"/>
  <c r="M489" i="7"/>
  <c r="M1507" i="7"/>
  <c r="L1507" i="7"/>
  <c r="O1507" i="7" s="1"/>
  <c r="B150" i="7"/>
  <c r="E149" i="7"/>
  <c r="E1321" i="7"/>
  <c r="B1322" i="7"/>
  <c r="P1125" i="7"/>
  <c r="H1356" i="7"/>
  <c r="K1356" i="7" s="1"/>
  <c r="I1356" i="7"/>
  <c r="M1355" i="7"/>
  <c r="L1355" i="7"/>
  <c r="O1355" i="7" s="1"/>
  <c r="E1357" i="7"/>
  <c r="B1358" i="7"/>
  <c r="P488" i="7"/>
  <c r="E227" i="7"/>
  <c r="B228" i="7"/>
  <c r="L1126" i="7"/>
  <c r="O1126" i="7" s="1"/>
  <c r="M1126" i="7"/>
  <c r="E1434" i="7"/>
  <c r="B1435" i="7"/>
  <c r="L225" i="7"/>
  <c r="O225" i="7" s="1"/>
  <c r="M225" i="7"/>
  <c r="P146" i="7"/>
  <c r="I304" i="7"/>
  <c r="H304" i="7"/>
  <c r="K304" i="7" s="1"/>
  <c r="E305" i="7"/>
  <c r="B306" i="7"/>
  <c r="P1277" i="7"/>
  <c r="M303" i="7"/>
  <c r="L303" i="7"/>
  <c r="O303" i="7" s="1"/>
  <c r="H1470" i="7"/>
  <c r="K1470" i="7" s="1"/>
  <c r="I1470" i="7"/>
  <c r="P1735" i="7"/>
  <c r="M1469" i="7"/>
  <c r="L1469" i="7"/>
  <c r="O1469" i="7" s="1"/>
  <c r="P376" i="7"/>
  <c r="M1241" i="7"/>
  <c r="L1241" i="7"/>
  <c r="O1241" i="7" s="1"/>
  <c r="E1775" i="7"/>
  <c r="B1776" i="7"/>
  <c r="E1586" i="7"/>
  <c r="B1587" i="7"/>
  <c r="H1774" i="7"/>
  <c r="K1774" i="7" s="1"/>
  <c r="I1774" i="7"/>
  <c r="P414" i="7"/>
  <c r="P1468" i="7"/>
  <c r="L1773" i="7"/>
  <c r="O1773" i="7" s="1"/>
  <c r="M1773" i="7"/>
  <c r="M1812" i="7"/>
  <c r="L1812" i="7"/>
  <c r="O1812" i="7" s="1"/>
  <c r="M1663" i="7"/>
  <c r="L1663" i="7"/>
  <c r="O1663" i="7" s="1"/>
  <c r="P336" i="7"/>
  <c r="E379" i="7"/>
  <c r="B380" i="7"/>
  <c r="L1091" i="7"/>
  <c r="O1091" i="7" s="1"/>
  <c r="M1091" i="7"/>
  <c r="B1094" i="7"/>
  <c r="E1093" i="7"/>
  <c r="I1664" i="7"/>
  <c r="H1664" i="7"/>
  <c r="K1664" i="7" s="1"/>
  <c r="E339" i="7"/>
  <c r="B340" i="7"/>
  <c r="B1627" i="7"/>
  <c r="E1626" i="7"/>
  <c r="M1736" i="7"/>
  <c r="L1736" i="7"/>
  <c r="O1736" i="7" s="1"/>
  <c r="P1240" i="7"/>
  <c r="M1624" i="7"/>
  <c r="L1624" i="7"/>
  <c r="O1624" i="7" s="1"/>
  <c r="M1278" i="7"/>
  <c r="L1278" i="7"/>
  <c r="O1278" i="7" s="1"/>
  <c r="B1739" i="7"/>
  <c r="E1738" i="7"/>
  <c r="P1623" i="7"/>
  <c r="B1281" i="7"/>
  <c r="E1280" i="7"/>
  <c r="P1583" i="7"/>
  <c r="M377" i="7"/>
  <c r="L377" i="7"/>
  <c r="O377" i="7" s="1"/>
  <c r="I1242" i="7"/>
  <c r="H1242" i="7"/>
  <c r="K1242" i="7" s="1"/>
  <c r="I378" i="7"/>
  <c r="H378" i="7"/>
  <c r="K378" i="7" s="1"/>
  <c r="H1092" i="7"/>
  <c r="K1092" i="7" s="1"/>
  <c r="I1092" i="7"/>
  <c r="M415" i="7"/>
  <c r="L415" i="7"/>
  <c r="O415" i="7" s="1"/>
  <c r="B1815" i="7"/>
  <c r="E1814" i="7"/>
  <c r="B1666" i="7"/>
  <c r="E1665" i="7"/>
  <c r="I1625" i="7"/>
  <c r="H1625" i="7"/>
  <c r="K1625" i="7" s="1"/>
  <c r="E1471" i="7"/>
  <c r="B1472" i="7"/>
  <c r="I1585" i="7"/>
  <c r="H1585" i="7"/>
  <c r="K1585" i="7" s="1"/>
  <c r="B1244" i="7"/>
  <c r="E1243" i="7"/>
  <c r="I1737" i="7"/>
  <c r="H1737" i="7"/>
  <c r="K1737" i="7" s="1"/>
  <c r="I416" i="7"/>
  <c r="H416" i="7"/>
  <c r="K416" i="7" s="1"/>
  <c r="H338" i="7"/>
  <c r="K338" i="7" s="1"/>
  <c r="I338" i="7"/>
  <c r="M1584" i="7"/>
  <c r="L1584" i="7"/>
  <c r="O1584" i="7" s="1"/>
  <c r="E417" i="7"/>
  <c r="B418" i="7"/>
  <c r="H1279" i="7"/>
  <c r="K1279" i="7" s="1"/>
  <c r="I1279" i="7"/>
  <c r="P1811" i="7"/>
  <c r="I1813" i="7"/>
  <c r="H1813" i="7"/>
  <c r="K1813" i="7" s="1"/>
  <c r="L337" i="7"/>
  <c r="O337" i="7" s="1"/>
  <c r="M337" i="7"/>
  <c r="P1393" i="7" l="1"/>
  <c r="P184" i="7"/>
  <c r="P1202" i="7"/>
  <c r="P225" i="7"/>
  <c r="B1702" i="7"/>
  <c r="E1701" i="7"/>
  <c r="M1699" i="7"/>
  <c r="L1699" i="7"/>
  <c r="O1699" i="7" s="1"/>
  <c r="H1700" i="7"/>
  <c r="K1700" i="7" s="1"/>
  <c r="I1700" i="7"/>
  <c r="P337" i="7"/>
  <c r="P1698" i="7"/>
  <c r="E1167" i="7"/>
  <c r="B1168" i="7"/>
  <c r="H1166" i="7"/>
  <c r="K1166" i="7" s="1"/>
  <c r="I1166" i="7"/>
  <c r="M1165" i="7"/>
  <c r="L1165" i="7"/>
  <c r="O1165" i="7" s="1"/>
  <c r="P1545" i="7"/>
  <c r="P1164" i="7"/>
  <c r="P489" i="7"/>
  <c r="P262" i="7"/>
  <c r="M1203" i="7"/>
  <c r="L1203" i="7"/>
  <c r="O1203" i="7" s="1"/>
  <c r="I1204" i="7"/>
  <c r="H1204" i="7"/>
  <c r="K1204" i="7" s="1"/>
  <c r="P1432" i="7"/>
  <c r="E1205" i="7"/>
  <c r="B1206" i="7"/>
  <c r="I1395" i="7"/>
  <c r="H1395" i="7"/>
  <c r="K1395" i="7" s="1"/>
  <c r="B188" i="7"/>
  <c r="E187" i="7"/>
  <c r="L185" i="7"/>
  <c r="O185" i="7" s="1"/>
  <c r="M185" i="7"/>
  <c r="M452" i="7"/>
  <c r="L452" i="7"/>
  <c r="O452" i="7" s="1"/>
  <c r="B1397" i="7"/>
  <c r="E1396" i="7"/>
  <c r="H453" i="7"/>
  <c r="K453" i="7" s="1"/>
  <c r="I453" i="7"/>
  <c r="B455" i="7"/>
  <c r="E454" i="7"/>
  <c r="M1394" i="7"/>
  <c r="L1394" i="7"/>
  <c r="O1394" i="7" s="1"/>
  <c r="P1126" i="7"/>
  <c r="P1355" i="7"/>
  <c r="P1319" i="7"/>
  <c r="I186" i="7"/>
  <c r="H186" i="7"/>
  <c r="K186" i="7" s="1"/>
  <c r="P451" i="7"/>
  <c r="H491" i="7"/>
  <c r="K491" i="7" s="1"/>
  <c r="I491" i="7"/>
  <c r="H227" i="7"/>
  <c r="K227" i="7" s="1"/>
  <c r="I227" i="7"/>
  <c r="M1320" i="7"/>
  <c r="L1320" i="7"/>
  <c r="O1320" i="7" s="1"/>
  <c r="L263" i="7"/>
  <c r="O263" i="7" s="1"/>
  <c r="M263" i="7"/>
  <c r="H1547" i="7"/>
  <c r="K1547" i="7" s="1"/>
  <c r="I1547" i="7"/>
  <c r="L490" i="7"/>
  <c r="O490" i="7" s="1"/>
  <c r="M490" i="7"/>
  <c r="E1322" i="7"/>
  <c r="B1323" i="7"/>
  <c r="I264" i="7"/>
  <c r="H264" i="7"/>
  <c r="K264" i="7" s="1"/>
  <c r="L148" i="7"/>
  <c r="O148" i="7" s="1"/>
  <c r="M148" i="7"/>
  <c r="B1549" i="7"/>
  <c r="E1548" i="7"/>
  <c r="I1509" i="7"/>
  <c r="H1509" i="7"/>
  <c r="K1509" i="7" s="1"/>
  <c r="L226" i="7"/>
  <c r="O226" i="7" s="1"/>
  <c r="M226" i="7"/>
  <c r="L1433" i="7"/>
  <c r="O1433" i="7" s="1"/>
  <c r="M1433" i="7"/>
  <c r="B1359" i="7"/>
  <c r="E1358" i="7"/>
  <c r="I1321" i="7"/>
  <c r="H1321" i="7"/>
  <c r="K1321" i="7" s="1"/>
  <c r="E265" i="7"/>
  <c r="B266" i="7"/>
  <c r="H1128" i="7"/>
  <c r="K1128" i="7" s="1"/>
  <c r="I1128" i="7"/>
  <c r="E1510" i="7"/>
  <c r="B1511" i="7"/>
  <c r="M1356" i="7"/>
  <c r="L1356" i="7"/>
  <c r="O1356" i="7" s="1"/>
  <c r="B1436" i="7"/>
  <c r="E1435" i="7"/>
  <c r="I1357" i="7"/>
  <c r="H1357" i="7"/>
  <c r="K1357" i="7" s="1"/>
  <c r="H149" i="7"/>
  <c r="K149" i="7" s="1"/>
  <c r="I149" i="7"/>
  <c r="E1129" i="7"/>
  <c r="B1130" i="7"/>
  <c r="O1545" i="7"/>
  <c r="P147" i="7"/>
  <c r="P1507" i="7"/>
  <c r="E228" i="7"/>
  <c r="B229" i="7"/>
  <c r="M1127" i="7"/>
  <c r="L1127" i="7"/>
  <c r="O1127" i="7" s="1"/>
  <c r="P1812" i="7"/>
  <c r="I1434" i="7"/>
  <c r="H1434" i="7"/>
  <c r="K1434" i="7" s="1"/>
  <c r="E150" i="7"/>
  <c r="B151" i="7"/>
  <c r="M1508" i="7"/>
  <c r="L1508" i="7"/>
  <c r="O1508" i="7" s="1"/>
  <c r="B493" i="7"/>
  <c r="E492" i="7"/>
  <c r="M1546" i="7"/>
  <c r="L1546" i="7"/>
  <c r="O1546" i="7" s="1"/>
  <c r="P303" i="7"/>
  <c r="M304" i="7"/>
  <c r="L304" i="7"/>
  <c r="O304" i="7" s="1"/>
  <c r="I305" i="7"/>
  <c r="H305" i="7"/>
  <c r="K305" i="7" s="1"/>
  <c r="P1663" i="7"/>
  <c r="P1736" i="7"/>
  <c r="B307" i="7"/>
  <c r="E306" i="7"/>
  <c r="P1584" i="7"/>
  <c r="I1738" i="7"/>
  <c r="H1738" i="7"/>
  <c r="K1738" i="7" s="1"/>
  <c r="H379" i="7"/>
  <c r="K379" i="7" s="1"/>
  <c r="I379" i="7"/>
  <c r="M338" i="7"/>
  <c r="L338" i="7"/>
  <c r="O338" i="7" s="1"/>
  <c r="B1816" i="7"/>
  <c r="E1815" i="7"/>
  <c r="M1242" i="7"/>
  <c r="L1242" i="7"/>
  <c r="O1242" i="7" s="1"/>
  <c r="E1739" i="7"/>
  <c r="B1740" i="7"/>
  <c r="P1278" i="7"/>
  <c r="E1281" i="7"/>
  <c r="B1282" i="7"/>
  <c r="I1814" i="7"/>
  <c r="H1814" i="7"/>
  <c r="K1814" i="7" s="1"/>
  <c r="M1664" i="7"/>
  <c r="L1664" i="7"/>
  <c r="O1664" i="7" s="1"/>
  <c r="B1588" i="7"/>
  <c r="E1587" i="7"/>
  <c r="E1776" i="7"/>
  <c r="B1777" i="7"/>
  <c r="I417" i="7"/>
  <c r="H417" i="7"/>
  <c r="K417" i="7" s="1"/>
  <c r="L1737" i="7"/>
  <c r="O1737" i="7" s="1"/>
  <c r="M1737" i="7"/>
  <c r="L1092" i="7"/>
  <c r="O1092" i="7" s="1"/>
  <c r="M1092" i="7"/>
  <c r="P1241" i="7"/>
  <c r="M1279" i="7"/>
  <c r="L1279" i="7"/>
  <c r="O1279" i="7" s="1"/>
  <c r="P415" i="7"/>
  <c r="P377" i="7"/>
  <c r="P1624" i="7"/>
  <c r="I1626" i="7"/>
  <c r="H1626" i="7"/>
  <c r="K1626" i="7" s="1"/>
  <c r="H1093" i="7"/>
  <c r="K1093" i="7" s="1"/>
  <c r="I1093" i="7"/>
  <c r="I1586" i="7"/>
  <c r="H1586" i="7"/>
  <c r="K1586" i="7" s="1"/>
  <c r="H1775" i="7"/>
  <c r="K1775" i="7" s="1"/>
  <c r="I1775" i="7"/>
  <c r="M1585" i="7"/>
  <c r="L1585" i="7"/>
  <c r="O1585" i="7" s="1"/>
  <c r="B1473" i="7"/>
  <c r="E1472" i="7"/>
  <c r="M378" i="7"/>
  <c r="L378" i="7"/>
  <c r="O378" i="7" s="1"/>
  <c r="M416" i="7"/>
  <c r="L416" i="7"/>
  <c r="O416" i="7" s="1"/>
  <c r="H1471" i="7"/>
  <c r="K1471" i="7" s="1"/>
  <c r="I1471" i="7"/>
  <c r="E1627" i="7"/>
  <c r="B1628" i="7"/>
  <c r="M1774" i="7"/>
  <c r="L1774" i="7"/>
  <c r="O1774" i="7" s="1"/>
  <c r="I1665" i="7"/>
  <c r="H1665" i="7"/>
  <c r="K1665" i="7" s="1"/>
  <c r="H339" i="7"/>
  <c r="K339" i="7" s="1"/>
  <c r="I339" i="7"/>
  <c r="E1666" i="7"/>
  <c r="B1667" i="7"/>
  <c r="E380" i="7"/>
  <c r="B381" i="7"/>
  <c r="I1243" i="7"/>
  <c r="H1243" i="7"/>
  <c r="K1243" i="7" s="1"/>
  <c r="L1813" i="7"/>
  <c r="O1813" i="7" s="1"/>
  <c r="M1813" i="7"/>
  <c r="B1245" i="7"/>
  <c r="E1244" i="7"/>
  <c r="E1094" i="7"/>
  <c r="B1095" i="7"/>
  <c r="B419" i="7"/>
  <c r="E418" i="7"/>
  <c r="M1625" i="7"/>
  <c r="L1625" i="7"/>
  <c r="O1625" i="7" s="1"/>
  <c r="I1280" i="7"/>
  <c r="H1280" i="7"/>
  <c r="K1280" i="7" s="1"/>
  <c r="B341" i="7"/>
  <c r="E340" i="7"/>
  <c r="P1091" i="7"/>
  <c r="P1773" i="7"/>
  <c r="P1469" i="7"/>
  <c r="L1470" i="7"/>
  <c r="O1470" i="7" s="1"/>
  <c r="M1470" i="7"/>
  <c r="P1737" i="7" l="1"/>
  <c r="P1699" i="7"/>
  <c r="M1700" i="7"/>
  <c r="L1700" i="7"/>
  <c r="O1700" i="7" s="1"/>
  <c r="H1701" i="7"/>
  <c r="K1701" i="7" s="1"/>
  <c r="I1701" i="7"/>
  <c r="B1703" i="7"/>
  <c r="E1702" i="7"/>
  <c r="P1470" i="7"/>
  <c r="P1165" i="7"/>
  <c r="P1813" i="7"/>
  <c r="M1166" i="7"/>
  <c r="L1166" i="7"/>
  <c r="O1166" i="7" s="1"/>
  <c r="B1169" i="7"/>
  <c r="E1168" i="7"/>
  <c r="I1167" i="7"/>
  <c r="H1167" i="7"/>
  <c r="K1167" i="7" s="1"/>
  <c r="P148" i="7"/>
  <c r="P226" i="7"/>
  <c r="P185" i="7"/>
  <c r="B1207" i="7"/>
  <c r="E1206" i="7"/>
  <c r="P1394" i="7"/>
  <c r="P452" i="7"/>
  <c r="H1205" i="7"/>
  <c r="K1205" i="7" s="1"/>
  <c r="I1205" i="7"/>
  <c r="B1398" i="7"/>
  <c r="E1397" i="7"/>
  <c r="P263" i="7"/>
  <c r="H454" i="7"/>
  <c r="K454" i="7" s="1"/>
  <c r="I454" i="7"/>
  <c r="E455" i="7"/>
  <c r="B456" i="7"/>
  <c r="M1395" i="7"/>
  <c r="L1395" i="7"/>
  <c r="O1395" i="7" s="1"/>
  <c r="P1092" i="7"/>
  <c r="L186" i="7"/>
  <c r="O186" i="7" s="1"/>
  <c r="M186" i="7"/>
  <c r="L453" i="7"/>
  <c r="O453" i="7" s="1"/>
  <c r="M453" i="7"/>
  <c r="I187" i="7"/>
  <c r="H187" i="7"/>
  <c r="K187" i="7" s="1"/>
  <c r="L1204" i="7"/>
  <c r="O1204" i="7" s="1"/>
  <c r="M1204" i="7"/>
  <c r="B189" i="7"/>
  <c r="E188" i="7"/>
  <c r="P490" i="7"/>
  <c r="I1396" i="7"/>
  <c r="H1396" i="7"/>
  <c r="K1396" i="7" s="1"/>
  <c r="P1203" i="7"/>
  <c r="B494" i="7"/>
  <c r="E493" i="7"/>
  <c r="B1131" i="7"/>
  <c r="E1130" i="7"/>
  <c r="L264" i="7"/>
  <c r="O264" i="7" s="1"/>
  <c r="M264" i="7"/>
  <c r="P264" i="7" s="1"/>
  <c r="I1129" i="7"/>
  <c r="H1129" i="7"/>
  <c r="K1129" i="7" s="1"/>
  <c r="P1356" i="7"/>
  <c r="M1321" i="7"/>
  <c r="L1321" i="7"/>
  <c r="O1321" i="7" s="1"/>
  <c r="B1324" i="7"/>
  <c r="E1323" i="7"/>
  <c r="P1508" i="7"/>
  <c r="P1127" i="7"/>
  <c r="M149" i="7"/>
  <c r="L149" i="7"/>
  <c r="O149" i="7" s="1"/>
  <c r="E1511" i="7"/>
  <c r="B1512" i="7"/>
  <c r="H1358" i="7"/>
  <c r="K1358" i="7" s="1"/>
  <c r="I1358" i="7"/>
  <c r="M1509" i="7"/>
  <c r="L1509" i="7"/>
  <c r="O1509" i="7" s="1"/>
  <c r="H1322" i="7"/>
  <c r="K1322" i="7" s="1"/>
  <c r="I1322" i="7"/>
  <c r="P1320" i="7"/>
  <c r="H492" i="7"/>
  <c r="K492" i="7" s="1"/>
  <c r="I492" i="7"/>
  <c r="E1436" i="7"/>
  <c r="B1437" i="7"/>
  <c r="E151" i="7"/>
  <c r="B152" i="7"/>
  <c r="B230" i="7"/>
  <c r="E229" i="7"/>
  <c r="I1510" i="7"/>
  <c r="H1510" i="7"/>
  <c r="K1510" i="7" s="1"/>
  <c r="B1360" i="7"/>
  <c r="E1359" i="7"/>
  <c r="H1548" i="7"/>
  <c r="K1548" i="7" s="1"/>
  <c r="I1548" i="7"/>
  <c r="M227" i="7"/>
  <c r="L227" i="7"/>
  <c r="O227" i="7" s="1"/>
  <c r="I265" i="7"/>
  <c r="H265" i="7"/>
  <c r="K265" i="7" s="1"/>
  <c r="H150" i="7"/>
  <c r="K150" i="7" s="1"/>
  <c r="I150" i="7"/>
  <c r="H228" i="7"/>
  <c r="K228" i="7" s="1"/>
  <c r="I228" i="7"/>
  <c r="L1128" i="7"/>
  <c r="O1128" i="7" s="1"/>
  <c r="M1128" i="7"/>
  <c r="P1433" i="7"/>
  <c r="B1550" i="7"/>
  <c r="E1549" i="7"/>
  <c r="L1357" i="7"/>
  <c r="O1357" i="7" s="1"/>
  <c r="M1357" i="7"/>
  <c r="L1547" i="7"/>
  <c r="O1547" i="7" s="1"/>
  <c r="M1547" i="7"/>
  <c r="L491" i="7"/>
  <c r="O491" i="7" s="1"/>
  <c r="M491" i="7"/>
  <c r="P1546" i="7"/>
  <c r="L1434" i="7"/>
  <c r="O1434" i="7" s="1"/>
  <c r="M1434" i="7"/>
  <c r="I1435" i="7"/>
  <c r="H1435" i="7"/>
  <c r="K1435" i="7" s="1"/>
  <c r="B267" i="7"/>
  <c r="E266" i="7"/>
  <c r="M305" i="7"/>
  <c r="L305" i="7"/>
  <c r="O305" i="7" s="1"/>
  <c r="P304" i="7"/>
  <c r="P1625" i="7"/>
  <c r="H306" i="7"/>
  <c r="K306" i="7" s="1"/>
  <c r="I306" i="7"/>
  <c r="B308" i="7"/>
  <c r="E307" i="7"/>
  <c r="P416" i="7"/>
  <c r="B1778" i="7"/>
  <c r="E1777" i="7"/>
  <c r="P338" i="7"/>
  <c r="M1738" i="7"/>
  <c r="L1738" i="7"/>
  <c r="O1738" i="7" s="1"/>
  <c r="P1242" i="7"/>
  <c r="I1244" i="7"/>
  <c r="H1244" i="7"/>
  <c r="K1244" i="7" s="1"/>
  <c r="B1283" i="7"/>
  <c r="E1282" i="7"/>
  <c r="H1815" i="7"/>
  <c r="K1815" i="7" s="1"/>
  <c r="I1815" i="7"/>
  <c r="M1775" i="7"/>
  <c r="L1775" i="7"/>
  <c r="O1775" i="7" s="1"/>
  <c r="M1280" i="7"/>
  <c r="L1280" i="7"/>
  <c r="O1280" i="7" s="1"/>
  <c r="M339" i="7"/>
  <c r="L339" i="7"/>
  <c r="O339" i="7" s="1"/>
  <c r="M1626" i="7"/>
  <c r="L1626" i="7"/>
  <c r="O1626" i="7" s="1"/>
  <c r="M417" i="7"/>
  <c r="L417" i="7"/>
  <c r="O417" i="7" s="1"/>
  <c r="I1587" i="7"/>
  <c r="H1587" i="7"/>
  <c r="K1587" i="7" s="1"/>
  <c r="I1281" i="7"/>
  <c r="H1281" i="7"/>
  <c r="K1281" i="7" s="1"/>
  <c r="B1817" i="7"/>
  <c r="E1816" i="7"/>
  <c r="P378" i="7"/>
  <c r="H1776" i="7"/>
  <c r="K1776" i="7" s="1"/>
  <c r="I1776" i="7"/>
  <c r="B1096" i="7"/>
  <c r="E1095" i="7"/>
  <c r="P1664" i="7"/>
  <c r="L379" i="7"/>
  <c r="O379" i="7" s="1"/>
  <c r="M379" i="7"/>
  <c r="I1666" i="7"/>
  <c r="H1666" i="7"/>
  <c r="K1666" i="7" s="1"/>
  <c r="M1093" i="7"/>
  <c r="L1093" i="7"/>
  <c r="O1093" i="7" s="1"/>
  <c r="H340" i="7"/>
  <c r="K340" i="7" s="1"/>
  <c r="I340" i="7"/>
  <c r="M1243" i="7"/>
  <c r="L1243" i="7"/>
  <c r="O1243" i="7" s="1"/>
  <c r="E341" i="7"/>
  <c r="B342" i="7"/>
  <c r="E419" i="7"/>
  <c r="B420" i="7"/>
  <c r="H1627" i="7"/>
  <c r="K1627" i="7" s="1"/>
  <c r="I1627" i="7"/>
  <c r="B1246" i="7"/>
  <c r="E1245" i="7"/>
  <c r="I1472" i="7"/>
  <c r="H1472" i="7"/>
  <c r="K1472" i="7" s="1"/>
  <c r="M1586" i="7"/>
  <c r="L1586" i="7"/>
  <c r="O1586" i="7" s="1"/>
  <c r="I1094" i="7"/>
  <c r="H1094" i="7"/>
  <c r="K1094" i="7" s="1"/>
  <c r="E381" i="7"/>
  <c r="B382" i="7"/>
  <c r="B1474" i="7"/>
  <c r="E1473" i="7"/>
  <c r="E1588" i="7"/>
  <c r="B1589" i="7"/>
  <c r="B1741" i="7"/>
  <c r="E1740" i="7"/>
  <c r="I380" i="7"/>
  <c r="H380" i="7"/>
  <c r="K380" i="7" s="1"/>
  <c r="P1774" i="7"/>
  <c r="M1471" i="7"/>
  <c r="L1471" i="7"/>
  <c r="O1471" i="7" s="1"/>
  <c r="P1279" i="7"/>
  <c r="I1739" i="7"/>
  <c r="H1739" i="7"/>
  <c r="K1739" i="7" s="1"/>
  <c r="P1585" i="7"/>
  <c r="I418" i="7"/>
  <c r="H418" i="7"/>
  <c r="K418" i="7" s="1"/>
  <c r="B1629" i="7"/>
  <c r="E1628" i="7"/>
  <c r="E1667" i="7"/>
  <c r="B1668" i="7"/>
  <c r="M1665" i="7"/>
  <c r="L1665" i="7"/>
  <c r="O1665" i="7" s="1"/>
  <c r="M1814" i="7"/>
  <c r="L1814" i="7"/>
  <c r="O1814" i="7" s="1"/>
  <c r="P453" i="7" l="1"/>
  <c r="P1700" i="7"/>
  <c r="H1702" i="7"/>
  <c r="K1702" i="7" s="1"/>
  <c r="I1702" i="7"/>
  <c r="B1704" i="7"/>
  <c r="E1703" i="7"/>
  <c r="M1701" i="7"/>
  <c r="L1701" i="7"/>
  <c r="O1701" i="7" s="1"/>
  <c r="P491" i="7"/>
  <c r="P1547" i="7"/>
  <c r="P1166" i="7"/>
  <c r="B1170" i="7"/>
  <c r="E1169" i="7"/>
  <c r="I1168" i="7"/>
  <c r="H1168" i="7"/>
  <c r="K1168" i="7" s="1"/>
  <c r="M1167" i="7"/>
  <c r="L1167" i="7"/>
  <c r="O1167" i="7" s="1"/>
  <c r="P1204" i="7"/>
  <c r="P186" i="7"/>
  <c r="P1434" i="7"/>
  <c r="P149" i="7"/>
  <c r="P1395" i="7"/>
  <c r="P1357" i="7"/>
  <c r="I1397" i="7"/>
  <c r="H1397" i="7"/>
  <c r="K1397" i="7" s="1"/>
  <c r="P227" i="7"/>
  <c r="B1399" i="7"/>
  <c r="E1398" i="7"/>
  <c r="M1205" i="7"/>
  <c r="L1205" i="7"/>
  <c r="O1205" i="7" s="1"/>
  <c r="L187" i="7"/>
  <c r="O187" i="7" s="1"/>
  <c r="M187" i="7"/>
  <c r="B457" i="7"/>
  <c r="E456" i="7"/>
  <c r="M1396" i="7"/>
  <c r="L1396" i="7"/>
  <c r="O1396" i="7" s="1"/>
  <c r="I455" i="7"/>
  <c r="H455" i="7"/>
  <c r="K455" i="7" s="1"/>
  <c r="M454" i="7"/>
  <c r="L454" i="7"/>
  <c r="O454" i="7" s="1"/>
  <c r="I188" i="7"/>
  <c r="H188" i="7"/>
  <c r="K188" i="7" s="1"/>
  <c r="I1206" i="7"/>
  <c r="H1206" i="7"/>
  <c r="K1206" i="7" s="1"/>
  <c r="B190" i="7"/>
  <c r="E189" i="7"/>
  <c r="B1208" i="7"/>
  <c r="E1207" i="7"/>
  <c r="M1548" i="7"/>
  <c r="L1548" i="7"/>
  <c r="O1548" i="7" s="1"/>
  <c r="H1549" i="7"/>
  <c r="K1549" i="7" s="1"/>
  <c r="I1549" i="7"/>
  <c r="L1129" i="7"/>
  <c r="O1129" i="7" s="1"/>
  <c r="M1129" i="7"/>
  <c r="B268" i="7"/>
  <c r="E267" i="7"/>
  <c r="B1551" i="7"/>
  <c r="E1550" i="7"/>
  <c r="I1359" i="7"/>
  <c r="H1359" i="7"/>
  <c r="K1359" i="7" s="1"/>
  <c r="B1438" i="7"/>
  <c r="E1437" i="7"/>
  <c r="P1509" i="7"/>
  <c r="M150" i="7"/>
  <c r="L150" i="7"/>
  <c r="O150" i="7" s="1"/>
  <c r="E152" i="7"/>
  <c r="B153" i="7"/>
  <c r="H266" i="7"/>
  <c r="K266" i="7" s="1"/>
  <c r="I266" i="7"/>
  <c r="B1361" i="7"/>
  <c r="E1360" i="7"/>
  <c r="H1436" i="7"/>
  <c r="K1436" i="7" s="1"/>
  <c r="I1436" i="7"/>
  <c r="M1358" i="7"/>
  <c r="L1358" i="7"/>
  <c r="O1358" i="7" s="1"/>
  <c r="H1323" i="7"/>
  <c r="K1323" i="7" s="1"/>
  <c r="I1323" i="7"/>
  <c r="L1435" i="7"/>
  <c r="O1435" i="7" s="1"/>
  <c r="M1435" i="7"/>
  <c r="P1128" i="7"/>
  <c r="L492" i="7"/>
  <c r="O492" i="7" s="1"/>
  <c r="M492" i="7"/>
  <c r="E1324" i="7"/>
  <c r="B1325" i="7"/>
  <c r="H1130" i="7"/>
  <c r="K1130" i="7" s="1"/>
  <c r="I1130" i="7"/>
  <c r="I151" i="7"/>
  <c r="H151" i="7"/>
  <c r="K151" i="7" s="1"/>
  <c r="L265" i="7"/>
  <c r="O265" i="7" s="1"/>
  <c r="M265" i="7"/>
  <c r="L1510" i="7"/>
  <c r="O1510" i="7" s="1"/>
  <c r="M1510" i="7"/>
  <c r="E1512" i="7"/>
  <c r="B1513" i="7"/>
  <c r="B1132" i="7"/>
  <c r="E1131" i="7"/>
  <c r="M228" i="7"/>
  <c r="L228" i="7"/>
  <c r="O228" i="7" s="1"/>
  <c r="H229" i="7"/>
  <c r="K229" i="7" s="1"/>
  <c r="I229" i="7"/>
  <c r="I1511" i="7"/>
  <c r="H1511" i="7"/>
  <c r="K1511" i="7" s="1"/>
  <c r="P1321" i="7"/>
  <c r="I493" i="7"/>
  <c r="H493" i="7"/>
  <c r="K493" i="7" s="1"/>
  <c r="E230" i="7"/>
  <c r="B231" i="7"/>
  <c r="L1322" i="7"/>
  <c r="O1322" i="7" s="1"/>
  <c r="M1322" i="7"/>
  <c r="B495" i="7"/>
  <c r="E494" i="7"/>
  <c r="M306" i="7"/>
  <c r="L306" i="7"/>
  <c r="O306" i="7" s="1"/>
  <c r="P305" i="7"/>
  <c r="P1280" i="7"/>
  <c r="H307" i="7"/>
  <c r="K307" i="7" s="1"/>
  <c r="I307" i="7"/>
  <c r="P379" i="7"/>
  <c r="E308" i="7"/>
  <c r="B309" i="7"/>
  <c r="L418" i="7"/>
  <c r="O418" i="7" s="1"/>
  <c r="M418" i="7"/>
  <c r="I419" i="7"/>
  <c r="H419" i="7"/>
  <c r="K419" i="7" s="1"/>
  <c r="M1281" i="7"/>
  <c r="L1281" i="7"/>
  <c r="O1281" i="7" s="1"/>
  <c r="P1626" i="7"/>
  <c r="P1471" i="7"/>
  <c r="P1738" i="7"/>
  <c r="M1776" i="7"/>
  <c r="L1776" i="7"/>
  <c r="O1776" i="7" s="1"/>
  <c r="H381" i="7"/>
  <c r="K381" i="7" s="1"/>
  <c r="I381" i="7"/>
  <c r="I341" i="7"/>
  <c r="H341" i="7"/>
  <c r="K341" i="7" s="1"/>
  <c r="M1587" i="7"/>
  <c r="L1587" i="7"/>
  <c r="O1587" i="7" s="1"/>
  <c r="P339" i="7"/>
  <c r="I1282" i="7"/>
  <c r="H1282" i="7"/>
  <c r="K1282" i="7" s="1"/>
  <c r="M1244" i="7"/>
  <c r="L1244" i="7"/>
  <c r="O1244" i="7" s="1"/>
  <c r="I1588" i="7"/>
  <c r="H1588" i="7"/>
  <c r="K1588" i="7" s="1"/>
  <c r="E1246" i="7"/>
  <c r="B1247" i="7"/>
  <c r="B421" i="7"/>
  <c r="E420" i="7"/>
  <c r="I1740" i="7"/>
  <c r="H1740" i="7"/>
  <c r="K1740" i="7" s="1"/>
  <c r="I1667" i="7"/>
  <c r="H1667" i="7"/>
  <c r="K1667" i="7" s="1"/>
  <c r="P1775" i="7"/>
  <c r="E1283" i="7"/>
  <c r="B1284" i="7"/>
  <c r="E1629" i="7"/>
  <c r="B1630" i="7"/>
  <c r="M340" i="7"/>
  <c r="L340" i="7"/>
  <c r="O340" i="7" s="1"/>
  <c r="L1815" i="7"/>
  <c r="O1815" i="7" s="1"/>
  <c r="M1815" i="7"/>
  <c r="E1778" i="7"/>
  <c r="B1779" i="7"/>
  <c r="P1586" i="7"/>
  <c r="B383" i="7"/>
  <c r="E382" i="7"/>
  <c r="E1668" i="7"/>
  <c r="B1669" i="7"/>
  <c r="L1472" i="7"/>
  <c r="O1472" i="7" s="1"/>
  <c r="M1472" i="7"/>
  <c r="M1739" i="7"/>
  <c r="L1739" i="7"/>
  <c r="O1739" i="7" s="1"/>
  <c r="M380" i="7"/>
  <c r="L380" i="7"/>
  <c r="O380" i="7" s="1"/>
  <c r="L1094" i="7"/>
  <c r="O1094" i="7" s="1"/>
  <c r="M1094" i="7"/>
  <c r="P1093" i="7"/>
  <c r="H1095" i="7"/>
  <c r="K1095" i="7" s="1"/>
  <c r="I1095" i="7"/>
  <c r="B1818" i="7"/>
  <c r="E1817" i="7"/>
  <c r="P417" i="7"/>
  <c r="B1475" i="7"/>
  <c r="E1474" i="7"/>
  <c r="P1814" i="7"/>
  <c r="P1665" i="7"/>
  <c r="B343" i="7"/>
  <c r="E342" i="7"/>
  <c r="L1666" i="7"/>
  <c r="O1666" i="7" s="1"/>
  <c r="M1666" i="7"/>
  <c r="E1741" i="7"/>
  <c r="B1742" i="7"/>
  <c r="M1627" i="7"/>
  <c r="L1627" i="7"/>
  <c r="O1627" i="7" s="1"/>
  <c r="H1816" i="7"/>
  <c r="K1816" i="7" s="1"/>
  <c r="I1816" i="7"/>
  <c r="H1628" i="7"/>
  <c r="K1628" i="7" s="1"/>
  <c r="I1628" i="7"/>
  <c r="B1590" i="7"/>
  <c r="E1589" i="7"/>
  <c r="I1473" i="7"/>
  <c r="H1473" i="7"/>
  <c r="K1473" i="7" s="1"/>
  <c r="I1245" i="7"/>
  <c r="H1245" i="7"/>
  <c r="K1245" i="7" s="1"/>
  <c r="P1243" i="7"/>
  <c r="B1097" i="7"/>
  <c r="E1096" i="7"/>
  <c r="I1777" i="7"/>
  <c r="H1777" i="7"/>
  <c r="K1777" i="7" s="1"/>
  <c r="P1701" i="7" l="1"/>
  <c r="I1703" i="7"/>
  <c r="H1703" i="7"/>
  <c r="K1703" i="7" s="1"/>
  <c r="E1704" i="7"/>
  <c r="B1705" i="7"/>
  <c r="L1702" i="7"/>
  <c r="O1702" i="7" s="1"/>
  <c r="M1702" i="7"/>
  <c r="P1815" i="7"/>
  <c r="P1167" i="7"/>
  <c r="P1472" i="7"/>
  <c r="M1168" i="7"/>
  <c r="L1168" i="7"/>
  <c r="O1168" i="7" s="1"/>
  <c r="H1169" i="7"/>
  <c r="K1169" i="7" s="1"/>
  <c r="I1169" i="7"/>
  <c r="B1171" i="7"/>
  <c r="E1170" i="7"/>
  <c r="P454" i="7"/>
  <c r="P265" i="7"/>
  <c r="P492" i="7"/>
  <c r="P150" i="7"/>
  <c r="P187" i="7"/>
  <c r="P1322" i="7"/>
  <c r="M455" i="7"/>
  <c r="L455" i="7"/>
  <c r="O455" i="7" s="1"/>
  <c r="M1206" i="7"/>
  <c r="L1206" i="7"/>
  <c r="O1206" i="7" s="1"/>
  <c r="P1396" i="7"/>
  <c r="P1205" i="7"/>
  <c r="B191" i="7"/>
  <c r="E190" i="7"/>
  <c r="H1398" i="7"/>
  <c r="K1398" i="7" s="1"/>
  <c r="I1398" i="7"/>
  <c r="M188" i="7"/>
  <c r="L188" i="7"/>
  <c r="O188" i="7" s="1"/>
  <c r="I456" i="7"/>
  <c r="H456" i="7"/>
  <c r="K456" i="7" s="1"/>
  <c r="B1400" i="7"/>
  <c r="E1399" i="7"/>
  <c r="I1207" i="7"/>
  <c r="H1207" i="7"/>
  <c r="K1207" i="7" s="1"/>
  <c r="B458" i="7"/>
  <c r="E457" i="7"/>
  <c r="E1208" i="7"/>
  <c r="B1209" i="7"/>
  <c r="P1129" i="7"/>
  <c r="H189" i="7"/>
  <c r="K189" i="7" s="1"/>
  <c r="I189" i="7"/>
  <c r="M1397" i="7"/>
  <c r="L1397" i="7"/>
  <c r="O1397" i="7" s="1"/>
  <c r="E231" i="7"/>
  <c r="B232" i="7"/>
  <c r="M229" i="7"/>
  <c r="L229" i="7"/>
  <c r="O229" i="7" s="1"/>
  <c r="P1510" i="7"/>
  <c r="E1325" i="7"/>
  <c r="B1326" i="7"/>
  <c r="M1323" i="7"/>
  <c r="L1323" i="7"/>
  <c r="O1323" i="7" s="1"/>
  <c r="H1437" i="7"/>
  <c r="K1437" i="7" s="1"/>
  <c r="I1437" i="7"/>
  <c r="H1360" i="7"/>
  <c r="K1360" i="7" s="1"/>
  <c r="I1360" i="7"/>
  <c r="L1511" i="7"/>
  <c r="O1511" i="7" s="1"/>
  <c r="M1511" i="7"/>
  <c r="B269" i="7"/>
  <c r="E268" i="7"/>
  <c r="I230" i="7"/>
  <c r="H230" i="7"/>
  <c r="K230" i="7" s="1"/>
  <c r="I1324" i="7"/>
  <c r="H1324" i="7"/>
  <c r="K1324" i="7" s="1"/>
  <c r="L266" i="7"/>
  <c r="O266" i="7" s="1"/>
  <c r="M266" i="7"/>
  <c r="B1439" i="7"/>
  <c r="E1438" i="7"/>
  <c r="L1130" i="7"/>
  <c r="O1130" i="7" s="1"/>
  <c r="M1130" i="7"/>
  <c r="M1549" i="7"/>
  <c r="L1549" i="7"/>
  <c r="O1549" i="7" s="1"/>
  <c r="E1513" i="7"/>
  <c r="B1514" i="7"/>
  <c r="I1512" i="7"/>
  <c r="H1512" i="7"/>
  <c r="K1512" i="7" s="1"/>
  <c r="P228" i="7"/>
  <c r="P1358" i="7"/>
  <c r="E153" i="7"/>
  <c r="B154" i="7"/>
  <c r="M1359" i="7"/>
  <c r="L1359" i="7"/>
  <c r="O1359" i="7" s="1"/>
  <c r="I267" i="7"/>
  <c r="H267" i="7"/>
  <c r="K267" i="7" s="1"/>
  <c r="I494" i="7"/>
  <c r="H494" i="7"/>
  <c r="K494" i="7" s="1"/>
  <c r="L493" i="7"/>
  <c r="O493" i="7" s="1"/>
  <c r="M493" i="7"/>
  <c r="H1131" i="7"/>
  <c r="K1131" i="7" s="1"/>
  <c r="I1131" i="7"/>
  <c r="L1436" i="7"/>
  <c r="O1436" i="7" s="1"/>
  <c r="M1436" i="7"/>
  <c r="I152" i="7"/>
  <c r="H152" i="7"/>
  <c r="K152" i="7" s="1"/>
  <c r="H1550" i="7"/>
  <c r="K1550" i="7" s="1"/>
  <c r="I1550" i="7"/>
  <c r="B1362" i="7"/>
  <c r="E1361" i="7"/>
  <c r="B496" i="7"/>
  <c r="E495" i="7"/>
  <c r="E1132" i="7"/>
  <c r="B1133" i="7"/>
  <c r="L151" i="7"/>
  <c r="O151" i="7" s="1"/>
  <c r="M151" i="7"/>
  <c r="P1435" i="7"/>
  <c r="E1551" i="7"/>
  <c r="B1552" i="7"/>
  <c r="P1548" i="7"/>
  <c r="H308" i="7"/>
  <c r="K308" i="7" s="1"/>
  <c r="I308" i="7"/>
  <c r="P306" i="7"/>
  <c r="E309" i="7"/>
  <c r="B310" i="7"/>
  <c r="P1094" i="7"/>
  <c r="P418" i="7"/>
  <c r="M307" i="7"/>
  <c r="L307" i="7"/>
  <c r="O307" i="7" s="1"/>
  <c r="E1284" i="7"/>
  <c r="B1285" i="7"/>
  <c r="I1817" i="7"/>
  <c r="H1817" i="7"/>
  <c r="K1817" i="7" s="1"/>
  <c r="H1668" i="7"/>
  <c r="K1668" i="7" s="1"/>
  <c r="I1668" i="7"/>
  <c r="I1283" i="7"/>
  <c r="H1283" i="7"/>
  <c r="K1283" i="7" s="1"/>
  <c r="M1282" i="7"/>
  <c r="L1282" i="7"/>
  <c r="O1282" i="7" s="1"/>
  <c r="M381" i="7"/>
  <c r="L381" i="7"/>
  <c r="O381" i="7" s="1"/>
  <c r="B1670" i="7"/>
  <c r="E1669" i="7"/>
  <c r="B1819" i="7"/>
  <c r="E1818" i="7"/>
  <c r="P340" i="7"/>
  <c r="B1248" i="7"/>
  <c r="E1247" i="7"/>
  <c r="P1776" i="7"/>
  <c r="L1816" i="7"/>
  <c r="O1816" i="7" s="1"/>
  <c r="M1816" i="7"/>
  <c r="H1096" i="7"/>
  <c r="K1096" i="7" s="1"/>
  <c r="I1096" i="7"/>
  <c r="M1245" i="7"/>
  <c r="L1245" i="7"/>
  <c r="O1245" i="7" s="1"/>
  <c r="B1631" i="7"/>
  <c r="E1630" i="7"/>
  <c r="I1246" i="7"/>
  <c r="H1246" i="7"/>
  <c r="K1246" i="7" s="1"/>
  <c r="I1741" i="7"/>
  <c r="H1741" i="7"/>
  <c r="K1741" i="7" s="1"/>
  <c r="I1474" i="7"/>
  <c r="H1474" i="7"/>
  <c r="K1474" i="7" s="1"/>
  <c r="M1095" i="7"/>
  <c r="L1095" i="7"/>
  <c r="O1095" i="7" s="1"/>
  <c r="I382" i="7"/>
  <c r="H382" i="7"/>
  <c r="K382" i="7" s="1"/>
  <c r="B1780" i="7"/>
  <c r="E1779" i="7"/>
  <c r="I1629" i="7"/>
  <c r="H1629" i="7"/>
  <c r="K1629" i="7" s="1"/>
  <c r="M1667" i="7"/>
  <c r="L1667" i="7"/>
  <c r="O1667" i="7" s="1"/>
  <c r="H420" i="7"/>
  <c r="K420" i="7" s="1"/>
  <c r="I420" i="7"/>
  <c r="P1627" i="7"/>
  <c r="B384" i="7"/>
  <c r="E383" i="7"/>
  <c r="I1778" i="7"/>
  <c r="H1778" i="7"/>
  <c r="K1778" i="7" s="1"/>
  <c r="E421" i="7"/>
  <c r="B422" i="7"/>
  <c r="M1588" i="7"/>
  <c r="L1588" i="7"/>
  <c r="O1588" i="7" s="1"/>
  <c r="P1281" i="7"/>
  <c r="M419" i="7"/>
  <c r="L419" i="7"/>
  <c r="O419" i="7" s="1"/>
  <c r="E1590" i="7"/>
  <c r="B1591" i="7"/>
  <c r="M341" i="7"/>
  <c r="L341" i="7"/>
  <c r="O341" i="7" s="1"/>
  <c r="B1098" i="7"/>
  <c r="E1097" i="7"/>
  <c r="M1473" i="7"/>
  <c r="L1473" i="7"/>
  <c r="O1473" i="7" s="1"/>
  <c r="E343" i="7"/>
  <c r="B344" i="7"/>
  <c r="P1739" i="7"/>
  <c r="M1740" i="7"/>
  <c r="L1740" i="7"/>
  <c r="O1740" i="7" s="1"/>
  <c r="P1587" i="7"/>
  <c r="M1628" i="7"/>
  <c r="L1628" i="7"/>
  <c r="O1628" i="7" s="1"/>
  <c r="I342" i="7"/>
  <c r="H342" i="7"/>
  <c r="K342" i="7" s="1"/>
  <c r="E1475" i="7"/>
  <c r="B1476" i="7"/>
  <c r="M1777" i="7"/>
  <c r="L1777" i="7"/>
  <c r="O1777" i="7" s="1"/>
  <c r="I1589" i="7"/>
  <c r="H1589" i="7"/>
  <c r="K1589" i="7" s="1"/>
  <c r="B1743" i="7"/>
  <c r="E1742" i="7"/>
  <c r="P1666" i="7"/>
  <c r="P380" i="7"/>
  <c r="P1244" i="7"/>
  <c r="P493" i="7" l="1"/>
  <c r="P1702" i="7"/>
  <c r="B1706" i="7"/>
  <c r="E1705" i="7"/>
  <c r="I1704" i="7"/>
  <c r="H1704" i="7"/>
  <c r="K1704" i="7" s="1"/>
  <c r="M1703" i="7"/>
  <c r="L1703" i="7"/>
  <c r="O1703" i="7" s="1"/>
  <c r="P1436" i="7"/>
  <c r="P1168" i="7"/>
  <c r="B1172" i="7"/>
  <c r="E1171" i="7"/>
  <c r="M1169" i="7"/>
  <c r="L1169" i="7"/>
  <c r="O1169" i="7" s="1"/>
  <c r="I1170" i="7"/>
  <c r="H1170" i="7"/>
  <c r="K1170" i="7" s="1"/>
  <c r="P266" i="7"/>
  <c r="P1397" i="7"/>
  <c r="P1816" i="7"/>
  <c r="P188" i="7"/>
  <c r="P1206" i="7"/>
  <c r="P1130" i="7"/>
  <c r="I1399" i="7"/>
  <c r="H1399" i="7"/>
  <c r="K1399" i="7" s="1"/>
  <c r="I190" i="7"/>
  <c r="H190" i="7"/>
  <c r="K190" i="7" s="1"/>
  <c r="P229" i="7"/>
  <c r="B1401" i="7"/>
  <c r="E1400" i="7"/>
  <c r="B192" i="7"/>
  <c r="E191" i="7"/>
  <c r="B1210" i="7"/>
  <c r="E1209" i="7"/>
  <c r="H1208" i="7"/>
  <c r="K1208" i="7" s="1"/>
  <c r="I1208" i="7"/>
  <c r="M456" i="7"/>
  <c r="L456" i="7"/>
  <c r="O456" i="7" s="1"/>
  <c r="P1359" i="7"/>
  <c r="I457" i="7"/>
  <c r="H457" i="7"/>
  <c r="K457" i="7" s="1"/>
  <c r="B459" i="7"/>
  <c r="E458" i="7"/>
  <c r="M189" i="7"/>
  <c r="L189" i="7"/>
  <c r="O189" i="7" s="1"/>
  <c r="L1398" i="7"/>
  <c r="O1398" i="7" s="1"/>
  <c r="M1398" i="7"/>
  <c r="M1207" i="7"/>
  <c r="L1207" i="7"/>
  <c r="O1207" i="7" s="1"/>
  <c r="P455" i="7"/>
  <c r="P307" i="7"/>
  <c r="E1133" i="7"/>
  <c r="B1134" i="7"/>
  <c r="M1550" i="7"/>
  <c r="L1550" i="7"/>
  <c r="O1550" i="7" s="1"/>
  <c r="B155" i="7"/>
  <c r="E154" i="7"/>
  <c r="B270" i="7"/>
  <c r="E269" i="7"/>
  <c r="P1323" i="7"/>
  <c r="I1132" i="7"/>
  <c r="H1132" i="7"/>
  <c r="K1132" i="7" s="1"/>
  <c r="H153" i="7"/>
  <c r="K153" i="7" s="1"/>
  <c r="I153" i="7"/>
  <c r="P1549" i="7"/>
  <c r="P1511" i="7"/>
  <c r="E1326" i="7"/>
  <c r="B1327" i="7"/>
  <c r="H495" i="7"/>
  <c r="K495" i="7" s="1"/>
  <c r="I495" i="7"/>
  <c r="H1325" i="7"/>
  <c r="K1325" i="7" s="1"/>
  <c r="I1325" i="7"/>
  <c r="B1553" i="7"/>
  <c r="E1552" i="7"/>
  <c r="E496" i="7"/>
  <c r="B497" i="7"/>
  <c r="M152" i="7"/>
  <c r="L152" i="7"/>
  <c r="O152" i="7" s="1"/>
  <c r="L494" i="7"/>
  <c r="O494" i="7" s="1"/>
  <c r="M494" i="7"/>
  <c r="M1360" i="7"/>
  <c r="L1360" i="7"/>
  <c r="O1360" i="7" s="1"/>
  <c r="P1282" i="7"/>
  <c r="I1551" i="7"/>
  <c r="H1551" i="7"/>
  <c r="K1551" i="7" s="1"/>
  <c r="L1324" i="7"/>
  <c r="O1324" i="7" s="1"/>
  <c r="M1324" i="7"/>
  <c r="M267" i="7"/>
  <c r="L267" i="7"/>
  <c r="O267" i="7" s="1"/>
  <c r="M1512" i="7"/>
  <c r="L1512" i="7"/>
  <c r="O1512" i="7" s="1"/>
  <c r="M1437" i="7"/>
  <c r="L1437" i="7"/>
  <c r="O1437" i="7" s="1"/>
  <c r="P151" i="7"/>
  <c r="I1361" i="7"/>
  <c r="H1361" i="7"/>
  <c r="K1361" i="7" s="1"/>
  <c r="M1131" i="7"/>
  <c r="L1131" i="7"/>
  <c r="O1131" i="7" s="1"/>
  <c r="B1515" i="7"/>
  <c r="E1514" i="7"/>
  <c r="I1438" i="7"/>
  <c r="H1438" i="7"/>
  <c r="K1438" i="7" s="1"/>
  <c r="M230" i="7"/>
  <c r="L230" i="7"/>
  <c r="O230" i="7" s="1"/>
  <c r="B233" i="7"/>
  <c r="E232" i="7"/>
  <c r="E1362" i="7"/>
  <c r="B1363" i="7"/>
  <c r="H1513" i="7"/>
  <c r="K1513" i="7" s="1"/>
  <c r="I1513" i="7"/>
  <c r="B1440" i="7"/>
  <c r="E1439" i="7"/>
  <c r="I268" i="7"/>
  <c r="H268" i="7"/>
  <c r="K268" i="7" s="1"/>
  <c r="I231" i="7"/>
  <c r="H231" i="7"/>
  <c r="K231" i="7" s="1"/>
  <c r="B311" i="7"/>
  <c r="E310" i="7"/>
  <c r="H309" i="7"/>
  <c r="K309" i="7" s="1"/>
  <c r="I309" i="7"/>
  <c r="L308" i="7"/>
  <c r="O308" i="7" s="1"/>
  <c r="M308" i="7"/>
  <c r="P1245" i="7"/>
  <c r="M1246" i="7"/>
  <c r="L1246" i="7"/>
  <c r="O1246" i="7" s="1"/>
  <c r="I1630" i="7"/>
  <c r="H1630" i="7"/>
  <c r="K1630" i="7" s="1"/>
  <c r="P1473" i="7"/>
  <c r="B1632" i="7"/>
  <c r="E1631" i="7"/>
  <c r="H1284" i="7"/>
  <c r="K1284" i="7" s="1"/>
  <c r="I1284" i="7"/>
  <c r="L1589" i="7"/>
  <c r="O1589" i="7" s="1"/>
  <c r="M1589" i="7"/>
  <c r="I343" i="7"/>
  <c r="H343" i="7"/>
  <c r="K343" i="7" s="1"/>
  <c r="I1590" i="7"/>
  <c r="H1590" i="7"/>
  <c r="K1590" i="7" s="1"/>
  <c r="P381" i="7"/>
  <c r="E384" i="7"/>
  <c r="B385" i="7"/>
  <c r="B1592" i="7"/>
  <c r="E1591" i="7"/>
  <c r="M342" i="7"/>
  <c r="L342" i="7"/>
  <c r="O342" i="7" s="1"/>
  <c r="E1098" i="7"/>
  <c r="B1099" i="7"/>
  <c r="E1285" i="7"/>
  <c r="B1286" i="7"/>
  <c r="I1742" i="7"/>
  <c r="H1742" i="7"/>
  <c r="K1742" i="7" s="1"/>
  <c r="P1588" i="7"/>
  <c r="H1818" i="7"/>
  <c r="K1818" i="7" s="1"/>
  <c r="I1818" i="7"/>
  <c r="E1743" i="7"/>
  <c r="B1744" i="7"/>
  <c r="P1628" i="7"/>
  <c r="M1629" i="7"/>
  <c r="L1629" i="7"/>
  <c r="O1629" i="7" s="1"/>
  <c r="M1741" i="7"/>
  <c r="L1741" i="7"/>
  <c r="O1741" i="7" s="1"/>
  <c r="I1247" i="7"/>
  <c r="H1247" i="7"/>
  <c r="K1247" i="7" s="1"/>
  <c r="B1820" i="7"/>
  <c r="E1819" i="7"/>
  <c r="I1669" i="7"/>
  <c r="H1669" i="7"/>
  <c r="K1669" i="7" s="1"/>
  <c r="I1097" i="7"/>
  <c r="H1097" i="7"/>
  <c r="K1097" i="7" s="1"/>
  <c r="M420" i="7"/>
  <c r="L420" i="7"/>
  <c r="O420" i="7" s="1"/>
  <c r="M1668" i="7"/>
  <c r="L1668" i="7"/>
  <c r="O1668" i="7" s="1"/>
  <c r="P1740" i="7"/>
  <c r="M1778" i="7"/>
  <c r="L1778" i="7"/>
  <c r="O1778" i="7" s="1"/>
  <c r="P1777" i="7"/>
  <c r="P419" i="7"/>
  <c r="P1667" i="7"/>
  <c r="P341" i="7"/>
  <c r="B423" i="7"/>
  <c r="E422" i="7"/>
  <c r="B1477" i="7"/>
  <c r="E1476" i="7"/>
  <c r="I421" i="7"/>
  <c r="H421" i="7"/>
  <c r="K421" i="7" s="1"/>
  <c r="I1779" i="7"/>
  <c r="H1779" i="7"/>
  <c r="K1779" i="7" s="1"/>
  <c r="B1249" i="7"/>
  <c r="E1248" i="7"/>
  <c r="B1671" i="7"/>
  <c r="E1670" i="7"/>
  <c r="L1817" i="7"/>
  <c r="O1817" i="7" s="1"/>
  <c r="M1817" i="7"/>
  <c r="B345" i="7"/>
  <c r="E344" i="7"/>
  <c r="M382" i="7"/>
  <c r="L382" i="7"/>
  <c r="O382" i="7" s="1"/>
  <c r="L1096" i="7"/>
  <c r="O1096" i="7" s="1"/>
  <c r="M1096" i="7"/>
  <c r="I383" i="7"/>
  <c r="H383" i="7"/>
  <c r="K383" i="7" s="1"/>
  <c r="P1095" i="7"/>
  <c r="I1475" i="7"/>
  <c r="H1475" i="7"/>
  <c r="K1475" i="7" s="1"/>
  <c r="E1780" i="7"/>
  <c r="B1781" i="7"/>
  <c r="M1474" i="7"/>
  <c r="L1474" i="7"/>
  <c r="O1474" i="7" s="1"/>
  <c r="M1283" i="7"/>
  <c r="L1283" i="7"/>
  <c r="O1283" i="7" s="1"/>
  <c r="P1324" i="7" l="1"/>
  <c r="P1096" i="7"/>
  <c r="P1703" i="7"/>
  <c r="M1704" i="7"/>
  <c r="L1704" i="7"/>
  <c r="O1704" i="7" s="1"/>
  <c r="H1705" i="7"/>
  <c r="K1705" i="7" s="1"/>
  <c r="I1705" i="7"/>
  <c r="B1707" i="7"/>
  <c r="E1706" i="7"/>
  <c r="P189" i="7"/>
  <c r="M1170" i="7"/>
  <c r="L1170" i="7"/>
  <c r="O1170" i="7" s="1"/>
  <c r="P1169" i="7"/>
  <c r="H1171" i="7"/>
  <c r="K1171" i="7" s="1"/>
  <c r="I1171" i="7"/>
  <c r="E1172" i="7"/>
  <c r="B1173" i="7"/>
  <c r="P1398" i="7"/>
  <c r="P1589" i="7"/>
  <c r="I1400" i="7"/>
  <c r="H1400" i="7"/>
  <c r="K1400" i="7" s="1"/>
  <c r="P456" i="7"/>
  <c r="E1401" i="7"/>
  <c r="B1402" i="7"/>
  <c r="L1208" i="7"/>
  <c r="O1208" i="7" s="1"/>
  <c r="M1208" i="7"/>
  <c r="H458" i="7"/>
  <c r="K458" i="7" s="1"/>
  <c r="I458" i="7"/>
  <c r="B460" i="7"/>
  <c r="E459" i="7"/>
  <c r="H1209" i="7"/>
  <c r="K1209" i="7" s="1"/>
  <c r="I1209" i="7"/>
  <c r="M190" i="7"/>
  <c r="L190" i="7"/>
  <c r="O190" i="7" s="1"/>
  <c r="E192" i="7"/>
  <c r="B193" i="7"/>
  <c r="B1211" i="7"/>
  <c r="E1210" i="7"/>
  <c r="P494" i="7"/>
  <c r="P1207" i="7"/>
  <c r="L457" i="7"/>
  <c r="O457" i="7" s="1"/>
  <c r="M457" i="7"/>
  <c r="H191" i="7"/>
  <c r="K191" i="7" s="1"/>
  <c r="I191" i="7"/>
  <c r="M1399" i="7"/>
  <c r="L1399" i="7"/>
  <c r="O1399" i="7" s="1"/>
  <c r="B271" i="7"/>
  <c r="E270" i="7"/>
  <c r="P230" i="7"/>
  <c r="L1438" i="7"/>
  <c r="O1438" i="7" s="1"/>
  <c r="M1438" i="7"/>
  <c r="P267" i="7"/>
  <c r="M1513" i="7"/>
  <c r="L1513" i="7"/>
  <c r="O1513" i="7" s="1"/>
  <c r="B156" i="7"/>
  <c r="E155" i="7"/>
  <c r="P1741" i="7"/>
  <c r="E1363" i="7"/>
  <c r="B1364" i="7"/>
  <c r="I1514" i="7"/>
  <c r="H1514" i="7"/>
  <c r="K1514" i="7" s="1"/>
  <c r="P1437" i="7"/>
  <c r="M495" i="7"/>
  <c r="L495" i="7"/>
  <c r="O495" i="7" s="1"/>
  <c r="P1550" i="7"/>
  <c r="I1439" i="7"/>
  <c r="H1439" i="7"/>
  <c r="K1439" i="7" s="1"/>
  <c r="H1552" i="7"/>
  <c r="K1552" i="7" s="1"/>
  <c r="I1552" i="7"/>
  <c r="E1440" i="7"/>
  <c r="B1441" i="7"/>
  <c r="E1553" i="7"/>
  <c r="B1554" i="7"/>
  <c r="L231" i="7"/>
  <c r="O231" i="7" s="1"/>
  <c r="M231" i="7"/>
  <c r="I1362" i="7"/>
  <c r="H1362" i="7"/>
  <c r="K1362" i="7" s="1"/>
  <c r="B1516" i="7"/>
  <c r="E1515" i="7"/>
  <c r="P152" i="7"/>
  <c r="L1132" i="7"/>
  <c r="O1132" i="7" s="1"/>
  <c r="M1132" i="7"/>
  <c r="E1134" i="7"/>
  <c r="B1135" i="7"/>
  <c r="P1360" i="7"/>
  <c r="M153" i="7"/>
  <c r="L153" i="7"/>
  <c r="O153" i="7" s="1"/>
  <c r="I232" i="7"/>
  <c r="H232" i="7"/>
  <c r="K232" i="7" s="1"/>
  <c r="L1551" i="7"/>
  <c r="O1551" i="7" s="1"/>
  <c r="M1551" i="7"/>
  <c r="E497" i="7"/>
  <c r="B498" i="7"/>
  <c r="B1328" i="7"/>
  <c r="E1327" i="7"/>
  <c r="I1133" i="7"/>
  <c r="H1133" i="7"/>
  <c r="K1133" i="7" s="1"/>
  <c r="M1361" i="7"/>
  <c r="L1361" i="7"/>
  <c r="O1361" i="7" s="1"/>
  <c r="I154" i="7"/>
  <c r="H154" i="7"/>
  <c r="K154" i="7" s="1"/>
  <c r="M1325" i="7"/>
  <c r="L1325" i="7"/>
  <c r="O1325" i="7" s="1"/>
  <c r="L268" i="7"/>
  <c r="O268" i="7" s="1"/>
  <c r="M268" i="7"/>
  <c r="E233" i="7"/>
  <c r="B234" i="7"/>
  <c r="P1131" i="7"/>
  <c r="P1512" i="7"/>
  <c r="I496" i="7"/>
  <c r="H496" i="7"/>
  <c r="K496" i="7" s="1"/>
  <c r="I1326" i="7"/>
  <c r="H1326" i="7"/>
  <c r="K1326" i="7" s="1"/>
  <c r="H269" i="7"/>
  <c r="K269" i="7" s="1"/>
  <c r="I269" i="7"/>
  <c r="I310" i="7"/>
  <c r="H310" i="7"/>
  <c r="K310" i="7" s="1"/>
  <c r="B312" i="7"/>
  <c r="E311" i="7"/>
  <c r="P420" i="7"/>
  <c r="P308" i="7"/>
  <c r="M309" i="7"/>
  <c r="L309" i="7"/>
  <c r="O309" i="7" s="1"/>
  <c r="P1668" i="7"/>
  <c r="P1629" i="7"/>
  <c r="P1474" i="7"/>
  <c r="M421" i="7"/>
  <c r="L421" i="7"/>
  <c r="O421" i="7" s="1"/>
  <c r="L1669" i="7"/>
  <c r="O1669" i="7" s="1"/>
  <c r="M1669" i="7"/>
  <c r="I1591" i="7"/>
  <c r="H1591" i="7"/>
  <c r="K1591" i="7" s="1"/>
  <c r="M1097" i="7"/>
  <c r="L1097" i="7"/>
  <c r="O1097" i="7" s="1"/>
  <c r="B1593" i="7"/>
  <c r="E1592" i="7"/>
  <c r="L1630" i="7"/>
  <c r="O1630" i="7" s="1"/>
  <c r="M1630" i="7"/>
  <c r="M1475" i="7"/>
  <c r="L1475" i="7"/>
  <c r="O1475" i="7" s="1"/>
  <c r="I1248" i="7"/>
  <c r="H1248" i="7"/>
  <c r="K1248" i="7" s="1"/>
  <c r="L383" i="7"/>
  <c r="O383" i="7" s="1"/>
  <c r="M383" i="7"/>
  <c r="B1250" i="7"/>
  <c r="E1249" i="7"/>
  <c r="E423" i="7"/>
  <c r="B424" i="7"/>
  <c r="I1819" i="7"/>
  <c r="H1819" i="7"/>
  <c r="K1819" i="7" s="1"/>
  <c r="I1743" i="7"/>
  <c r="H1743" i="7"/>
  <c r="K1743" i="7" s="1"/>
  <c r="M1590" i="7"/>
  <c r="L1590" i="7"/>
  <c r="O1590" i="7" s="1"/>
  <c r="I1631" i="7"/>
  <c r="H1631" i="7"/>
  <c r="K1631" i="7" s="1"/>
  <c r="P1283" i="7"/>
  <c r="P1817" i="7"/>
  <c r="B1821" i="7"/>
  <c r="E1820" i="7"/>
  <c r="B1100" i="7"/>
  <c r="E1099" i="7"/>
  <c r="B1633" i="7"/>
  <c r="E1632" i="7"/>
  <c r="B1478" i="7"/>
  <c r="E1477" i="7"/>
  <c r="M1742" i="7"/>
  <c r="L1742" i="7"/>
  <c r="O1742" i="7" s="1"/>
  <c r="H1098" i="7"/>
  <c r="K1098" i="7" s="1"/>
  <c r="I1098" i="7"/>
  <c r="B386" i="7"/>
  <c r="E385" i="7"/>
  <c r="M343" i="7"/>
  <c r="L343" i="7"/>
  <c r="O343" i="7" s="1"/>
  <c r="L1284" i="7"/>
  <c r="O1284" i="7" s="1"/>
  <c r="M1284" i="7"/>
  <c r="P1284" i="7" s="1"/>
  <c r="H344" i="7"/>
  <c r="K344" i="7" s="1"/>
  <c r="I344" i="7"/>
  <c r="L1247" i="7"/>
  <c r="O1247" i="7" s="1"/>
  <c r="M1247" i="7"/>
  <c r="M1818" i="7"/>
  <c r="L1818" i="7"/>
  <c r="O1818" i="7" s="1"/>
  <c r="I384" i="7"/>
  <c r="H384" i="7"/>
  <c r="K384" i="7" s="1"/>
  <c r="I422" i="7"/>
  <c r="H422" i="7"/>
  <c r="K422" i="7" s="1"/>
  <c r="B1745" i="7"/>
  <c r="E1744" i="7"/>
  <c r="B1782" i="7"/>
  <c r="E1781" i="7"/>
  <c r="I1780" i="7"/>
  <c r="H1780" i="7"/>
  <c r="K1780" i="7" s="1"/>
  <c r="B1287" i="7"/>
  <c r="E1286" i="7"/>
  <c r="P342" i="7"/>
  <c r="P1246" i="7"/>
  <c r="P382" i="7"/>
  <c r="P1778" i="7"/>
  <c r="E345" i="7"/>
  <c r="B346" i="7"/>
  <c r="I1670" i="7"/>
  <c r="H1670" i="7"/>
  <c r="K1670" i="7" s="1"/>
  <c r="B1672" i="7"/>
  <c r="E1671" i="7"/>
  <c r="M1779" i="7"/>
  <c r="L1779" i="7"/>
  <c r="O1779" i="7" s="1"/>
  <c r="H1476" i="7"/>
  <c r="K1476" i="7" s="1"/>
  <c r="I1476" i="7"/>
  <c r="I1285" i="7"/>
  <c r="H1285" i="7"/>
  <c r="K1285" i="7" s="1"/>
  <c r="P1630" i="7" l="1"/>
  <c r="P268" i="7"/>
  <c r="I1706" i="7"/>
  <c r="H1706" i="7"/>
  <c r="K1706" i="7" s="1"/>
  <c r="B1708" i="7"/>
  <c r="E1707" i="7"/>
  <c r="L1705" i="7"/>
  <c r="O1705" i="7" s="1"/>
  <c r="M1705" i="7"/>
  <c r="P1704" i="7"/>
  <c r="P1170" i="7"/>
  <c r="P190" i="7"/>
  <c r="B1174" i="7"/>
  <c r="E1173" i="7"/>
  <c r="I1172" i="7"/>
  <c r="H1172" i="7"/>
  <c r="K1172" i="7" s="1"/>
  <c r="M1171" i="7"/>
  <c r="L1171" i="7"/>
  <c r="O1171" i="7" s="1"/>
  <c r="P1247" i="7"/>
  <c r="P457" i="7"/>
  <c r="I192" i="7"/>
  <c r="H192" i="7"/>
  <c r="K192" i="7" s="1"/>
  <c r="P1208" i="7"/>
  <c r="M1209" i="7"/>
  <c r="L1209" i="7"/>
  <c r="O1209" i="7" s="1"/>
  <c r="B1403" i="7"/>
  <c r="E1402" i="7"/>
  <c r="I1401" i="7"/>
  <c r="H1401" i="7"/>
  <c r="K1401" i="7" s="1"/>
  <c r="P1513" i="7"/>
  <c r="H1210" i="7"/>
  <c r="K1210" i="7" s="1"/>
  <c r="I1210" i="7"/>
  <c r="H459" i="7"/>
  <c r="K459" i="7" s="1"/>
  <c r="I459" i="7"/>
  <c r="P1399" i="7"/>
  <c r="B1212" i="7"/>
  <c r="E1211" i="7"/>
  <c r="E460" i="7"/>
  <c r="B461" i="7"/>
  <c r="P383" i="7"/>
  <c r="P1551" i="7"/>
  <c r="P231" i="7"/>
  <c r="P1438" i="7"/>
  <c r="L191" i="7"/>
  <c r="O191" i="7" s="1"/>
  <c r="M191" i="7"/>
  <c r="B194" i="7"/>
  <c r="E193" i="7"/>
  <c r="L458" i="7"/>
  <c r="O458" i="7" s="1"/>
  <c r="M458" i="7"/>
  <c r="L1400" i="7"/>
  <c r="O1400" i="7" s="1"/>
  <c r="M1400" i="7"/>
  <c r="L154" i="7"/>
  <c r="O154" i="7" s="1"/>
  <c r="M154" i="7"/>
  <c r="I497" i="7"/>
  <c r="H497" i="7"/>
  <c r="K497" i="7" s="1"/>
  <c r="B1136" i="7"/>
  <c r="E1135" i="7"/>
  <c r="L1362" i="7"/>
  <c r="O1362" i="7" s="1"/>
  <c r="M1362" i="7"/>
  <c r="L1514" i="7"/>
  <c r="O1514" i="7" s="1"/>
  <c r="M1514" i="7"/>
  <c r="L269" i="7"/>
  <c r="O269" i="7" s="1"/>
  <c r="M269" i="7"/>
  <c r="I1134" i="7"/>
  <c r="H1134" i="7"/>
  <c r="K1134" i="7" s="1"/>
  <c r="E1364" i="7"/>
  <c r="B1365" i="7"/>
  <c r="P421" i="7"/>
  <c r="B235" i="7"/>
  <c r="E234" i="7"/>
  <c r="H233" i="7"/>
  <c r="K233" i="7" s="1"/>
  <c r="I233" i="7"/>
  <c r="P1361" i="7"/>
  <c r="P1132" i="7"/>
  <c r="L1439" i="7"/>
  <c r="O1439" i="7" s="1"/>
  <c r="M1439" i="7"/>
  <c r="I1363" i="7"/>
  <c r="H1363" i="7"/>
  <c r="K1363" i="7" s="1"/>
  <c r="B1555" i="7"/>
  <c r="E1554" i="7"/>
  <c r="M1326" i="7"/>
  <c r="L1326" i="7"/>
  <c r="O1326" i="7" s="1"/>
  <c r="L1133" i="7"/>
  <c r="O1133" i="7" s="1"/>
  <c r="M1133" i="7"/>
  <c r="L232" i="7"/>
  <c r="O232" i="7" s="1"/>
  <c r="M232" i="7"/>
  <c r="I1553" i="7"/>
  <c r="H1553" i="7"/>
  <c r="K1553" i="7" s="1"/>
  <c r="H155" i="7"/>
  <c r="K155" i="7" s="1"/>
  <c r="I155" i="7"/>
  <c r="B499" i="7"/>
  <c r="E498" i="7"/>
  <c r="I1327" i="7"/>
  <c r="H1327" i="7"/>
  <c r="K1327" i="7" s="1"/>
  <c r="I1515" i="7"/>
  <c r="H1515" i="7"/>
  <c r="K1515" i="7" s="1"/>
  <c r="E1441" i="7"/>
  <c r="B1442" i="7"/>
  <c r="P495" i="7"/>
  <c r="E156" i="7"/>
  <c r="B157" i="7"/>
  <c r="I270" i="7"/>
  <c r="H270" i="7"/>
  <c r="K270" i="7" s="1"/>
  <c r="L1552" i="7"/>
  <c r="O1552" i="7" s="1"/>
  <c r="M1552" i="7"/>
  <c r="L496" i="7"/>
  <c r="O496" i="7" s="1"/>
  <c r="M496" i="7"/>
  <c r="P1325" i="7"/>
  <c r="B1329" i="7"/>
  <c r="E1328" i="7"/>
  <c r="P153" i="7"/>
  <c r="B1517" i="7"/>
  <c r="E1516" i="7"/>
  <c r="H1440" i="7"/>
  <c r="K1440" i="7" s="1"/>
  <c r="I1440" i="7"/>
  <c r="E271" i="7"/>
  <c r="B272" i="7"/>
  <c r="I311" i="7"/>
  <c r="H311" i="7"/>
  <c r="K311" i="7" s="1"/>
  <c r="E312" i="7"/>
  <c r="B313" i="7"/>
  <c r="P343" i="7"/>
  <c r="M310" i="7"/>
  <c r="L310" i="7"/>
  <c r="O310" i="7" s="1"/>
  <c r="P309" i="7"/>
  <c r="E1250" i="7"/>
  <c r="B1251" i="7"/>
  <c r="H1632" i="7"/>
  <c r="K1632" i="7" s="1"/>
  <c r="I1632" i="7"/>
  <c r="P1818" i="7"/>
  <c r="I385" i="7"/>
  <c r="H385" i="7"/>
  <c r="K385" i="7" s="1"/>
  <c r="L1819" i="7"/>
  <c r="O1819" i="7" s="1"/>
  <c r="M1819" i="7"/>
  <c r="I1592" i="7"/>
  <c r="H1592" i="7"/>
  <c r="K1592" i="7" s="1"/>
  <c r="M344" i="7"/>
  <c r="L344" i="7"/>
  <c r="O344" i="7" s="1"/>
  <c r="B1479" i="7"/>
  <c r="E1478" i="7"/>
  <c r="L1743" i="7"/>
  <c r="O1743" i="7" s="1"/>
  <c r="M1743" i="7"/>
  <c r="E1745" i="7"/>
  <c r="B1746" i="7"/>
  <c r="E1633" i="7"/>
  <c r="B1634" i="7"/>
  <c r="M1476" i="7"/>
  <c r="L1476" i="7"/>
  <c r="O1476" i="7" s="1"/>
  <c r="B387" i="7"/>
  <c r="E386" i="7"/>
  <c r="P1590" i="7"/>
  <c r="B1594" i="7"/>
  <c r="E1593" i="7"/>
  <c r="E1672" i="7"/>
  <c r="B1673" i="7"/>
  <c r="B1101" i="7"/>
  <c r="E1100" i="7"/>
  <c r="M422" i="7"/>
  <c r="L422" i="7"/>
  <c r="O422" i="7" s="1"/>
  <c r="L1098" i="7"/>
  <c r="O1098" i="7" s="1"/>
  <c r="M1098" i="7"/>
  <c r="B425" i="7"/>
  <c r="E424" i="7"/>
  <c r="L1591" i="7"/>
  <c r="O1591" i="7" s="1"/>
  <c r="M1591" i="7"/>
  <c r="M1248" i="7"/>
  <c r="L1248" i="7"/>
  <c r="O1248" i="7" s="1"/>
  <c r="M384" i="7"/>
  <c r="L384" i="7"/>
  <c r="O384" i="7" s="1"/>
  <c r="H1820" i="7"/>
  <c r="K1820" i="7" s="1"/>
  <c r="I1820" i="7"/>
  <c r="I423" i="7"/>
  <c r="H423" i="7"/>
  <c r="K423" i="7" s="1"/>
  <c r="P1097" i="7"/>
  <c r="B1783" i="7"/>
  <c r="E1782" i="7"/>
  <c r="I1744" i="7"/>
  <c r="H1744" i="7"/>
  <c r="K1744" i="7" s="1"/>
  <c r="E1287" i="7"/>
  <c r="B1288" i="7"/>
  <c r="B1822" i="7"/>
  <c r="E1821" i="7"/>
  <c r="P1742" i="7"/>
  <c r="L1285" i="7"/>
  <c r="O1285" i="7" s="1"/>
  <c r="M1285" i="7"/>
  <c r="M1670" i="7"/>
  <c r="L1670" i="7"/>
  <c r="O1670" i="7" s="1"/>
  <c r="B347" i="7"/>
  <c r="E346" i="7"/>
  <c r="H1286" i="7"/>
  <c r="K1286" i="7" s="1"/>
  <c r="I1286" i="7"/>
  <c r="P1779" i="7"/>
  <c r="I345" i="7"/>
  <c r="H345" i="7"/>
  <c r="K345" i="7" s="1"/>
  <c r="M1780" i="7"/>
  <c r="L1780" i="7"/>
  <c r="O1780" i="7" s="1"/>
  <c r="I1671" i="7"/>
  <c r="H1671" i="7"/>
  <c r="K1671" i="7" s="1"/>
  <c r="H1781" i="7"/>
  <c r="K1781" i="7" s="1"/>
  <c r="I1781" i="7"/>
  <c r="H1477" i="7"/>
  <c r="K1477" i="7" s="1"/>
  <c r="I1477" i="7"/>
  <c r="H1099" i="7"/>
  <c r="K1099" i="7" s="1"/>
  <c r="I1099" i="7"/>
  <c r="L1631" i="7"/>
  <c r="O1631" i="7" s="1"/>
  <c r="M1631" i="7"/>
  <c r="I1249" i="7"/>
  <c r="H1249" i="7"/>
  <c r="K1249" i="7" s="1"/>
  <c r="P1475" i="7"/>
  <c r="P1669" i="7"/>
  <c r="P1705" i="7" l="1"/>
  <c r="P1098" i="7"/>
  <c r="P269" i="7"/>
  <c r="P232" i="7"/>
  <c r="I1707" i="7"/>
  <c r="H1707" i="7"/>
  <c r="K1707" i="7" s="1"/>
  <c r="B1709" i="7"/>
  <c r="E1708" i="7"/>
  <c r="P496" i="7"/>
  <c r="M1706" i="7"/>
  <c r="L1706" i="7"/>
  <c r="O1706" i="7" s="1"/>
  <c r="P1171" i="7"/>
  <c r="P1591" i="7"/>
  <c r="P458" i="7"/>
  <c r="L1172" i="7"/>
  <c r="O1172" i="7" s="1"/>
  <c r="M1172" i="7"/>
  <c r="I1173" i="7"/>
  <c r="H1173" i="7"/>
  <c r="K1173" i="7" s="1"/>
  <c r="E1174" i="7"/>
  <c r="B1175" i="7"/>
  <c r="P1133" i="7"/>
  <c r="P1439" i="7"/>
  <c r="P1514" i="7"/>
  <c r="P154" i="7"/>
  <c r="P191" i="7"/>
  <c r="I193" i="7"/>
  <c r="H193" i="7"/>
  <c r="K193" i="7" s="1"/>
  <c r="B462" i="7"/>
  <c r="E461" i="7"/>
  <c r="P1209" i="7"/>
  <c r="B195" i="7"/>
  <c r="E194" i="7"/>
  <c r="H460" i="7"/>
  <c r="K460" i="7" s="1"/>
  <c r="I460" i="7"/>
  <c r="L459" i="7"/>
  <c r="O459" i="7" s="1"/>
  <c r="M459" i="7"/>
  <c r="I1211" i="7"/>
  <c r="H1211" i="7"/>
  <c r="K1211" i="7" s="1"/>
  <c r="E1403" i="7"/>
  <c r="B1404" i="7"/>
  <c r="M1210" i="7"/>
  <c r="L1210" i="7"/>
  <c r="O1210" i="7" s="1"/>
  <c r="B1213" i="7"/>
  <c r="E1212" i="7"/>
  <c r="L1401" i="7"/>
  <c r="O1401" i="7" s="1"/>
  <c r="M1401" i="7"/>
  <c r="I1402" i="7"/>
  <c r="H1402" i="7"/>
  <c r="K1402" i="7" s="1"/>
  <c r="P1362" i="7"/>
  <c r="P1400" i="7"/>
  <c r="L192" i="7"/>
  <c r="O192" i="7" s="1"/>
  <c r="M192" i="7"/>
  <c r="E1517" i="7"/>
  <c r="B1518" i="7"/>
  <c r="I1554" i="7"/>
  <c r="H1554" i="7"/>
  <c r="K1554" i="7" s="1"/>
  <c r="L1515" i="7"/>
  <c r="O1515" i="7" s="1"/>
  <c r="M1515" i="7"/>
  <c r="L1553" i="7"/>
  <c r="O1553" i="7" s="1"/>
  <c r="M1553" i="7"/>
  <c r="B1556" i="7"/>
  <c r="E1555" i="7"/>
  <c r="M233" i="7"/>
  <c r="L233" i="7"/>
  <c r="O233" i="7" s="1"/>
  <c r="H1364" i="7"/>
  <c r="K1364" i="7" s="1"/>
  <c r="I1364" i="7"/>
  <c r="I1328" i="7"/>
  <c r="H1328" i="7"/>
  <c r="K1328" i="7" s="1"/>
  <c r="M270" i="7"/>
  <c r="L270" i="7"/>
  <c r="O270" i="7" s="1"/>
  <c r="I1135" i="7"/>
  <c r="H1135" i="7"/>
  <c r="K1135" i="7" s="1"/>
  <c r="E1365" i="7"/>
  <c r="B1366" i="7"/>
  <c r="E272" i="7"/>
  <c r="B273" i="7"/>
  <c r="B1330" i="7"/>
  <c r="E1329" i="7"/>
  <c r="E157" i="7"/>
  <c r="B158" i="7"/>
  <c r="M1327" i="7"/>
  <c r="L1327" i="7"/>
  <c r="O1327" i="7" s="1"/>
  <c r="L1134" i="7"/>
  <c r="O1134" i="7" s="1"/>
  <c r="M1134" i="7"/>
  <c r="B1137" i="7"/>
  <c r="E1136" i="7"/>
  <c r="H271" i="7"/>
  <c r="K271" i="7" s="1"/>
  <c r="I271" i="7"/>
  <c r="I156" i="7"/>
  <c r="H156" i="7"/>
  <c r="K156" i="7" s="1"/>
  <c r="H498" i="7"/>
  <c r="K498" i="7" s="1"/>
  <c r="I498" i="7"/>
  <c r="L1363" i="7"/>
  <c r="O1363" i="7" s="1"/>
  <c r="M1363" i="7"/>
  <c r="I234" i="7"/>
  <c r="H234" i="7"/>
  <c r="K234" i="7" s="1"/>
  <c r="M1440" i="7"/>
  <c r="L1440" i="7"/>
  <c r="O1440" i="7" s="1"/>
  <c r="B500" i="7"/>
  <c r="E499" i="7"/>
  <c r="E235" i="7"/>
  <c r="B236" i="7"/>
  <c r="L497" i="7"/>
  <c r="O497" i="7" s="1"/>
  <c r="M497" i="7"/>
  <c r="P310" i="7"/>
  <c r="B1443" i="7"/>
  <c r="E1442" i="7"/>
  <c r="M155" i="7"/>
  <c r="L155" i="7"/>
  <c r="O155" i="7" s="1"/>
  <c r="P422" i="7"/>
  <c r="P1285" i="7"/>
  <c r="I1516" i="7"/>
  <c r="H1516" i="7"/>
  <c r="K1516" i="7" s="1"/>
  <c r="P1552" i="7"/>
  <c r="H1441" i="7"/>
  <c r="K1441" i="7" s="1"/>
  <c r="I1441" i="7"/>
  <c r="P1326" i="7"/>
  <c r="I312" i="7"/>
  <c r="H312" i="7"/>
  <c r="K312" i="7" s="1"/>
  <c r="E313" i="7"/>
  <c r="B314" i="7"/>
  <c r="M311" i="7"/>
  <c r="L311" i="7"/>
  <c r="O311" i="7" s="1"/>
  <c r="P344" i="7"/>
  <c r="M1286" i="7"/>
  <c r="L1286" i="7"/>
  <c r="O1286" i="7" s="1"/>
  <c r="E1673" i="7"/>
  <c r="B1674" i="7"/>
  <c r="B1635" i="7"/>
  <c r="E1634" i="7"/>
  <c r="L1099" i="7"/>
  <c r="O1099" i="7" s="1"/>
  <c r="M1099" i="7"/>
  <c r="I1782" i="7"/>
  <c r="H1782" i="7"/>
  <c r="K1782" i="7" s="1"/>
  <c r="H1100" i="7"/>
  <c r="K1100" i="7" s="1"/>
  <c r="I1100" i="7"/>
  <c r="B1784" i="7"/>
  <c r="E1783" i="7"/>
  <c r="B1102" i="7"/>
  <c r="E1101" i="7"/>
  <c r="I1287" i="7"/>
  <c r="H1287" i="7"/>
  <c r="K1287" i="7" s="1"/>
  <c r="I1633" i="7"/>
  <c r="H1633" i="7"/>
  <c r="K1633" i="7" s="1"/>
  <c r="M1632" i="7"/>
  <c r="L1632" i="7"/>
  <c r="O1632" i="7" s="1"/>
  <c r="L1249" i="7"/>
  <c r="O1249" i="7" s="1"/>
  <c r="M1249" i="7"/>
  <c r="I1672" i="7"/>
  <c r="H1672" i="7"/>
  <c r="K1672" i="7" s="1"/>
  <c r="P1631" i="7"/>
  <c r="P1780" i="7"/>
  <c r="I346" i="7"/>
  <c r="H346" i="7"/>
  <c r="K346" i="7" s="1"/>
  <c r="M423" i="7"/>
  <c r="L423" i="7"/>
  <c r="O423" i="7" s="1"/>
  <c r="P1743" i="7"/>
  <c r="M1477" i="7"/>
  <c r="L1477" i="7"/>
  <c r="O1477" i="7" s="1"/>
  <c r="M1820" i="7"/>
  <c r="L1820" i="7"/>
  <c r="O1820" i="7" s="1"/>
  <c r="I1593" i="7"/>
  <c r="H1593" i="7"/>
  <c r="K1593" i="7" s="1"/>
  <c r="I386" i="7"/>
  <c r="H386" i="7"/>
  <c r="K386" i="7" s="1"/>
  <c r="B1747" i="7"/>
  <c r="E1746" i="7"/>
  <c r="B1823" i="7"/>
  <c r="E1822" i="7"/>
  <c r="E1288" i="7"/>
  <c r="B1289" i="7"/>
  <c r="E347" i="7"/>
  <c r="B348" i="7"/>
  <c r="L345" i="7"/>
  <c r="O345" i="7" s="1"/>
  <c r="M345" i="7"/>
  <c r="P384" i="7"/>
  <c r="I424" i="7"/>
  <c r="H424" i="7"/>
  <c r="K424" i="7" s="1"/>
  <c r="B388" i="7"/>
  <c r="E387" i="7"/>
  <c r="P1476" i="7"/>
  <c r="H1745" i="7"/>
  <c r="K1745" i="7" s="1"/>
  <c r="I1745" i="7"/>
  <c r="I1478" i="7"/>
  <c r="H1478" i="7"/>
  <c r="K1478" i="7" s="1"/>
  <c r="M1592" i="7"/>
  <c r="L1592" i="7"/>
  <c r="O1592" i="7" s="1"/>
  <c r="M385" i="7"/>
  <c r="L385" i="7"/>
  <c r="O385" i="7" s="1"/>
  <c r="B1252" i="7"/>
  <c r="E1251" i="7"/>
  <c r="M1744" i="7"/>
  <c r="L1744" i="7"/>
  <c r="O1744" i="7" s="1"/>
  <c r="M1781" i="7"/>
  <c r="L1781" i="7"/>
  <c r="O1781" i="7" s="1"/>
  <c r="E1594" i="7"/>
  <c r="B1595" i="7"/>
  <c r="M1671" i="7"/>
  <c r="L1671" i="7"/>
  <c r="O1671" i="7" s="1"/>
  <c r="P1670" i="7"/>
  <c r="I1821" i="7"/>
  <c r="H1821" i="7"/>
  <c r="K1821" i="7" s="1"/>
  <c r="P1248" i="7"/>
  <c r="B426" i="7"/>
  <c r="E425" i="7"/>
  <c r="E1479" i="7"/>
  <c r="B1480" i="7"/>
  <c r="P1819" i="7"/>
  <c r="H1250" i="7"/>
  <c r="K1250" i="7" s="1"/>
  <c r="I1250" i="7"/>
  <c r="P1172" i="7" l="1"/>
  <c r="P1706" i="7"/>
  <c r="I1708" i="7"/>
  <c r="H1708" i="7"/>
  <c r="K1708" i="7" s="1"/>
  <c r="E1709" i="7"/>
  <c r="B1710" i="7"/>
  <c r="M1707" i="7"/>
  <c r="L1707" i="7"/>
  <c r="O1707" i="7" s="1"/>
  <c r="P1363" i="7"/>
  <c r="P1401" i="7"/>
  <c r="E1175" i="7"/>
  <c r="B1176" i="7"/>
  <c r="I1174" i="7"/>
  <c r="H1174" i="7"/>
  <c r="K1174" i="7" s="1"/>
  <c r="L1173" i="7"/>
  <c r="O1173" i="7" s="1"/>
  <c r="M1173" i="7"/>
  <c r="P1134" i="7"/>
  <c r="P1553" i="7"/>
  <c r="P192" i="7"/>
  <c r="P459" i="7"/>
  <c r="P155" i="7"/>
  <c r="P1327" i="7"/>
  <c r="P1210" i="7"/>
  <c r="P1440" i="7"/>
  <c r="P497" i="7"/>
  <c r="B1405" i="7"/>
  <c r="E1404" i="7"/>
  <c r="H194" i="7"/>
  <c r="K194" i="7" s="1"/>
  <c r="I194" i="7"/>
  <c r="L1402" i="7"/>
  <c r="O1402" i="7" s="1"/>
  <c r="M1402" i="7"/>
  <c r="I1403" i="7"/>
  <c r="H1403" i="7"/>
  <c r="K1403" i="7" s="1"/>
  <c r="E195" i="7"/>
  <c r="B196" i="7"/>
  <c r="M1211" i="7"/>
  <c r="L1211" i="7"/>
  <c r="O1211" i="7" s="1"/>
  <c r="I461" i="7"/>
  <c r="H461" i="7"/>
  <c r="K461" i="7" s="1"/>
  <c r="I1212" i="7"/>
  <c r="H1212" i="7"/>
  <c r="K1212" i="7" s="1"/>
  <c r="B463" i="7"/>
  <c r="E462" i="7"/>
  <c r="B1214" i="7"/>
  <c r="E1213" i="7"/>
  <c r="L460" i="7"/>
  <c r="O460" i="7" s="1"/>
  <c r="M460" i="7"/>
  <c r="M193" i="7"/>
  <c r="L193" i="7"/>
  <c r="O193" i="7" s="1"/>
  <c r="P1249" i="7"/>
  <c r="M1441" i="7"/>
  <c r="L1441" i="7"/>
  <c r="O1441" i="7" s="1"/>
  <c r="H499" i="7"/>
  <c r="K499" i="7" s="1"/>
  <c r="I499" i="7"/>
  <c r="L498" i="7"/>
  <c r="O498" i="7" s="1"/>
  <c r="M498" i="7"/>
  <c r="B274" i="7"/>
  <c r="E273" i="7"/>
  <c r="H1442" i="7"/>
  <c r="K1442" i="7" s="1"/>
  <c r="I1442" i="7"/>
  <c r="E500" i="7"/>
  <c r="B501" i="7"/>
  <c r="I272" i="7"/>
  <c r="H272" i="7"/>
  <c r="K272" i="7" s="1"/>
  <c r="L1328" i="7"/>
  <c r="O1328" i="7" s="1"/>
  <c r="M1328" i="7"/>
  <c r="B1444" i="7"/>
  <c r="E1443" i="7"/>
  <c r="E1366" i="7"/>
  <c r="B1367" i="7"/>
  <c r="L1364" i="7"/>
  <c r="O1364" i="7" s="1"/>
  <c r="M1364" i="7"/>
  <c r="P1515" i="7"/>
  <c r="M156" i="7"/>
  <c r="L156" i="7"/>
  <c r="O156" i="7" s="1"/>
  <c r="I1365" i="7"/>
  <c r="H1365" i="7"/>
  <c r="K1365" i="7" s="1"/>
  <c r="L1516" i="7"/>
  <c r="O1516" i="7" s="1"/>
  <c r="M1516" i="7"/>
  <c r="M271" i="7"/>
  <c r="L271" i="7"/>
  <c r="O271" i="7" s="1"/>
  <c r="B159" i="7"/>
  <c r="E158" i="7"/>
  <c r="L234" i="7"/>
  <c r="O234" i="7" s="1"/>
  <c r="M234" i="7"/>
  <c r="I157" i="7"/>
  <c r="H157" i="7"/>
  <c r="K157" i="7" s="1"/>
  <c r="M1135" i="7"/>
  <c r="L1135" i="7"/>
  <c r="O1135" i="7" s="1"/>
  <c r="P233" i="7"/>
  <c r="M1554" i="7"/>
  <c r="L1554" i="7"/>
  <c r="O1554" i="7" s="1"/>
  <c r="P1477" i="7"/>
  <c r="B237" i="7"/>
  <c r="E236" i="7"/>
  <c r="H1136" i="7"/>
  <c r="K1136" i="7" s="1"/>
  <c r="I1136" i="7"/>
  <c r="H1329" i="7"/>
  <c r="K1329" i="7" s="1"/>
  <c r="I1329" i="7"/>
  <c r="H1555" i="7"/>
  <c r="K1555" i="7" s="1"/>
  <c r="I1555" i="7"/>
  <c r="B1519" i="7"/>
  <c r="E1518" i="7"/>
  <c r="I235" i="7"/>
  <c r="H235" i="7"/>
  <c r="K235" i="7" s="1"/>
  <c r="B1138" i="7"/>
  <c r="E1137" i="7"/>
  <c r="E1330" i="7"/>
  <c r="B1331" i="7"/>
  <c r="P270" i="7"/>
  <c r="B1557" i="7"/>
  <c r="E1556" i="7"/>
  <c r="H1517" i="7"/>
  <c r="K1517" i="7" s="1"/>
  <c r="I1517" i="7"/>
  <c r="E314" i="7"/>
  <c r="B315" i="7"/>
  <c r="I313" i="7"/>
  <c r="H313" i="7"/>
  <c r="K313" i="7" s="1"/>
  <c r="P1286" i="7"/>
  <c r="L312" i="7"/>
  <c r="O312" i="7" s="1"/>
  <c r="M312" i="7"/>
  <c r="P1671" i="7"/>
  <c r="P345" i="7"/>
  <c r="P311" i="7"/>
  <c r="I1251" i="7"/>
  <c r="H1251" i="7"/>
  <c r="K1251" i="7" s="1"/>
  <c r="H1634" i="7"/>
  <c r="K1634" i="7" s="1"/>
  <c r="I1634" i="7"/>
  <c r="L1745" i="7"/>
  <c r="O1745" i="7" s="1"/>
  <c r="M1745" i="7"/>
  <c r="B349" i="7"/>
  <c r="E348" i="7"/>
  <c r="I1746" i="7"/>
  <c r="H1746" i="7"/>
  <c r="K1746" i="7" s="1"/>
  <c r="M1287" i="7"/>
  <c r="L1287" i="7"/>
  <c r="O1287" i="7" s="1"/>
  <c r="B1103" i="7"/>
  <c r="E1102" i="7"/>
  <c r="B1636" i="7"/>
  <c r="E1635" i="7"/>
  <c r="B1253" i="7"/>
  <c r="E1252" i="7"/>
  <c r="L1100" i="7"/>
  <c r="O1100" i="7" s="1"/>
  <c r="M1100" i="7"/>
  <c r="I347" i="7"/>
  <c r="H347" i="7"/>
  <c r="K347" i="7" s="1"/>
  <c r="B1748" i="7"/>
  <c r="E1747" i="7"/>
  <c r="P423" i="7"/>
  <c r="I1783" i="7"/>
  <c r="H1783" i="7"/>
  <c r="K1783" i="7" s="1"/>
  <c r="B427" i="7"/>
  <c r="E426" i="7"/>
  <c r="B1596" i="7"/>
  <c r="E1595" i="7"/>
  <c r="I1594" i="7"/>
  <c r="H1594" i="7"/>
  <c r="K1594" i="7" s="1"/>
  <c r="P1820" i="7"/>
  <c r="M1633" i="7"/>
  <c r="L1633" i="7"/>
  <c r="O1633" i="7" s="1"/>
  <c r="E1784" i="7"/>
  <c r="B1785" i="7"/>
  <c r="M1782" i="7"/>
  <c r="L1782" i="7"/>
  <c r="O1782" i="7" s="1"/>
  <c r="B1675" i="7"/>
  <c r="E1674" i="7"/>
  <c r="E1480" i="7"/>
  <c r="B1481" i="7"/>
  <c r="M1250" i="7"/>
  <c r="L1250" i="7"/>
  <c r="O1250" i="7" s="1"/>
  <c r="I387" i="7"/>
  <c r="H387" i="7"/>
  <c r="K387" i="7" s="1"/>
  <c r="E1823" i="7"/>
  <c r="B1824" i="7"/>
  <c r="I1673" i="7"/>
  <c r="H1673" i="7"/>
  <c r="K1673" i="7" s="1"/>
  <c r="I425" i="7"/>
  <c r="H425" i="7"/>
  <c r="K425" i="7" s="1"/>
  <c r="M346" i="7"/>
  <c r="L346" i="7"/>
  <c r="O346" i="7" s="1"/>
  <c r="I1101" i="7"/>
  <c r="H1101" i="7"/>
  <c r="K1101" i="7" s="1"/>
  <c r="M1821" i="7"/>
  <c r="L1821" i="7"/>
  <c r="O1821" i="7" s="1"/>
  <c r="H1479" i="7"/>
  <c r="K1479" i="7" s="1"/>
  <c r="I1479" i="7"/>
  <c r="M1672" i="7"/>
  <c r="L1672" i="7"/>
  <c r="O1672" i="7" s="1"/>
  <c r="L1593" i="7"/>
  <c r="O1593" i="7" s="1"/>
  <c r="M1593" i="7"/>
  <c r="M1478" i="7"/>
  <c r="L1478" i="7"/>
  <c r="O1478" i="7" s="1"/>
  <c r="P1632" i="7"/>
  <c r="M424" i="7"/>
  <c r="L424" i="7"/>
  <c r="O424" i="7" s="1"/>
  <c r="P1744" i="7"/>
  <c r="H1822" i="7"/>
  <c r="K1822" i="7" s="1"/>
  <c r="I1822" i="7"/>
  <c r="P385" i="7"/>
  <c r="L386" i="7"/>
  <c r="O386" i="7" s="1"/>
  <c r="M386" i="7"/>
  <c r="P1781" i="7"/>
  <c r="E388" i="7"/>
  <c r="B389" i="7"/>
  <c r="E1289" i="7"/>
  <c r="B1290" i="7"/>
  <c r="P1592" i="7"/>
  <c r="I1288" i="7"/>
  <c r="H1288" i="7"/>
  <c r="K1288" i="7" s="1"/>
  <c r="P1099" i="7"/>
  <c r="P1516" i="7" l="1"/>
  <c r="P1707" i="7"/>
  <c r="E1710" i="7"/>
  <c r="B1711" i="7"/>
  <c r="I1709" i="7"/>
  <c r="H1709" i="7"/>
  <c r="K1709" i="7" s="1"/>
  <c r="M1708" i="7"/>
  <c r="L1708" i="7"/>
  <c r="O1708" i="7" s="1"/>
  <c r="P1173" i="7"/>
  <c r="P234" i="7"/>
  <c r="P460" i="7"/>
  <c r="P1402" i="7"/>
  <c r="M1174" i="7"/>
  <c r="L1174" i="7"/>
  <c r="O1174" i="7" s="1"/>
  <c r="B1177" i="7"/>
  <c r="E1176" i="7"/>
  <c r="H1175" i="7"/>
  <c r="K1175" i="7" s="1"/>
  <c r="I1175" i="7"/>
  <c r="P312" i="7"/>
  <c r="M1403" i="7"/>
  <c r="L1403" i="7"/>
  <c r="O1403" i="7" s="1"/>
  <c r="L461" i="7"/>
  <c r="O461" i="7" s="1"/>
  <c r="M461" i="7"/>
  <c r="H1213" i="7"/>
  <c r="K1213" i="7" s="1"/>
  <c r="I1213" i="7"/>
  <c r="E1214" i="7"/>
  <c r="B1215" i="7"/>
  <c r="P1211" i="7"/>
  <c r="L194" i="7"/>
  <c r="O194" i="7" s="1"/>
  <c r="M194" i="7"/>
  <c r="I462" i="7"/>
  <c r="H462" i="7"/>
  <c r="K462" i="7" s="1"/>
  <c r="B464" i="7"/>
  <c r="E463" i="7"/>
  <c r="E196" i="7"/>
  <c r="B197" i="7"/>
  <c r="H1404" i="7"/>
  <c r="K1404" i="7" s="1"/>
  <c r="I1404" i="7"/>
  <c r="P271" i="7"/>
  <c r="H195" i="7"/>
  <c r="K195" i="7" s="1"/>
  <c r="I195" i="7"/>
  <c r="E1405" i="7"/>
  <c r="B1406" i="7"/>
  <c r="P1364" i="7"/>
  <c r="P498" i="7"/>
  <c r="P193" i="7"/>
  <c r="L1212" i="7"/>
  <c r="O1212" i="7" s="1"/>
  <c r="M1212" i="7"/>
  <c r="I1518" i="7"/>
  <c r="H1518" i="7"/>
  <c r="K1518" i="7" s="1"/>
  <c r="H236" i="7"/>
  <c r="K236" i="7" s="1"/>
  <c r="I236" i="7"/>
  <c r="B275" i="7"/>
  <c r="E274" i="7"/>
  <c r="E1331" i="7"/>
  <c r="B1332" i="7"/>
  <c r="E1519" i="7"/>
  <c r="B1520" i="7"/>
  <c r="B238" i="7"/>
  <c r="E237" i="7"/>
  <c r="L157" i="7"/>
  <c r="O157" i="7" s="1"/>
  <c r="M157" i="7"/>
  <c r="I1330" i="7"/>
  <c r="H1330" i="7"/>
  <c r="K1330" i="7" s="1"/>
  <c r="L1555" i="7"/>
  <c r="O1555" i="7" s="1"/>
  <c r="M1555" i="7"/>
  <c r="L272" i="7"/>
  <c r="O272" i="7" s="1"/>
  <c r="M272" i="7"/>
  <c r="H1137" i="7"/>
  <c r="K1137" i="7" s="1"/>
  <c r="I1137" i="7"/>
  <c r="E1367" i="7"/>
  <c r="B1368" i="7"/>
  <c r="E501" i="7"/>
  <c r="B502" i="7"/>
  <c r="M499" i="7"/>
  <c r="L499" i="7"/>
  <c r="O499" i="7" s="1"/>
  <c r="M1517" i="7"/>
  <c r="L1517" i="7"/>
  <c r="O1517" i="7" s="1"/>
  <c r="E1138" i="7"/>
  <c r="B1139" i="7"/>
  <c r="L1329" i="7"/>
  <c r="O1329" i="7" s="1"/>
  <c r="M1329" i="7"/>
  <c r="P1554" i="7"/>
  <c r="H1366" i="7"/>
  <c r="K1366" i="7" s="1"/>
  <c r="I1366" i="7"/>
  <c r="I500" i="7"/>
  <c r="H500" i="7"/>
  <c r="K500" i="7" s="1"/>
  <c r="H158" i="7"/>
  <c r="K158" i="7" s="1"/>
  <c r="I158" i="7"/>
  <c r="M1365" i="7"/>
  <c r="L1365" i="7"/>
  <c r="O1365" i="7" s="1"/>
  <c r="H1443" i="7"/>
  <c r="K1443" i="7" s="1"/>
  <c r="I1443" i="7"/>
  <c r="L1442" i="7"/>
  <c r="O1442" i="7" s="1"/>
  <c r="M1442" i="7"/>
  <c r="P1672" i="7"/>
  <c r="I1556" i="7"/>
  <c r="H1556" i="7"/>
  <c r="K1556" i="7" s="1"/>
  <c r="M235" i="7"/>
  <c r="L235" i="7"/>
  <c r="O235" i="7" s="1"/>
  <c r="L1136" i="7"/>
  <c r="O1136" i="7" s="1"/>
  <c r="M1136" i="7"/>
  <c r="B160" i="7"/>
  <c r="E159" i="7"/>
  <c r="B1445" i="7"/>
  <c r="E1444" i="7"/>
  <c r="P1441" i="7"/>
  <c r="P386" i="7"/>
  <c r="P1593" i="7"/>
  <c r="B1558" i="7"/>
  <c r="E1557" i="7"/>
  <c r="P1135" i="7"/>
  <c r="P156" i="7"/>
  <c r="P1328" i="7"/>
  <c r="I273" i="7"/>
  <c r="H273" i="7"/>
  <c r="K273" i="7" s="1"/>
  <c r="P346" i="7"/>
  <c r="P1100" i="7"/>
  <c r="M313" i="7"/>
  <c r="L313" i="7"/>
  <c r="O313" i="7" s="1"/>
  <c r="P424" i="7"/>
  <c r="P1250" i="7"/>
  <c r="E315" i="7"/>
  <c r="B316" i="7"/>
  <c r="I314" i="7"/>
  <c r="H314" i="7"/>
  <c r="K314" i="7" s="1"/>
  <c r="M1479" i="7"/>
  <c r="L1479" i="7"/>
  <c r="O1479" i="7" s="1"/>
  <c r="I1252" i="7"/>
  <c r="H1252" i="7"/>
  <c r="K1252" i="7" s="1"/>
  <c r="I1102" i="7"/>
  <c r="H1102" i="7"/>
  <c r="K1102" i="7" s="1"/>
  <c r="E349" i="7"/>
  <c r="B350" i="7"/>
  <c r="M425" i="7"/>
  <c r="L425" i="7"/>
  <c r="O425" i="7" s="1"/>
  <c r="B1482" i="7"/>
  <c r="E1481" i="7"/>
  <c r="I426" i="7"/>
  <c r="H426" i="7"/>
  <c r="K426" i="7" s="1"/>
  <c r="L1783" i="7"/>
  <c r="O1783" i="7" s="1"/>
  <c r="M1783" i="7"/>
  <c r="E1253" i="7"/>
  <c r="B1254" i="7"/>
  <c r="B1104" i="7"/>
  <c r="E1103" i="7"/>
  <c r="P1745" i="7"/>
  <c r="M1101" i="7"/>
  <c r="L1101" i="7"/>
  <c r="O1101" i="7" s="1"/>
  <c r="H1480" i="7"/>
  <c r="K1480" i="7" s="1"/>
  <c r="I1480" i="7"/>
  <c r="I1674" i="7"/>
  <c r="H1674" i="7"/>
  <c r="K1674" i="7" s="1"/>
  <c r="M1594" i="7"/>
  <c r="L1594" i="7"/>
  <c r="O1594" i="7" s="1"/>
  <c r="B428" i="7"/>
  <c r="E427" i="7"/>
  <c r="L1288" i="7"/>
  <c r="O1288" i="7" s="1"/>
  <c r="M1288" i="7"/>
  <c r="M1673" i="7"/>
  <c r="L1673" i="7"/>
  <c r="O1673" i="7" s="1"/>
  <c r="B1825" i="7"/>
  <c r="E1824" i="7"/>
  <c r="E1675" i="7"/>
  <c r="B1676" i="7"/>
  <c r="P1633" i="7"/>
  <c r="I1595" i="7"/>
  <c r="H1595" i="7"/>
  <c r="K1595" i="7" s="1"/>
  <c r="M347" i="7"/>
  <c r="L347" i="7"/>
  <c r="O347" i="7" s="1"/>
  <c r="P1287" i="7"/>
  <c r="L1634" i="7"/>
  <c r="O1634" i="7" s="1"/>
  <c r="M1634" i="7"/>
  <c r="M1822" i="7"/>
  <c r="L1822" i="7"/>
  <c r="O1822" i="7" s="1"/>
  <c r="E1290" i="7"/>
  <c r="B1291" i="7"/>
  <c r="I1823" i="7"/>
  <c r="H1823" i="7"/>
  <c r="K1823" i="7" s="1"/>
  <c r="E1596" i="7"/>
  <c r="B1597" i="7"/>
  <c r="I1635" i="7"/>
  <c r="H1635" i="7"/>
  <c r="K1635" i="7" s="1"/>
  <c r="L1746" i="7"/>
  <c r="O1746" i="7" s="1"/>
  <c r="M1746" i="7"/>
  <c r="I1289" i="7"/>
  <c r="H1289" i="7"/>
  <c r="K1289" i="7" s="1"/>
  <c r="P1782" i="7"/>
  <c r="B1637" i="7"/>
  <c r="E1636" i="7"/>
  <c r="P1821" i="7"/>
  <c r="M387" i="7"/>
  <c r="L387" i="7"/>
  <c r="O387" i="7" s="1"/>
  <c r="E1785" i="7"/>
  <c r="B1786" i="7"/>
  <c r="I1747" i="7"/>
  <c r="H1747" i="7"/>
  <c r="K1747" i="7" s="1"/>
  <c r="B390" i="7"/>
  <c r="E389" i="7"/>
  <c r="H388" i="7"/>
  <c r="K388" i="7" s="1"/>
  <c r="I388" i="7"/>
  <c r="P1478" i="7"/>
  <c r="H1784" i="7"/>
  <c r="K1784" i="7" s="1"/>
  <c r="I1784" i="7"/>
  <c r="B1749" i="7"/>
  <c r="E1748" i="7"/>
  <c r="I348" i="7"/>
  <c r="H348" i="7"/>
  <c r="K348" i="7" s="1"/>
  <c r="L1251" i="7"/>
  <c r="O1251" i="7" s="1"/>
  <c r="M1251" i="7"/>
  <c r="P1708" i="7" l="1"/>
  <c r="M1709" i="7"/>
  <c r="L1709" i="7"/>
  <c r="O1709" i="7" s="1"/>
  <c r="E1711" i="7"/>
  <c r="B1712" i="7"/>
  <c r="H1710" i="7"/>
  <c r="K1710" i="7" s="1"/>
  <c r="I1710" i="7"/>
  <c r="P461" i="7"/>
  <c r="P1174" i="7"/>
  <c r="M1175" i="7"/>
  <c r="L1175" i="7"/>
  <c r="O1175" i="7" s="1"/>
  <c r="H1176" i="7"/>
  <c r="K1176" i="7" s="1"/>
  <c r="I1176" i="7"/>
  <c r="E1177" i="7"/>
  <c r="B1178" i="7"/>
  <c r="P1136" i="7"/>
  <c r="P1555" i="7"/>
  <c r="P157" i="7"/>
  <c r="P194" i="7"/>
  <c r="P1783" i="7"/>
  <c r="P1365" i="7"/>
  <c r="P1329" i="7"/>
  <c r="E1406" i="7"/>
  <c r="B1407" i="7"/>
  <c r="H196" i="7"/>
  <c r="K196" i="7" s="1"/>
  <c r="I196" i="7"/>
  <c r="B1216" i="7"/>
  <c r="E1215" i="7"/>
  <c r="H1405" i="7"/>
  <c r="K1405" i="7" s="1"/>
  <c r="I1405" i="7"/>
  <c r="H463" i="7"/>
  <c r="K463" i="7" s="1"/>
  <c r="I463" i="7"/>
  <c r="I1214" i="7"/>
  <c r="H1214" i="7"/>
  <c r="K1214" i="7" s="1"/>
  <c r="M195" i="7"/>
  <c r="L195" i="7"/>
  <c r="O195" i="7" s="1"/>
  <c r="E464" i="7"/>
  <c r="B465" i="7"/>
  <c r="L1213" i="7"/>
  <c r="O1213" i="7" s="1"/>
  <c r="M1213" i="7"/>
  <c r="P1101" i="7"/>
  <c r="P1212" i="7"/>
  <c r="M462" i="7"/>
  <c r="L462" i="7"/>
  <c r="O462" i="7" s="1"/>
  <c r="P1517" i="7"/>
  <c r="M1404" i="7"/>
  <c r="L1404" i="7"/>
  <c r="O1404" i="7" s="1"/>
  <c r="P499" i="7"/>
  <c r="P272" i="7"/>
  <c r="B198" i="7"/>
  <c r="E197" i="7"/>
  <c r="P1403" i="7"/>
  <c r="B1559" i="7"/>
  <c r="E1558" i="7"/>
  <c r="H1138" i="7"/>
  <c r="K1138" i="7" s="1"/>
  <c r="I1138" i="7"/>
  <c r="L1443" i="7"/>
  <c r="O1443" i="7" s="1"/>
  <c r="M1443" i="7"/>
  <c r="L500" i="7"/>
  <c r="O500" i="7" s="1"/>
  <c r="M500" i="7"/>
  <c r="M1330" i="7"/>
  <c r="L1330" i="7"/>
  <c r="O1330" i="7" s="1"/>
  <c r="I1331" i="7"/>
  <c r="H1331" i="7"/>
  <c r="K1331" i="7" s="1"/>
  <c r="L1366" i="7"/>
  <c r="O1366" i="7" s="1"/>
  <c r="M1366" i="7"/>
  <c r="M1137" i="7"/>
  <c r="L1137" i="7"/>
  <c r="O1137" i="7" s="1"/>
  <c r="H274" i="7"/>
  <c r="K274" i="7" s="1"/>
  <c r="I274" i="7"/>
  <c r="L273" i="7"/>
  <c r="O273" i="7" s="1"/>
  <c r="M273" i="7"/>
  <c r="P235" i="7"/>
  <c r="E275" i="7"/>
  <c r="B276" i="7"/>
  <c r="I1444" i="7"/>
  <c r="H1444" i="7"/>
  <c r="K1444" i="7" s="1"/>
  <c r="H237" i="7"/>
  <c r="K237" i="7" s="1"/>
  <c r="I237" i="7"/>
  <c r="M236" i="7"/>
  <c r="L236" i="7"/>
  <c r="O236" i="7" s="1"/>
  <c r="B1333" i="7"/>
  <c r="E1332" i="7"/>
  <c r="E1445" i="7"/>
  <c r="B1446" i="7"/>
  <c r="L1556" i="7"/>
  <c r="O1556" i="7" s="1"/>
  <c r="M1556" i="7"/>
  <c r="M158" i="7"/>
  <c r="L158" i="7"/>
  <c r="O158" i="7" s="1"/>
  <c r="E502" i="7"/>
  <c r="B503" i="7"/>
  <c r="B239" i="7"/>
  <c r="E238" i="7"/>
  <c r="H1367" i="7"/>
  <c r="K1367" i="7" s="1"/>
  <c r="I1367" i="7"/>
  <c r="H159" i="7"/>
  <c r="K159" i="7" s="1"/>
  <c r="I159" i="7"/>
  <c r="I501" i="7"/>
  <c r="H501" i="7"/>
  <c r="K501" i="7" s="1"/>
  <c r="B1521" i="7"/>
  <c r="E1520" i="7"/>
  <c r="P425" i="7"/>
  <c r="P313" i="7"/>
  <c r="I1557" i="7"/>
  <c r="H1557" i="7"/>
  <c r="K1557" i="7" s="1"/>
  <c r="B161" i="7"/>
  <c r="E160" i="7"/>
  <c r="P1442" i="7"/>
  <c r="B1140" i="7"/>
  <c r="E1139" i="7"/>
  <c r="B1369" i="7"/>
  <c r="E1368" i="7"/>
  <c r="I1519" i="7"/>
  <c r="H1519" i="7"/>
  <c r="K1519" i="7" s="1"/>
  <c r="M1518" i="7"/>
  <c r="L1518" i="7"/>
  <c r="O1518" i="7" s="1"/>
  <c r="P1594" i="7"/>
  <c r="P1746" i="7"/>
  <c r="P1634" i="7"/>
  <c r="B317" i="7"/>
  <c r="E316" i="7"/>
  <c r="L314" i="7"/>
  <c r="O314" i="7" s="1"/>
  <c r="M314" i="7"/>
  <c r="I315" i="7"/>
  <c r="H315" i="7"/>
  <c r="K315" i="7" s="1"/>
  <c r="P347" i="7"/>
  <c r="I1636" i="7"/>
  <c r="H1636" i="7"/>
  <c r="K1636" i="7" s="1"/>
  <c r="P1251" i="7"/>
  <c r="M388" i="7"/>
  <c r="L388" i="7"/>
  <c r="O388" i="7" s="1"/>
  <c r="B1598" i="7"/>
  <c r="E1597" i="7"/>
  <c r="P1288" i="7"/>
  <c r="L1480" i="7"/>
  <c r="O1480" i="7" s="1"/>
  <c r="M1480" i="7"/>
  <c r="I349" i="7"/>
  <c r="H349" i="7"/>
  <c r="K349" i="7" s="1"/>
  <c r="I1596" i="7"/>
  <c r="H1596" i="7"/>
  <c r="K1596" i="7" s="1"/>
  <c r="B1677" i="7"/>
  <c r="E1676" i="7"/>
  <c r="M1784" i="7"/>
  <c r="L1784" i="7"/>
  <c r="O1784" i="7" s="1"/>
  <c r="I1785" i="7"/>
  <c r="H1785" i="7"/>
  <c r="K1785" i="7" s="1"/>
  <c r="P1822" i="7"/>
  <c r="H1675" i="7"/>
  <c r="K1675" i="7" s="1"/>
  <c r="I1675" i="7"/>
  <c r="I427" i="7"/>
  <c r="H427" i="7"/>
  <c r="K427" i="7" s="1"/>
  <c r="I1481" i="7"/>
  <c r="H1481" i="7"/>
  <c r="K1481" i="7" s="1"/>
  <c r="M348" i="7"/>
  <c r="L348" i="7"/>
  <c r="O348" i="7" s="1"/>
  <c r="M1289" i="7"/>
  <c r="L1289" i="7"/>
  <c r="O1289" i="7" s="1"/>
  <c r="I1824" i="7"/>
  <c r="H1824" i="7"/>
  <c r="K1824" i="7" s="1"/>
  <c r="E428" i="7"/>
  <c r="B429" i="7"/>
  <c r="I1103" i="7"/>
  <c r="H1103" i="7"/>
  <c r="K1103" i="7" s="1"/>
  <c r="E1482" i="7"/>
  <c r="B1483" i="7"/>
  <c r="L1102" i="7"/>
  <c r="O1102" i="7" s="1"/>
  <c r="M1102" i="7"/>
  <c r="P1479" i="7"/>
  <c r="E1291" i="7"/>
  <c r="B1292" i="7"/>
  <c r="H389" i="7"/>
  <c r="K389" i="7" s="1"/>
  <c r="I389" i="7"/>
  <c r="B1787" i="7"/>
  <c r="E1786" i="7"/>
  <c r="M1635" i="7"/>
  <c r="L1635" i="7"/>
  <c r="O1635" i="7" s="1"/>
  <c r="B1826" i="7"/>
  <c r="E1825" i="7"/>
  <c r="B1105" i="7"/>
  <c r="E1104" i="7"/>
  <c r="M426" i="7"/>
  <c r="L426" i="7"/>
  <c r="O426" i="7" s="1"/>
  <c r="H1748" i="7"/>
  <c r="K1748" i="7" s="1"/>
  <c r="I1748" i="7"/>
  <c r="B391" i="7"/>
  <c r="E390" i="7"/>
  <c r="M1252" i="7"/>
  <c r="L1252" i="7"/>
  <c r="O1252" i="7" s="1"/>
  <c r="M1747" i="7"/>
  <c r="L1747" i="7"/>
  <c r="O1747" i="7" s="1"/>
  <c r="E1637" i="7"/>
  <c r="B1638" i="7"/>
  <c r="I1290" i="7"/>
  <c r="H1290" i="7"/>
  <c r="K1290" i="7" s="1"/>
  <c r="M1595" i="7"/>
  <c r="L1595" i="7"/>
  <c r="O1595" i="7" s="1"/>
  <c r="P1673" i="7"/>
  <c r="I1253" i="7"/>
  <c r="H1253" i="7"/>
  <c r="K1253" i="7" s="1"/>
  <c r="E1254" i="7"/>
  <c r="B1255" i="7"/>
  <c r="E1749" i="7"/>
  <c r="B1750" i="7"/>
  <c r="P387" i="7"/>
  <c r="L1823" i="7"/>
  <c r="O1823" i="7" s="1"/>
  <c r="M1823" i="7"/>
  <c r="M1674" i="7"/>
  <c r="L1674" i="7"/>
  <c r="O1674" i="7" s="1"/>
  <c r="E350" i="7"/>
  <c r="B351" i="7"/>
  <c r="P1709" i="7" l="1"/>
  <c r="M1710" i="7"/>
  <c r="L1710" i="7"/>
  <c r="O1710" i="7" s="1"/>
  <c r="E1712" i="7"/>
  <c r="B1713" i="7"/>
  <c r="H1711" i="7"/>
  <c r="K1711" i="7" s="1"/>
  <c r="I1711" i="7"/>
  <c r="P1213" i="7"/>
  <c r="B1179" i="7"/>
  <c r="E1178" i="7"/>
  <c r="H1177" i="7"/>
  <c r="K1177" i="7" s="1"/>
  <c r="I1177" i="7"/>
  <c r="L1176" i="7"/>
  <c r="O1176" i="7" s="1"/>
  <c r="M1176" i="7"/>
  <c r="P1175" i="7"/>
  <c r="P1404" i="7"/>
  <c r="P500" i="7"/>
  <c r="P1366" i="7"/>
  <c r="P1443" i="7"/>
  <c r="E465" i="7"/>
  <c r="B466" i="7"/>
  <c r="L1405" i="7"/>
  <c r="O1405" i="7" s="1"/>
  <c r="M1405" i="7"/>
  <c r="I464" i="7"/>
  <c r="H464" i="7"/>
  <c r="K464" i="7" s="1"/>
  <c r="P348" i="7"/>
  <c r="P1518" i="7"/>
  <c r="H1215" i="7"/>
  <c r="K1215" i="7" s="1"/>
  <c r="I1215" i="7"/>
  <c r="P314" i="7"/>
  <c r="H197" i="7"/>
  <c r="K197" i="7" s="1"/>
  <c r="I197" i="7"/>
  <c r="P462" i="7"/>
  <c r="P195" i="7"/>
  <c r="B1217" i="7"/>
  <c r="E1216" i="7"/>
  <c r="E198" i="7"/>
  <c r="B199" i="7"/>
  <c r="M196" i="7"/>
  <c r="L196" i="7"/>
  <c r="O196" i="7" s="1"/>
  <c r="M1214" i="7"/>
  <c r="L1214" i="7"/>
  <c r="O1214" i="7" s="1"/>
  <c r="P426" i="7"/>
  <c r="M463" i="7"/>
  <c r="L463" i="7"/>
  <c r="O463" i="7" s="1"/>
  <c r="B1408" i="7"/>
  <c r="E1407" i="7"/>
  <c r="P1556" i="7"/>
  <c r="I1406" i="7"/>
  <c r="H1406" i="7"/>
  <c r="K1406" i="7" s="1"/>
  <c r="H160" i="7"/>
  <c r="K160" i="7" s="1"/>
  <c r="I160" i="7"/>
  <c r="B1522" i="7"/>
  <c r="E1521" i="7"/>
  <c r="E239" i="7"/>
  <c r="B240" i="7"/>
  <c r="I1445" i="7"/>
  <c r="H1445" i="7"/>
  <c r="K1445" i="7" s="1"/>
  <c r="L1444" i="7"/>
  <c r="O1444" i="7" s="1"/>
  <c r="M1444" i="7"/>
  <c r="B162" i="7"/>
  <c r="E161" i="7"/>
  <c r="E503" i="7"/>
  <c r="B504" i="7"/>
  <c r="H1332" i="7"/>
  <c r="K1332" i="7" s="1"/>
  <c r="I1332" i="7"/>
  <c r="E276" i="7"/>
  <c r="B277" i="7"/>
  <c r="P1137" i="7"/>
  <c r="M1519" i="7"/>
  <c r="L1519" i="7"/>
  <c r="O1519" i="7" s="1"/>
  <c r="M501" i="7"/>
  <c r="L501" i="7"/>
  <c r="O501" i="7" s="1"/>
  <c r="H502" i="7"/>
  <c r="K502" i="7" s="1"/>
  <c r="I502" i="7"/>
  <c r="B1334" i="7"/>
  <c r="E1333" i="7"/>
  <c r="H275" i="7"/>
  <c r="K275" i="7" s="1"/>
  <c r="I275" i="7"/>
  <c r="H1368" i="7"/>
  <c r="K1368" i="7" s="1"/>
  <c r="I1368" i="7"/>
  <c r="M1557" i="7"/>
  <c r="L1557" i="7"/>
  <c r="O1557" i="7" s="1"/>
  <c r="M159" i="7"/>
  <c r="L159" i="7"/>
  <c r="O159" i="7" s="1"/>
  <c r="P1823" i="7"/>
  <c r="B1370" i="7"/>
  <c r="E1369" i="7"/>
  <c r="P158" i="7"/>
  <c r="P236" i="7"/>
  <c r="P273" i="7"/>
  <c r="M1138" i="7"/>
  <c r="L1138" i="7"/>
  <c r="O1138" i="7" s="1"/>
  <c r="I1139" i="7"/>
  <c r="H1139" i="7"/>
  <c r="K1139" i="7" s="1"/>
  <c r="M1367" i="7"/>
  <c r="L1367" i="7"/>
  <c r="O1367" i="7" s="1"/>
  <c r="M237" i="7"/>
  <c r="L237" i="7"/>
  <c r="O237" i="7" s="1"/>
  <c r="M1331" i="7"/>
  <c r="L1331" i="7"/>
  <c r="O1331" i="7" s="1"/>
  <c r="B1141" i="7"/>
  <c r="E1140" i="7"/>
  <c r="M274" i="7"/>
  <c r="L274" i="7"/>
  <c r="O274" i="7" s="1"/>
  <c r="I1558" i="7"/>
  <c r="H1558" i="7"/>
  <c r="K1558" i="7" s="1"/>
  <c r="I1520" i="7"/>
  <c r="H1520" i="7"/>
  <c r="K1520" i="7" s="1"/>
  <c r="H238" i="7"/>
  <c r="K238" i="7" s="1"/>
  <c r="I238" i="7"/>
  <c r="B1447" i="7"/>
  <c r="E1446" i="7"/>
  <c r="P1330" i="7"/>
  <c r="B1560" i="7"/>
  <c r="E1559" i="7"/>
  <c r="P1252" i="7"/>
  <c r="I316" i="7"/>
  <c r="H316" i="7"/>
  <c r="K316" i="7" s="1"/>
  <c r="P1747" i="7"/>
  <c r="P1480" i="7"/>
  <c r="E317" i="7"/>
  <c r="B318" i="7"/>
  <c r="P1674" i="7"/>
  <c r="P1102" i="7"/>
  <c r="M315" i="7"/>
  <c r="L315" i="7"/>
  <c r="O315" i="7" s="1"/>
  <c r="B1293" i="7"/>
  <c r="E1292" i="7"/>
  <c r="I1482" i="7"/>
  <c r="H1482" i="7"/>
  <c r="K1482" i="7" s="1"/>
  <c r="L1481" i="7"/>
  <c r="O1481" i="7" s="1"/>
  <c r="M1481" i="7"/>
  <c r="H1597" i="7"/>
  <c r="K1597" i="7" s="1"/>
  <c r="I1597" i="7"/>
  <c r="B1256" i="7"/>
  <c r="E1255" i="7"/>
  <c r="I1825" i="7"/>
  <c r="H1825" i="7"/>
  <c r="K1825" i="7" s="1"/>
  <c r="P1635" i="7"/>
  <c r="H1291" i="7"/>
  <c r="K1291" i="7" s="1"/>
  <c r="I1291" i="7"/>
  <c r="P1289" i="7"/>
  <c r="M349" i="7"/>
  <c r="L349" i="7"/>
  <c r="O349" i="7" s="1"/>
  <c r="E1598" i="7"/>
  <c r="B1599" i="7"/>
  <c r="E351" i="7"/>
  <c r="B352" i="7"/>
  <c r="I1254" i="7"/>
  <c r="H1254" i="7"/>
  <c r="K1254" i="7" s="1"/>
  <c r="I390" i="7"/>
  <c r="H390" i="7"/>
  <c r="K390" i="7" s="1"/>
  <c r="B1827" i="7"/>
  <c r="E1826" i="7"/>
  <c r="M1824" i="7"/>
  <c r="L1824" i="7"/>
  <c r="O1824" i="7" s="1"/>
  <c r="M1596" i="7"/>
  <c r="L1596" i="7"/>
  <c r="O1596" i="7" s="1"/>
  <c r="I350" i="7"/>
  <c r="H350" i="7"/>
  <c r="K350" i="7" s="1"/>
  <c r="E391" i="7"/>
  <c r="B392" i="7"/>
  <c r="L1103" i="7"/>
  <c r="O1103" i="7" s="1"/>
  <c r="M1103" i="7"/>
  <c r="L427" i="7"/>
  <c r="O427" i="7" s="1"/>
  <c r="M427" i="7"/>
  <c r="H1676" i="7"/>
  <c r="K1676" i="7" s="1"/>
  <c r="I1676" i="7"/>
  <c r="P388" i="7"/>
  <c r="B1639" i="7"/>
  <c r="E1638" i="7"/>
  <c r="I1786" i="7"/>
  <c r="H1786" i="7"/>
  <c r="K1786" i="7" s="1"/>
  <c r="E429" i="7"/>
  <c r="B430" i="7"/>
  <c r="B1678" i="7"/>
  <c r="E1677" i="7"/>
  <c r="L1253" i="7"/>
  <c r="O1253" i="7" s="1"/>
  <c r="M1253" i="7"/>
  <c r="P1595" i="7"/>
  <c r="I1637" i="7"/>
  <c r="H1637" i="7"/>
  <c r="K1637" i="7" s="1"/>
  <c r="H1104" i="7"/>
  <c r="K1104" i="7" s="1"/>
  <c r="I1104" i="7"/>
  <c r="B1788" i="7"/>
  <c r="E1787" i="7"/>
  <c r="I428" i="7"/>
  <c r="H428" i="7"/>
  <c r="K428" i="7" s="1"/>
  <c r="M1785" i="7"/>
  <c r="L1785" i="7"/>
  <c r="O1785" i="7" s="1"/>
  <c r="B1751" i="7"/>
  <c r="E1750" i="7"/>
  <c r="M1748" i="7"/>
  <c r="L1748" i="7"/>
  <c r="O1748" i="7" s="1"/>
  <c r="B1106" i="7"/>
  <c r="E1105" i="7"/>
  <c r="M389" i="7"/>
  <c r="L389" i="7"/>
  <c r="O389" i="7" s="1"/>
  <c r="M1636" i="7"/>
  <c r="L1636" i="7"/>
  <c r="O1636" i="7" s="1"/>
  <c r="I1749" i="7"/>
  <c r="H1749" i="7"/>
  <c r="K1749" i="7" s="1"/>
  <c r="L1290" i="7"/>
  <c r="O1290" i="7" s="1"/>
  <c r="M1290" i="7"/>
  <c r="E1483" i="7"/>
  <c r="B1484" i="7"/>
  <c r="M1675" i="7"/>
  <c r="L1675" i="7"/>
  <c r="O1675" i="7" s="1"/>
  <c r="P1784" i="7"/>
  <c r="P1444" i="7" l="1"/>
  <c r="L1711" i="7"/>
  <c r="O1711" i="7" s="1"/>
  <c r="M1711" i="7"/>
  <c r="B1714" i="7"/>
  <c r="E1713" i="7"/>
  <c r="I1712" i="7"/>
  <c r="H1712" i="7"/>
  <c r="K1712" i="7" s="1"/>
  <c r="P1710" i="7"/>
  <c r="P1405" i="7"/>
  <c r="P1176" i="7"/>
  <c r="L1177" i="7"/>
  <c r="O1177" i="7" s="1"/>
  <c r="M1177" i="7"/>
  <c r="H1178" i="7"/>
  <c r="K1178" i="7" s="1"/>
  <c r="I1178" i="7"/>
  <c r="B1180" i="7"/>
  <c r="E1179" i="7"/>
  <c r="P1103" i="7"/>
  <c r="M1406" i="7"/>
  <c r="L1406" i="7"/>
  <c r="O1406" i="7" s="1"/>
  <c r="P1214" i="7"/>
  <c r="M197" i="7"/>
  <c r="L197" i="7"/>
  <c r="O197" i="7" s="1"/>
  <c r="I1407" i="7"/>
  <c r="H1407" i="7"/>
  <c r="K1407" i="7" s="1"/>
  <c r="P196" i="7"/>
  <c r="L464" i="7"/>
  <c r="O464" i="7" s="1"/>
  <c r="M464" i="7"/>
  <c r="B1409" i="7"/>
  <c r="E1408" i="7"/>
  <c r="B200" i="7"/>
  <c r="E199" i="7"/>
  <c r="H198" i="7"/>
  <c r="K198" i="7" s="1"/>
  <c r="I198" i="7"/>
  <c r="P463" i="7"/>
  <c r="H1216" i="7"/>
  <c r="K1216" i="7" s="1"/>
  <c r="I1216" i="7"/>
  <c r="L1215" i="7"/>
  <c r="O1215" i="7" s="1"/>
  <c r="M1215" i="7"/>
  <c r="B467" i="7"/>
  <c r="E466" i="7"/>
  <c r="P1367" i="7"/>
  <c r="B1218" i="7"/>
  <c r="E1217" i="7"/>
  <c r="I465" i="7"/>
  <c r="H465" i="7"/>
  <c r="K465" i="7" s="1"/>
  <c r="I1559" i="7"/>
  <c r="H1559" i="7"/>
  <c r="K1559" i="7" s="1"/>
  <c r="E1370" i="7"/>
  <c r="B1371" i="7"/>
  <c r="P501" i="7"/>
  <c r="M1445" i="7"/>
  <c r="L1445" i="7"/>
  <c r="O1445" i="7" s="1"/>
  <c r="B1561" i="7"/>
  <c r="E1560" i="7"/>
  <c r="M1520" i="7"/>
  <c r="L1520" i="7"/>
  <c r="O1520" i="7" s="1"/>
  <c r="L1139" i="7"/>
  <c r="O1139" i="7" s="1"/>
  <c r="M1139" i="7"/>
  <c r="M275" i="7"/>
  <c r="L275" i="7"/>
  <c r="O275" i="7" s="1"/>
  <c r="B505" i="7"/>
  <c r="E504" i="7"/>
  <c r="B241" i="7"/>
  <c r="E240" i="7"/>
  <c r="L1332" i="7"/>
  <c r="O1332" i="7" s="1"/>
  <c r="M1332" i="7"/>
  <c r="P1481" i="7"/>
  <c r="I503" i="7"/>
  <c r="H503" i="7"/>
  <c r="K503" i="7" s="1"/>
  <c r="I239" i="7"/>
  <c r="H239" i="7"/>
  <c r="K239" i="7" s="1"/>
  <c r="I1369" i="7"/>
  <c r="H1369" i="7"/>
  <c r="K1369" i="7" s="1"/>
  <c r="M1558" i="7"/>
  <c r="L1558" i="7"/>
  <c r="O1558" i="7" s="1"/>
  <c r="P1331" i="7"/>
  <c r="P1138" i="7"/>
  <c r="I1333" i="7"/>
  <c r="H1333" i="7"/>
  <c r="K1333" i="7" s="1"/>
  <c r="P1519" i="7"/>
  <c r="I161" i="7"/>
  <c r="H161" i="7"/>
  <c r="K161" i="7" s="1"/>
  <c r="H1521" i="7"/>
  <c r="K1521" i="7" s="1"/>
  <c r="I1521" i="7"/>
  <c r="L1368" i="7"/>
  <c r="O1368" i="7" s="1"/>
  <c r="M1368" i="7"/>
  <c r="P1785" i="7"/>
  <c r="I1446" i="7"/>
  <c r="H1446" i="7"/>
  <c r="K1446" i="7" s="1"/>
  <c r="P159" i="7"/>
  <c r="B1335" i="7"/>
  <c r="E1334" i="7"/>
  <c r="B163" i="7"/>
  <c r="E162" i="7"/>
  <c r="B1523" i="7"/>
  <c r="E1522" i="7"/>
  <c r="E1447" i="7"/>
  <c r="B1448" i="7"/>
  <c r="P274" i="7"/>
  <c r="P237" i="7"/>
  <c r="M502" i="7"/>
  <c r="L502" i="7"/>
  <c r="O502" i="7" s="1"/>
  <c r="B278" i="7"/>
  <c r="E277" i="7"/>
  <c r="M160" i="7"/>
  <c r="L160" i="7"/>
  <c r="O160" i="7" s="1"/>
  <c r="E1141" i="7"/>
  <c r="B1142" i="7"/>
  <c r="M238" i="7"/>
  <c r="L238" i="7"/>
  <c r="O238" i="7" s="1"/>
  <c r="H1140" i="7"/>
  <c r="K1140" i="7" s="1"/>
  <c r="I1140" i="7"/>
  <c r="P1557" i="7"/>
  <c r="H276" i="7"/>
  <c r="K276" i="7" s="1"/>
  <c r="I276" i="7"/>
  <c r="P1675" i="7"/>
  <c r="P1290" i="7"/>
  <c r="M316" i="7"/>
  <c r="L316" i="7"/>
  <c r="O316" i="7" s="1"/>
  <c r="P349" i="7"/>
  <c r="P315" i="7"/>
  <c r="B319" i="7"/>
  <c r="E318" i="7"/>
  <c r="I317" i="7"/>
  <c r="H317" i="7"/>
  <c r="K317" i="7" s="1"/>
  <c r="P1596" i="7"/>
  <c r="B1107" i="7"/>
  <c r="E1106" i="7"/>
  <c r="I391" i="7"/>
  <c r="H391" i="7"/>
  <c r="K391" i="7" s="1"/>
  <c r="B1828" i="7"/>
  <c r="E1827" i="7"/>
  <c r="B1600" i="7"/>
  <c r="E1599" i="7"/>
  <c r="H1255" i="7"/>
  <c r="K1255" i="7" s="1"/>
  <c r="I1255" i="7"/>
  <c r="B1485" i="7"/>
  <c r="E1484" i="7"/>
  <c r="M428" i="7"/>
  <c r="L428" i="7"/>
  <c r="O428" i="7" s="1"/>
  <c r="M1637" i="7"/>
  <c r="L1637" i="7"/>
  <c r="O1637" i="7" s="1"/>
  <c r="I1677" i="7"/>
  <c r="H1677" i="7"/>
  <c r="K1677" i="7" s="1"/>
  <c r="M1786" i="7"/>
  <c r="L1786" i="7"/>
  <c r="O1786" i="7" s="1"/>
  <c r="M1254" i="7"/>
  <c r="L1254" i="7"/>
  <c r="O1254" i="7" s="1"/>
  <c r="I1598" i="7"/>
  <c r="H1598" i="7"/>
  <c r="K1598" i="7" s="1"/>
  <c r="E1256" i="7"/>
  <c r="B1257" i="7"/>
  <c r="M1482" i="7"/>
  <c r="L1482" i="7"/>
  <c r="O1482" i="7" s="1"/>
  <c r="I1483" i="7"/>
  <c r="H1483" i="7"/>
  <c r="K1483" i="7" s="1"/>
  <c r="P1636" i="7"/>
  <c r="P1748" i="7"/>
  <c r="I1787" i="7"/>
  <c r="H1787" i="7"/>
  <c r="K1787" i="7" s="1"/>
  <c r="E1678" i="7"/>
  <c r="B1679" i="7"/>
  <c r="M390" i="7"/>
  <c r="L390" i="7"/>
  <c r="O390" i="7" s="1"/>
  <c r="I1292" i="7"/>
  <c r="H1292" i="7"/>
  <c r="K1292" i="7" s="1"/>
  <c r="E1788" i="7"/>
  <c r="B1789" i="7"/>
  <c r="P1253" i="7"/>
  <c r="P427" i="7"/>
  <c r="P1824" i="7"/>
  <c r="L1825" i="7"/>
  <c r="O1825" i="7" s="1"/>
  <c r="M1825" i="7"/>
  <c r="B1294" i="7"/>
  <c r="E1293" i="7"/>
  <c r="B353" i="7"/>
  <c r="E352" i="7"/>
  <c r="M1597" i="7"/>
  <c r="L1597" i="7"/>
  <c r="O1597" i="7" s="1"/>
  <c r="I1750" i="7"/>
  <c r="H1750" i="7"/>
  <c r="K1750" i="7" s="1"/>
  <c r="E1639" i="7"/>
  <c r="B1640" i="7"/>
  <c r="I351" i="7"/>
  <c r="H351" i="7"/>
  <c r="K351" i="7" s="1"/>
  <c r="L1104" i="7"/>
  <c r="O1104" i="7" s="1"/>
  <c r="M1104" i="7"/>
  <c r="P389" i="7"/>
  <c r="E1751" i="7"/>
  <c r="B1752" i="7"/>
  <c r="B431" i="7"/>
  <c r="E430" i="7"/>
  <c r="M350" i="7"/>
  <c r="L350" i="7"/>
  <c r="O350" i="7" s="1"/>
  <c r="I1638" i="7"/>
  <c r="H1638" i="7"/>
  <c r="K1638" i="7" s="1"/>
  <c r="M1749" i="7"/>
  <c r="L1749" i="7"/>
  <c r="O1749" i="7" s="1"/>
  <c r="H1105" i="7"/>
  <c r="K1105" i="7" s="1"/>
  <c r="I1105" i="7"/>
  <c r="I429" i="7"/>
  <c r="H429" i="7"/>
  <c r="K429" i="7" s="1"/>
  <c r="M1676" i="7"/>
  <c r="L1676" i="7"/>
  <c r="O1676" i="7" s="1"/>
  <c r="E392" i="7"/>
  <c r="B393" i="7"/>
  <c r="H1826" i="7"/>
  <c r="K1826" i="7" s="1"/>
  <c r="I1826" i="7"/>
  <c r="M1291" i="7"/>
  <c r="L1291" i="7"/>
  <c r="O1291" i="7" s="1"/>
  <c r="P1711" i="7" l="1"/>
  <c r="P1368" i="7"/>
  <c r="M1712" i="7"/>
  <c r="L1712" i="7"/>
  <c r="O1712" i="7" s="1"/>
  <c r="I1713" i="7"/>
  <c r="H1713" i="7"/>
  <c r="K1713" i="7" s="1"/>
  <c r="E1714" i="7"/>
  <c r="B1715" i="7"/>
  <c r="P1825" i="7"/>
  <c r="P1177" i="7"/>
  <c r="H1179" i="7"/>
  <c r="K1179" i="7" s="1"/>
  <c r="I1179" i="7"/>
  <c r="B1181" i="7"/>
  <c r="E1180" i="7"/>
  <c r="L1178" i="7"/>
  <c r="O1178" i="7" s="1"/>
  <c r="M1178" i="7"/>
  <c r="P1178" i="7" s="1"/>
  <c r="P197" i="7"/>
  <c r="P464" i="7"/>
  <c r="M198" i="7"/>
  <c r="L198" i="7"/>
  <c r="O198" i="7" s="1"/>
  <c r="I466" i="7"/>
  <c r="H466" i="7"/>
  <c r="K466" i="7" s="1"/>
  <c r="P238" i="7"/>
  <c r="B468" i="7"/>
  <c r="E467" i="7"/>
  <c r="I199" i="7"/>
  <c r="H199" i="7"/>
  <c r="K199" i="7" s="1"/>
  <c r="M1407" i="7"/>
  <c r="L1407" i="7"/>
  <c r="O1407" i="7" s="1"/>
  <c r="P1215" i="7"/>
  <c r="B201" i="7"/>
  <c r="E200" i="7"/>
  <c r="M465" i="7"/>
  <c r="L465" i="7"/>
  <c r="O465" i="7" s="1"/>
  <c r="I1408" i="7"/>
  <c r="H1408" i="7"/>
  <c r="K1408" i="7" s="1"/>
  <c r="I1217" i="7"/>
  <c r="H1217" i="7"/>
  <c r="K1217" i="7" s="1"/>
  <c r="L1216" i="7"/>
  <c r="O1216" i="7" s="1"/>
  <c r="M1216" i="7"/>
  <c r="E1409" i="7"/>
  <c r="B1410" i="7"/>
  <c r="E1218" i="7"/>
  <c r="B1219" i="7"/>
  <c r="P1406" i="7"/>
  <c r="L276" i="7"/>
  <c r="O276" i="7" s="1"/>
  <c r="M276" i="7"/>
  <c r="I1141" i="7"/>
  <c r="H1141" i="7"/>
  <c r="K1141" i="7" s="1"/>
  <c r="H1334" i="7"/>
  <c r="K1334" i="7" s="1"/>
  <c r="I1334" i="7"/>
  <c r="M1521" i="7"/>
  <c r="L1521" i="7"/>
  <c r="O1521" i="7" s="1"/>
  <c r="M503" i="7"/>
  <c r="L503" i="7"/>
  <c r="O503" i="7" s="1"/>
  <c r="E505" i="7"/>
  <c r="B506" i="7"/>
  <c r="B1562" i="7"/>
  <c r="E1561" i="7"/>
  <c r="B1449" i="7"/>
  <c r="E1448" i="7"/>
  <c r="B1336" i="7"/>
  <c r="E1335" i="7"/>
  <c r="P160" i="7"/>
  <c r="I1447" i="7"/>
  <c r="H1447" i="7"/>
  <c r="K1447" i="7" s="1"/>
  <c r="P1558" i="7"/>
  <c r="P275" i="7"/>
  <c r="P1445" i="7"/>
  <c r="L1140" i="7"/>
  <c r="O1140" i="7" s="1"/>
  <c r="M1140" i="7"/>
  <c r="I277" i="7"/>
  <c r="H277" i="7"/>
  <c r="K277" i="7" s="1"/>
  <c r="L161" i="7"/>
  <c r="O161" i="7" s="1"/>
  <c r="M161" i="7"/>
  <c r="P1332" i="7"/>
  <c r="P1139" i="7"/>
  <c r="E278" i="7"/>
  <c r="B279" i="7"/>
  <c r="H1522" i="7"/>
  <c r="K1522" i="7" s="1"/>
  <c r="I1522" i="7"/>
  <c r="M1446" i="7"/>
  <c r="L1446" i="7"/>
  <c r="O1446" i="7" s="1"/>
  <c r="M1369" i="7"/>
  <c r="L1369" i="7"/>
  <c r="O1369" i="7" s="1"/>
  <c r="B1372" i="7"/>
  <c r="E1371" i="7"/>
  <c r="B1524" i="7"/>
  <c r="E1523" i="7"/>
  <c r="I240" i="7"/>
  <c r="H240" i="7"/>
  <c r="K240" i="7" s="1"/>
  <c r="H1370" i="7"/>
  <c r="K1370" i="7" s="1"/>
  <c r="I1370" i="7"/>
  <c r="P502" i="7"/>
  <c r="I162" i="7"/>
  <c r="H162" i="7"/>
  <c r="K162" i="7" s="1"/>
  <c r="M1333" i="7"/>
  <c r="L1333" i="7"/>
  <c r="O1333" i="7" s="1"/>
  <c r="M239" i="7"/>
  <c r="L239" i="7"/>
  <c r="O239" i="7" s="1"/>
  <c r="E241" i="7"/>
  <c r="B242" i="7"/>
  <c r="P1520" i="7"/>
  <c r="P1597" i="7"/>
  <c r="B1143" i="7"/>
  <c r="E1142" i="7"/>
  <c r="B164" i="7"/>
  <c r="E163" i="7"/>
  <c r="I504" i="7"/>
  <c r="H504" i="7"/>
  <c r="K504" i="7" s="1"/>
  <c r="H1560" i="7"/>
  <c r="K1560" i="7" s="1"/>
  <c r="I1560" i="7"/>
  <c r="M1559" i="7"/>
  <c r="L1559" i="7"/>
  <c r="O1559" i="7" s="1"/>
  <c r="M317" i="7"/>
  <c r="L317" i="7"/>
  <c r="O317" i="7" s="1"/>
  <c r="P1291" i="7"/>
  <c r="P1749" i="7"/>
  <c r="P350" i="7"/>
  <c r="P1637" i="7"/>
  <c r="H318" i="7"/>
  <c r="K318" i="7" s="1"/>
  <c r="I318" i="7"/>
  <c r="P316" i="7"/>
  <c r="E319" i="7"/>
  <c r="B320" i="7"/>
  <c r="B1753" i="7"/>
  <c r="E1752" i="7"/>
  <c r="P1104" i="7"/>
  <c r="B1641" i="7"/>
  <c r="E1640" i="7"/>
  <c r="I352" i="7"/>
  <c r="H352" i="7"/>
  <c r="K352" i="7" s="1"/>
  <c r="E1257" i="7"/>
  <c r="B1258" i="7"/>
  <c r="M429" i="7"/>
  <c r="L429" i="7"/>
  <c r="O429" i="7" s="1"/>
  <c r="I1751" i="7"/>
  <c r="H1751" i="7"/>
  <c r="K1751" i="7" s="1"/>
  <c r="I1639" i="7"/>
  <c r="H1639" i="7"/>
  <c r="K1639" i="7" s="1"/>
  <c r="B354" i="7"/>
  <c r="E353" i="7"/>
  <c r="I1256" i="7"/>
  <c r="H1256" i="7"/>
  <c r="K1256" i="7" s="1"/>
  <c r="I1827" i="7"/>
  <c r="H1827" i="7"/>
  <c r="K1827" i="7" s="1"/>
  <c r="E393" i="7"/>
  <c r="B394" i="7"/>
  <c r="L1483" i="7"/>
  <c r="O1483" i="7" s="1"/>
  <c r="M1483" i="7"/>
  <c r="P1786" i="7"/>
  <c r="P428" i="7"/>
  <c r="E1828" i="7"/>
  <c r="B1829" i="7"/>
  <c r="B1790" i="7"/>
  <c r="E1789" i="7"/>
  <c r="M1292" i="7"/>
  <c r="L1292" i="7"/>
  <c r="O1292" i="7" s="1"/>
  <c r="M1598" i="7"/>
  <c r="L1598" i="7"/>
  <c r="O1598" i="7" s="1"/>
  <c r="M1255" i="7"/>
  <c r="L1255" i="7"/>
  <c r="O1255" i="7" s="1"/>
  <c r="M1750" i="7"/>
  <c r="L1750" i="7"/>
  <c r="O1750" i="7" s="1"/>
  <c r="I1293" i="7"/>
  <c r="H1293" i="7"/>
  <c r="K1293" i="7" s="1"/>
  <c r="I1788" i="7"/>
  <c r="H1788" i="7"/>
  <c r="K1788" i="7" s="1"/>
  <c r="M1787" i="7"/>
  <c r="L1787" i="7"/>
  <c r="O1787" i="7" s="1"/>
  <c r="M1677" i="7"/>
  <c r="L1677" i="7"/>
  <c r="O1677" i="7" s="1"/>
  <c r="P1676" i="7"/>
  <c r="B1295" i="7"/>
  <c r="E1294" i="7"/>
  <c r="P1254" i="7"/>
  <c r="H1484" i="7"/>
  <c r="K1484" i="7" s="1"/>
  <c r="I1484" i="7"/>
  <c r="I392" i="7"/>
  <c r="H392" i="7"/>
  <c r="K392" i="7" s="1"/>
  <c r="L1826" i="7"/>
  <c r="O1826" i="7" s="1"/>
  <c r="M1826" i="7"/>
  <c r="L1105" i="7"/>
  <c r="M1105" i="7"/>
  <c r="I430" i="7"/>
  <c r="H430" i="7"/>
  <c r="K430" i="7" s="1"/>
  <c r="P390" i="7"/>
  <c r="B1680" i="7"/>
  <c r="E1679" i="7"/>
  <c r="E1485" i="7"/>
  <c r="B1486" i="7"/>
  <c r="I1599" i="7"/>
  <c r="H1599" i="7"/>
  <c r="K1599" i="7" s="1"/>
  <c r="M391" i="7"/>
  <c r="L391" i="7"/>
  <c r="O391" i="7" s="1"/>
  <c r="H1106" i="7"/>
  <c r="K1106" i="7" s="1"/>
  <c r="I1106" i="7"/>
  <c r="L1638" i="7"/>
  <c r="O1638" i="7" s="1"/>
  <c r="M1638" i="7"/>
  <c r="O1105" i="7"/>
  <c r="E431" i="7"/>
  <c r="B432" i="7"/>
  <c r="M351" i="7"/>
  <c r="L351" i="7"/>
  <c r="O351" i="7" s="1"/>
  <c r="H1678" i="7"/>
  <c r="K1678" i="7" s="1"/>
  <c r="I1678" i="7"/>
  <c r="P1482" i="7"/>
  <c r="B1601" i="7"/>
  <c r="E1600" i="7"/>
  <c r="B1108" i="7"/>
  <c r="E1107" i="7"/>
  <c r="E1715" i="7" l="1"/>
  <c r="B1716" i="7"/>
  <c r="I1714" i="7"/>
  <c r="H1714" i="7"/>
  <c r="K1714" i="7" s="1"/>
  <c r="M1713" i="7"/>
  <c r="L1713" i="7"/>
  <c r="O1713" i="7" s="1"/>
  <c r="P1712" i="7"/>
  <c r="P276" i="7"/>
  <c r="I1180" i="7"/>
  <c r="H1180" i="7"/>
  <c r="K1180" i="7" s="1"/>
  <c r="E1181" i="7"/>
  <c r="B1182" i="7"/>
  <c r="L1179" i="7"/>
  <c r="O1179" i="7" s="1"/>
  <c r="M1179" i="7"/>
  <c r="P1638" i="7"/>
  <c r="P239" i="7"/>
  <c r="P161" i="7"/>
  <c r="P1333" i="7"/>
  <c r="B1411" i="7"/>
  <c r="E1410" i="7"/>
  <c r="L199" i="7"/>
  <c r="O199" i="7" s="1"/>
  <c r="M199" i="7"/>
  <c r="I1409" i="7"/>
  <c r="H1409" i="7"/>
  <c r="K1409" i="7" s="1"/>
  <c r="P465" i="7"/>
  <c r="I467" i="7"/>
  <c r="H467" i="7"/>
  <c r="K467" i="7" s="1"/>
  <c r="P1140" i="7"/>
  <c r="P1216" i="7"/>
  <c r="I200" i="7"/>
  <c r="H200" i="7"/>
  <c r="K200" i="7" s="1"/>
  <c r="E468" i="7"/>
  <c r="B469" i="7"/>
  <c r="B202" i="7"/>
  <c r="E201" i="7"/>
  <c r="L1217" i="7"/>
  <c r="O1217" i="7" s="1"/>
  <c r="M1217" i="7"/>
  <c r="L466" i="7"/>
  <c r="O466" i="7" s="1"/>
  <c r="M466" i="7"/>
  <c r="B1220" i="7"/>
  <c r="E1219" i="7"/>
  <c r="P1407" i="7"/>
  <c r="P1483" i="7"/>
  <c r="I1218" i="7"/>
  <c r="H1218" i="7"/>
  <c r="K1218" i="7" s="1"/>
  <c r="M1408" i="7"/>
  <c r="L1408" i="7"/>
  <c r="O1408" i="7" s="1"/>
  <c r="P198" i="7"/>
  <c r="B165" i="7"/>
  <c r="E164" i="7"/>
  <c r="B1450" i="7"/>
  <c r="E1449" i="7"/>
  <c r="P1559" i="7"/>
  <c r="I1142" i="7"/>
  <c r="H1142" i="7"/>
  <c r="K1142" i="7" s="1"/>
  <c r="L240" i="7"/>
  <c r="O240" i="7" s="1"/>
  <c r="M240" i="7"/>
  <c r="P1446" i="7"/>
  <c r="P1521" i="7"/>
  <c r="M1560" i="7"/>
  <c r="L1560" i="7"/>
  <c r="O1560" i="7" s="1"/>
  <c r="E1143" i="7"/>
  <c r="B1144" i="7"/>
  <c r="I1523" i="7"/>
  <c r="H1523" i="7"/>
  <c r="K1523" i="7" s="1"/>
  <c r="M1522" i="7"/>
  <c r="L1522" i="7"/>
  <c r="O1522" i="7" s="1"/>
  <c r="M1447" i="7"/>
  <c r="L1447" i="7"/>
  <c r="O1447" i="7" s="1"/>
  <c r="I1561" i="7"/>
  <c r="H1561" i="7"/>
  <c r="K1561" i="7" s="1"/>
  <c r="M1334" i="7"/>
  <c r="L1334" i="7"/>
  <c r="O1334" i="7" s="1"/>
  <c r="B1525" i="7"/>
  <c r="E1524" i="7"/>
  <c r="M277" i="7"/>
  <c r="L277" i="7"/>
  <c r="O277" i="7" s="1"/>
  <c r="B1563" i="7"/>
  <c r="E1562" i="7"/>
  <c r="M162" i="7"/>
  <c r="L162" i="7"/>
  <c r="O162" i="7" s="1"/>
  <c r="H1371" i="7"/>
  <c r="K1371" i="7" s="1"/>
  <c r="I1371" i="7"/>
  <c r="E279" i="7"/>
  <c r="B280" i="7"/>
  <c r="B507" i="7"/>
  <c r="E506" i="7"/>
  <c r="L504" i="7"/>
  <c r="O504" i="7" s="1"/>
  <c r="M504" i="7"/>
  <c r="B243" i="7"/>
  <c r="E242" i="7"/>
  <c r="B1373" i="7"/>
  <c r="E1372" i="7"/>
  <c r="I278" i="7"/>
  <c r="H278" i="7"/>
  <c r="K278" i="7" s="1"/>
  <c r="H1335" i="7"/>
  <c r="K1335" i="7" s="1"/>
  <c r="I1335" i="7"/>
  <c r="H505" i="7"/>
  <c r="K505" i="7" s="1"/>
  <c r="I505" i="7"/>
  <c r="L1141" i="7"/>
  <c r="O1141" i="7" s="1"/>
  <c r="M1141" i="7"/>
  <c r="H241" i="7"/>
  <c r="K241" i="7" s="1"/>
  <c r="I241" i="7"/>
  <c r="L1370" i="7"/>
  <c r="O1370" i="7" s="1"/>
  <c r="M1370" i="7"/>
  <c r="E1336" i="7"/>
  <c r="B1337" i="7"/>
  <c r="H163" i="7"/>
  <c r="K163" i="7" s="1"/>
  <c r="I163" i="7"/>
  <c r="P1369" i="7"/>
  <c r="H1448" i="7"/>
  <c r="K1448" i="7" s="1"/>
  <c r="I1448" i="7"/>
  <c r="P503" i="7"/>
  <c r="E320" i="7"/>
  <c r="B321" i="7"/>
  <c r="H319" i="7"/>
  <c r="K319" i="7" s="1"/>
  <c r="I319" i="7"/>
  <c r="P317" i="7"/>
  <c r="P1598" i="7"/>
  <c r="M318" i="7"/>
  <c r="L318" i="7"/>
  <c r="O318" i="7" s="1"/>
  <c r="P1105" i="7"/>
  <c r="B1487" i="7"/>
  <c r="E1486" i="7"/>
  <c r="E1790" i="7"/>
  <c r="B1791" i="7"/>
  <c r="E1258" i="7"/>
  <c r="B1259" i="7"/>
  <c r="H1640" i="7"/>
  <c r="K1640" i="7" s="1"/>
  <c r="I1640" i="7"/>
  <c r="I1485" i="7"/>
  <c r="H1485" i="7"/>
  <c r="K1485" i="7" s="1"/>
  <c r="P1750" i="7"/>
  <c r="L1827" i="7"/>
  <c r="O1827" i="7" s="1"/>
  <c r="M1827" i="7"/>
  <c r="I353" i="7"/>
  <c r="H353" i="7"/>
  <c r="K353" i="7" s="1"/>
  <c r="I1257" i="7"/>
  <c r="H1257" i="7"/>
  <c r="K1257" i="7" s="1"/>
  <c r="B1642" i="7"/>
  <c r="E1641" i="7"/>
  <c r="M392" i="7"/>
  <c r="L392" i="7"/>
  <c r="O392" i="7" s="1"/>
  <c r="H1294" i="7"/>
  <c r="K1294" i="7" s="1"/>
  <c r="I1294" i="7"/>
  <c r="B355" i="7"/>
  <c r="E354" i="7"/>
  <c r="M1106" i="7"/>
  <c r="L1106" i="7"/>
  <c r="O1106" i="7" s="1"/>
  <c r="I431" i="7"/>
  <c r="H431" i="7"/>
  <c r="K431" i="7" s="1"/>
  <c r="M430" i="7"/>
  <c r="L430" i="7"/>
  <c r="O430" i="7" s="1"/>
  <c r="B1296" i="7"/>
  <c r="E1295" i="7"/>
  <c r="P1787" i="7"/>
  <c r="M1751" i="7"/>
  <c r="L1751" i="7"/>
  <c r="O1751" i="7" s="1"/>
  <c r="M1678" i="7"/>
  <c r="L1678" i="7"/>
  <c r="O1678" i="7" s="1"/>
  <c r="M1256" i="7"/>
  <c r="L1256" i="7"/>
  <c r="O1256" i="7" s="1"/>
  <c r="P391" i="7"/>
  <c r="I1679" i="7"/>
  <c r="H1679" i="7"/>
  <c r="K1679" i="7" s="1"/>
  <c r="M1788" i="7"/>
  <c r="L1788" i="7"/>
  <c r="O1788" i="7" s="1"/>
  <c r="P1255" i="7"/>
  <c r="P429" i="7"/>
  <c r="I1752" i="7"/>
  <c r="H1752" i="7"/>
  <c r="K1752" i="7" s="1"/>
  <c r="E432" i="7"/>
  <c r="B433" i="7"/>
  <c r="L1484" i="7"/>
  <c r="O1484" i="7" s="1"/>
  <c r="M1484" i="7"/>
  <c r="B1109" i="7"/>
  <c r="E1108" i="7"/>
  <c r="E1680" i="7"/>
  <c r="B1681" i="7"/>
  <c r="P1292" i="7"/>
  <c r="B1830" i="7"/>
  <c r="E1829" i="7"/>
  <c r="B395" i="7"/>
  <c r="E394" i="7"/>
  <c r="E1753" i="7"/>
  <c r="B1754" i="7"/>
  <c r="H1107" i="7"/>
  <c r="K1107" i="7" s="1"/>
  <c r="I1107" i="7"/>
  <c r="I1600" i="7"/>
  <c r="H1600" i="7"/>
  <c r="K1600" i="7" s="1"/>
  <c r="E1601" i="7"/>
  <c r="B1602" i="7"/>
  <c r="P351" i="7"/>
  <c r="M1599" i="7"/>
  <c r="L1599" i="7"/>
  <c r="O1599" i="7" s="1"/>
  <c r="P1826" i="7"/>
  <c r="P1677" i="7"/>
  <c r="M1293" i="7"/>
  <c r="L1293" i="7"/>
  <c r="O1293" i="7" s="1"/>
  <c r="I1789" i="7"/>
  <c r="H1789" i="7"/>
  <c r="K1789" i="7" s="1"/>
  <c r="H1828" i="7"/>
  <c r="K1828" i="7" s="1"/>
  <c r="I1828" i="7"/>
  <c r="I393" i="7"/>
  <c r="H393" i="7"/>
  <c r="K393" i="7" s="1"/>
  <c r="M1639" i="7"/>
  <c r="L1639" i="7"/>
  <c r="O1639" i="7" s="1"/>
  <c r="L352" i="7"/>
  <c r="O352" i="7" s="1"/>
  <c r="M352" i="7"/>
  <c r="P1217" i="7" l="1"/>
  <c r="P199" i="7"/>
  <c r="P1179" i="7"/>
  <c r="P1713" i="7"/>
  <c r="M1714" i="7"/>
  <c r="L1714" i="7"/>
  <c r="O1714" i="7" s="1"/>
  <c r="B1717" i="7"/>
  <c r="E1716" i="7"/>
  <c r="I1715" i="7"/>
  <c r="H1715" i="7"/>
  <c r="K1715" i="7" s="1"/>
  <c r="E1182" i="7"/>
  <c r="B1183" i="7"/>
  <c r="I1181" i="7"/>
  <c r="H1181" i="7"/>
  <c r="K1181" i="7" s="1"/>
  <c r="M1180" i="7"/>
  <c r="L1180" i="7"/>
  <c r="O1180" i="7" s="1"/>
  <c r="P1788" i="7"/>
  <c r="P162" i="7"/>
  <c r="P1334" i="7"/>
  <c r="P352" i="7"/>
  <c r="P466" i="7"/>
  <c r="I1219" i="7"/>
  <c r="H1219" i="7"/>
  <c r="K1219" i="7" s="1"/>
  <c r="B203" i="7"/>
  <c r="E202" i="7"/>
  <c r="M467" i="7"/>
  <c r="L467" i="7"/>
  <c r="O467" i="7" s="1"/>
  <c r="E1220" i="7"/>
  <c r="B1221" i="7"/>
  <c r="E469" i="7"/>
  <c r="B470" i="7"/>
  <c r="I468" i="7"/>
  <c r="H468" i="7"/>
  <c r="K468" i="7" s="1"/>
  <c r="P1141" i="7"/>
  <c r="P1408" i="7"/>
  <c r="M1409" i="7"/>
  <c r="L1409" i="7"/>
  <c r="O1409" i="7" s="1"/>
  <c r="M200" i="7"/>
  <c r="L200" i="7"/>
  <c r="O200" i="7" s="1"/>
  <c r="M1218" i="7"/>
  <c r="L1218" i="7"/>
  <c r="O1218" i="7" s="1"/>
  <c r="P1484" i="7"/>
  <c r="H1410" i="7"/>
  <c r="K1410" i="7" s="1"/>
  <c r="I1410" i="7"/>
  <c r="P240" i="7"/>
  <c r="I201" i="7"/>
  <c r="H201" i="7"/>
  <c r="K201" i="7" s="1"/>
  <c r="E1411" i="7"/>
  <c r="B1412" i="7"/>
  <c r="L278" i="7"/>
  <c r="O278" i="7" s="1"/>
  <c r="M278" i="7"/>
  <c r="E507" i="7"/>
  <c r="B508" i="7"/>
  <c r="E1563" i="7"/>
  <c r="B1564" i="7"/>
  <c r="M1561" i="7"/>
  <c r="L1561" i="7"/>
  <c r="O1561" i="7" s="1"/>
  <c r="H1143" i="7"/>
  <c r="K1143" i="7" s="1"/>
  <c r="I1143" i="7"/>
  <c r="M163" i="7"/>
  <c r="L163" i="7"/>
  <c r="O163" i="7" s="1"/>
  <c r="I1372" i="7"/>
  <c r="H1372" i="7"/>
  <c r="K1372" i="7" s="1"/>
  <c r="E280" i="7"/>
  <c r="B281" i="7"/>
  <c r="M1142" i="7"/>
  <c r="L1142" i="7"/>
  <c r="O1142" i="7" s="1"/>
  <c r="B1374" i="7"/>
  <c r="E1373" i="7"/>
  <c r="H279" i="7"/>
  <c r="K279" i="7" s="1"/>
  <c r="I279" i="7"/>
  <c r="P277" i="7"/>
  <c r="P1447" i="7"/>
  <c r="P1560" i="7"/>
  <c r="B1338" i="7"/>
  <c r="E1337" i="7"/>
  <c r="M505" i="7"/>
  <c r="L505" i="7"/>
  <c r="O505" i="7" s="1"/>
  <c r="I242" i="7"/>
  <c r="H242" i="7"/>
  <c r="K242" i="7" s="1"/>
  <c r="L1371" i="7"/>
  <c r="O1371" i="7" s="1"/>
  <c r="M1371" i="7"/>
  <c r="I1524" i="7"/>
  <c r="H1524" i="7"/>
  <c r="K1524" i="7" s="1"/>
  <c r="H1336" i="7"/>
  <c r="K1336" i="7" s="1"/>
  <c r="I1336" i="7"/>
  <c r="B244" i="7"/>
  <c r="E243" i="7"/>
  <c r="E1525" i="7"/>
  <c r="B1526" i="7"/>
  <c r="P1522" i="7"/>
  <c r="I1449" i="7"/>
  <c r="H1449" i="7"/>
  <c r="K1449" i="7" s="1"/>
  <c r="P1370" i="7"/>
  <c r="M1335" i="7"/>
  <c r="L1335" i="7"/>
  <c r="O1335" i="7" s="1"/>
  <c r="P504" i="7"/>
  <c r="B1451" i="7"/>
  <c r="E1450" i="7"/>
  <c r="P1639" i="7"/>
  <c r="M1448" i="7"/>
  <c r="L1448" i="7"/>
  <c r="O1448" i="7" s="1"/>
  <c r="M1523" i="7"/>
  <c r="L1523" i="7"/>
  <c r="O1523" i="7" s="1"/>
  <c r="I164" i="7"/>
  <c r="H164" i="7"/>
  <c r="K164" i="7" s="1"/>
  <c r="P1827" i="7"/>
  <c r="P318" i="7"/>
  <c r="M241" i="7"/>
  <c r="L241" i="7"/>
  <c r="O241" i="7" s="1"/>
  <c r="I506" i="7"/>
  <c r="H506" i="7"/>
  <c r="K506" i="7" s="1"/>
  <c r="I1562" i="7"/>
  <c r="H1562" i="7"/>
  <c r="K1562" i="7" s="1"/>
  <c r="B1145" i="7"/>
  <c r="E1144" i="7"/>
  <c r="E165" i="7"/>
  <c r="B166" i="7"/>
  <c r="M319" i="7"/>
  <c r="L319" i="7"/>
  <c r="O319" i="7" s="1"/>
  <c r="P1293" i="7"/>
  <c r="P1751" i="7"/>
  <c r="E321" i="7"/>
  <c r="B322" i="7"/>
  <c r="H320" i="7"/>
  <c r="K320" i="7" s="1"/>
  <c r="I320" i="7"/>
  <c r="I1601" i="7"/>
  <c r="H1601" i="7"/>
  <c r="K1601" i="7" s="1"/>
  <c r="E395" i="7"/>
  <c r="B396" i="7"/>
  <c r="I1680" i="7"/>
  <c r="H1680" i="7"/>
  <c r="K1680" i="7" s="1"/>
  <c r="B434" i="7"/>
  <c r="E433" i="7"/>
  <c r="B1260" i="7"/>
  <c r="E1259" i="7"/>
  <c r="I1790" i="7"/>
  <c r="H1790" i="7"/>
  <c r="K1790" i="7" s="1"/>
  <c r="M1828" i="7"/>
  <c r="L1828" i="7"/>
  <c r="O1828" i="7" s="1"/>
  <c r="E1754" i="7"/>
  <c r="B1755" i="7"/>
  <c r="I432" i="7"/>
  <c r="H432" i="7"/>
  <c r="K432" i="7" s="1"/>
  <c r="M353" i="7"/>
  <c r="L353" i="7"/>
  <c r="O353" i="7" s="1"/>
  <c r="H1258" i="7"/>
  <c r="K1258" i="7" s="1"/>
  <c r="I1258" i="7"/>
  <c r="L1600" i="7"/>
  <c r="O1600" i="7" s="1"/>
  <c r="M1600" i="7"/>
  <c r="I1753" i="7"/>
  <c r="H1753" i="7"/>
  <c r="K1753" i="7" s="1"/>
  <c r="I1641" i="7"/>
  <c r="H1641" i="7"/>
  <c r="K1641" i="7" s="1"/>
  <c r="P1599" i="7"/>
  <c r="H1829" i="7"/>
  <c r="K1829" i="7" s="1"/>
  <c r="I1829" i="7"/>
  <c r="I1295" i="7"/>
  <c r="H1295" i="7"/>
  <c r="K1295" i="7" s="1"/>
  <c r="L431" i="7"/>
  <c r="O431" i="7" s="1"/>
  <c r="M431" i="7"/>
  <c r="M1294" i="7"/>
  <c r="L1294" i="7"/>
  <c r="O1294" i="7" s="1"/>
  <c r="B1643" i="7"/>
  <c r="E1642" i="7"/>
  <c r="B1831" i="7"/>
  <c r="E1830" i="7"/>
  <c r="H1108" i="7"/>
  <c r="K1108" i="7" s="1"/>
  <c r="I1108" i="7"/>
  <c r="B1297" i="7"/>
  <c r="E1296" i="7"/>
  <c r="M393" i="7"/>
  <c r="L393" i="7"/>
  <c r="O393" i="7" s="1"/>
  <c r="B1110" i="7"/>
  <c r="E1109" i="7"/>
  <c r="M1752" i="7"/>
  <c r="L1752" i="7"/>
  <c r="O1752" i="7" s="1"/>
  <c r="M1679" i="7"/>
  <c r="L1679" i="7"/>
  <c r="O1679" i="7" s="1"/>
  <c r="P1678" i="7"/>
  <c r="H354" i="7"/>
  <c r="K354" i="7" s="1"/>
  <c r="I354" i="7"/>
  <c r="L1257" i="7"/>
  <c r="O1257" i="7" s="1"/>
  <c r="M1257" i="7"/>
  <c r="H1486" i="7"/>
  <c r="K1486" i="7" s="1"/>
  <c r="I1486" i="7"/>
  <c r="L1107" i="7"/>
  <c r="O1107" i="7" s="1"/>
  <c r="M1107" i="7"/>
  <c r="P430" i="7"/>
  <c r="P1106" i="7"/>
  <c r="E355" i="7"/>
  <c r="B356" i="7"/>
  <c r="P392" i="7"/>
  <c r="M1640" i="7"/>
  <c r="L1640" i="7"/>
  <c r="O1640" i="7" s="1"/>
  <c r="E1487" i="7"/>
  <c r="B1488" i="7"/>
  <c r="M1789" i="7"/>
  <c r="L1789" i="7"/>
  <c r="O1789" i="7" s="1"/>
  <c r="E1602" i="7"/>
  <c r="B1603" i="7"/>
  <c r="H394" i="7"/>
  <c r="K394" i="7" s="1"/>
  <c r="I394" i="7"/>
  <c r="B1682" i="7"/>
  <c r="E1681" i="7"/>
  <c r="P1256" i="7"/>
  <c r="M1485" i="7"/>
  <c r="L1485" i="7"/>
  <c r="O1485" i="7" s="1"/>
  <c r="B1792" i="7"/>
  <c r="E1791" i="7"/>
  <c r="P1371" i="7" l="1"/>
  <c r="M1715" i="7"/>
  <c r="L1715" i="7"/>
  <c r="O1715" i="7" s="1"/>
  <c r="I1716" i="7"/>
  <c r="H1716" i="7"/>
  <c r="K1716" i="7" s="1"/>
  <c r="B1718" i="7"/>
  <c r="E1717" i="7"/>
  <c r="P1714" i="7"/>
  <c r="P1180" i="7"/>
  <c r="M1181" i="7"/>
  <c r="L1181" i="7"/>
  <c r="O1181" i="7" s="1"/>
  <c r="E1183" i="7"/>
  <c r="B1184" i="7"/>
  <c r="I1182" i="7"/>
  <c r="H1182" i="7"/>
  <c r="K1182" i="7" s="1"/>
  <c r="P1828" i="7"/>
  <c r="P1409" i="7"/>
  <c r="P467" i="7"/>
  <c r="P278" i="7"/>
  <c r="M1410" i="7"/>
  <c r="L1410" i="7"/>
  <c r="O1410" i="7" s="1"/>
  <c r="E1221" i="7"/>
  <c r="B1222" i="7"/>
  <c r="I1220" i="7"/>
  <c r="H1220" i="7"/>
  <c r="K1220" i="7" s="1"/>
  <c r="B1413" i="7"/>
  <c r="E1412" i="7"/>
  <c r="H1411" i="7"/>
  <c r="K1411" i="7" s="1"/>
  <c r="I1411" i="7"/>
  <c r="P1218" i="7"/>
  <c r="I202" i="7"/>
  <c r="H202" i="7"/>
  <c r="K202" i="7" s="1"/>
  <c r="L468" i="7"/>
  <c r="O468" i="7" s="1"/>
  <c r="M468" i="7"/>
  <c r="E203" i="7"/>
  <c r="B204" i="7"/>
  <c r="L201" i="7"/>
  <c r="O201" i="7" s="1"/>
  <c r="M201" i="7"/>
  <c r="P200" i="7"/>
  <c r="B471" i="7"/>
  <c r="E470" i="7"/>
  <c r="I469" i="7"/>
  <c r="H469" i="7"/>
  <c r="K469" i="7" s="1"/>
  <c r="L1219" i="7"/>
  <c r="O1219" i="7" s="1"/>
  <c r="M1219" i="7"/>
  <c r="H243" i="7"/>
  <c r="K243" i="7" s="1"/>
  <c r="I243" i="7"/>
  <c r="E281" i="7"/>
  <c r="B282" i="7"/>
  <c r="B167" i="7"/>
  <c r="E166" i="7"/>
  <c r="L506" i="7"/>
  <c r="O506" i="7" s="1"/>
  <c r="M506" i="7"/>
  <c r="P1523" i="7"/>
  <c r="P1335" i="7"/>
  <c r="B245" i="7"/>
  <c r="E244" i="7"/>
  <c r="L242" i="7"/>
  <c r="O242" i="7" s="1"/>
  <c r="M242" i="7"/>
  <c r="M279" i="7"/>
  <c r="L279" i="7"/>
  <c r="O279" i="7" s="1"/>
  <c r="I280" i="7"/>
  <c r="H280" i="7"/>
  <c r="K280" i="7" s="1"/>
  <c r="P1561" i="7"/>
  <c r="I165" i="7"/>
  <c r="H165" i="7"/>
  <c r="K165" i="7" s="1"/>
  <c r="L1336" i="7"/>
  <c r="O1336" i="7" s="1"/>
  <c r="M1336" i="7"/>
  <c r="E1564" i="7"/>
  <c r="B1565" i="7"/>
  <c r="I1144" i="7"/>
  <c r="H1144" i="7"/>
  <c r="K1144" i="7" s="1"/>
  <c r="P241" i="7"/>
  <c r="P1448" i="7"/>
  <c r="P505" i="7"/>
  <c r="H1373" i="7"/>
  <c r="K1373" i="7" s="1"/>
  <c r="I1373" i="7"/>
  <c r="M1372" i="7"/>
  <c r="L1372" i="7"/>
  <c r="O1372" i="7" s="1"/>
  <c r="I1563" i="7"/>
  <c r="H1563" i="7"/>
  <c r="K1563" i="7" s="1"/>
  <c r="B1146" i="7"/>
  <c r="E1145" i="7"/>
  <c r="L1449" i="7"/>
  <c r="O1449" i="7" s="1"/>
  <c r="M1449" i="7"/>
  <c r="I1337" i="7"/>
  <c r="H1337" i="7"/>
  <c r="K1337" i="7" s="1"/>
  <c r="E1374" i="7"/>
  <c r="B1375" i="7"/>
  <c r="B509" i="7"/>
  <c r="E508" i="7"/>
  <c r="I1450" i="7"/>
  <c r="H1450" i="7"/>
  <c r="K1450" i="7" s="1"/>
  <c r="M1524" i="7"/>
  <c r="L1524" i="7"/>
  <c r="O1524" i="7" s="1"/>
  <c r="B1339" i="7"/>
  <c r="E1338" i="7"/>
  <c r="P163" i="7"/>
  <c r="I507" i="7"/>
  <c r="H507" i="7"/>
  <c r="K507" i="7" s="1"/>
  <c r="E1451" i="7"/>
  <c r="B1452" i="7"/>
  <c r="E1526" i="7"/>
  <c r="B1527" i="7"/>
  <c r="L1143" i="7"/>
  <c r="O1143" i="7" s="1"/>
  <c r="M1143" i="7"/>
  <c r="L1562" i="7"/>
  <c r="O1562" i="7" s="1"/>
  <c r="M1562" i="7"/>
  <c r="L164" i="7"/>
  <c r="O164" i="7" s="1"/>
  <c r="M164" i="7"/>
  <c r="I1525" i="7"/>
  <c r="H1525" i="7"/>
  <c r="K1525" i="7" s="1"/>
  <c r="P1142" i="7"/>
  <c r="P353" i="7"/>
  <c r="P1107" i="7"/>
  <c r="P1257" i="7"/>
  <c r="M320" i="7"/>
  <c r="L320" i="7"/>
  <c r="O320" i="7" s="1"/>
  <c r="P1640" i="7"/>
  <c r="P319" i="7"/>
  <c r="E322" i="7"/>
  <c r="B323" i="7"/>
  <c r="P1600" i="7"/>
  <c r="H321" i="7"/>
  <c r="K321" i="7" s="1"/>
  <c r="I321" i="7"/>
  <c r="M1680" i="7"/>
  <c r="L1680" i="7"/>
  <c r="O1680" i="7" s="1"/>
  <c r="L1108" i="7"/>
  <c r="O1108" i="7" s="1"/>
  <c r="M1108" i="7"/>
  <c r="P1294" i="7"/>
  <c r="B397" i="7"/>
  <c r="E396" i="7"/>
  <c r="B1604" i="7"/>
  <c r="E1603" i="7"/>
  <c r="I1681" i="7"/>
  <c r="H1681" i="7"/>
  <c r="K1681" i="7" s="1"/>
  <c r="I1487" i="7"/>
  <c r="H1487" i="7"/>
  <c r="K1487" i="7" s="1"/>
  <c r="M1641" i="7"/>
  <c r="L1641" i="7"/>
  <c r="O1641" i="7" s="1"/>
  <c r="M1258" i="7"/>
  <c r="L1258" i="7"/>
  <c r="O1258" i="7" s="1"/>
  <c r="M432" i="7"/>
  <c r="L432" i="7"/>
  <c r="O432" i="7" s="1"/>
  <c r="L1790" i="7"/>
  <c r="O1790" i="7" s="1"/>
  <c r="M1790" i="7"/>
  <c r="I395" i="7"/>
  <c r="H395" i="7"/>
  <c r="K395" i="7" s="1"/>
  <c r="I1791" i="7"/>
  <c r="H1791" i="7"/>
  <c r="K1791" i="7" s="1"/>
  <c r="I1602" i="7"/>
  <c r="H1602" i="7"/>
  <c r="K1602" i="7" s="1"/>
  <c r="E1488" i="7"/>
  <c r="B1489" i="7"/>
  <c r="E1792" i="7"/>
  <c r="B1793" i="7"/>
  <c r="B1683" i="7"/>
  <c r="E1682" i="7"/>
  <c r="B357" i="7"/>
  <c r="E356" i="7"/>
  <c r="M1486" i="7"/>
  <c r="L1486" i="7"/>
  <c r="O1486" i="7" s="1"/>
  <c r="M354" i="7"/>
  <c r="L354" i="7"/>
  <c r="O354" i="7" s="1"/>
  <c r="P1752" i="7"/>
  <c r="H1830" i="7"/>
  <c r="K1830" i="7" s="1"/>
  <c r="I1830" i="7"/>
  <c r="P431" i="7"/>
  <c r="I1259" i="7"/>
  <c r="H1259" i="7"/>
  <c r="K1259" i="7" s="1"/>
  <c r="H1109" i="7"/>
  <c r="K1109" i="7" s="1"/>
  <c r="I1109" i="7"/>
  <c r="B1832" i="7"/>
  <c r="E1831" i="7"/>
  <c r="B1756" i="7"/>
  <c r="E1755" i="7"/>
  <c r="B1261" i="7"/>
  <c r="E1260" i="7"/>
  <c r="H1296" i="7"/>
  <c r="K1296" i="7" s="1"/>
  <c r="I1296" i="7"/>
  <c r="P1485" i="7"/>
  <c r="B1111" i="7"/>
  <c r="E1110" i="7"/>
  <c r="P393" i="7"/>
  <c r="B1298" i="7"/>
  <c r="E1297" i="7"/>
  <c r="M1753" i="7"/>
  <c r="L1753" i="7"/>
  <c r="O1753" i="7" s="1"/>
  <c r="I1754" i="7"/>
  <c r="H1754" i="7"/>
  <c r="K1754" i="7" s="1"/>
  <c r="I433" i="7"/>
  <c r="H433" i="7"/>
  <c r="K433" i="7" s="1"/>
  <c r="M1601" i="7"/>
  <c r="L1601" i="7"/>
  <c r="O1601" i="7" s="1"/>
  <c r="H355" i="7"/>
  <c r="K355" i="7" s="1"/>
  <c r="I355" i="7"/>
  <c r="I1642" i="7"/>
  <c r="H1642" i="7"/>
  <c r="K1642" i="7" s="1"/>
  <c r="M1295" i="7"/>
  <c r="L1295" i="7"/>
  <c r="O1295" i="7" s="1"/>
  <c r="M1829" i="7"/>
  <c r="L1829" i="7"/>
  <c r="O1829" i="7" s="1"/>
  <c r="B435" i="7"/>
  <c r="E434" i="7"/>
  <c r="M394" i="7"/>
  <c r="L394" i="7"/>
  <c r="O394" i="7" s="1"/>
  <c r="P1789" i="7"/>
  <c r="P1679" i="7"/>
  <c r="E1643" i="7"/>
  <c r="B1644" i="7"/>
  <c r="I1717" i="7" l="1"/>
  <c r="H1717" i="7"/>
  <c r="K1717" i="7" s="1"/>
  <c r="E1718" i="7"/>
  <c r="B1719" i="7"/>
  <c r="M1716" i="7"/>
  <c r="L1716" i="7"/>
  <c r="O1716" i="7" s="1"/>
  <c r="P1715" i="7"/>
  <c r="P320" i="7"/>
  <c r="P242" i="7"/>
  <c r="P1562" i="7"/>
  <c r="P1336" i="7"/>
  <c r="L1182" i="7"/>
  <c r="O1182" i="7" s="1"/>
  <c r="M1182" i="7"/>
  <c r="H1183" i="7"/>
  <c r="K1183" i="7" s="1"/>
  <c r="I1183" i="7"/>
  <c r="E1184" i="7"/>
  <c r="B1185" i="7"/>
  <c r="P1181" i="7"/>
  <c r="P164" i="7"/>
  <c r="P1219" i="7"/>
  <c r="H470" i="7"/>
  <c r="K470" i="7" s="1"/>
  <c r="I470" i="7"/>
  <c r="E471" i="7"/>
  <c r="B472" i="7"/>
  <c r="L1220" i="7"/>
  <c r="O1220" i="7" s="1"/>
  <c r="M1220" i="7"/>
  <c r="P1524" i="7"/>
  <c r="P1372" i="7"/>
  <c r="M202" i="7"/>
  <c r="L202" i="7"/>
  <c r="O202" i="7" s="1"/>
  <c r="B1223" i="7"/>
  <c r="E1222" i="7"/>
  <c r="P1449" i="7"/>
  <c r="P201" i="7"/>
  <c r="I1221" i="7"/>
  <c r="H1221" i="7"/>
  <c r="K1221" i="7" s="1"/>
  <c r="L1411" i="7"/>
  <c r="O1411" i="7" s="1"/>
  <c r="M1411" i="7"/>
  <c r="P279" i="7"/>
  <c r="B205" i="7"/>
  <c r="E204" i="7"/>
  <c r="P1410" i="7"/>
  <c r="H203" i="7"/>
  <c r="K203" i="7" s="1"/>
  <c r="I203" i="7"/>
  <c r="I1412" i="7"/>
  <c r="H1412" i="7"/>
  <c r="K1412" i="7" s="1"/>
  <c r="P1790" i="7"/>
  <c r="L469" i="7"/>
  <c r="O469" i="7" s="1"/>
  <c r="M469" i="7"/>
  <c r="P468" i="7"/>
  <c r="B1414" i="7"/>
  <c r="E1413" i="7"/>
  <c r="I1338" i="7"/>
  <c r="H1338" i="7"/>
  <c r="K1338" i="7" s="1"/>
  <c r="B1376" i="7"/>
  <c r="E1375" i="7"/>
  <c r="E1527" i="7"/>
  <c r="B1528" i="7"/>
  <c r="B1340" i="7"/>
  <c r="E1339" i="7"/>
  <c r="H1374" i="7"/>
  <c r="K1374" i="7" s="1"/>
  <c r="I1374" i="7"/>
  <c r="M1563" i="7"/>
  <c r="L1563" i="7"/>
  <c r="O1563" i="7" s="1"/>
  <c r="H166" i="7"/>
  <c r="K166" i="7" s="1"/>
  <c r="I166" i="7"/>
  <c r="P1486" i="7"/>
  <c r="L1525" i="7"/>
  <c r="O1525" i="7" s="1"/>
  <c r="M1525" i="7"/>
  <c r="H1526" i="7"/>
  <c r="K1526" i="7" s="1"/>
  <c r="I1526" i="7"/>
  <c r="B168" i="7"/>
  <c r="E167" i="7"/>
  <c r="E1452" i="7"/>
  <c r="B1453" i="7"/>
  <c r="L1337" i="7"/>
  <c r="O1337" i="7" s="1"/>
  <c r="M1337" i="7"/>
  <c r="M1144" i="7"/>
  <c r="L1144" i="7"/>
  <c r="O1144" i="7" s="1"/>
  <c r="L165" i="7"/>
  <c r="O165" i="7" s="1"/>
  <c r="M165" i="7"/>
  <c r="H244" i="7"/>
  <c r="K244" i="7" s="1"/>
  <c r="I244" i="7"/>
  <c r="E282" i="7"/>
  <c r="B283" i="7"/>
  <c r="P1829" i="7"/>
  <c r="H1451" i="7"/>
  <c r="K1451" i="7" s="1"/>
  <c r="I1451" i="7"/>
  <c r="L1373" i="7"/>
  <c r="O1373" i="7" s="1"/>
  <c r="M1373" i="7"/>
  <c r="E245" i="7"/>
  <c r="B246" i="7"/>
  <c r="H281" i="7"/>
  <c r="K281" i="7" s="1"/>
  <c r="I281" i="7"/>
  <c r="M1450" i="7"/>
  <c r="L1450" i="7"/>
  <c r="O1450" i="7" s="1"/>
  <c r="E1565" i="7"/>
  <c r="B1566" i="7"/>
  <c r="L243" i="7"/>
  <c r="O243" i="7" s="1"/>
  <c r="M243" i="7"/>
  <c r="M507" i="7"/>
  <c r="L507" i="7"/>
  <c r="O507" i="7" s="1"/>
  <c r="H508" i="7"/>
  <c r="K508" i="7" s="1"/>
  <c r="I508" i="7"/>
  <c r="I1145" i="7"/>
  <c r="H1145" i="7"/>
  <c r="K1145" i="7" s="1"/>
  <c r="H1564" i="7"/>
  <c r="K1564" i="7" s="1"/>
  <c r="I1564" i="7"/>
  <c r="L280" i="7"/>
  <c r="O280" i="7" s="1"/>
  <c r="M280" i="7"/>
  <c r="P1143" i="7"/>
  <c r="E509" i="7"/>
  <c r="B510" i="7"/>
  <c r="B1147" i="7"/>
  <c r="E1146" i="7"/>
  <c r="P506" i="7"/>
  <c r="P1108" i="7"/>
  <c r="P1680" i="7"/>
  <c r="E323" i="7"/>
  <c r="B324" i="7"/>
  <c r="M321" i="7"/>
  <c r="L321" i="7"/>
  <c r="O321" i="7" s="1"/>
  <c r="I322" i="7"/>
  <c r="H322" i="7"/>
  <c r="K322" i="7" s="1"/>
  <c r="P354" i="7"/>
  <c r="M1642" i="7"/>
  <c r="L1642" i="7"/>
  <c r="O1642" i="7" s="1"/>
  <c r="I1297" i="7"/>
  <c r="H1297" i="7"/>
  <c r="K1297" i="7" s="1"/>
  <c r="B1262" i="7"/>
  <c r="E1261" i="7"/>
  <c r="B1833" i="7"/>
  <c r="E1832" i="7"/>
  <c r="M1681" i="7"/>
  <c r="L1681" i="7"/>
  <c r="O1681" i="7" s="1"/>
  <c r="P1601" i="7"/>
  <c r="P1753" i="7"/>
  <c r="E1298" i="7"/>
  <c r="B1299" i="7"/>
  <c r="M1296" i="7"/>
  <c r="L1296" i="7"/>
  <c r="O1296" i="7" s="1"/>
  <c r="I1755" i="7"/>
  <c r="H1755" i="7"/>
  <c r="K1755" i="7" s="1"/>
  <c r="M1109" i="7"/>
  <c r="L1109" i="7"/>
  <c r="O1109" i="7" s="1"/>
  <c r="L1602" i="7"/>
  <c r="O1602" i="7" s="1"/>
  <c r="M1602" i="7"/>
  <c r="B1757" i="7"/>
  <c r="E1756" i="7"/>
  <c r="I1682" i="7"/>
  <c r="H1682" i="7"/>
  <c r="K1682" i="7" s="1"/>
  <c r="I1603" i="7"/>
  <c r="H1603" i="7"/>
  <c r="K1603" i="7" s="1"/>
  <c r="B1645" i="7"/>
  <c r="E1644" i="7"/>
  <c r="I1643" i="7"/>
  <c r="H1643" i="7"/>
  <c r="K1643" i="7" s="1"/>
  <c r="P394" i="7"/>
  <c r="M433" i="7"/>
  <c r="L433" i="7"/>
  <c r="O433" i="7" s="1"/>
  <c r="H1110" i="7"/>
  <c r="K1110" i="7" s="1"/>
  <c r="I1110" i="7"/>
  <c r="E1683" i="7"/>
  <c r="B1684" i="7"/>
  <c r="M1791" i="7"/>
  <c r="L1791" i="7"/>
  <c r="O1791" i="7" s="1"/>
  <c r="P432" i="7"/>
  <c r="B1605" i="7"/>
  <c r="E1604" i="7"/>
  <c r="I434" i="7"/>
  <c r="H434" i="7"/>
  <c r="K434" i="7" s="1"/>
  <c r="B1794" i="7"/>
  <c r="E1793" i="7"/>
  <c r="I396" i="7"/>
  <c r="H396" i="7"/>
  <c r="K396" i="7" s="1"/>
  <c r="B1112" i="7"/>
  <c r="E1111" i="7"/>
  <c r="E435" i="7"/>
  <c r="B436" i="7"/>
  <c r="M1754" i="7"/>
  <c r="L1754" i="7"/>
  <c r="O1754" i="7" s="1"/>
  <c r="I356" i="7"/>
  <c r="H356" i="7"/>
  <c r="K356" i="7" s="1"/>
  <c r="I1792" i="7"/>
  <c r="H1792" i="7"/>
  <c r="K1792" i="7" s="1"/>
  <c r="L395" i="7"/>
  <c r="O395" i="7" s="1"/>
  <c r="M395" i="7"/>
  <c r="P1258" i="7"/>
  <c r="E397" i="7"/>
  <c r="B398" i="7"/>
  <c r="M355" i="7"/>
  <c r="L355" i="7"/>
  <c r="O355" i="7" s="1"/>
  <c r="P1295" i="7"/>
  <c r="M1830" i="7"/>
  <c r="L1830" i="7"/>
  <c r="O1830" i="7" s="1"/>
  <c r="E357" i="7"/>
  <c r="B358" i="7"/>
  <c r="E1489" i="7"/>
  <c r="B1490" i="7"/>
  <c r="M1487" i="7"/>
  <c r="L1487" i="7"/>
  <c r="O1487" i="7" s="1"/>
  <c r="H1260" i="7"/>
  <c r="K1260" i="7" s="1"/>
  <c r="I1260" i="7"/>
  <c r="H1831" i="7"/>
  <c r="K1831" i="7" s="1"/>
  <c r="I1831" i="7"/>
  <c r="M1259" i="7"/>
  <c r="L1259" i="7"/>
  <c r="O1259" i="7" s="1"/>
  <c r="I1488" i="7"/>
  <c r="H1488" i="7"/>
  <c r="K1488" i="7" s="1"/>
  <c r="P1641" i="7"/>
  <c r="P243" i="7" l="1"/>
  <c r="P1337" i="7"/>
  <c r="P1182" i="7"/>
  <c r="P1716" i="7"/>
  <c r="B1720" i="7"/>
  <c r="E1719" i="7"/>
  <c r="I1718" i="7"/>
  <c r="H1718" i="7"/>
  <c r="K1718" i="7" s="1"/>
  <c r="M1717" i="7"/>
  <c r="L1717" i="7"/>
  <c r="O1717" i="7" s="1"/>
  <c r="P1220" i="7"/>
  <c r="H1184" i="7"/>
  <c r="K1184" i="7" s="1"/>
  <c r="I1184" i="7"/>
  <c r="L1183" i="7"/>
  <c r="O1183" i="7" s="1"/>
  <c r="M1183" i="7"/>
  <c r="P1411" i="7"/>
  <c r="P165" i="7"/>
  <c r="P469" i="7"/>
  <c r="B1186" i="7"/>
  <c r="E1185" i="7"/>
  <c r="P1373" i="7"/>
  <c r="P280" i="7"/>
  <c r="P1450" i="7"/>
  <c r="E1414" i="7"/>
  <c r="B1415" i="7"/>
  <c r="M1221" i="7"/>
  <c r="L1221" i="7"/>
  <c r="O1221" i="7" s="1"/>
  <c r="P1109" i="7"/>
  <c r="I204" i="7"/>
  <c r="H204" i="7"/>
  <c r="K204" i="7" s="1"/>
  <c r="P321" i="7"/>
  <c r="E205" i="7"/>
  <c r="B206" i="7"/>
  <c r="I1222" i="7"/>
  <c r="H1222" i="7"/>
  <c r="K1222" i="7" s="1"/>
  <c r="E472" i="7"/>
  <c r="B473" i="7"/>
  <c r="B1224" i="7"/>
  <c r="E1223" i="7"/>
  <c r="I471" i="7"/>
  <c r="H471" i="7"/>
  <c r="K471" i="7" s="1"/>
  <c r="P1681" i="7"/>
  <c r="M1412" i="7"/>
  <c r="L1412" i="7"/>
  <c r="O1412" i="7" s="1"/>
  <c r="P202" i="7"/>
  <c r="L470" i="7"/>
  <c r="O470" i="7" s="1"/>
  <c r="M470" i="7"/>
  <c r="I1413" i="7"/>
  <c r="H1413" i="7"/>
  <c r="K1413" i="7" s="1"/>
  <c r="M203" i="7"/>
  <c r="L203" i="7"/>
  <c r="O203" i="7" s="1"/>
  <c r="I245" i="7"/>
  <c r="H245" i="7"/>
  <c r="K245" i="7" s="1"/>
  <c r="M244" i="7"/>
  <c r="L244" i="7"/>
  <c r="O244" i="7" s="1"/>
  <c r="B1454" i="7"/>
  <c r="E1453" i="7"/>
  <c r="I1339" i="7"/>
  <c r="H1339" i="7"/>
  <c r="K1339" i="7" s="1"/>
  <c r="L1145" i="7"/>
  <c r="O1145" i="7" s="1"/>
  <c r="M1145" i="7"/>
  <c r="E1566" i="7"/>
  <c r="B1567" i="7"/>
  <c r="I1452" i="7"/>
  <c r="H1452" i="7"/>
  <c r="K1452" i="7" s="1"/>
  <c r="E1340" i="7"/>
  <c r="B1341" i="7"/>
  <c r="M508" i="7"/>
  <c r="L508" i="7"/>
  <c r="O508" i="7" s="1"/>
  <c r="H1565" i="7"/>
  <c r="K1565" i="7" s="1"/>
  <c r="I1565" i="7"/>
  <c r="H167" i="7"/>
  <c r="K167" i="7" s="1"/>
  <c r="I167" i="7"/>
  <c r="L166" i="7"/>
  <c r="O166" i="7" s="1"/>
  <c r="M166" i="7"/>
  <c r="E1528" i="7"/>
  <c r="B1529" i="7"/>
  <c r="M1451" i="7"/>
  <c r="L1451" i="7"/>
  <c r="O1451" i="7" s="1"/>
  <c r="E168" i="7"/>
  <c r="B169" i="7"/>
  <c r="I1527" i="7"/>
  <c r="H1527" i="7"/>
  <c r="K1527" i="7" s="1"/>
  <c r="H1146" i="7"/>
  <c r="K1146" i="7" s="1"/>
  <c r="I1146" i="7"/>
  <c r="I1375" i="7"/>
  <c r="H1375" i="7"/>
  <c r="K1375" i="7" s="1"/>
  <c r="E1147" i="7"/>
  <c r="B1148" i="7"/>
  <c r="P507" i="7"/>
  <c r="M281" i="7"/>
  <c r="L281" i="7"/>
  <c r="O281" i="7" s="1"/>
  <c r="P1144" i="7"/>
  <c r="L1526" i="7"/>
  <c r="O1526" i="7" s="1"/>
  <c r="M1526" i="7"/>
  <c r="P1563" i="7"/>
  <c r="B1377" i="7"/>
  <c r="E1376" i="7"/>
  <c r="E510" i="7"/>
  <c r="B511" i="7"/>
  <c r="M1564" i="7"/>
  <c r="L1564" i="7"/>
  <c r="O1564" i="7" s="1"/>
  <c r="B284" i="7"/>
  <c r="E283" i="7"/>
  <c r="M1374" i="7"/>
  <c r="L1374" i="7"/>
  <c r="O1374" i="7" s="1"/>
  <c r="I509" i="7"/>
  <c r="H509" i="7"/>
  <c r="K509" i="7" s="1"/>
  <c r="E246" i="7"/>
  <c r="B247" i="7"/>
  <c r="I282" i="7"/>
  <c r="H282" i="7"/>
  <c r="K282" i="7" s="1"/>
  <c r="P1525" i="7"/>
  <c r="L1338" i="7"/>
  <c r="O1338" i="7" s="1"/>
  <c r="M1338" i="7"/>
  <c r="P1296" i="7"/>
  <c r="P1602" i="7"/>
  <c r="B325" i="7"/>
  <c r="E325" i="7" s="1"/>
  <c r="E324" i="7"/>
  <c r="L322" i="7"/>
  <c r="O322" i="7" s="1"/>
  <c r="M322" i="7"/>
  <c r="I323" i="7"/>
  <c r="H323" i="7"/>
  <c r="K323" i="7" s="1"/>
  <c r="P1259" i="7"/>
  <c r="P433" i="7"/>
  <c r="P1642" i="7"/>
  <c r="P1487" i="7"/>
  <c r="P395" i="7"/>
  <c r="P1791" i="7"/>
  <c r="B399" i="7"/>
  <c r="E398" i="7"/>
  <c r="I1793" i="7"/>
  <c r="H1793" i="7"/>
  <c r="K1793" i="7" s="1"/>
  <c r="I1644" i="7"/>
  <c r="H1644" i="7"/>
  <c r="K1644" i="7" s="1"/>
  <c r="E1833" i="7"/>
  <c r="B1834" i="7"/>
  <c r="M1488" i="7"/>
  <c r="L1488" i="7"/>
  <c r="O1488" i="7" s="1"/>
  <c r="M1260" i="7"/>
  <c r="L1260" i="7"/>
  <c r="O1260" i="7" s="1"/>
  <c r="P1830" i="7"/>
  <c r="P355" i="7"/>
  <c r="H397" i="7"/>
  <c r="K397" i="7" s="1"/>
  <c r="I397" i="7"/>
  <c r="M356" i="7"/>
  <c r="L356" i="7"/>
  <c r="O356" i="7" s="1"/>
  <c r="B437" i="7"/>
  <c r="E436" i="7"/>
  <c r="E1794" i="7"/>
  <c r="B1795" i="7"/>
  <c r="E1645" i="7"/>
  <c r="B1646" i="7"/>
  <c r="H1756" i="7"/>
  <c r="K1756" i="7" s="1"/>
  <c r="I1756" i="7"/>
  <c r="B1300" i="7"/>
  <c r="E1299" i="7"/>
  <c r="I1261" i="7"/>
  <c r="H1261" i="7"/>
  <c r="K1261" i="7" s="1"/>
  <c r="I435" i="7"/>
  <c r="H435" i="7"/>
  <c r="K435" i="7" s="1"/>
  <c r="E1757" i="7"/>
  <c r="B1758" i="7"/>
  <c r="I1298" i="7"/>
  <c r="H1298" i="7"/>
  <c r="K1298" i="7" s="1"/>
  <c r="E1262" i="7"/>
  <c r="B1263" i="7"/>
  <c r="B1685" i="7"/>
  <c r="E1684" i="7"/>
  <c r="H1111" i="7"/>
  <c r="K1111" i="7" s="1"/>
  <c r="I1111" i="7"/>
  <c r="I1683" i="7"/>
  <c r="H1683" i="7"/>
  <c r="K1683" i="7" s="1"/>
  <c r="M1603" i="7"/>
  <c r="L1603" i="7"/>
  <c r="O1603" i="7" s="1"/>
  <c r="L1297" i="7"/>
  <c r="O1297" i="7" s="1"/>
  <c r="M1297" i="7"/>
  <c r="L396" i="7"/>
  <c r="O396" i="7" s="1"/>
  <c r="M396" i="7"/>
  <c r="I1604" i="7"/>
  <c r="H1604" i="7"/>
  <c r="K1604" i="7" s="1"/>
  <c r="I1489" i="7"/>
  <c r="H1489" i="7"/>
  <c r="K1489" i="7" s="1"/>
  <c r="B1113" i="7"/>
  <c r="E1112" i="7"/>
  <c r="M434" i="7"/>
  <c r="L434" i="7"/>
  <c r="O434" i="7" s="1"/>
  <c r="B1606" i="7"/>
  <c r="E1605" i="7"/>
  <c r="M1643" i="7"/>
  <c r="L1643" i="7"/>
  <c r="O1643" i="7" s="1"/>
  <c r="E358" i="7"/>
  <c r="B359" i="7"/>
  <c r="L1110" i="7"/>
  <c r="O1110" i="7" s="1"/>
  <c r="M1110" i="7"/>
  <c r="M1755" i="7"/>
  <c r="L1755" i="7"/>
  <c r="O1755" i="7" s="1"/>
  <c r="E1490" i="7"/>
  <c r="B1491" i="7"/>
  <c r="L1831" i="7"/>
  <c r="O1831" i="7" s="1"/>
  <c r="M1831" i="7"/>
  <c r="I357" i="7"/>
  <c r="H357" i="7"/>
  <c r="K357" i="7" s="1"/>
  <c r="M1792" i="7"/>
  <c r="L1792" i="7"/>
  <c r="O1792" i="7" s="1"/>
  <c r="P1754" i="7"/>
  <c r="L1682" i="7"/>
  <c r="O1682" i="7" s="1"/>
  <c r="M1682" i="7"/>
  <c r="H1832" i="7"/>
  <c r="K1832" i="7" s="1"/>
  <c r="I1832" i="7"/>
  <c r="P1717" i="7" l="1"/>
  <c r="M1718" i="7"/>
  <c r="L1718" i="7"/>
  <c r="O1718" i="7" s="1"/>
  <c r="I1719" i="7"/>
  <c r="H1719" i="7"/>
  <c r="K1719" i="7" s="1"/>
  <c r="E1720" i="7"/>
  <c r="B1721" i="7"/>
  <c r="P1526" i="7"/>
  <c r="P1183" i="7"/>
  <c r="P1338" i="7"/>
  <c r="E1186" i="7"/>
  <c r="B1187" i="7"/>
  <c r="M1184" i="7"/>
  <c r="L1184" i="7"/>
  <c r="O1184" i="7" s="1"/>
  <c r="I1185" i="7"/>
  <c r="H1185" i="7"/>
  <c r="K1185" i="7" s="1"/>
  <c r="P281" i="7"/>
  <c r="P1831" i="7"/>
  <c r="P470" i="7"/>
  <c r="I1223" i="7"/>
  <c r="H1223" i="7"/>
  <c r="K1223" i="7" s="1"/>
  <c r="E1224" i="7"/>
  <c r="B1225" i="7"/>
  <c r="P508" i="7"/>
  <c r="P1145" i="7"/>
  <c r="E473" i="7"/>
  <c r="B474" i="7"/>
  <c r="L204" i="7"/>
  <c r="O204" i="7" s="1"/>
  <c r="M204" i="7"/>
  <c r="I472" i="7"/>
  <c r="H472" i="7"/>
  <c r="K472" i="7" s="1"/>
  <c r="P1412" i="7"/>
  <c r="P203" i="7"/>
  <c r="L1222" i="7"/>
  <c r="O1222" i="7" s="1"/>
  <c r="M1222" i="7"/>
  <c r="P1221" i="7"/>
  <c r="E206" i="7"/>
  <c r="B207" i="7"/>
  <c r="E1415" i="7"/>
  <c r="B1416" i="7"/>
  <c r="M1413" i="7"/>
  <c r="L1413" i="7"/>
  <c r="O1413" i="7" s="1"/>
  <c r="L471" i="7"/>
  <c r="O471" i="7" s="1"/>
  <c r="M471" i="7"/>
  <c r="H205" i="7"/>
  <c r="K205" i="7" s="1"/>
  <c r="I205" i="7"/>
  <c r="I1414" i="7"/>
  <c r="H1414" i="7"/>
  <c r="K1414" i="7" s="1"/>
  <c r="B285" i="7"/>
  <c r="E284" i="7"/>
  <c r="E169" i="7"/>
  <c r="B170" i="7"/>
  <c r="I1340" i="7"/>
  <c r="H1340" i="7"/>
  <c r="K1340" i="7" s="1"/>
  <c r="L1375" i="7"/>
  <c r="O1375" i="7" s="1"/>
  <c r="M1375" i="7"/>
  <c r="H168" i="7"/>
  <c r="K168" i="7" s="1"/>
  <c r="I168" i="7"/>
  <c r="L167" i="7"/>
  <c r="O167" i="7" s="1"/>
  <c r="M167" i="7"/>
  <c r="L1339" i="7"/>
  <c r="O1339" i="7" s="1"/>
  <c r="M1339" i="7"/>
  <c r="P434" i="7"/>
  <c r="L509" i="7"/>
  <c r="O509" i="7" s="1"/>
  <c r="M509" i="7"/>
  <c r="P1564" i="7"/>
  <c r="M1452" i="7"/>
  <c r="L1452" i="7"/>
  <c r="O1452" i="7" s="1"/>
  <c r="H1453" i="7"/>
  <c r="K1453" i="7" s="1"/>
  <c r="I1453" i="7"/>
  <c r="P322" i="7"/>
  <c r="E511" i="7"/>
  <c r="B512" i="7"/>
  <c r="L1146" i="7"/>
  <c r="O1146" i="7" s="1"/>
  <c r="M1146" i="7"/>
  <c r="P1451" i="7"/>
  <c r="M1565" i="7"/>
  <c r="L1565" i="7"/>
  <c r="O1565" i="7" s="1"/>
  <c r="B1455" i="7"/>
  <c r="E1454" i="7"/>
  <c r="I510" i="7"/>
  <c r="H510" i="7"/>
  <c r="K510" i="7" s="1"/>
  <c r="B1568" i="7"/>
  <c r="E1567" i="7"/>
  <c r="L282" i="7"/>
  <c r="O282" i="7" s="1"/>
  <c r="M282" i="7"/>
  <c r="P1374" i="7"/>
  <c r="I1376" i="7"/>
  <c r="H1376" i="7"/>
  <c r="K1376" i="7" s="1"/>
  <c r="E1529" i="7"/>
  <c r="B1530" i="7"/>
  <c r="I1566" i="7"/>
  <c r="H1566" i="7"/>
  <c r="K1566" i="7" s="1"/>
  <c r="P244" i="7"/>
  <c r="E247" i="7"/>
  <c r="B248" i="7"/>
  <c r="B1378" i="7"/>
  <c r="E1377" i="7"/>
  <c r="B1149" i="7"/>
  <c r="E1148" i="7"/>
  <c r="L1527" i="7"/>
  <c r="O1527" i="7" s="1"/>
  <c r="M1527" i="7"/>
  <c r="I1528" i="7"/>
  <c r="H1528" i="7"/>
  <c r="K1528" i="7" s="1"/>
  <c r="I246" i="7"/>
  <c r="H246" i="7"/>
  <c r="K246" i="7" s="1"/>
  <c r="I283" i="7"/>
  <c r="H283" i="7"/>
  <c r="K283" i="7" s="1"/>
  <c r="H1147" i="7"/>
  <c r="K1147" i="7" s="1"/>
  <c r="I1147" i="7"/>
  <c r="P166" i="7"/>
  <c r="E1341" i="7"/>
  <c r="B1342" i="7"/>
  <c r="L245" i="7"/>
  <c r="O245" i="7" s="1"/>
  <c r="M245" i="7"/>
  <c r="L323" i="7"/>
  <c r="O323" i="7" s="1"/>
  <c r="M323" i="7"/>
  <c r="H325" i="7"/>
  <c r="K325" i="7" s="1"/>
  <c r="I325" i="7"/>
  <c r="P1603" i="7"/>
  <c r="P1110" i="7"/>
  <c r="P356" i="7"/>
  <c r="I324" i="7"/>
  <c r="H324" i="7"/>
  <c r="K324" i="7" s="1"/>
  <c r="L435" i="7"/>
  <c r="O435" i="7" s="1"/>
  <c r="M435" i="7"/>
  <c r="I1299" i="7"/>
  <c r="H1299" i="7"/>
  <c r="K1299" i="7" s="1"/>
  <c r="P1792" i="7"/>
  <c r="E1491" i="7"/>
  <c r="B1492" i="7"/>
  <c r="H1112" i="7"/>
  <c r="K1112" i="7" s="1"/>
  <c r="I1112" i="7"/>
  <c r="M1604" i="7"/>
  <c r="L1604" i="7"/>
  <c r="O1604" i="7" s="1"/>
  <c r="M1298" i="7"/>
  <c r="L1298" i="7"/>
  <c r="O1298" i="7" s="1"/>
  <c r="B1301" i="7"/>
  <c r="E1300" i="7"/>
  <c r="M397" i="7"/>
  <c r="L397" i="7"/>
  <c r="O397" i="7" s="1"/>
  <c r="P1488" i="7"/>
  <c r="L1832" i="7"/>
  <c r="O1832" i="7" s="1"/>
  <c r="M1832" i="7"/>
  <c r="H1490" i="7"/>
  <c r="K1490" i="7" s="1"/>
  <c r="I1490" i="7"/>
  <c r="P1643" i="7"/>
  <c r="B1114" i="7"/>
  <c r="E1113" i="7"/>
  <c r="P396" i="7"/>
  <c r="B1759" i="7"/>
  <c r="E1758" i="7"/>
  <c r="M1756" i="7"/>
  <c r="L1756" i="7"/>
  <c r="O1756" i="7" s="1"/>
  <c r="E1795" i="7"/>
  <c r="B1796" i="7"/>
  <c r="B1835" i="7"/>
  <c r="E1834" i="7"/>
  <c r="M1793" i="7"/>
  <c r="L1793" i="7"/>
  <c r="O1793" i="7" s="1"/>
  <c r="I1605" i="7"/>
  <c r="H1605" i="7"/>
  <c r="K1605" i="7" s="1"/>
  <c r="M1683" i="7"/>
  <c r="L1683" i="7"/>
  <c r="O1683" i="7" s="1"/>
  <c r="I1757" i="7"/>
  <c r="H1757" i="7"/>
  <c r="K1757" i="7" s="1"/>
  <c r="I1794" i="7"/>
  <c r="H1794" i="7"/>
  <c r="K1794" i="7" s="1"/>
  <c r="H1833" i="7"/>
  <c r="K1833" i="7" s="1"/>
  <c r="I1833" i="7"/>
  <c r="P1755" i="7"/>
  <c r="M357" i="7"/>
  <c r="L357" i="7"/>
  <c r="O357" i="7" s="1"/>
  <c r="E1606" i="7"/>
  <c r="B1607" i="7"/>
  <c r="H1684" i="7"/>
  <c r="K1684" i="7" s="1"/>
  <c r="I1684" i="7"/>
  <c r="H398" i="7"/>
  <c r="K398" i="7" s="1"/>
  <c r="I398" i="7"/>
  <c r="P1682" i="7"/>
  <c r="L1489" i="7"/>
  <c r="O1489" i="7" s="1"/>
  <c r="M1489" i="7"/>
  <c r="P1297" i="7"/>
  <c r="L1111" i="7"/>
  <c r="O1111" i="7" s="1"/>
  <c r="M1111" i="7"/>
  <c r="B1686" i="7"/>
  <c r="E1686" i="7" s="1"/>
  <c r="E1685" i="7"/>
  <c r="I436" i="7"/>
  <c r="H436" i="7"/>
  <c r="K436" i="7" s="1"/>
  <c r="B400" i="7"/>
  <c r="E399" i="7"/>
  <c r="B360" i="7"/>
  <c r="E359" i="7"/>
  <c r="B1264" i="7"/>
  <c r="E1263" i="7"/>
  <c r="B1647" i="7"/>
  <c r="E1646" i="7"/>
  <c r="B438" i="7"/>
  <c r="E437" i="7"/>
  <c r="I358" i="7"/>
  <c r="H358" i="7"/>
  <c r="K358" i="7" s="1"/>
  <c r="I1262" i="7"/>
  <c r="H1262" i="7"/>
  <c r="K1262" i="7" s="1"/>
  <c r="L1261" i="7"/>
  <c r="O1261" i="7" s="1"/>
  <c r="M1261" i="7"/>
  <c r="I1645" i="7"/>
  <c r="H1645" i="7"/>
  <c r="K1645" i="7" s="1"/>
  <c r="P1260" i="7"/>
  <c r="M1644" i="7"/>
  <c r="L1644" i="7"/>
  <c r="O1644" i="7" s="1"/>
  <c r="B1722" i="7" l="1"/>
  <c r="E1721" i="7"/>
  <c r="H1720" i="7"/>
  <c r="K1720" i="7" s="1"/>
  <c r="I1720" i="7"/>
  <c r="L1719" i="7"/>
  <c r="O1719" i="7" s="1"/>
  <c r="M1719" i="7"/>
  <c r="P1718" i="7"/>
  <c r="P471" i="7"/>
  <c r="P509" i="7"/>
  <c r="P1527" i="7"/>
  <c r="P1339" i="7"/>
  <c r="L1185" i="7"/>
  <c r="O1185" i="7" s="1"/>
  <c r="M1185" i="7"/>
  <c r="P1184" i="7"/>
  <c r="E1187" i="7"/>
  <c r="B1188" i="7"/>
  <c r="I1186" i="7"/>
  <c r="H1186" i="7"/>
  <c r="K1186" i="7" s="1"/>
  <c r="P204" i="7"/>
  <c r="P357" i="7"/>
  <c r="I473" i="7"/>
  <c r="H473" i="7"/>
  <c r="K473" i="7" s="1"/>
  <c r="P1413" i="7"/>
  <c r="E1416" i="7"/>
  <c r="B1417" i="7"/>
  <c r="P282" i="7"/>
  <c r="M1414" i="7"/>
  <c r="L1414" i="7"/>
  <c r="O1414" i="7" s="1"/>
  <c r="I1415" i="7"/>
  <c r="H1415" i="7"/>
  <c r="K1415" i="7" s="1"/>
  <c r="M205" i="7"/>
  <c r="L205" i="7"/>
  <c r="O205" i="7" s="1"/>
  <c r="E207" i="7"/>
  <c r="B208" i="7"/>
  <c r="M472" i="7"/>
  <c r="L472" i="7"/>
  <c r="O472" i="7" s="1"/>
  <c r="E1225" i="7"/>
  <c r="B1226" i="7"/>
  <c r="H206" i="7"/>
  <c r="K206" i="7" s="1"/>
  <c r="I206" i="7"/>
  <c r="H1224" i="7"/>
  <c r="K1224" i="7" s="1"/>
  <c r="I1224" i="7"/>
  <c r="P1832" i="7"/>
  <c r="P1222" i="7"/>
  <c r="B475" i="7"/>
  <c r="E474" i="7"/>
  <c r="M1223" i="7"/>
  <c r="L1223" i="7"/>
  <c r="O1223" i="7" s="1"/>
  <c r="B1150" i="7"/>
  <c r="E1149" i="7"/>
  <c r="E1530" i="7"/>
  <c r="B1531" i="7"/>
  <c r="I1567" i="7"/>
  <c r="H1567" i="7"/>
  <c r="K1567" i="7" s="1"/>
  <c r="L1453" i="7"/>
  <c r="O1453" i="7" s="1"/>
  <c r="M1453" i="7"/>
  <c r="B1343" i="7"/>
  <c r="E1343" i="7" s="1"/>
  <c r="E1342" i="7"/>
  <c r="M246" i="7"/>
  <c r="L246" i="7"/>
  <c r="O246" i="7" s="1"/>
  <c r="I1377" i="7"/>
  <c r="H1377" i="7"/>
  <c r="K1377" i="7" s="1"/>
  <c r="I1529" i="7"/>
  <c r="H1529" i="7"/>
  <c r="K1529" i="7" s="1"/>
  <c r="E1568" i="7"/>
  <c r="B1569" i="7"/>
  <c r="P1565" i="7"/>
  <c r="P435" i="7"/>
  <c r="I1341" i="7"/>
  <c r="H1341" i="7"/>
  <c r="K1341" i="7" s="1"/>
  <c r="E1378" i="7"/>
  <c r="B1379" i="7"/>
  <c r="M1340" i="7"/>
  <c r="L1340" i="7"/>
  <c r="O1340" i="7" s="1"/>
  <c r="P323" i="7"/>
  <c r="E248" i="7"/>
  <c r="B249" i="7"/>
  <c r="E249" i="7" s="1"/>
  <c r="P1146" i="7"/>
  <c r="P1452" i="7"/>
  <c r="P167" i="7"/>
  <c r="E170" i="7"/>
  <c r="B171" i="7"/>
  <c r="M1147" i="7"/>
  <c r="L1147" i="7"/>
  <c r="O1147" i="7" s="1"/>
  <c r="M1528" i="7"/>
  <c r="L1528" i="7"/>
  <c r="O1528" i="7" s="1"/>
  <c r="I247" i="7"/>
  <c r="H247" i="7"/>
  <c r="K247" i="7" s="1"/>
  <c r="L1376" i="7"/>
  <c r="O1376" i="7" s="1"/>
  <c r="M1376" i="7"/>
  <c r="M510" i="7"/>
  <c r="L510" i="7"/>
  <c r="O510" i="7" s="1"/>
  <c r="I169" i="7"/>
  <c r="H169" i="7"/>
  <c r="K169" i="7" s="1"/>
  <c r="E512" i="7"/>
  <c r="B513" i="7"/>
  <c r="M168" i="7"/>
  <c r="L168" i="7"/>
  <c r="O168" i="7" s="1"/>
  <c r="P1261" i="7"/>
  <c r="H1454" i="7"/>
  <c r="K1454" i="7" s="1"/>
  <c r="I1454" i="7"/>
  <c r="H511" i="7"/>
  <c r="K511" i="7" s="1"/>
  <c r="I511" i="7"/>
  <c r="I284" i="7"/>
  <c r="H284" i="7"/>
  <c r="K284" i="7" s="1"/>
  <c r="P245" i="7"/>
  <c r="M283" i="7"/>
  <c r="L283" i="7"/>
  <c r="O283" i="7" s="1"/>
  <c r="H1148" i="7"/>
  <c r="K1148" i="7" s="1"/>
  <c r="I1148" i="7"/>
  <c r="L1566" i="7"/>
  <c r="O1566" i="7" s="1"/>
  <c r="M1566" i="7"/>
  <c r="E1455" i="7"/>
  <c r="B1456" i="7"/>
  <c r="P1375" i="7"/>
  <c r="E285" i="7"/>
  <c r="B286" i="7"/>
  <c r="P1756" i="7"/>
  <c r="M325" i="7"/>
  <c r="L325" i="7"/>
  <c r="O325" i="7" s="1"/>
  <c r="M324" i="7"/>
  <c r="L324" i="7"/>
  <c r="O324" i="7" s="1"/>
  <c r="P1111" i="7"/>
  <c r="H399" i="7"/>
  <c r="K399" i="7" s="1"/>
  <c r="I399" i="7"/>
  <c r="L398" i="7"/>
  <c r="O398" i="7" s="1"/>
  <c r="M398" i="7"/>
  <c r="B1608" i="7"/>
  <c r="E1607" i="7"/>
  <c r="M1605" i="7"/>
  <c r="L1605" i="7"/>
  <c r="O1605" i="7" s="1"/>
  <c r="L1490" i="7"/>
  <c r="O1490" i="7" s="1"/>
  <c r="M1490" i="7"/>
  <c r="M1112" i="7"/>
  <c r="L1112" i="7"/>
  <c r="O1112" i="7" s="1"/>
  <c r="I1263" i="7"/>
  <c r="H1263" i="7"/>
  <c r="K1263" i="7" s="1"/>
  <c r="E1264" i="7"/>
  <c r="B1265" i="7"/>
  <c r="I1606" i="7"/>
  <c r="H1606" i="7"/>
  <c r="K1606" i="7" s="1"/>
  <c r="B1797" i="7"/>
  <c r="E1796" i="7"/>
  <c r="P397" i="7"/>
  <c r="L1299" i="7"/>
  <c r="O1299" i="7" s="1"/>
  <c r="M1299" i="7"/>
  <c r="E400" i="7"/>
  <c r="B401" i="7"/>
  <c r="E401" i="7" s="1"/>
  <c r="B439" i="7"/>
  <c r="E439" i="7" s="1"/>
  <c r="E438" i="7"/>
  <c r="I1685" i="7"/>
  <c r="H1685" i="7"/>
  <c r="K1685" i="7" s="1"/>
  <c r="M1757" i="7"/>
  <c r="L1757" i="7"/>
  <c r="O1757" i="7" s="1"/>
  <c r="I1795" i="7"/>
  <c r="H1795" i="7"/>
  <c r="K1795" i="7" s="1"/>
  <c r="H1113" i="7"/>
  <c r="K1113" i="7" s="1"/>
  <c r="I1113" i="7"/>
  <c r="H1300" i="7"/>
  <c r="K1300" i="7" s="1"/>
  <c r="I1300" i="7"/>
  <c r="I437" i="7"/>
  <c r="H437" i="7"/>
  <c r="K437" i="7" s="1"/>
  <c r="H1646" i="7"/>
  <c r="K1646" i="7" s="1"/>
  <c r="I1646" i="7"/>
  <c r="I1686" i="7"/>
  <c r="H1686" i="7"/>
  <c r="K1686" i="7" s="1"/>
  <c r="E1114" i="7"/>
  <c r="B1115" i="7"/>
  <c r="E1115" i="7" s="1"/>
  <c r="B1302" i="7"/>
  <c r="E1301" i="7"/>
  <c r="L1645" i="7"/>
  <c r="O1645" i="7" s="1"/>
  <c r="M1645" i="7"/>
  <c r="L358" i="7"/>
  <c r="O358" i="7" s="1"/>
  <c r="M358" i="7"/>
  <c r="E1647" i="7"/>
  <c r="B1648" i="7"/>
  <c r="E1648" i="7" s="1"/>
  <c r="P1644" i="7"/>
  <c r="L1262" i="7"/>
  <c r="O1262" i="7" s="1"/>
  <c r="M1262" i="7"/>
  <c r="H359" i="7"/>
  <c r="K359" i="7" s="1"/>
  <c r="I359" i="7"/>
  <c r="L436" i="7"/>
  <c r="O436" i="7" s="1"/>
  <c r="M436" i="7"/>
  <c r="M1684" i="7"/>
  <c r="L1684" i="7"/>
  <c r="O1684" i="7" s="1"/>
  <c r="P1793" i="7"/>
  <c r="I1758" i="7"/>
  <c r="H1758" i="7"/>
  <c r="K1758" i="7" s="1"/>
  <c r="P1298" i="7"/>
  <c r="B1493" i="7"/>
  <c r="E1492" i="7"/>
  <c r="B361" i="7"/>
  <c r="E360" i="7"/>
  <c r="P1683" i="7"/>
  <c r="I1834" i="7"/>
  <c r="H1834" i="7"/>
  <c r="K1834" i="7" s="1"/>
  <c r="B1760" i="7"/>
  <c r="E1759" i="7"/>
  <c r="I1491" i="7"/>
  <c r="H1491" i="7"/>
  <c r="K1491" i="7" s="1"/>
  <c r="M1833" i="7"/>
  <c r="L1833" i="7"/>
  <c r="O1833" i="7" s="1"/>
  <c r="P1489" i="7"/>
  <c r="M1794" i="7"/>
  <c r="L1794" i="7"/>
  <c r="O1794" i="7" s="1"/>
  <c r="B1836" i="7"/>
  <c r="E1835" i="7"/>
  <c r="P1604" i="7"/>
  <c r="P1185" i="7" l="1"/>
  <c r="P1719" i="7"/>
  <c r="M1720" i="7"/>
  <c r="L1720" i="7"/>
  <c r="O1720" i="7" s="1"/>
  <c r="H1721" i="7"/>
  <c r="K1721" i="7" s="1"/>
  <c r="I1721" i="7"/>
  <c r="B1723" i="7"/>
  <c r="E1722" i="7"/>
  <c r="P1528" i="7"/>
  <c r="I1187" i="7"/>
  <c r="H1187" i="7"/>
  <c r="K1187" i="7" s="1"/>
  <c r="E1188" i="7"/>
  <c r="B1189" i="7"/>
  <c r="L1186" i="7"/>
  <c r="O1186" i="7" s="1"/>
  <c r="M1186" i="7"/>
  <c r="P1645" i="7"/>
  <c r="P1299" i="7"/>
  <c r="P1453" i="7"/>
  <c r="P398" i="7"/>
  <c r="P1490" i="7"/>
  <c r="P325" i="7"/>
  <c r="P1566" i="7"/>
  <c r="P472" i="7"/>
  <c r="P1414" i="7"/>
  <c r="L1224" i="7"/>
  <c r="O1224" i="7" s="1"/>
  <c r="M1224" i="7"/>
  <c r="B209" i="7"/>
  <c r="E208" i="7"/>
  <c r="H207" i="7"/>
  <c r="K207" i="7" s="1"/>
  <c r="I207" i="7"/>
  <c r="E1417" i="7"/>
  <c r="B1418" i="7"/>
  <c r="P1223" i="7"/>
  <c r="M206" i="7"/>
  <c r="L206" i="7"/>
  <c r="O206" i="7" s="1"/>
  <c r="I1416" i="7"/>
  <c r="H1416" i="7"/>
  <c r="K1416" i="7" s="1"/>
  <c r="H474" i="7"/>
  <c r="K474" i="7" s="1"/>
  <c r="I474" i="7"/>
  <c r="P205" i="7"/>
  <c r="E475" i="7"/>
  <c r="B476" i="7"/>
  <c r="B1227" i="7"/>
  <c r="E1226" i="7"/>
  <c r="P1262" i="7"/>
  <c r="P1376" i="7"/>
  <c r="P246" i="7"/>
  <c r="I1225" i="7"/>
  <c r="H1225" i="7"/>
  <c r="K1225" i="7" s="1"/>
  <c r="L1415" i="7"/>
  <c r="O1415" i="7" s="1"/>
  <c r="M1415" i="7"/>
  <c r="L473" i="7"/>
  <c r="O473" i="7" s="1"/>
  <c r="M473" i="7"/>
  <c r="E286" i="7"/>
  <c r="B287" i="7"/>
  <c r="E287" i="7" s="1"/>
  <c r="L1454" i="7"/>
  <c r="O1454" i="7" s="1"/>
  <c r="M1454" i="7"/>
  <c r="I1378" i="7"/>
  <c r="H1378" i="7"/>
  <c r="K1378" i="7" s="1"/>
  <c r="L1529" i="7"/>
  <c r="M1529" i="7"/>
  <c r="H285" i="7"/>
  <c r="K285" i="7" s="1"/>
  <c r="I285" i="7"/>
  <c r="M169" i="7"/>
  <c r="L169" i="7"/>
  <c r="O169" i="7" s="1"/>
  <c r="P283" i="7"/>
  <c r="H249" i="7"/>
  <c r="K249" i="7" s="1"/>
  <c r="I249" i="7"/>
  <c r="M1341" i="7"/>
  <c r="L1341" i="7"/>
  <c r="O1341" i="7" s="1"/>
  <c r="L1377" i="7"/>
  <c r="O1377" i="7" s="1"/>
  <c r="M1377" i="7"/>
  <c r="B1457" i="7"/>
  <c r="E1457" i="7" s="1"/>
  <c r="E1456" i="7"/>
  <c r="P510" i="7"/>
  <c r="P1147" i="7"/>
  <c r="H248" i="7"/>
  <c r="K248" i="7" s="1"/>
  <c r="I248" i="7"/>
  <c r="M1567" i="7"/>
  <c r="L1567" i="7"/>
  <c r="O1567" i="7" s="1"/>
  <c r="I1455" i="7"/>
  <c r="H1455" i="7"/>
  <c r="K1455" i="7" s="1"/>
  <c r="E171" i="7"/>
  <c r="B172" i="7"/>
  <c r="B1532" i="7"/>
  <c r="E1531" i="7"/>
  <c r="L284" i="7"/>
  <c r="O284" i="7" s="1"/>
  <c r="M284" i="7"/>
  <c r="P168" i="7"/>
  <c r="H170" i="7"/>
  <c r="K170" i="7" s="1"/>
  <c r="I170" i="7"/>
  <c r="E1569" i="7"/>
  <c r="B1570" i="7"/>
  <c r="I1342" i="7"/>
  <c r="H1342" i="7"/>
  <c r="K1342" i="7" s="1"/>
  <c r="I1530" i="7"/>
  <c r="H1530" i="7"/>
  <c r="K1530" i="7" s="1"/>
  <c r="P1757" i="7"/>
  <c r="M511" i="7"/>
  <c r="L511" i="7"/>
  <c r="O511" i="7" s="1"/>
  <c r="B514" i="7"/>
  <c r="E513" i="7"/>
  <c r="P1340" i="7"/>
  <c r="I1568" i="7"/>
  <c r="H1568" i="7"/>
  <c r="K1568" i="7" s="1"/>
  <c r="I1343" i="7"/>
  <c r="H1343" i="7"/>
  <c r="K1343" i="7" s="1"/>
  <c r="H1149" i="7"/>
  <c r="K1149" i="7" s="1"/>
  <c r="I1149" i="7"/>
  <c r="M1148" i="7"/>
  <c r="L1148" i="7"/>
  <c r="O1148" i="7" s="1"/>
  <c r="I512" i="7"/>
  <c r="H512" i="7"/>
  <c r="K512" i="7" s="1"/>
  <c r="M247" i="7"/>
  <c r="L247" i="7"/>
  <c r="O247" i="7" s="1"/>
  <c r="E1379" i="7"/>
  <c r="B1380" i="7"/>
  <c r="O1529" i="7"/>
  <c r="B1151" i="7"/>
  <c r="E1150" i="7"/>
  <c r="P1794" i="7"/>
  <c r="P324" i="7"/>
  <c r="I439" i="7"/>
  <c r="H439" i="7"/>
  <c r="K439" i="7" s="1"/>
  <c r="I1264" i="7"/>
  <c r="H1264" i="7"/>
  <c r="K1264" i="7" s="1"/>
  <c r="M1834" i="7"/>
  <c r="L1834" i="7"/>
  <c r="O1834" i="7" s="1"/>
  <c r="B1494" i="7"/>
  <c r="E1493" i="7"/>
  <c r="I1648" i="7"/>
  <c r="H1648" i="7"/>
  <c r="K1648" i="7" s="1"/>
  <c r="M437" i="7"/>
  <c r="L437" i="7"/>
  <c r="O437" i="7" s="1"/>
  <c r="I401" i="7"/>
  <c r="H401" i="7"/>
  <c r="K401" i="7" s="1"/>
  <c r="H1796" i="7"/>
  <c r="K1796" i="7" s="1"/>
  <c r="I1796" i="7"/>
  <c r="P1605" i="7"/>
  <c r="P1684" i="7"/>
  <c r="P436" i="7"/>
  <c r="I1647" i="7"/>
  <c r="H1647" i="7"/>
  <c r="K1647" i="7" s="1"/>
  <c r="I1301" i="7"/>
  <c r="H1301" i="7"/>
  <c r="K1301" i="7" s="1"/>
  <c r="L1686" i="7"/>
  <c r="O1686" i="7" s="1"/>
  <c r="M1686" i="7"/>
  <c r="M1300" i="7"/>
  <c r="L1300" i="7"/>
  <c r="O1300" i="7" s="1"/>
  <c r="I400" i="7"/>
  <c r="H400" i="7"/>
  <c r="K400" i="7" s="1"/>
  <c r="E1797" i="7"/>
  <c r="B1798" i="7"/>
  <c r="M1263" i="7"/>
  <c r="L1263" i="7"/>
  <c r="O1263" i="7" s="1"/>
  <c r="I1607" i="7"/>
  <c r="H1607" i="7"/>
  <c r="K1607" i="7" s="1"/>
  <c r="P358" i="7"/>
  <c r="B1303" i="7"/>
  <c r="E1302" i="7"/>
  <c r="L1646" i="7"/>
  <c r="O1646" i="7" s="1"/>
  <c r="M1646" i="7"/>
  <c r="E1608" i="7"/>
  <c r="B1609" i="7"/>
  <c r="M1491" i="7"/>
  <c r="L1491" i="7"/>
  <c r="O1491" i="7" s="1"/>
  <c r="L1113" i="7"/>
  <c r="O1113" i="7" s="1"/>
  <c r="M1113" i="7"/>
  <c r="E1836" i="7"/>
  <c r="B1837" i="7"/>
  <c r="L359" i="7"/>
  <c r="O359" i="7" s="1"/>
  <c r="M359" i="7"/>
  <c r="I1114" i="7"/>
  <c r="H1114" i="7"/>
  <c r="K1114" i="7" s="1"/>
  <c r="M1606" i="7"/>
  <c r="L1606" i="7"/>
  <c r="O1606" i="7" s="1"/>
  <c r="P1112" i="7"/>
  <c r="H1492" i="7"/>
  <c r="K1492" i="7" s="1"/>
  <c r="I1492" i="7"/>
  <c r="M1758" i="7"/>
  <c r="L1758" i="7"/>
  <c r="O1758" i="7" s="1"/>
  <c r="H1115" i="7"/>
  <c r="K1115" i="7" s="1"/>
  <c r="I1115" i="7"/>
  <c r="I360" i="7"/>
  <c r="H360" i="7"/>
  <c r="K360" i="7" s="1"/>
  <c r="H1759" i="7"/>
  <c r="K1759" i="7" s="1"/>
  <c r="I1759" i="7"/>
  <c r="E361" i="7"/>
  <c r="B362" i="7"/>
  <c r="L1685" i="7"/>
  <c r="O1685" i="7" s="1"/>
  <c r="M1685" i="7"/>
  <c r="M399" i="7"/>
  <c r="L399" i="7"/>
  <c r="O399" i="7" s="1"/>
  <c r="P1833" i="7"/>
  <c r="I1835" i="7"/>
  <c r="H1835" i="7"/>
  <c r="K1835" i="7" s="1"/>
  <c r="B1761" i="7"/>
  <c r="E1760" i="7"/>
  <c r="M1795" i="7"/>
  <c r="L1795" i="7"/>
  <c r="O1795" i="7" s="1"/>
  <c r="H438" i="7"/>
  <c r="K438" i="7" s="1"/>
  <c r="I438" i="7"/>
  <c r="E1265" i="7"/>
  <c r="B1266" i="7"/>
  <c r="I1722" i="7" l="1"/>
  <c r="H1722" i="7"/>
  <c r="K1722" i="7" s="1"/>
  <c r="P1186" i="7"/>
  <c r="E1723" i="7"/>
  <c r="B1724" i="7"/>
  <c r="E1724" i="7" s="1"/>
  <c r="L1721" i="7"/>
  <c r="O1721" i="7" s="1"/>
  <c r="M1721" i="7"/>
  <c r="P1113" i="7"/>
  <c r="P1415" i="7"/>
  <c r="P1720" i="7"/>
  <c r="B1190" i="7"/>
  <c r="E1189" i="7"/>
  <c r="H1188" i="7"/>
  <c r="K1188" i="7" s="1"/>
  <c r="I1188" i="7"/>
  <c r="L1187" i="7"/>
  <c r="O1187" i="7" s="1"/>
  <c r="M1187" i="7"/>
  <c r="P284" i="7"/>
  <c r="P1685" i="7"/>
  <c r="P359" i="7"/>
  <c r="P1224" i="7"/>
  <c r="I1226" i="7"/>
  <c r="H1226" i="7"/>
  <c r="K1226" i="7" s="1"/>
  <c r="L1416" i="7"/>
  <c r="O1416" i="7" s="1"/>
  <c r="M1416" i="7"/>
  <c r="I208" i="7"/>
  <c r="H208" i="7"/>
  <c r="K208" i="7" s="1"/>
  <c r="E1227" i="7"/>
  <c r="B1228" i="7"/>
  <c r="E209" i="7"/>
  <c r="B210" i="7"/>
  <c r="E476" i="7"/>
  <c r="B477" i="7"/>
  <c r="E477" i="7" s="1"/>
  <c r="P206" i="7"/>
  <c r="P1377" i="7"/>
  <c r="P1454" i="7"/>
  <c r="I475" i="7"/>
  <c r="H475" i="7"/>
  <c r="K475" i="7" s="1"/>
  <c r="M1225" i="7"/>
  <c r="L1225" i="7"/>
  <c r="O1225" i="7" s="1"/>
  <c r="B1419" i="7"/>
  <c r="E1419" i="7" s="1"/>
  <c r="E1418" i="7"/>
  <c r="P1646" i="7"/>
  <c r="L474" i="7"/>
  <c r="O474" i="7" s="1"/>
  <c r="M474" i="7"/>
  <c r="I1417" i="7"/>
  <c r="H1417" i="7"/>
  <c r="K1417" i="7" s="1"/>
  <c r="L207" i="7"/>
  <c r="O207" i="7" s="1"/>
  <c r="M207" i="7"/>
  <c r="P1529" i="7"/>
  <c r="P473" i="7"/>
  <c r="L1343" i="7"/>
  <c r="O1343" i="7" s="1"/>
  <c r="M1343" i="7"/>
  <c r="H1456" i="7"/>
  <c r="K1456" i="7" s="1"/>
  <c r="I1456" i="7"/>
  <c r="M249" i="7"/>
  <c r="L249" i="7"/>
  <c r="O249" i="7" s="1"/>
  <c r="I1150" i="7"/>
  <c r="H1150" i="7"/>
  <c r="K1150" i="7" s="1"/>
  <c r="L512" i="7"/>
  <c r="O512" i="7" s="1"/>
  <c r="M512" i="7"/>
  <c r="L1455" i="7"/>
  <c r="O1455" i="7" s="1"/>
  <c r="M1455" i="7"/>
  <c r="H1457" i="7"/>
  <c r="K1457" i="7" s="1"/>
  <c r="I1457" i="7"/>
  <c r="B1152" i="7"/>
  <c r="E1151" i="7"/>
  <c r="M1568" i="7"/>
  <c r="L1568" i="7"/>
  <c r="O1568" i="7" s="1"/>
  <c r="M1530" i="7"/>
  <c r="L1530" i="7"/>
  <c r="O1530" i="7" s="1"/>
  <c r="P1148" i="7"/>
  <c r="P1567" i="7"/>
  <c r="L1378" i="7"/>
  <c r="O1378" i="7" s="1"/>
  <c r="M1378" i="7"/>
  <c r="B1381" i="7"/>
  <c r="E1381" i="7" s="1"/>
  <c r="E1380" i="7"/>
  <c r="I513" i="7"/>
  <c r="H513" i="7"/>
  <c r="K513" i="7" s="1"/>
  <c r="M1342" i="7"/>
  <c r="L1342" i="7"/>
  <c r="O1342" i="7" s="1"/>
  <c r="I1531" i="7"/>
  <c r="H1531" i="7"/>
  <c r="K1531" i="7" s="1"/>
  <c r="M248" i="7"/>
  <c r="L248" i="7"/>
  <c r="O248" i="7" s="1"/>
  <c r="I1379" i="7"/>
  <c r="H1379" i="7"/>
  <c r="K1379" i="7" s="1"/>
  <c r="M1149" i="7"/>
  <c r="L1149" i="7"/>
  <c r="O1149" i="7" s="1"/>
  <c r="B515" i="7"/>
  <c r="E515" i="7" s="1"/>
  <c r="E514" i="7"/>
  <c r="E1570" i="7"/>
  <c r="B1571" i="7"/>
  <c r="B1533" i="7"/>
  <c r="E1533" i="7" s="1"/>
  <c r="E1532" i="7"/>
  <c r="P169" i="7"/>
  <c r="H1569" i="7"/>
  <c r="K1569" i="7" s="1"/>
  <c r="I1569" i="7"/>
  <c r="B173" i="7"/>
  <c r="E173" i="7" s="1"/>
  <c r="E172" i="7"/>
  <c r="M285" i="7"/>
  <c r="L285" i="7"/>
  <c r="O285" i="7" s="1"/>
  <c r="H287" i="7"/>
  <c r="K287" i="7" s="1"/>
  <c r="I287" i="7"/>
  <c r="P247" i="7"/>
  <c r="P511" i="7"/>
  <c r="M170" i="7"/>
  <c r="L170" i="7"/>
  <c r="O170" i="7" s="1"/>
  <c r="I171" i="7"/>
  <c r="H171" i="7"/>
  <c r="K171" i="7" s="1"/>
  <c r="P1341" i="7"/>
  <c r="I286" i="7"/>
  <c r="H286" i="7"/>
  <c r="K286" i="7" s="1"/>
  <c r="P1606" i="7"/>
  <c r="P1263" i="7"/>
  <c r="I361" i="7"/>
  <c r="H361" i="7"/>
  <c r="K361" i="7" s="1"/>
  <c r="L1115" i="7"/>
  <c r="O1115" i="7" s="1"/>
  <c r="M1115" i="7"/>
  <c r="I1836" i="7"/>
  <c r="H1836" i="7"/>
  <c r="K1836" i="7" s="1"/>
  <c r="L400" i="7"/>
  <c r="O400" i="7" s="1"/>
  <c r="M400" i="7"/>
  <c r="M1647" i="7"/>
  <c r="L1647" i="7"/>
  <c r="O1647" i="7" s="1"/>
  <c r="B1495" i="7"/>
  <c r="E1495" i="7" s="1"/>
  <c r="E1494" i="7"/>
  <c r="P399" i="7"/>
  <c r="L1759" i="7"/>
  <c r="O1759" i="7" s="1"/>
  <c r="M1759" i="7"/>
  <c r="M401" i="7"/>
  <c r="L401" i="7"/>
  <c r="O401" i="7" s="1"/>
  <c r="M1607" i="7"/>
  <c r="L1607" i="7"/>
  <c r="O1607" i="7" s="1"/>
  <c r="P1300" i="7"/>
  <c r="P1834" i="7"/>
  <c r="I1760" i="7"/>
  <c r="H1760" i="7"/>
  <c r="K1760" i="7" s="1"/>
  <c r="P1758" i="7"/>
  <c r="P1686" i="7"/>
  <c r="P437" i="7"/>
  <c r="M438" i="7"/>
  <c r="L438" i="7"/>
  <c r="O438" i="7" s="1"/>
  <c r="E1761" i="7"/>
  <c r="B1762" i="7"/>
  <c r="E1762" i="7" s="1"/>
  <c r="M1264" i="7"/>
  <c r="L1264" i="7"/>
  <c r="O1264" i="7" s="1"/>
  <c r="L1492" i="7"/>
  <c r="O1492" i="7" s="1"/>
  <c r="M1492" i="7"/>
  <c r="P1795" i="7"/>
  <c r="P1491" i="7"/>
  <c r="B1304" i="7"/>
  <c r="E1303" i="7"/>
  <c r="B1799" i="7"/>
  <c r="E1798" i="7"/>
  <c r="B1267" i="7"/>
  <c r="E1267" i="7" s="1"/>
  <c r="E1266" i="7"/>
  <c r="M1835" i="7"/>
  <c r="L1835" i="7"/>
  <c r="O1835" i="7" s="1"/>
  <c r="B1610" i="7"/>
  <c r="E1610" i="7" s="1"/>
  <c r="E1609" i="7"/>
  <c r="I1797" i="7"/>
  <c r="H1797" i="7"/>
  <c r="K1797" i="7" s="1"/>
  <c r="L1301" i="7"/>
  <c r="O1301" i="7" s="1"/>
  <c r="M1301" i="7"/>
  <c r="M1796" i="7"/>
  <c r="L1796" i="7"/>
  <c r="O1796" i="7" s="1"/>
  <c r="M1648" i="7"/>
  <c r="L1648" i="7"/>
  <c r="O1648" i="7" s="1"/>
  <c r="M439" i="7"/>
  <c r="L439" i="7"/>
  <c r="O439" i="7" s="1"/>
  <c r="I1265" i="7"/>
  <c r="H1265" i="7"/>
  <c r="K1265" i="7" s="1"/>
  <c r="L1114" i="7"/>
  <c r="O1114" i="7" s="1"/>
  <c r="M1114" i="7"/>
  <c r="H1302" i="7"/>
  <c r="K1302" i="7" s="1"/>
  <c r="I1302" i="7"/>
  <c r="M360" i="7"/>
  <c r="L360" i="7"/>
  <c r="O360" i="7" s="1"/>
  <c r="B363" i="7"/>
  <c r="E363" i="7" s="1"/>
  <c r="E362" i="7"/>
  <c r="B1838" i="7"/>
  <c r="E1838" i="7" s="1"/>
  <c r="E1837" i="7"/>
  <c r="H1608" i="7"/>
  <c r="K1608" i="7" s="1"/>
  <c r="I1608" i="7"/>
  <c r="I1493" i="7"/>
  <c r="H1493" i="7"/>
  <c r="K1493" i="7" s="1"/>
  <c r="P1721" i="7" l="1"/>
  <c r="P1416" i="7"/>
  <c r="P1187" i="7"/>
  <c r="I1724" i="7"/>
  <c r="H1724" i="7"/>
  <c r="K1724" i="7" s="1"/>
  <c r="I1723" i="7"/>
  <c r="H1723" i="7"/>
  <c r="K1723" i="7" s="1"/>
  <c r="M1722" i="7"/>
  <c r="L1722" i="7"/>
  <c r="O1722" i="7" s="1"/>
  <c r="M1188" i="7"/>
  <c r="L1188" i="7"/>
  <c r="O1188" i="7" s="1"/>
  <c r="P400" i="7"/>
  <c r="I1189" i="7"/>
  <c r="H1189" i="7"/>
  <c r="K1189" i="7" s="1"/>
  <c r="P1301" i="7"/>
  <c r="E1190" i="7"/>
  <c r="B1191" i="7"/>
  <c r="E1191" i="7" s="1"/>
  <c r="P249" i="7"/>
  <c r="P1759" i="7"/>
  <c r="P1455" i="7"/>
  <c r="B1229" i="7"/>
  <c r="E1229" i="7" s="1"/>
  <c r="E1228" i="7"/>
  <c r="I1227" i="7"/>
  <c r="H1227" i="7"/>
  <c r="K1227" i="7" s="1"/>
  <c r="I1418" i="7"/>
  <c r="H1418" i="7"/>
  <c r="K1418" i="7" s="1"/>
  <c r="P1114" i="7"/>
  <c r="P207" i="7"/>
  <c r="I1419" i="7"/>
  <c r="H1419" i="7"/>
  <c r="K1419" i="7" s="1"/>
  <c r="M208" i="7"/>
  <c r="L208" i="7"/>
  <c r="O208" i="7" s="1"/>
  <c r="I477" i="7"/>
  <c r="H477" i="7"/>
  <c r="K477" i="7" s="1"/>
  <c r="P1796" i="7"/>
  <c r="P1225" i="7"/>
  <c r="I476" i="7"/>
  <c r="H476" i="7"/>
  <c r="K476" i="7" s="1"/>
  <c r="M1417" i="7"/>
  <c r="L1417" i="7"/>
  <c r="O1417" i="7" s="1"/>
  <c r="B211" i="7"/>
  <c r="E211" i="7" s="1"/>
  <c r="E210" i="7"/>
  <c r="P512" i="7"/>
  <c r="P1343" i="7"/>
  <c r="P474" i="7"/>
  <c r="L475" i="7"/>
  <c r="O475" i="7" s="1"/>
  <c r="M475" i="7"/>
  <c r="I209" i="7"/>
  <c r="H209" i="7"/>
  <c r="K209" i="7" s="1"/>
  <c r="M1226" i="7"/>
  <c r="L1226" i="7"/>
  <c r="O1226" i="7" s="1"/>
  <c r="I515" i="7"/>
  <c r="H515" i="7"/>
  <c r="K515" i="7" s="1"/>
  <c r="L1531" i="7"/>
  <c r="O1531" i="7" s="1"/>
  <c r="M1531" i="7"/>
  <c r="I1151" i="7"/>
  <c r="H1151" i="7"/>
  <c r="K1151" i="7" s="1"/>
  <c r="L286" i="7"/>
  <c r="O286" i="7" s="1"/>
  <c r="M286" i="7"/>
  <c r="L287" i="7"/>
  <c r="O287" i="7" s="1"/>
  <c r="M287" i="7"/>
  <c r="B1153" i="7"/>
  <c r="E1153" i="7" s="1"/>
  <c r="E1152" i="7"/>
  <c r="M1150" i="7"/>
  <c r="L1150" i="7"/>
  <c r="O1150" i="7" s="1"/>
  <c r="P1149" i="7"/>
  <c r="P1342" i="7"/>
  <c r="M1457" i="7"/>
  <c r="L1457" i="7"/>
  <c r="O1457" i="7" s="1"/>
  <c r="H1532" i="7"/>
  <c r="K1532" i="7" s="1"/>
  <c r="I1532" i="7"/>
  <c r="L171" i="7"/>
  <c r="O171" i="7" s="1"/>
  <c r="M171" i="7"/>
  <c r="P285" i="7"/>
  <c r="H1533" i="7"/>
  <c r="K1533" i="7" s="1"/>
  <c r="I1533" i="7"/>
  <c r="L1379" i="7"/>
  <c r="O1379" i="7" s="1"/>
  <c r="M1379" i="7"/>
  <c r="L513" i="7"/>
  <c r="O513" i="7" s="1"/>
  <c r="M513" i="7"/>
  <c r="L1456" i="7"/>
  <c r="O1456" i="7" s="1"/>
  <c r="M1456" i="7"/>
  <c r="H172" i="7"/>
  <c r="K172" i="7" s="1"/>
  <c r="I172" i="7"/>
  <c r="E1571" i="7"/>
  <c r="B1572" i="7"/>
  <c r="E1572" i="7" s="1"/>
  <c r="I1380" i="7"/>
  <c r="H1380" i="7"/>
  <c r="K1380" i="7" s="1"/>
  <c r="P1530" i="7"/>
  <c r="P170" i="7"/>
  <c r="I173" i="7"/>
  <c r="H173" i="7"/>
  <c r="K173" i="7" s="1"/>
  <c r="I1570" i="7"/>
  <c r="H1570" i="7"/>
  <c r="K1570" i="7" s="1"/>
  <c r="P248" i="7"/>
  <c r="I1381" i="7"/>
  <c r="H1381" i="7"/>
  <c r="K1381" i="7" s="1"/>
  <c r="P439" i="7"/>
  <c r="M1569" i="7"/>
  <c r="L1569" i="7"/>
  <c r="O1569" i="7" s="1"/>
  <c r="I514" i="7"/>
  <c r="H514" i="7"/>
  <c r="K514" i="7" s="1"/>
  <c r="P1378" i="7"/>
  <c r="P1568" i="7"/>
  <c r="P1115" i="7"/>
  <c r="I1798" i="7"/>
  <c r="H1798" i="7"/>
  <c r="K1798" i="7" s="1"/>
  <c r="L1302" i="7"/>
  <c r="O1302" i="7" s="1"/>
  <c r="M1302" i="7"/>
  <c r="I1609" i="7"/>
  <c r="H1609" i="7"/>
  <c r="K1609" i="7" s="1"/>
  <c r="P1835" i="7"/>
  <c r="E1799" i="7"/>
  <c r="B1800" i="7"/>
  <c r="E1800" i="7" s="1"/>
  <c r="I1610" i="7"/>
  <c r="H1610" i="7"/>
  <c r="K1610" i="7" s="1"/>
  <c r="I1303" i="7"/>
  <c r="H1303" i="7"/>
  <c r="K1303" i="7" s="1"/>
  <c r="P1264" i="7"/>
  <c r="P1607" i="7"/>
  <c r="L1797" i="7"/>
  <c r="O1797" i="7" s="1"/>
  <c r="M1797" i="7"/>
  <c r="H362" i="7"/>
  <c r="K362" i="7" s="1"/>
  <c r="I362" i="7"/>
  <c r="P1648" i="7"/>
  <c r="H363" i="7"/>
  <c r="K363" i="7" s="1"/>
  <c r="I363" i="7"/>
  <c r="I1266" i="7"/>
  <c r="H1266" i="7"/>
  <c r="K1266" i="7" s="1"/>
  <c r="B1305" i="7"/>
  <c r="E1305" i="7" s="1"/>
  <c r="E1304" i="7"/>
  <c r="H1494" i="7"/>
  <c r="K1494" i="7" s="1"/>
  <c r="I1494" i="7"/>
  <c r="M1836" i="7"/>
  <c r="L1836" i="7"/>
  <c r="O1836" i="7" s="1"/>
  <c r="I1495" i="7"/>
  <c r="H1495" i="7"/>
  <c r="K1495" i="7" s="1"/>
  <c r="M1608" i="7"/>
  <c r="L1608" i="7"/>
  <c r="O1608" i="7" s="1"/>
  <c r="H1761" i="7"/>
  <c r="K1761" i="7" s="1"/>
  <c r="I1761" i="7"/>
  <c r="P401" i="7"/>
  <c r="H1838" i="7"/>
  <c r="K1838" i="7" s="1"/>
  <c r="I1838" i="7"/>
  <c r="I1267" i="7"/>
  <c r="H1267" i="7"/>
  <c r="K1267" i="7" s="1"/>
  <c r="I1762" i="7"/>
  <c r="H1762" i="7"/>
  <c r="K1762" i="7" s="1"/>
  <c r="M1265" i="7"/>
  <c r="L1265" i="7"/>
  <c r="O1265" i="7" s="1"/>
  <c r="M1760" i="7"/>
  <c r="L1760" i="7"/>
  <c r="O1760" i="7" s="1"/>
  <c r="L1493" i="7"/>
  <c r="O1493" i="7" s="1"/>
  <c r="M1493" i="7"/>
  <c r="H1837" i="7"/>
  <c r="K1837" i="7" s="1"/>
  <c r="I1837" i="7"/>
  <c r="P360" i="7"/>
  <c r="P1492" i="7"/>
  <c r="P438" i="7"/>
  <c r="P1647" i="7"/>
  <c r="M361" i="7"/>
  <c r="L361" i="7"/>
  <c r="O361" i="7" s="1"/>
  <c r="P1722" i="7" l="1"/>
  <c r="L1723" i="7"/>
  <c r="O1723" i="7" s="1"/>
  <c r="M1723" i="7"/>
  <c r="L1724" i="7"/>
  <c r="O1724" i="7" s="1"/>
  <c r="M1724" i="7"/>
  <c r="P1531" i="7"/>
  <c r="P475" i="7"/>
  <c r="H1191" i="7"/>
  <c r="K1191" i="7" s="1"/>
  <c r="I1191" i="7"/>
  <c r="H1190" i="7"/>
  <c r="K1190" i="7" s="1"/>
  <c r="I1190" i="7"/>
  <c r="L1189" i="7"/>
  <c r="O1189" i="7" s="1"/>
  <c r="M1189" i="7"/>
  <c r="P1188" i="7"/>
  <c r="P1226" i="7"/>
  <c r="P513" i="7"/>
  <c r="P1569" i="7"/>
  <c r="P286" i="7"/>
  <c r="H210" i="7"/>
  <c r="K210" i="7" s="1"/>
  <c r="I210" i="7"/>
  <c r="P171" i="7"/>
  <c r="H211" i="7"/>
  <c r="K211" i="7" s="1"/>
  <c r="I211" i="7"/>
  <c r="L477" i="7"/>
  <c r="O477" i="7" s="1"/>
  <c r="M477" i="7"/>
  <c r="L1418" i="7"/>
  <c r="O1418" i="7" s="1"/>
  <c r="M1418" i="7"/>
  <c r="L209" i="7"/>
  <c r="O209" i="7" s="1"/>
  <c r="M209" i="7"/>
  <c r="P1417" i="7"/>
  <c r="P208" i="7"/>
  <c r="L1227" i="7"/>
  <c r="O1227" i="7" s="1"/>
  <c r="M1227" i="7"/>
  <c r="H1228" i="7"/>
  <c r="K1228" i="7" s="1"/>
  <c r="I1228" i="7"/>
  <c r="P1493" i="7"/>
  <c r="P287" i="7"/>
  <c r="M476" i="7"/>
  <c r="L476" i="7"/>
  <c r="O476" i="7" s="1"/>
  <c r="M1419" i="7"/>
  <c r="L1419" i="7"/>
  <c r="O1419" i="7" s="1"/>
  <c r="I1229" i="7"/>
  <c r="H1229" i="7"/>
  <c r="K1229" i="7" s="1"/>
  <c r="L1381" i="7"/>
  <c r="O1381" i="7" s="1"/>
  <c r="M1381" i="7"/>
  <c r="M1380" i="7"/>
  <c r="L1380" i="7"/>
  <c r="O1380" i="7" s="1"/>
  <c r="H1572" i="7"/>
  <c r="K1572" i="7" s="1"/>
  <c r="I1572" i="7"/>
  <c r="P1379" i="7"/>
  <c r="L1532" i="7"/>
  <c r="O1532" i="7" s="1"/>
  <c r="M1532" i="7"/>
  <c r="P1150" i="7"/>
  <c r="L1151" i="7"/>
  <c r="O1151" i="7" s="1"/>
  <c r="M1151" i="7"/>
  <c r="M514" i="7"/>
  <c r="L514" i="7"/>
  <c r="O514" i="7" s="1"/>
  <c r="I1152" i="7"/>
  <c r="H1152" i="7"/>
  <c r="K1152" i="7" s="1"/>
  <c r="M172" i="7"/>
  <c r="L172" i="7"/>
  <c r="O172" i="7" s="1"/>
  <c r="L1533" i="7"/>
  <c r="O1533" i="7" s="1"/>
  <c r="M1533" i="7"/>
  <c r="I1153" i="7"/>
  <c r="H1153" i="7"/>
  <c r="K1153" i="7" s="1"/>
  <c r="I1571" i="7"/>
  <c r="H1571" i="7"/>
  <c r="K1571" i="7" s="1"/>
  <c r="M173" i="7"/>
  <c r="L173" i="7"/>
  <c r="O173" i="7" s="1"/>
  <c r="M1570" i="7"/>
  <c r="L1570" i="7"/>
  <c r="O1570" i="7" s="1"/>
  <c r="P1797" i="7"/>
  <c r="P1456" i="7"/>
  <c r="P1457" i="7"/>
  <c r="L515" i="7"/>
  <c r="O515" i="7" s="1"/>
  <c r="M515" i="7"/>
  <c r="P1760" i="7"/>
  <c r="M1494" i="7"/>
  <c r="L1494" i="7"/>
  <c r="O1494" i="7" s="1"/>
  <c r="P1608" i="7"/>
  <c r="H1304" i="7"/>
  <c r="K1304" i="7" s="1"/>
  <c r="I1304" i="7"/>
  <c r="M362" i="7"/>
  <c r="L362" i="7"/>
  <c r="O362" i="7" s="1"/>
  <c r="M1303" i="7"/>
  <c r="L1303" i="7"/>
  <c r="O1303" i="7" s="1"/>
  <c r="L1609" i="7"/>
  <c r="O1609" i="7" s="1"/>
  <c r="M1609" i="7"/>
  <c r="L1267" i="7"/>
  <c r="O1267" i="7" s="1"/>
  <c r="M1267" i="7"/>
  <c r="P1265" i="7"/>
  <c r="I1305" i="7"/>
  <c r="H1305" i="7"/>
  <c r="K1305" i="7" s="1"/>
  <c r="P1302" i="7"/>
  <c r="M1837" i="7"/>
  <c r="L1837" i="7"/>
  <c r="O1837" i="7" s="1"/>
  <c r="M1495" i="7"/>
  <c r="L1495" i="7"/>
  <c r="O1495" i="7" s="1"/>
  <c r="M1266" i="7"/>
  <c r="L1266" i="7"/>
  <c r="O1266" i="7" s="1"/>
  <c r="P361" i="7"/>
  <c r="M1610" i="7"/>
  <c r="L1610" i="7"/>
  <c r="O1610" i="7" s="1"/>
  <c r="M1762" i="7"/>
  <c r="L1762" i="7"/>
  <c r="O1762" i="7" s="1"/>
  <c r="I1800" i="7"/>
  <c r="H1800" i="7"/>
  <c r="K1800" i="7" s="1"/>
  <c r="M1798" i="7"/>
  <c r="L1798" i="7"/>
  <c r="O1798" i="7" s="1"/>
  <c r="M1838" i="7"/>
  <c r="L1838" i="7"/>
  <c r="O1838" i="7" s="1"/>
  <c r="L1761" i="7"/>
  <c r="O1761" i="7" s="1"/>
  <c r="M1761" i="7"/>
  <c r="P1836" i="7"/>
  <c r="M363" i="7"/>
  <c r="L363" i="7"/>
  <c r="O363" i="7" s="1"/>
  <c r="H1799" i="7"/>
  <c r="K1799" i="7" s="1"/>
  <c r="I1799" i="7"/>
  <c r="P1418" i="7" l="1"/>
  <c r="P1723" i="7"/>
  <c r="P1724" i="7"/>
  <c r="P1761" i="7"/>
  <c r="P1267" i="7"/>
  <c r="P1381" i="7"/>
  <c r="P209" i="7"/>
  <c r="P1189" i="7"/>
  <c r="L1190" i="7"/>
  <c r="O1190" i="7" s="1"/>
  <c r="M1190" i="7"/>
  <c r="L1191" i="7"/>
  <c r="O1191" i="7" s="1"/>
  <c r="M1191" i="7"/>
  <c r="P1533" i="7"/>
  <c r="P1151" i="7"/>
  <c r="P515" i="7"/>
  <c r="P514" i="7"/>
  <c r="P1419" i="7"/>
  <c r="M211" i="7"/>
  <c r="L211" i="7"/>
  <c r="O211" i="7" s="1"/>
  <c r="P476" i="7"/>
  <c r="M210" i="7"/>
  <c r="L210" i="7"/>
  <c r="O210" i="7" s="1"/>
  <c r="L1228" i="7"/>
  <c r="O1228" i="7" s="1"/>
  <c r="M1228" i="7"/>
  <c r="P1228" i="7" s="1"/>
  <c r="M1229" i="7"/>
  <c r="L1229" i="7"/>
  <c r="O1229" i="7" s="1"/>
  <c r="P1266" i="7"/>
  <c r="P1227" i="7"/>
  <c r="P477" i="7"/>
  <c r="M1571" i="7"/>
  <c r="L1571" i="7"/>
  <c r="O1571" i="7" s="1"/>
  <c r="M1152" i="7"/>
  <c r="L1152" i="7"/>
  <c r="O1152" i="7" s="1"/>
  <c r="L1153" i="7"/>
  <c r="O1153" i="7" s="1"/>
  <c r="M1153" i="7"/>
  <c r="L1572" i="7"/>
  <c r="O1572" i="7" s="1"/>
  <c r="M1572" i="7"/>
  <c r="P1570" i="7"/>
  <c r="P1380" i="7"/>
  <c r="P173" i="7"/>
  <c r="P172" i="7"/>
  <c r="P1609" i="7"/>
  <c r="P1532" i="7"/>
  <c r="P1762" i="7"/>
  <c r="P1303" i="7"/>
  <c r="P363" i="7"/>
  <c r="P1495" i="7"/>
  <c r="L1305" i="7"/>
  <c r="O1305" i="7" s="1"/>
  <c r="M1305" i="7"/>
  <c r="P1838" i="7"/>
  <c r="P1610" i="7"/>
  <c r="P362" i="7"/>
  <c r="M1304" i="7"/>
  <c r="L1304" i="7"/>
  <c r="O1304" i="7" s="1"/>
  <c r="P1798" i="7"/>
  <c r="P1837" i="7"/>
  <c r="M1800" i="7"/>
  <c r="L1800" i="7"/>
  <c r="O1800" i="7" s="1"/>
  <c r="L1799" i="7"/>
  <c r="O1799" i="7" s="1"/>
  <c r="M1799" i="7"/>
  <c r="P1494" i="7"/>
  <c r="P1191" i="7" l="1"/>
  <c r="P1190" i="7"/>
  <c r="P1305" i="7"/>
  <c r="P1799" i="7"/>
  <c r="P1153" i="7"/>
  <c r="P1572" i="7"/>
  <c r="P210" i="7"/>
  <c r="P1229" i="7"/>
  <c r="P211" i="7"/>
  <c r="P1152" i="7"/>
  <c r="P1571" i="7"/>
  <c r="P1304" i="7"/>
  <c r="P1800" i="7"/>
</calcChain>
</file>

<file path=xl/sharedStrings.xml><?xml version="1.0" encoding="utf-8"?>
<sst xmlns="http://schemas.openxmlformats.org/spreadsheetml/2006/main" count="296" uniqueCount="208">
  <si>
    <t>20k</t>
  </si>
  <si>
    <t>16k</t>
  </si>
  <si>
    <t>12k5</t>
  </si>
  <si>
    <t>10k</t>
  </si>
  <si>
    <t>8k</t>
  </si>
  <si>
    <t>6k3</t>
  </si>
  <si>
    <t>5k</t>
  </si>
  <si>
    <t>4k</t>
  </si>
  <si>
    <t>3k15</t>
  </si>
  <si>
    <t>2k5</t>
  </si>
  <si>
    <t>2k</t>
  </si>
  <si>
    <t>1k6</t>
  </si>
  <si>
    <t>1k25</t>
  </si>
  <si>
    <t>1k</t>
  </si>
  <si>
    <t>x</t>
  </si>
  <si>
    <t>points</t>
  </si>
  <si>
    <t>f</t>
  </si>
  <si>
    <t>ISO f</t>
  </si>
  <si>
    <t>level</t>
  </si>
  <si>
    <t>sum</t>
  </si>
  <si>
    <t>ratio</t>
  </si>
  <si>
    <t>Phase A</t>
  </si>
  <si>
    <t>theta</t>
  </si>
  <si>
    <t>Phase B</t>
  </si>
  <si>
    <t>Sum</t>
  </si>
  <si>
    <t>y</t>
  </si>
  <si>
    <t>Phase Sum</t>
  </si>
  <si>
    <t>r (Lv lin)</t>
  </si>
  <si>
    <t>Lv log</t>
  </si>
  <si>
    <t>geheel</t>
  </si>
  <si>
    <t>0-360</t>
  </si>
  <si>
    <t>/360</t>
  </si>
  <si>
    <t>*360</t>
  </si>
  <si>
    <t>&lt;180</t>
  </si>
  <si>
    <t>&gt;180</t>
  </si>
  <si>
    <t>deg</t>
  </si>
  <si>
    <t>Sinus</t>
  </si>
  <si>
    <t>A</t>
  </si>
  <si>
    <t>B</t>
  </si>
  <si>
    <t>display</t>
  </si>
  <si>
    <t>SIGNAL A</t>
  </si>
  <si>
    <t>SIGNAL B</t>
  </si>
  <si>
    <t>TRACES</t>
  </si>
  <si>
    <t>trace</t>
  </si>
  <si>
    <t>sum phase</t>
  </si>
  <si>
    <t>info@merlijnvanveen.nl</t>
  </si>
  <si>
    <t>ENVIRONMENT</t>
  </si>
  <si>
    <t>HELPERS</t>
  </si>
  <si>
    <t>2pi</t>
  </si>
  <si>
    <t>pi</t>
  </si>
  <si>
    <t>SUM</t>
  </si>
  <si>
    <t>cycles</t>
  </si>
  <si>
    <t>path</t>
  </si>
  <si>
    <t>phase rad</t>
  </si>
  <si>
    <t>temp</t>
  </si>
  <si>
    <t>c</t>
  </si>
  <si>
    <t>graden</t>
  </si>
  <si>
    <t>PHASE</t>
  </si>
  <si>
    <t>rad</t>
  </si>
  <si>
    <t>DELAY (B)</t>
  </si>
  <si>
    <t>1st peak</t>
  </si>
  <si>
    <t>ripple</t>
  </si>
  <si>
    <t>INFO</t>
  </si>
  <si>
    <t>level A lin</t>
  </si>
  <si>
    <t>level B lin</t>
  </si>
  <si>
    <t>period (ms)</t>
  </si>
  <si>
    <t>phase (deg)</t>
  </si>
  <si>
    <t>phase (rad)</t>
  </si>
  <si>
    <t>re (x)</t>
  </si>
  <si>
    <t>im (y)</t>
  </si>
  <si>
    <t>re sum (x)</t>
  </si>
  <si>
    <t>im sum (y)</t>
  </si>
  <si>
    <t>signal B</t>
  </si>
  <si>
    <t>Lv log A</t>
  </si>
  <si>
    <t>Lv log B</t>
  </si>
  <si>
    <t>Lv log C</t>
  </si>
  <si>
    <t>max sum</t>
  </si>
  <si>
    <t>min sum</t>
  </si>
  <si>
    <t>hide phase sum</t>
  </si>
  <si>
    <t>Plot</t>
  </si>
  <si>
    <t>dip</t>
  </si>
  <si>
    <t>peak</t>
  </si>
  <si>
    <t>BANDWIDTH (8ve)*</t>
  </si>
  <si>
    <t>* at equal levels</t>
  </si>
  <si>
    <t>1st dip</t>
  </si>
  <si>
    <t>yellow</t>
  </si>
  <si>
    <t>cells are variables</t>
  </si>
  <si>
    <t>orange</t>
  </si>
  <si>
    <t>cells excusively 0 or 1 (off/on)</t>
  </si>
  <si>
    <t>All Rights Reserved.</t>
  </si>
  <si>
    <t>tonal</t>
  </si>
  <si>
    <t>spatial</t>
  </si>
  <si>
    <t>echo</t>
  </si>
  <si>
    <t>Plot refined</t>
  </si>
  <si>
    <t>hor grid</t>
  </si>
  <si>
    <t>ver grid</t>
  </si>
  <si>
    <t>Magu</t>
  </si>
  <si>
    <t>1) 30° div</t>
  </si>
  <si>
    <t>PHASE VERTICAL GRID</t>
  </si>
  <si>
    <t>phase</t>
  </si>
  <si>
    <t>3) 60° div</t>
  </si>
  <si>
    <t>2) 45° div</t>
  </si>
  <si>
    <t>4) 90° div</t>
  </si>
  <si>
    <t>5) "Magu" div (phase wheel)</t>
  </si>
  <si>
    <t>f/1000</t>
  </si>
  <si>
    <t>ERB span</t>
  </si>
  <si>
    <t>ERB cycles</t>
  </si>
  <si>
    <t>Echo cycles</t>
  </si>
  <si>
    <t>DC</t>
  </si>
  <si>
    <t>Tubby</t>
  </si>
  <si>
    <t>Muddy</t>
  </si>
  <si>
    <t>Boxy</t>
  </si>
  <si>
    <t>Honky</t>
  </si>
  <si>
    <t>Barky</t>
  </si>
  <si>
    <t>Edgy</t>
  </si>
  <si>
    <t>Sibilant</t>
  </si>
  <si>
    <t>DWARVES</t>
  </si>
  <si>
    <t>freq (Hz)</t>
  </si>
  <si>
    <t>"The 7 Bad  System Dwarves" © Rational Acoustics LLC 2008. All rights Reserved.</t>
  </si>
  <si>
    <t>"The 7 Bad System Dwarves" appear courtesy of Rational Acoustics LLC.</t>
  </si>
  <si>
    <t>Values</t>
  </si>
  <si>
    <t>Option</t>
  </si>
  <si>
    <t>label</t>
  </si>
  <si>
    <t>value</t>
  </si>
  <si>
    <t>freq</t>
  </si>
  <si>
    <t>VALUES</t>
  </si>
  <si>
    <t>1. degrees</t>
  </si>
  <si>
    <t>2. cycles</t>
  </si>
  <si>
    <t>period</t>
  </si>
  <si>
    <t>degrees</t>
  </si>
  <si>
    <t>trunc</t>
  </si>
  <si>
    <t>Copyright © 2019 Merlijn van Veen.</t>
  </si>
  <si>
    <t>reverse polarity</t>
  </si>
  <si>
    <t>phase offset</t>
  </si>
  <si>
    <t>Wrapped</t>
  </si>
  <si>
    <t>Unwrapped</t>
  </si>
  <si>
    <t>unwrapped</t>
  </si>
  <si>
    <t>delay</t>
  </si>
  <si>
    <t>Doorstop</t>
  </si>
  <si>
    <t>VIEWPORT CONTROLS</t>
  </si>
  <si>
    <t>Eye to screen</t>
  </si>
  <si>
    <t>Screen to Origin</t>
  </si>
  <si>
    <t>Translation</t>
  </si>
  <si>
    <t>dx</t>
  </si>
  <si>
    <t>dy</t>
  </si>
  <si>
    <t>dz</t>
  </si>
  <si>
    <t>Azimuth Rotation [deg]</t>
  </si>
  <si>
    <t>Elevation Rotation [deg]</t>
  </si>
  <si>
    <t>Offset</t>
  </si>
  <si>
    <t>Scale</t>
  </si>
  <si>
    <t>Dummy Pie</t>
  </si>
  <si>
    <t>dx =</t>
  </si>
  <si>
    <t>dy =</t>
  </si>
  <si>
    <t>dz =</t>
  </si>
  <si>
    <t>Azim. Rotation [deg]</t>
  </si>
  <si>
    <t>Alt. Rotation [deg]</t>
  </si>
  <si>
    <t xml:space="preserve"> </t>
  </si>
  <si>
    <t>Azimuth Rotation</t>
  </si>
  <si>
    <t>Altitude Rotation</t>
  </si>
  <si>
    <t>Perspective</t>
  </si>
  <si>
    <t>z</t>
  </si>
  <si>
    <t>x'</t>
  </si>
  <si>
    <t>y'</t>
  </si>
  <si>
    <t>z'</t>
  </si>
  <si>
    <t>x''</t>
  </si>
  <si>
    <t>y''</t>
  </si>
  <si>
    <t>z''</t>
  </si>
  <si>
    <t>u</t>
  </si>
  <si>
    <t>v</t>
  </si>
  <si>
    <t>3k</t>
  </si>
  <si>
    <t>6k</t>
  </si>
  <si>
    <t>7k</t>
  </si>
  <si>
    <t>9k</t>
  </si>
  <si>
    <t>11k</t>
  </si>
  <si>
    <t>12k</t>
  </si>
  <si>
    <t>13k</t>
  </si>
  <si>
    <t>14k</t>
  </si>
  <si>
    <t>15k</t>
  </si>
  <si>
    <t>17k</t>
  </si>
  <si>
    <t>18k</t>
  </si>
  <si>
    <t>19k</t>
  </si>
  <si>
    <t>Top</t>
  </si>
  <si>
    <t>Bottom</t>
  </si>
  <si>
    <t>Front</t>
  </si>
  <si>
    <t>Left</t>
  </si>
  <si>
    <t>Right</t>
  </si>
  <si>
    <t>Back</t>
  </si>
  <si>
    <t>View</t>
  </si>
  <si>
    <t>Custom</t>
  </si>
  <si>
    <t>SE Iso</t>
  </si>
  <si>
    <t>SW Iso</t>
  </si>
  <si>
    <t>NE Iso</t>
  </si>
  <si>
    <t>NW Iso</t>
  </si>
  <si>
    <t>Select</t>
  </si>
  <si>
    <t>Zoom</t>
  </si>
  <si>
    <t>Orthographic</t>
  </si>
  <si>
    <t>0°</t>
  </si>
  <si>
    <t>30°</t>
  </si>
  <si>
    <t>60°</t>
  </si>
  <si>
    <t>90°</t>
  </si>
  <si>
    <t>120°</t>
  </si>
  <si>
    <t>150°</t>
  </si>
  <si>
    <t>±180°</t>
  </si>
  <si>
    <t>-150°</t>
  </si>
  <si>
    <t>-120°</t>
  </si>
  <si>
    <t>-90°</t>
  </si>
  <si>
    <t>-60°</t>
  </si>
  <si>
    <t>-30°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</si>
</sst>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\ &quot;°C&quot;"/>
    <numFmt numFmtId="166" formatCode="0\ &quot;m/s&quot;"/>
    <numFmt numFmtId="167" formatCode="0\ &quot;Hz&quot;"/>
    <numFmt numFmtId="168" formatCode="0.00\ &quot;m&quot;"/>
    <numFmt numFmtId="169" formatCode="0&quot;°&quot;"/>
    <numFmt numFmtId="170" formatCode="0.0\ &quot;dB&quot;"/>
    <numFmt numFmtId="171" formatCode="0.0\ &quot; : 1&quot;"/>
    <numFmt numFmtId="172" formatCode="0.00\ &quot;ms&quot;"/>
  </numFmts>
  <fonts count="1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8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C0D1B"/>
        <bgColor indexed="64"/>
      </patternFill>
    </fill>
    <fill>
      <patternFill patternType="solid">
        <fgColor rgb="FFFC6521"/>
        <bgColor indexed="64"/>
      </patternFill>
    </fill>
    <fill>
      <patternFill patternType="solid">
        <fgColor rgb="FFF0FD37"/>
        <bgColor indexed="64"/>
      </patternFill>
    </fill>
    <fill>
      <patternFill patternType="solid">
        <fgColor rgb="FF36FD2F"/>
        <bgColor indexed="64"/>
      </patternFill>
    </fill>
    <fill>
      <patternFill patternType="solid">
        <fgColor rgb="FF2CFED1"/>
        <bgColor indexed="64"/>
      </patternFill>
    </fill>
    <fill>
      <patternFill patternType="solid">
        <fgColor rgb="FF0C34FB"/>
        <bgColor indexed="64"/>
      </patternFill>
    </fill>
    <fill>
      <patternFill patternType="solid">
        <fgColor rgb="FFFD28FC"/>
        <bgColor indexed="64"/>
      </patternFill>
    </fill>
    <fill>
      <patternFill patternType="solid">
        <fgColor rgb="FFFC6621"/>
        <bgColor indexed="64"/>
      </patternFill>
    </fill>
    <fill>
      <patternFill patternType="solid">
        <fgColor rgb="FFFFFD38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6600"/>
        <bgColor rgb="FF000000"/>
      </patternFill>
    </fill>
    <fill>
      <patternFill patternType="solid">
        <fgColor rgb="FFFF80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/>
  </cellStyleXfs>
  <cellXfs count="85">
    <xf numFmtId="0" fontId="0" fillId="0" borderId="0" xfId="0"/>
    <xf numFmtId="0" fontId="6" fillId="2" borderId="1" xfId="0" applyFont="1" applyFill="1" applyBorder="1"/>
    <xf numFmtId="0" fontId="0" fillId="2" borderId="1" xfId="0" applyFill="1" applyBorder="1"/>
    <xf numFmtId="0" fontId="0" fillId="2" borderId="0" xfId="0" applyFill="1"/>
    <xf numFmtId="0" fontId="6" fillId="2" borderId="0" xfId="0" applyFont="1" applyFill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0" xfId="0" applyFont="1" applyFill="1" applyAlignment="1">
      <alignment horizontal="center"/>
    </xf>
    <xf numFmtId="3" fontId="0" fillId="0" borderId="0" xfId="0" applyNumberFormat="1"/>
    <xf numFmtId="0" fontId="0" fillId="3" borderId="0" xfId="0" applyFill="1" applyAlignment="1" applyProtection="1">
      <alignment horizontal="center"/>
      <protection locked="0"/>
    </xf>
    <xf numFmtId="0" fontId="6" fillId="5" borderId="1" xfId="0" applyFont="1" applyFill="1" applyBorder="1"/>
    <xf numFmtId="0" fontId="0" fillId="5" borderId="1" xfId="0" applyFill="1" applyBorder="1"/>
    <xf numFmtId="0" fontId="0" fillId="6" borderId="1" xfId="0" applyFill="1" applyBorder="1"/>
    <xf numFmtId="0" fontId="7" fillId="6" borderId="1" xfId="0" applyFont="1" applyFill="1" applyBorder="1"/>
    <xf numFmtId="0" fontId="0" fillId="7" borderId="1" xfId="0" applyFill="1" applyBorder="1"/>
    <xf numFmtId="0" fontId="7" fillId="7" borderId="1" xfId="0" applyFont="1" applyFill="1" applyBorder="1"/>
    <xf numFmtId="0" fontId="6" fillId="0" borderId="0" xfId="0" applyFont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165" fontId="0" fillId="4" borderId="0" xfId="0" applyNumberFormat="1" applyFill="1" applyAlignment="1" applyProtection="1">
      <alignment horizontal="center"/>
      <protection locked="0"/>
    </xf>
    <xf numFmtId="166" fontId="0" fillId="2" borderId="0" xfId="0" applyNumberFormat="1" applyFill="1" applyAlignment="1">
      <alignment horizontal="center"/>
    </xf>
    <xf numFmtId="168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71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/>
    </xf>
    <xf numFmtId="170" fontId="0" fillId="2" borderId="0" xfId="0" applyNumberFormat="1" applyFill="1" applyAlignment="1">
      <alignment horizontal="center"/>
    </xf>
    <xf numFmtId="0" fontId="6" fillId="0" borderId="3" xfId="0" applyFont="1" applyBorder="1" applyAlignment="1">
      <alignment horizontal="center"/>
    </xf>
    <xf numFmtId="0" fontId="0" fillId="8" borderId="0" xfId="0" applyFill="1"/>
    <xf numFmtId="0" fontId="0" fillId="0" borderId="2" xfId="0" applyBorder="1"/>
    <xf numFmtId="0" fontId="6" fillId="0" borderId="0" xfId="0" applyFont="1"/>
    <xf numFmtId="0" fontId="0" fillId="8" borderId="2" xfId="0" applyFill="1" applyBorder="1"/>
    <xf numFmtId="0" fontId="6" fillId="0" borderId="4" xfId="0" applyFont="1" applyBorder="1" applyAlignment="1">
      <alignment horizontal="center"/>
    </xf>
    <xf numFmtId="0" fontId="0" fillId="8" borderId="4" xfId="0" applyFill="1" applyBorder="1"/>
    <xf numFmtId="0" fontId="10" fillId="2" borderId="0" xfId="0" applyFont="1" applyFill="1"/>
    <xf numFmtId="0" fontId="8" fillId="2" borderId="0" xfId="0" applyFont="1" applyFill="1"/>
    <xf numFmtId="0" fontId="10" fillId="0" borderId="0" xfId="0" applyFont="1"/>
    <xf numFmtId="0" fontId="8" fillId="0" borderId="0" xfId="0" applyFont="1"/>
    <xf numFmtId="0" fontId="0" fillId="4" borderId="0" xfId="0" applyFill="1" applyAlignment="1">
      <alignment horizontal="center"/>
    </xf>
    <xf numFmtId="0" fontId="0" fillId="4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167" fontId="0" fillId="2" borderId="0" xfId="0" applyNumberFormat="1" applyFill="1" applyAlignment="1">
      <alignment horizontal="center"/>
    </xf>
    <xf numFmtId="170" fontId="0" fillId="4" borderId="0" xfId="0" applyNumberFormat="1" applyFill="1" applyAlignment="1" applyProtection="1">
      <alignment horizontal="center"/>
      <protection locked="0"/>
    </xf>
    <xf numFmtId="0" fontId="4" fillId="2" borderId="0" xfId="0" applyFont="1" applyFill="1"/>
    <xf numFmtId="0" fontId="12" fillId="4" borderId="0" xfId="0" applyFont="1" applyFill="1" applyAlignment="1">
      <alignment horizontal="right"/>
    </xf>
    <xf numFmtId="0" fontId="12" fillId="2" borderId="0" xfId="0" applyFont="1" applyFill="1"/>
    <xf numFmtId="0" fontId="12" fillId="3" borderId="0" xfId="0" applyFont="1" applyFill="1" applyAlignment="1">
      <alignment horizontal="right"/>
    </xf>
    <xf numFmtId="0" fontId="13" fillId="2" borderId="0" xfId="1" applyFont="1" applyFill="1" applyProtection="1"/>
    <xf numFmtId="0" fontId="11" fillId="2" borderId="0" xfId="0" applyFont="1" applyFill="1" applyAlignment="1">
      <alignment horizontal="right"/>
    </xf>
    <xf numFmtId="0" fontId="0" fillId="4" borderId="1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167" fontId="0" fillId="4" borderId="0" xfId="0" applyNumberFormat="1" applyFill="1" applyAlignment="1" applyProtection="1">
      <alignment horizontal="center"/>
      <protection locked="0"/>
    </xf>
    <xf numFmtId="0" fontId="5" fillId="0" borderId="0" xfId="1" applyAlignment="1" applyProtection="1">
      <alignment horizontal="right"/>
    </xf>
    <xf numFmtId="0" fontId="0" fillId="9" borderId="5" xfId="0" applyFill="1" applyBorder="1"/>
    <xf numFmtId="0" fontId="0" fillId="10" borderId="5" xfId="0" applyFill="1" applyBorder="1"/>
    <xf numFmtId="0" fontId="0" fillId="11" borderId="5" xfId="0" applyFill="1" applyBorder="1"/>
    <xf numFmtId="0" fontId="0" fillId="12" borderId="5" xfId="0" applyFill="1" applyBorder="1"/>
    <xf numFmtId="0" fontId="0" fillId="13" borderId="5" xfId="0" applyFill="1" applyBorder="1"/>
    <xf numFmtId="0" fontId="14" fillId="14" borderId="5" xfId="0" applyFont="1" applyFill="1" applyBorder="1"/>
    <xf numFmtId="0" fontId="14" fillId="15" borderId="5" xfId="0" applyFont="1" applyFill="1" applyBorder="1"/>
    <xf numFmtId="0" fontId="0" fillId="17" borderId="1" xfId="0" applyFill="1" applyBorder="1" applyAlignment="1" applyProtection="1">
      <alignment horizontal="center"/>
      <protection locked="0"/>
    </xf>
    <xf numFmtId="0" fontId="0" fillId="16" borderId="1" xfId="0" applyFill="1" applyBorder="1" applyAlignment="1" applyProtection="1">
      <alignment horizontal="center"/>
      <protection locked="0"/>
    </xf>
    <xf numFmtId="0" fontId="7" fillId="18" borderId="1" xfId="0" applyFont="1" applyFill="1" applyBorder="1"/>
    <xf numFmtId="0" fontId="14" fillId="18" borderId="1" xfId="0" applyFont="1" applyFill="1" applyBorder="1"/>
    <xf numFmtId="169" fontId="0" fillId="4" borderId="0" xfId="0" applyNumberFormat="1" applyFill="1" applyAlignment="1" applyProtection="1">
      <alignment horizontal="center"/>
      <protection locked="0"/>
    </xf>
    <xf numFmtId="0" fontId="0" fillId="18" borderId="1" xfId="0" applyFill="1" applyBorder="1" applyAlignment="1">
      <alignment horizontal="center"/>
    </xf>
    <xf numFmtId="0" fontId="15" fillId="19" borderId="0" xfId="0" applyFont="1" applyFill="1"/>
    <xf numFmtId="0" fontId="16" fillId="20" borderId="0" xfId="0" applyFont="1" applyFill="1" applyAlignment="1">
      <alignment horizontal="center"/>
    </xf>
    <xf numFmtId="172" fontId="0" fillId="4" borderId="0" xfId="0" applyNumberFormat="1" applyFill="1" applyAlignment="1" applyProtection="1">
      <alignment horizontal="center"/>
      <protection locked="0"/>
    </xf>
    <xf numFmtId="170" fontId="0" fillId="4" borderId="0" xfId="0" applyNumberFormat="1" applyFill="1" applyAlignment="1">
      <alignment horizontal="center"/>
    </xf>
    <xf numFmtId="0" fontId="17" fillId="2" borderId="1" xfId="0" applyFont="1" applyFill="1" applyBorder="1"/>
    <xf numFmtId="0" fontId="17" fillId="2" borderId="0" xfId="0" applyFont="1" applyFill="1"/>
    <xf numFmtId="0" fontId="0" fillId="4" borderId="0" xfId="0" applyFill="1" applyAlignment="1" applyProtection="1">
      <alignment horizontal="center"/>
      <protection locked="0"/>
    </xf>
    <xf numFmtId="0" fontId="3" fillId="2" borderId="0" xfId="0" applyFont="1" applyFill="1"/>
    <xf numFmtId="0" fontId="0" fillId="21" borderId="0" xfId="0" applyFill="1" applyAlignment="1" applyProtection="1">
      <alignment horizontal="center"/>
      <protection locked="0"/>
    </xf>
    <xf numFmtId="9" fontId="0" fillId="4" borderId="0" xfId="0" applyNumberFormat="1" applyFill="1" applyAlignment="1" applyProtection="1">
      <alignment horizontal="center"/>
      <protection locked="0"/>
    </xf>
    <xf numFmtId="0" fontId="3" fillId="0" borderId="0" xfId="30"/>
    <xf numFmtId="0" fontId="0" fillId="4" borderId="0" xfId="0" applyFill="1"/>
    <xf numFmtId="0" fontId="2" fillId="0" borderId="0" xfId="30" applyFont="1"/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30" applyFont="1"/>
    <xf numFmtId="0" fontId="1" fillId="0" borderId="0" xfId="30" quotePrefix="1" applyFont="1"/>
  </cellXfs>
  <cellStyles count="31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Hyperlink" xfId="1" builtinId="8"/>
    <cellStyle name="Normal" xfId="0" builtinId="0"/>
    <cellStyle name="Normal 2" xfId="30" xr:uid="{A147C49F-F205-2146-A61D-AC0437725A09}"/>
  </cellStyles>
  <dxfs count="0"/>
  <tableStyles count="0" defaultTableStyle="TableStyleMedium9" defaultPivotStyle="PivotStyleLight16"/>
  <colors>
    <mruColors>
      <color rgb="FF595959"/>
      <color rgb="FFFF8000"/>
      <color rgb="FF0070C0"/>
      <color rgb="FF00B050"/>
      <color rgb="FFA6A6A6"/>
      <color rgb="FFFF6600"/>
      <color rgb="FF2CFED1"/>
      <color rgb="FFFD28FC"/>
      <color rgb="FF0C34FB"/>
      <color rgb="FF36FD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themeOverride" Target="../theme/themeOverride1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charts/_rels/char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themeOverride" Target="../theme/themeOverride2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nl-NL" sz="3200"/>
              <a:t>oscilloscope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 A</c:v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Calc!$AR$4:$AR$364</c:f>
              <c:numCache>
                <c:formatCode>General</c:formatCode>
                <c:ptCount val="3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</c:numCache>
            </c:numRef>
          </c:xVal>
          <c:yVal>
            <c:numRef>
              <c:f>Calc!$AT$4:$AT$364</c:f>
              <c:numCache>
                <c:formatCode>General</c:formatCode>
                <c:ptCount val="361"/>
                <c:pt idx="0">
                  <c:v>0</c:v>
                </c:pt>
                <c:pt idx="1">
                  <c:v>1.7452406437283512E-2</c:v>
                </c:pt>
                <c:pt idx="2">
                  <c:v>3.4899496702500969E-2</c:v>
                </c:pt>
                <c:pt idx="3">
                  <c:v>5.2335956242943835E-2</c:v>
                </c:pt>
                <c:pt idx="4">
                  <c:v>6.9756473744125302E-2</c:v>
                </c:pt>
                <c:pt idx="5">
                  <c:v>8.7155742747658166E-2</c:v>
                </c:pt>
                <c:pt idx="6">
                  <c:v>0.10452846326765347</c:v>
                </c:pt>
                <c:pt idx="7">
                  <c:v>0.12186934340514748</c:v>
                </c:pt>
                <c:pt idx="8">
                  <c:v>0.13917310096006544</c:v>
                </c:pt>
                <c:pt idx="9">
                  <c:v>0.15643446504023087</c:v>
                </c:pt>
                <c:pt idx="10">
                  <c:v>0.17364817766693033</c:v>
                </c:pt>
                <c:pt idx="11">
                  <c:v>0.1908089953765448</c:v>
                </c:pt>
                <c:pt idx="12">
                  <c:v>0.20791169081775934</c:v>
                </c:pt>
                <c:pt idx="13">
                  <c:v>0.224951054343865</c:v>
                </c:pt>
                <c:pt idx="14">
                  <c:v>0.24192189559966773</c:v>
                </c:pt>
                <c:pt idx="15">
                  <c:v>0.25881904510252074</c:v>
                </c:pt>
                <c:pt idx="16">
                  <c:v>0.27563735581699916</c:v>
                </c:pt>
                <c:pt idx="17">
                  <c:v>0.29237170472273677</c:v>
                </c:pt>
                <c:pt idx="18">
                  <c:v>0.3090169943749474</c:v>
                </c:pt>
                <c:pt idx="19">
                  <c:v>0.3255681544571567</c:v>
                </c:pt>
                <c:pt idx="20">
                  <c:v>0.34202014332566871</c:v>
                </c:pt>
                <c:pt idx="21">
                  <c:v>0.35836794954530027</c:v>
                </c:pt>
                <c:pt idx="22">
                  <c:v>0.37460659341591201</c:v>
                </c:pt>
                <c:pt idx="23">
                  <c:v>0.39073112848927377</c:v>
                </c:pt>
                <c:pt idx="24">
                  <c:v>0.40673664307580021</c:v>
                </c:pt>
                <c:pt idx="25">
                  <c:v>0.42261826174069944</c:v>
                </c:pt>
                <c:pt idx="26">
                  <c:v>0.4383711467890774</c:v>
                </c:pt>
                <c:pt idx="27">
                  <c:v>0.45399049973954675</c:v>
                </c:pt>
                <c:pt idx="28">
                  <c:v>0.46947156278589081</c:v>
                </c:pt>
                <c:pt idx="29">
                  <c:v>0.48480962024633706</c:v>
                </c:pt>
                <c:pt idx="30">
                  <c:v>0.49999999999999994</c:v>
                </c:pt>
                <c:pt idx="31">
                  <c:v>0.51503807491005416</c:v>
                </c:pt>
                <c:pt idx="32">
                  <c:v>0.5299192642332049</c:v>
                </c:pt>
                <c:pt idx="33">
                  <c:v>0.54463903501502708</c:v>
                </c:pt>
                <c:pt idx="34">
                  <c:v>0.5591929034707469</c:v>
                </c:pt>
                <c:pt idx="35">
                  <c:v>0.57357643635104605</c:v>
                </c:pt>
                <c:pt idx="36">
                  <c:v>0.58778525229247314</c:v>
                </c:pt>
                <c:pt idx="37">
                  <c:v>0.60181502315204827</c:v>
                </c:pt>
                <c:pt idx="38">
                  <c:v>0.61566147532565829</c:v>
                </c:pt>
                <c:pt idx="39">
                  <c:v>0.62932039104983739</c:v>
                </c:pt>
                <c:pt idx="40">
                  <c:v>0.64278760968653925</c:v>
                </c:pt>
                <c:pt idx="41">
                  <c:v>0.65605902899050728</c:v>
                </c:pt>
                <c:pt idx="42">
                  <c:v>0.66913060635885824</c:v>
                </c:pt>
                <c:pt idx="43">
                  <c:v>0.68199836006249848</c:v>
                </c:pt>
                <c:pt idx="44">
                  <c:v>0.69465837045899725</c:v>
                </c:pt>
                <c:pt idx="45">
                  <c:v>0.70710678118654746</c:v>
                </c:pt>
                <c:pt idx="46">
                  <c:v>0.71933980033865108</c:v>
                </c:pt>
                <c:pt idx="47">
                  <c:v>0.73135370161917046</c:v>
                </c:pt>
                <c:pt idx="48">
                  <c:v>0.74314482547739424</c:v>
                </c:pt>
                <c:pt idx="49">
                  <c:v>0.75470958022277201</c:v>
                </c:pt>
                <c:pt idx="50">
                  <c:v>0.76604444311897801</c:v>
                </c:pt>
                <c:pt idx="51">
                  <c:v>0.7771459614569709</c:v>
                </c:pt>
                <c:pt idx="52">
                  <c:v>0.78801075360672201</c:v>
                </c:pt>
                <c:pt idx="53">
                  <c:v>0.79863551004729283</c:v>
                </c:pt>
                <c:pt idx="54">
                  <c:v>0.80901699437494745</c:v>
                </c:pt>
                <c:pt idx="55">
                  <c:v>0.8191520442889918</c:v>
                </c:pt>
                <c:pt idx="56">
                  <c:v>0.82903757255504174</c:v>
                </c:pt>
                <c:pt idx="57">
                  <c:v>0.83867056794542405</c:v>
                </c:pt>
                <c:pt idx="58">
                  <c:v>0.84804809615642596</c:v>
                </c:pt>
                <c:pt idx="59">
                  <c:v>0.85716730070211233</c:v>
                </c:pt>
                <c:pt idx="60">
                  <c:v>0.8660254037844386</c:v>
                </c:pt>
                <c:pt idx="61">
                  <c:v>0.87461970713939574</c:v>
                </c:pt>
                <c:pt idx="62">
                  <c:v>0.88294759285892688</c:v>
                </c:pt>
                <c:pt idx="63">
                  <c:v>0.89100652418836779</c:v>
                </c:pt>
                <c:pt idx="64">
                  <c:v>0.89879404629916704</c:v>
                </c:pt>
                <c:pt idx="65">
                  <c:v>0.90630778703664994</c:v>
                </c:pt>
                <c:pt idx="66">
                  <c:v>0.91354545764260087</c:v>
                </c:pt>
                <c:pt idx="67">
                  <c:v>0.92050485345244037</c:v>
                </c:pt>
                <c:pt idx="68">
                  <c:v>0.92718385456678742</c:v>
                </c:pt>
                <c:pt idx="69">
                  <c:v>0.93358042649720174</c:v>
                </c:pt>
                <c:pt idx="70">
                  <c:v>0.93969262078590832</c:v>
                </c:pt>
                <c:pt idx="71">
                  <c:v>0.94551857559931674</c:v>
                </c:pt>
                <c:pt idx="72">
                  <c:v>0.95105651629515353</c:v>
                </c:pt>
                <c:pt idx="73">
                  <c:v>0.95630475596303544</c:v>
                </c:pt>
                <c:pt idx="74">
                  <c:v>0.96126169593831889</c:v>
                </c:pt>
                <c:pt idx="75">
                  <c:v>0.96592582628906831</c:v>
                </c:pt>
                <c:pt idx="76">
                  <c:v>0.97029572627599647</c:v>
                </c:pt>
                <c:pt idx="77">
                  <c:v>0.97437006478523525</c:v>
                </c:pt>
                <c:pt idx="78">
                  <c:v>0.97814760073380558</c:v>
                </c:pt>
                <c:pt idx="79">
                  <c:v>0.98162718344766398</c:v>
                </c:pt>
                <c:pt idx="80">
                  <c:v>0.98480775301220802</c:v>
                </c:pt>
                <c:pt idx="81">
                  <c:v>0.98768834059513777</c:v>
                </c:pt>
                <c:pt idx="82">
                  <c:v>0.99026806874157036</c:v>
                </c:pt>
                <c:pt idx="83">
                  <c:v>0.99254615164132198</c:v>
                </c:pt>
                <c:pt idx="84">
                  <c:v>0.99452189536827329</c:v>
                </c:pt>
                <c:pt idx="85">
                  <c:v>0.99619469809174555</c:v>
                </c:pt>
                <c:pt idx="86">
                  <c:v>0.9975640502598242</c:v>
                </c:pt>
                <c:pt idx="87">
                  <c:v>0.99862953475457383</c:v>
                </c:pt>
                <c:pt idx="88">
                  <c:v>0.99939082701909576</c:v>
                </c:pt>
                <c:pt idx="89">
                  <c:v>0.99984769515639127</c:v>
                </c:pt>
                <c:pt idx="90">
                  <c:v>1</c:v>
                </c:pt>
                <c:pt idx="91">
                  <c:v>0.99984769515639127</c:v>
                </c:pt>
                <c:pt idx="92">
                  <c:v>0.99939082701909576</c:v>
                </c:pt>
                <c:pt idx="93">
                  <c:v>0.99862953475457383</c:v>
                </c:pt>
                <c:pt idx="94">
                  <c:v>0.9975640502598242</c:v>
                </c:pt>
                <c:pt idx="95">
                  <c:v>0.99619469809174555</c:v>
                </c:pt>
                <c:pt idx="96">
                  <c:v>0.99452189536827329</c:v>
                </c:pt>
                <c:pt idx="97">
                  <c:v>0.99254615164132209</c:v>
                </c:pt>
                <c:pt idx="98">
                  <c:v>0.99026806874157036</c:v>
                </c:pt>
                <c:pt idx="99">
                  <c:v>0.98768834059513777</c:v>
                </c:pt>
                <c:pt idx="100">
                  <c:v>0.98480775301220802</c:v>
                </c:pt>
                <c:pt idx="101">
                  <c:v>0.98162718344766398</c:v>
                </c:pt>
                <c:pt idx="102">
                  <c:v>0.97814760073380569</c:v>
                </c:pt>
                <c:pt idx="103">
                  <c:v>0.97437006478523525</c:v>
                </c:pt>
                <c:pt idx="104">
                  <c:v>0.97029572627599647</c:v>
                </c:pt>
                <c:pt idx="105">
                  <c:v>0.96592582628906831</c:v>
                </c:pt>
                <c:pt idx="106">
                  <c:v>0.96126169593831889</c:v>
                </c:pt>
                <c:pt idx="107">
                  <c:v>0.95630475596303555</c:v>
                </c:pt>
                <c:pt idx="108">
                  <c:v>0.95105651629515364</c:v>
                </c:pt>
                <c:pt idx="109">
                  <c:v>0.94551857559931685</c:v>
                </c:pt>
                <c:pt idx="110">
                  <c:v>0.93969262078590843</c:v>
                </c:pt>
                <c:pt idx="111">
                  <c:v>0.93358042649720174</c:v>
                </c:pt>
                <c:pt idx="112">
                  <c:v>0.92718385456678742</c:v>
                </c:pt>
                <c:pt idx="113">
                  <c:v>0.92050485345244026</c:v>
                </c:pt>
                <c:pt idx="114">
                  <c:v>0.91354545764260087</c:v>
                </c:pt>
                <c:pt idx="115">
                  <c:v>0.90630778703665005</c:v>
                </c:pt>
                <c:pt idx="116">
                  <c:v>0.89879404629916693</c:v>
                </c:pt>
                <c:pt idx="117">
                  <c:v>0.8910065241883679</c:v>
                </c:pt>
                <c:pt idx="118">
                  <c:v>0.88294759285892688</c:v>
                </c:pt>
                <c:pt idx="119">
                  <c:v>0.87461970713939585</c:v>
                </c:pt>
                <c:pt idx="120">
                  <c:v>0.86602540378443871</c:v>
                </c:pt>
                <c:pt idx="121">
                  <c:v>0.85716730070211233</c:v>
                </c:pt>
                <c:pt idx="122">
                  <c:v>0.84804809615642607</c:v>
                </c:pt>
                <c:pt idx="123">
                  <c:v>0.83867056794542394</c:v>
                </c:pt>
                <c:pt idx="124">
                  <c:v>0.82903757255504174</c:v>
                </c:pt>
                <c:pt idx="125">
                  <c:v>0.81915204428899169</c:v>
                </c:pt>
                <c:pt idx="126">
                  <c:v>0.80901699437494745</c:v>
                </c:pt>
                <c:pt idx="127">
                  <c:v>0.79863551004729272</c:v>
                </c:pt>
                <c:pt idx="128">
                  <c:v>0.78801075360672201</c:v>
                </c:pt>
                <c:pt idx="129">
                  <c:v>0.77714596145697101</c:v>
                </c:pt>
                <c:pt idx="130">
                  <c:v>0.76604444311897801</c:v>
                </c:pt>
                <c:pt idx="131">
                  <c:v>0.75470958022277213</c:v>
                </c:pt>
                <c:pt idx="132">
                  <c:v>0.74314482547739424</c:v>
                </c:pt>
                <c:pt idx="133">
                  <c:v>0.73135370161917057</c:v>
                </c:pt>
                <c:pt idx="134">
                  <c:v>0.71933980033865108</c:v>
                </c:pt>
                <c:pt idx="135">
                  <c:v>0.70710678118654757</c:v>
                </c:pt>
                <c:pt idx="136">
                  <c:v>0.69465837045899714</c:v>
                </c:pt>
                <c:pt idx="137">
                  <c:v>0.68199836006249859</c:v>
                </c:pt>
                <c:pt idx="138">
                  <c:v>0.66913060635885835</c:v>
                </c:pt>
                <c:pt idx="139">
                  <c:v>0.65605902899050728</c:v>
                </c:pt>
                <c:pt idx="140">
                  <c:v>0.64278760968653947</c:v>
                </c:pt>
                <c:pt idx="141">
                  <c:v>0.62932039104983739</c:v>
                </c:pt>
                <c:pt idx="142">
                  <c:v>0.6156614753256584</c:v>
                </c:pt>
                <c:pt idx="143">
                  <c:v>0.60181502315204816</c:v>
                </c:pt>
                <c:pt idx="144">
                  <c:v>0.58778525229247325</c:v>
                </c:pt>
                <c:pt idx="145">
                  <c:v>0.57357643635104594</c:v>
                </c:pt>
                <c:pt idx="146">
                  <c:v>0.5591929034707469</c:v>
                </c:pt>
                <c:pt idx="147">
                  <c:v>0.54463903501502731</c:v>
                </c:pt>
                <c:pt idx="148">
                  <c:v>0.5299192642332049</c:v>
                </c:pt>
                <c:pt idx="149">
                  <c:v>0.51503807491005438</c:v>
                </c:pt>
                <c:pt idx="150">
                  <c:v>0.49999999999999994</c:v>
                </c:pt>
                <c:pt idx="151">
                  <c:v>0.48480962024633717</c:v>
                </c:pt>
                <c:pt idx="152">
                  <c:v>0.46947156278589069</c:v>
                </c:pt>
                <c:pt idx="153">
                  <c:v>0.45399049973954686</c:v>
                </c:pt>
                <c:pt idx="154">
                  <c:v>0.43837114678907729</c:v>
                </c:pt>
                <c:pt idx="155">
                  <c:v>0.4226182617406995</c:v>
                </c:pt>
                <c:pt idx="156">
                  <c:v>0.40673664307580043</c:v>
                </c:pt>
                <c:pt idx="157">
                  <c:v>0.39073112848927377</c:v>
                </c:pt>
                <c:pt idx="158">
                  <c:v>0.37460659341591224</c:v>
                </c:pt>
                <c:pt idx="159">
                  <c:v>0.35836794954530021</c:v>
                </c:pt>
                <c:pt idx="160">
                  <c:v>0.34202014332566888</c:v>
                </c:pt>
                <c:pt idx="161">
                  <c:v>0.32556815445715659</c:v>
                </c:pt>
                <c:pt idx="162">
                  <c:v>0.30901699437494751</c:v>
                </c:pt>
                <c:pt idx="163">
                  <c:v>0.2923717047227366</c:v>
                </c:pt>
                <c:pt idx="164">
                  <c:v>0.27563735581699922</c:v>
                </c:pt>
                <c:pt idx="165">
                  <c:v>0.25881904510252102</c:v>
                </c:pt>
                <c:pt idx="166">
                  <c:v>0.24192189559966773</c:v>
                </c:pt>
                <c:pt idx="167">
                  <c:v>0.2249510543438652</c:v>
                </c:pt>
                <c:pt idx="168">
                  <c:v>0.20791169081775931</c:v>
                </c:pt>
                <c:pt idx="169">
                  <c:v>0.19080899537654497</c:v>
                </c:pt>
                <c:pt idx="170">
                  <c:v>0.17364817766693028</c:v>
                </c:pt>
                <c:pt idx="171">
                  <c:v>0.15643446504023098</c:v>
                </c:pt>
                <c:pt idx="172">
                  <c:v>0.13917310096006533</c:v>
                </c:pt>
                <c:pt idx="173">
                  <c:v>0.12186934340514755</c:v>
                </c:pt>
                <c:pt idx="174">
                  <c:v>0.10452846326765373</c:v>
                </c:pt>
                <c:pt idx="175">
                  <c:v>8.7155742747658194E-2</c:v>
                </c:pt>
                <c:pt idx="176">
                  <c:v>6.9756473744125524E-2</c:v>
                </c:pt>
                <c:pt idx="177">
                  <c:v>5.2335956242943807E-2</c:v>
                </c:pt>
                <c:pt idx="178">
                  <c:v>3.4899496702501143E-2</c:v>
                </c:pt>
                <c:pt idx="179">
                  <c:v>1.7452406437283439E-2</c:v>
                </c:pt>
                <c:pt idx="180">
                  <c:v>1.22514845490862E-16</c:v>
                </c:pt>
                <c:pt idx="181">
                  <c:v>-1.7452406437283637E-2</c:v>
                </c:pt>
                <c:pt idx="182">
                  <c:v>-3.48994967025009E-2</c:v>
                </c:pt>
                <c:pt idx="183">
                  <c:v>-5.2335956242943557E-2</c:v>
                </c:pt>
                <c:pt idx="184">
                  <c:v>-6.9756473744125275E-2</c:v>
                </c:pt>
                <c:pt idx="185">
                  <c:v>-8.7155742747657944E-2</c:v>
                </c:pt>
                <c:pt idx="186">
                  <c:v>-0.1045284632676535</c:v>
                </c:pt>
                <c:pt idx="187">
                  <c:v>-0.12186934340514731</c:v>
                </c:pt>
                <c:pt idx="188">
                  <c:v>-0.13917310096006552</c:v>
                </c:pt>
                <c:pt idx="189">
                  <c:v>-0.15643446504023073</c:v>
                </c:pt>
                <c:pt idx="190">
                  <c:v>-0.17364817766693047</c:v>
                </c:pt>
                <c:pt idx="191">
                  <c:v>-0.19080899537654472</c:v>
                </c:pt>
                <c:pt idx="192">
                  <c:v>-0.20791169081775951</c:v>
                </c:pt>
                <c:pt idx="193">
                  <c:v>-0.22495105434386498</c:v>
                </c:pt>
                <c:pt idx="194">
                  <c:v>-0.24192189559966751</c:v>
                </c:pt>
                <c:pt idx="195">
                  <c:v>-0.25881904510252079</c:v>
                </c:pt>
                <c:pt idx="196">
                  <c:v>-0.275637355816999</c:v>
                </c:pt>
                <c:pt idx="197">
                  <c:v>-0.29237170472273677</c:v>
                </c:pt>
                <c:pt idx="198">
                  <c:v>-0.30901699437494728</c:v>
                </c:pt>
                <c:pt idx="199">
                  <c:v>-0.32556815445715676</c:v>
                </c:pt>
                <c:pt idx="200">
                  <c:v>-0.34202014332566866</c:v>
                </c:pt>
                <c:pt idx="201">
                  <c:v>-0.35836794954530043</c:v>
                </c:pt>
                <c:pt idx="202">
                  <c:v>-0.37460659341591201</c:v>
                </c:pt>
                <c:pt idx="203">
                  <c:v>-0.39073112848927355</c:v>
                </c:pt>
                <c:pt idx="204">
                  <c:v>-0.40673664307580021</c:v>
                </c:pt>
                <c:pt idx="205">
                  <c:v>-0.42261826174069927</c:v>
                </c:pt>
                <c:pt idx="206">
                  <c:v>-0.43837114678907746</c:v>
                </c:pt>
                <c:pt idx="207">
                  <c:v>-0.45399049973954669</c:v>
                </c:pt>
                <c:pt idx="208">
                  <c:v>-0.46947156278589086</c:v>
                </c:pt>
                <c:pt idx="209">
                  <c:v>-0.48480962024633695</c:v>
                </c:pt>
                <c:pt idx="210">
                  <c:v>-0.50000000000000011</c:v>
                </c:pt>
                <c:pt idx="211">
                  <c:v>-0.51503807491005416</c:v>
                </c:pt>
                <c:pt idx="212">
                  <c:v>-0.52991926423320479</c:v>
                </c:pt>
                <c:pt idx="213">
                  <c:v>-0.54463903501502708</c:v>
                </c:pt>
                <c:pt idx="214">
                  <c:v>-0.55919290347074668</c:v>
                </c:pt>
                <c:pt idx="215">
                  <c:v>-0.57357643635104616</c:v>
                </c:pt>
                <c:pt idx="216">
                  <c:v>-0.58778525229247303</c:v>
                </c:pt>
                <c:pt idx="217">
                  <c:v>-0.60181502315204838</c:v>
                </c:pt>
                <c:pt idx="218">
                  <c:v>-0.61566147532565818</c:v>
                </c:pt>
                <c:pt idx="219">
                  <c:v>-0.62932039104983761</c:v>
                </c:pt>
                <c:pt idx="220">
                  <c:v>-0.64278760968653925</c:v>
                </c:pt>
                <c:pt idx="221">
                  <c:v>-0.65605902899050705</c:v>
                </c:pt>
                <c:pt idx="222">
                  <c:v>-0.66913060635885824</c:v>
                </c:pt>
                <c:pt idx="223">
                  <c:v>-0.68199836006249837</c:v>
                </c:pt>
                <c:pt idx="224">
                  <c:v>-0.69465837045899737</c:v>
                </c:pt>
                <c:pt idx="225">
                  <c:v>-0.70710678118654746</c:v>
                </c:pt>
                <c:pt idx="226">
                  <c:v>-0.71933980033865119</c:v>
                </c:pt>
                <c:pt idx="227">
                  <c:v>-0.73135370161917046</c:v>
                </c:pt>
                <c:pt idx="228">
                  <c:v>-0.74314482547739436</c:v>
                </c:pt>
                <c:pt idx="229">
                  <c:v>-0.75470958022277201</c:v>
                </c:pt>
                <c:pt idx="230">
                  <c:v>-0.7660444431189779</c:v>
                </c:pt>
                <c:pt idx="231">
                  <c:v>-0.77714596145697057</c:v>
                </c:pt>
                <c:pt idx="232">
                  <c:v>-0.78801075360672213</c:v>
                </c:pt>
                <c:pt idx="233">
                  <c:v>-0.79863551004729283</c:v>
                </c:pt>
                <c:pt idx="234">
                  <c:v>-0.80901699437494734</c:v>
                </c:pt>
                <c:pt idx="235">
                  <c:v>-0.81915204428899158</c:v>
                </c:pt>
                <c:pt idx="236">
                  <c:v>-0.82903757255504185</c:v>
                </c:pt>
                <c:pt idx="237">
                  <c:v>-0.83867056794542405</c:v>
                </c:pt>
                <c:pt idx="238">
                  <c:v>-0.84804809615642596</c:v>
                </c:pt>
                <c:pt idx="239">
                  <c:v>-0.85716730070211211</c:v>
                </c:pt>
                <c:pt idx="240">
                  <c:v>-0.86602540378443837</c:v>
                </c:pt>
                <c:pt idx="241">
                  <c:v>-0.87461970713939596</c:v>
                </c:pt>
                <c:pt idx="242">
                  <c:v>-0.88294759285892699</c:v>
                </c:pt>
                <c:pt idx="243">
                  <c:v>-0.89100652418836779</c:v>
                </c:pt>
                <c:pt idx="244">
                  <c:v>-0.89879404629916682</c:v>
                </c:pt>
                <c:pt idx="245">
                  <c:v>-0.90630778703665005</c:v>
                </c:pt>
                <c:pt idx="246">
                  <c:v>-0.91354545764260098</c:v>
                </c:pt>
                <c:pt idx="247">
                  <c:v>-0.92050485345244026</c:v>
                </c:pt>
                <c:pt idx="248">
                  <c:v>-0.92718385456678731</c:v>
                </c:pt>
                <c:pt idx="249">
                  <c:v>-0.93358042649720163</c:v>
                </c:pt>
                <c:pt idx="250">
                  <c:v>-0.93969262078590843</c:v>
                </c:pt>
                <c:pt idx="251">
                  <c:v>-0.94551857559931685</c:v>
                </c:pt>
                <c:pt idx="252">
                  <c:v>-0.95105651629515353</c:v>
                </c:pt>
                <c:pt idx="253">
                  <c:v>-0.95630475596303532</c:v>
                </c:pt>
                <c:pt idx="254">
                  <c:v>-0.96126169593831901</c:v>
                </c:pt>
                <c:pt idx="255">
                  <c:v>-0.96592582628906831</c:v>
                </c:pt>
                <c:pt idx="256">
                  <c:v>-0.97029572627599647</c:v>
                </c:pt>
                <c:pt idx="257">
                  <c:v>-0.97437006478523513</c:v>
                </c:pt>
                <c:pt idx="258">
                  <c:v>-0.97814760073380558</c:v>
                </c:pt>
                <c:pt idx="259">
                  <c:v>-0.98162718344766398</c:v>
                </c:pt>
                <c:pt idx="260">
                  <c:v>-0.98480775301220802</c:v>
                </c:pt>
                <c:pt idx="261">
                  <c:v>-0.98768834059513766</c:v>
                </c:pt>
                <c:pt idx="262">
                  <c:v>-0.99026806874157025</c:v>
                </c:pt>
                <c:pt idx="263">
                  <c:v>-0.99254615164132209</c:v>
                </c:pt>
                <c:pt idx="264">
                  <c:v>-0.9945218953682734</c:v>
                </c:pt>
                <c:pt idx="265">
                  <c:v>-0.99619469809174555</c:v>
                </c:pt>
                <c:pt idx="266">
                  <c:v>-0.9975640502598242</c:v>
                </c:pt>
                <c:pt idx="267">
                  <c:v>-0.99862953475457383</c:v>
                </c:pt>
                <c:pt idx="268">
                  <c:v>-0.99939082701909576</c:v>
                </c:pt>
                <c:pt idx="269">
                  <c:v>-0.99984769515639127</c:v>
                </c:pt>
                <c:pt idx="270">
                  <c:v>-1</c:v>
                </c:pt>
                <c:pt idx="271">
                  <c:v>-0.99984769515639127</c:v>
                </c:pt>
                <c:pt idx="272">
                  <c:v>-0.99939082701909576</c:v>
                </c:pt>
                <c:pt idx="273">
                  <c:v>-0.99862953475457383</c:v>
                </c:pt>
                <c:pt idx="274">
                  <c:v>-0.99756405025982431</c:v>
                </c:pt>
                <c:pt idx="275">
                  <c:v>-0.99619469809174555</c:v>
                </c:pt>
                <c:pt idx="276">
                  <c:v>-0.9945218953682734</c:v>
                </c:pt>
                <c:pt idx="277">
                  <c:v>-0.99254615164132198</c:v>
                </c:pt>
                <c:pt idx="278">
                  <c:v>-0.99026806874157036</c:v>
                </c:pt>
                <c:pt idx="279">
                  <c:v>-0.98768834059513777</c:v>
                </c:pt>
                <c:pt idx="280">
                  <c:v>-0.98480775301220813</c:v>
                </c:pt>
                <c:pt idx="281">
                  <c:v>-0.98162718344766386</c:v>
                </c:pt>
                <c:pt idx="282">
                  <c:v>-0.97814760073380558</c:v>
                </c:pt>
                <c:pt idx="283">
                  <c:v>-0.97437006478523525</c:v>
                </c:pt>
                <c:pt idx="284">
                  <c:v>-0.97029572627599658</c:v>
                </c:pt>
                <c:pt idx="285">
                  <c:v>-0.96592582628906842</c:v>
                </c:pt>
                <c:pt idx="286">
                  <c:v>-0.96126169593831878</c:v>
                </c:pt>
                <c:pt idx="287">
                  <c:v>-0.95630475596303544</c:v>
                </c:pt>
                <c:pt idx="288">
                  <c:v>-0.95105651629515364</c:v>
                </c:pt>
                <c:pt idx="289">
                  <c:v>-0.94551857559931696</c:v>
                </c:pt>
                <c:pt idx="290">
                  <c:v>-0.93969262078590832</c:v>
                </c:pt>
                <c:pt idx="291">
                  <c:v>-0.93358042649720174</c:v>
                </c:pt>
                <c:pt idx="292">
                  <c:v>-0.92718385456678742</c:v>
                </c:pt>
                <c:pt idx="293">
                  <c:v>-0.92050485345244049</c:v>
                </c:pt>
                <c:pt idx="294">
                  <c:v>-0.91354545764260109</c:v>
                </c:pt>
                <c:pt idx="295">
                  <c:v>-0.90630778703664994</c:v>
                </c:pt>
                <c:pt idx="296">
                  <c:v>-0.89879404629916704</c:v>
                </c:pt>
                <c:pt idx="297">
                  <c:v>-0.8910065241883679</c:v>
                </c:pt>
                <c:pt idx="298">
                  <c:v>-0.8829475928589271</c:v>
                </c:pt>
                <c:pt idx="299">
                  <c:v>-0.87461970713939563</c:v>
                </c:pt>
                <c:pt idx="300">
                  <c:v>-0.8660254037844386</c:v>
                </c:pt>
                <c:pt idx="301">
                  <c:v>-0.85716730070211233</c:v>
                </c:pt>
                <c:pt idx="302">
                  <c:v>-0.84804809615642618</c:v>
                </c:pt>
                <c:pt idx="303">
                  <c:v>-0.83867056794542427</c:v>
                </c:pt>
                <c:pt idx="304">
                  <c:v>-0.82903757255504162</c:v>
                </c:pt>
                <c:pt idx="305">
                  <c:v>-0.8191520442889918</c:v>
                </c:pt>
                <c:pt idx="306">
                  <c:v>-0.80901699437494756</c:v>
                </c:pt>
                <c:pt idx="307">
                  <c:v>-0.79863551004729305</c:v>
                </c:pt>
                <c:pt idx="308">
                  <c:v>-0.78801075360672179</c:v>
                </c:pt>
                <c:pt idx="309">
                  <c:v>-0.77714596145697079</c:v>
                </c:pt>
                <c:pt idx="310">
                  <c:v>-0.76604444311897812</c:v>
                </c:pt>
                <c:pt idx="311">
                  <c:v>-0.75470958022277224</c:v>
                </c:pt>
                <c:pt idx="312">
                  <c:v>-0.74314482547739458</c:v>
                </c:pt>
                <c:pt idx="313">
                  <c:v>-0.73135370161917035</c:v>
                </c:pt>
                <c:pt idx="314">
                  <c:v>-0.71933980033865119</c:v>
                </c:pt>
                <c:pt idx="315">
                  <c:v>-0.70710678118654768</c:v>
                </c:pt>
                <c:pt idx="316">
                  <c:v>-0.69465837045899759</c:v>
                </c:pt>
                <c:pt idx="317">
                  <c:v>-0.68199836006249825</c:v>
                </c:pt>
                <c:pt idx="318">
                  <c:v>-0.66913060635885813</c:v>
                </c:pt>
                <c:pt idx="319">
                  <c:v>-0.65605902899050739</c:v>
                </c:pt>
                <c:pt idx="320">
                  <c:v>-0.64278760968653958</c:v>
                </c:pt>
                <c:pt idx="321">
                  <c:v>-0.62932039104983784</c:v>
                </c:pt>
                <c:pt idx="322">
                  <c:v>-0.61566147532565818</c:v>
                </c:pt>
                <c:pt idx="323">
                  <c:v>-0.60181502315204827</c:v>
                </c:pt>
                <c:pt idx="324">
                  <c:v>-0.58778525229247336</c:v>
                </c:pt>
                <c:pt idx="325">
                  <c:v>-0.57357643635104649</c:v>
                </c:pt>
                <c:pt idx="326">
                  <c:v>-0.55919290347074657</c:v>
                </c:pt>
                <c:pt idx="327">
                  <c:v>-0.54463903501502697</c:v>
                </c:pt>
                <c:pt idx="328">
                  <c:v>-0.52991926423320501</c:v>
                </c:pt>
                <c:pt idx="329">
                  <c:v>-0.51503807491005449</c:v>
                </c:pt>
                <c:pt idx="330">
                  <c:v>-0.50000000000000044</c:v>
                </c:pt>
                <c:pt idx="331">
                  <c:v>-0.48480962024633689</c:v>
                </c:pt>
                <c:pt idx="332">
                  <c:v>-0.46947156278589081</c:v>
                </c:pt>
                <c:pt idx="333">
                  <c:v>-0.45399049973954697</c:v>
                </c:pt>
                <c:pt idx="334">
                  <c:v>-0.43837114678907779</c:v>
                </c:pt>
                <c:pt idx="335">
                  <c:v>-0.42261826174069922</c:v>
                </c:pt>
                <c:pt idx="336">
                  <c:v>-0.40673664307580015</c:v>
                </c:pt>
                <c:pt idx="337">
                  <c:v>-0.39073112848927388</c:v>
                </c:pt>
                <c:pt idx="338">
                  <c:v>-0.37460659341591235</c:v>
                </c:pt>
                <c:pt idx="339">
                  <c:v>-0.35836794954530077</c:v>
                </c:pt>
                <c:pt idx="340">
                  <c:v>-0.3420201433256686</c:v>
                </c:pt>
                <c:pt idx="341">
                  <c:v>-0.3255681544571567</c:v>
                </c:pt>
                <c:pt idx="342">
                  <c:v>-0.30901699437494762</c:v>
                </c:pt>
                <c:pt idx="343">
                  <c:v>-0.29237170472273716</c:v>
                </c:pt>
                <c:pt idx="344">
                  <c:v>-0.27563735581699894</c:v>
                </c:pt>
                <c:pt idx="345">
                  <c:v>-0.25881904510252068</c:v>
                </c:pt>
                <c:pt idx="346">
                  <c:v>-0.24192189559966787</c:v>
                </c:pt>
                <c:pt idx="347">
                  <c:v>-0.22495105434386534</c:v>
                </c:pt>
                <c:pt idx="348">
                  <c:v>-0.20791169081775987</c:v>
                </c:pt>
                <c:pt idx="349">
                  <c:v>-0.19080899537654467</c:v>
                </c:pt>
                <c:pt idx="350">
                  <c:v>-0.17364817766693039</c:v>
                </c:pt>
                <c:pt idx="351">
                  <c:v>-0.15643446504023112</c:v>
                </c:pt>
                <c:pt idx="352">
                  <c:v>-0.13917310096006588</c:v>
                </c:pt>
                <c:pt idx="353">
                  <c:v>-0.12186934340514723</c:v>
                </c:pt>
                <c:pt idx="354">
                  <c:v>-0.10452846326765342</c:v>
                </c:pt>
                <c:pt idx="355">
                  <c:v>-8.7155742747658319E-2</c:v>
                </c:pt>
                <c:pt idx="356">
                  <c:v>-6.9756473744125636E-2</c:v>
                </c:pt>
                <c:pt idx="357">
                  <c:v>-5.2335956242944369E-2</c:v>
                </c:pt>
                <c:pt idx="358">
                  <c:v>-3.4899496702500823E-2</c:v>
                </c:pt>
                <c:pt idx="359">
                  <c:v>-1.745240643728356E-2</c:v>
                </c:pt>
                <c:pt idx="360">
                  <c:v>-2.45029690981724E-16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6D-FC42-B36B-05E4345CA26A}"/>
            </c:ext>
          </c:extLst>
        </c:ser>
        <c:ser>
          <c:idx val="1"/>
          <c:order val="1"/>
          <c:tx>
            <c:v> B</c:v>
          </c:tx>
          <c:spPr>
            <a:ln w="38100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Calc!$AR$4:$AR$364</c:f>
              <c:numCache>
                <c:formatCode>General</c:formatCode>
                <c:ptCount val="3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</c:numCache>
            </c:numRef>
          </c:xVal>
          <c:yVal>
            <c:numRef>
              <c:f>Calc!$AU$4:$AU$364</c:f>
              <c:numCache>
                <c:formatCode>General</c:formatCode>
                <c:ptCount val="361"/>
                <c:pt idx="0">
                  <c:v>0</c:v>
                </c:pt>
                <c:pt idx="1">
                  <c:v>1.7452406437283512E-2</c:v>
                </c:pt>
                <c:pt idx="2">
                  <c:v>3.4899496702500969E-2</c:v>
                </c:pt>
                <c:pt idx="3">
                  <c:v>5.2335956242943835E-2</c:v>
                </c:pt>
                <c:pt idx="4">
                  <c:v>6.9756473744125302E-2</c:v>
                </c:pt>
                <c:pt idx="5">
                  <c:v>8.7155742747658166E-2</c:v>
                </c:pt>
                <c:pt idx="6">
                  <c:v>0.10452846326765347</c:v>
                </c:pt>
                <c:pt idx="7">
                  <c:v>0.12186934340514748</c:v>
                </c:pt>
                <c:pt idx="8">
                  <c:v>0.13917310096006544</c:v>
                </c:pt>
                <c:pt idx="9">
                  <c:v>0.15643446504023087</c:v>
                </c:pt>
                <c:pt idx="10">
                  <c:v>0.17364817766693033</c:v>
                </c:pt>
                <c:pt idx="11">
                  <c:v>0.1908089953765448</c:v>
                </c:pt>
                <c:pt idx="12">
                  <c:v>0.20791169081775934</c:v>
                </c:pt>
                <c:pt idx="13">
                  <c:v>0.224951054343865</c:v>
                </c:pt>
                <c:pt idx="14">
                  <c:v>0.24192189559966773</c:v>
                </c:pt>
                <c:pt idx="15">
                  <c:v>0.25881904510252074</c:v>
                </c:pt>
                <c:pt idx="16">
                  <c:v>0.27563735581699916</c:v>
                </c:pt>
                <c:pt idx="17">
                  <c:v>0.29237170472273677</c:v>
                </c:pt>
                <c:pt idx="18">
                  <c:v>0.3090169943749474</c:v>
                </c:pt>
                <c:pt idx="19">
                  <c:v>0.3255681544571567</c:v>
                </c:pt>
                <c:pt idx="20">
                  <c:v>0.34202014332566871</c:v>
                </c:pt>
                <c:pt idx="21">
                  <c:v>0.35836794954530027</c:v>
                </c:pt>
                <c:pt idx="22">
                  <c:v>0.37460659341591201</c:v>
                </c:pt>
                <c:pt idx="23">
                  <c:v>0.39073112848927377</c:v>
                </c:pt>
                <c:pt idx="24">
                  <c:v>0.40673664307580021</c:v>
                </c:pt>
                <c:pt idx="25">
                  <c:v>0.42261826174069944</c:v>
                </c:pt>
                <c:pt idx="26">
                  <c:v>0.4383711467890774</c:v>
                </c:pt>
                <c:pt idx="27">
                  <c:v>0.45399049973954675</c:v>
                </c:pt>
                <c:pt idx="28">
                  <c:v>0.46947156278589081</c:v>
                </c:pt>
                <c:pt idx="29">
                  <c:v>0.48480962024633706</c:v>
                </c:pt>
                <c:pt idx="30">
                  <c:v>0.49999999999999994</c:v>
                </c:pt>
                <c:pt idx="31">
                  <c:v>0.51503807491005416</c:v>
                </c:pt>
                <c:pt idx="32">
                  <c:v>0.5299192642332049</c:v>
                </c:pt>
                <c:pt idx="33">
                  <c:v>0.54463903501502708</c:v>
                </c:pt>
                <c:pt idx="34">
                  <c:v>0.5591929034707469</c:v>
                </c:pt>
                <c:pt idx="35">
                  <c:v>0.57357643635104605</c:v>
                </c:pt>
                <c:pt idx="36">
                  <c:v>0.58778525229247314</c:v>
                </c:pt>
                <c:pt idx="37">
                  <c:v>0.60181502315204827</c:v>
                </c:pt>
                <c:pt idx="38">
                  <c:v>0.61566147532565829</c:v>
                </c:pt>
                <c:pt idx="39">
                  <c:v>0.62932039104983739</c:v>
                </c:pt>
                <c:pt idx="40">
                  <c:v>0.64278760968653925</c:v>
                </c:pt>
                <c:pt idx="41">
                  <c:v>0.65605902899050728</c:v>
                </c:pt>
                <c:pt idx="42">
                  <c:v>0.66913060635885824</c:v>
                </c:pt>
                <c:pt idx="43">
                  <c:v>0.68199836006249848</c:v>
                </c:pt>
                <c:pt idx="44">
                  <c:v>0.69465837045899725</c:v>
                </c:pt>
                <c:pt idx="45">
                  <c:v>0.70710678118654746</c:v>
                </c:pt>
                <c:pt idx="46">
                  <c:v>0.71933980033865108</c:v>
                </c:pt>
                <c:pt idx="47">
                  <c:v>0.73135370161917046</c:v>
                </c:pt>
                <c:pt idx="48">
                  <c:v>0.74314482547739424</c:v>
                </c:pt>
                <c:pt idx="49">
                  <c:v>0.75470958022277201</c:v>
                </c:pt>
                <c:pt idx="50">
                  <c:v>0.76604444311897801</c:v>
                </c:pt>
                <c:pt idx="51">
                  <c:v>0.7771459614569709</c:v>
                </c:pt>
                <c:pt idx="52">
                  <c:v>0.78801075360672201</c:v>
                </c:pt>
                <c:pt idx="53">
                  <c:v>0.79863551004729283</c:v>
                </c:pt>
                <c:pt idx="54">
                  <c:v>0.80901699437494745</c:v>
                </c:pt>
                <c:pt idx="55">
                  <c:v>0.8191520442889918</c:v>
                </c:pt>
                <c:pt idx="56">
                  <c:v>0.82903757255504174</c:v>
                </c:pt>
                <c:pt idx="57">
                  <c:v>0.83867056794542405</c:v>
                </c:pt>
                <c:pt idx="58">
                  <c:v>0.84804809615642596</c:v>
                </c:pt>
                <c:pt idx="59">
                  <c:v>0.85716730070211233</c:v>
                </c:pt>
                <c:pt idx="60">
                  <c:v>0.8660254037844386</c:v>
                </c:pt>
                <c:pt idx="61">
                  <c:v>0.87461970713939574</c:v>
                </c:pt>
                <c:pt idx="62">
                  <c:v>0.88294759285892688</c:v>
                </c:pt>
                <c:pt idx="63">
                  <c:v>0.89100652418836779</c:v>
                </c:pt>
                <c:pt idx="64">
                  <c:v>0.89879404629916704</c:v>
                </c:pt>
                <c:pt idx="65">
                  <c:v>0.90630778703664994</c:v>
                </c:pt>
                <c:pt idx="66">
                  <c:v>0.91354545764260087</c:v>
                </c:pt>
                <c:pt idx="67">
                  <c:v>0.92050485345244037</c:v>
                </c:pt>
                <c:pt idx="68">
                  <c:v>0.92718385456678742</c:v>
                </c:pt>
                <c:pt idx="69">
                  <c:v>0.93358042649720174</c:v>
                </c:pt>
                <c:pt idx="70">
                  <c:v>0.93969262078590832</c:v>
                </c:pt>
                <c:pt idx="71">
                  <c:v>0.94551857559931674</c:v>
                </c:pt>
                <c:pt idx="72">
                  <c:v>0.95105651629515353</c:v>
                </c:pt>
                <c:pt idx="73">
                  <c:v>0.95630475596303544</c:v>
                </c:pt>
                <c:pt idx="74">
                  <c:v>0.96126169593831889</c:v>
                </c:pt>
                <c:pt idx="75">
                  <c:v>0.96592582628906831</c:v>
                </c:pt>
                <c:pt idx="76">
                  <c:v>0.97029572627599647</c:v>
                </c:pt>
                <c:pt idx="77">
                  <c:v>0.97437006478523525</c:v>
                </c:pt>
                <c:pt idx="78">
                  <c:v>0.97814760073380558</c:v>
                </c:pt>
                <c:pt idx="79">
                  <c:v>0.98162718344766398</c:v>
                </c:pt>
                <c:pt idx="80">
                  <c:v>0.98480775301220802</c:v>
                </c:pt>
                <c:pt idx="81">
                  <c:v>0.98768834059513777</c:v>
                </c:pt>
                <c:pt idx="82">
                  <c:v>0.99026806874157036</c:v>
                </c:pt>
                <c:pt idx="83">
                  <c:v>0.99254615164132198</c:v>
                </c:pt>
                <c:pt idx="84">
                  <c:v>0.99452189536827329</c:v>
                </c:pt>
                <c:pt idx="85">
                  <c:v>0.99619469809174555</c:v>
                </c:pt>
                <c:pt idx="86">
                  <c:v>0.9975640502598242</c:v>
                </c:pt>
                <c:pt idx="87">
                  <c:v>0.99862953475457383</c:v>
                </c:pt>
                <c:pt idx="88">
                  <c:v>0.99939082701909576</c:v>
                </c:pt>
                <c:pt idx="89">
                  <c:v>0.99984769515639127</c:v>
                </c:pt>
                <c:pt idx="90">
                  <c:v>1</c:v>
                </c:pt>
                <c:pt idx="91">
                  <c:v>0.99984769515639127</c:v>
                </c:pt>
                <c:pt idx="92">
                  <c:v>0.99939082701909576</c:v>
                </c:pt>
                <c:pt idx="93">
                  <c:v>0.99862953475457383</c:v>
                </c:pt>
                <c:pt idx="94">
                  <c:v>0.9975640502598242</c:v>
                </c:pt>
                <c:pt idx="95">
                  <c:v>0.99619469809174555</c:v>
                </c:pt>
                <c:pt idx="96">
                  <c:v>0.99452189536827329</c:v>
                </c:pt>
                <c:pt idx="97">
                  <c:v>0.99254615164132209</c:v>
                </c:pt>
                <c:pt idx="98">
                  <c:v>0.99026806874157036</c:v>
                </c:pt>
                <c:pt idx="99">
                  <c:v>0.98768834059513777</c:v>
                </c:pt>
                <c:pt idx="100">
                  <c:v>0.98480775301220802</c:v>
                </c:pt>
                <c:pt idx="101">
                  <c:v>0.98162718344766398</c:v>
                </c:pt>
                <c:pt idx="102">
                  <c:v>0.97814760073380569</c:v>
                </c:pt>
                <c:pt idx="103">
                  <c:v>0.97437006478523525</c:v>
                </c:pt>
                <c:pt idx="104">
                  <c:v>0.97029572627599647</c:v>
                </c:pt>
                <c:pt idx="105">
                  <c:v>0.96592582628906831</c:v>
                </c:pt>
                <c:pt idx="106">
                  <c:v>0.96126169593831889</c:v>
                </c:pt>
                <c:pt idx="107">
                  <c:v>0.95630475596303555</c:v>
                </c:pt>
                <c:pt idx="108">
                  <c:v>0.95105651629515364</c:v>
                </c:pt>
                <c:pt idx="109">
                  <c:v>0.94551857559931685</c:v>
                </c:pt>
                <c:pt idx="110">
                  <c:v>0.93969262078590843</c:v>
                </c:pt>
                <c:pt idx="111">
                  <c:v>0.93358042649720174</c:v>
                </c:pt>
                <c:pt idx="112">
                  <c:v>0.92718385456678742</c:v>
                </c:pt>
                <c:pt idx="113">
                  <c:v>0.92050485345244026</c:v>
                </c:pt>
                <c:pt idx="114">
                  <c:v>0.91354545764260087</c:v>
                </c:pt>
                <c:pt idx="115">
                  <c:v>0.90630778703665005</c:v>
                </c:pt>
                <c:pt idx="116">
                  <c:v>0.89879404629916693</c:v>
                </c:pt>
                <c:pt idx="117">
                  <c:v>0.8910065241883679</c:v>
                </c:pt>
                <c:pt idx="118">
                  <c:v>0.88294759285892688</c:v>
                </c:pt>
                <c:pt idx="119">
                  <c:v>0.87461970713939585</c:v>
                </c:pt>
                <c:pt idx="120">
                  <c:v>0.86602540378443871</c:v>
                </c:pt>
                <c:pt idx="121">
                  <c:v>0.85716730070211233</c:v>
                </c:pt>
                <c:pt idx="122">
                  <c:v>0.84804809615642607</c:v>
                </c:pt>
                <c:pt idx="123">
                  <c:v>0.83867056794542394</c:v>
                </c:pt>
                <c:pt idx="124">
                  <c:v>0.82903757255504174</c:v>
                </c:pt>
                <c:pt idx="125">
                  <c:v>0.81915204428899169</c:v>
                </c:pt>
                <c:pt idx="126">
                  <c:v>0.80901699437494745</c:v>
                </c:pt>
                <c:pt idx="127">
                  <c:v>0.79863551004729272</c:v>
                </c:pt>
                <c:pt idx="128">
                  <c:v>0.78801075360672201</c:v>
                </c:pt>
                <c:pt idx="129">
                  <c:v>0.77714596145697101</c:v>
                </c:pt>
                <c:pt idx="130">
                  <c:v>0.76604444311897801</c:v>
                </c:pt>
                <c:pt idx="131">
                  <c:v>0.75470958022277213</c:v>
                </c:pt>
                <c:pt idx="132">
                  <c:v>0.74314482547739424</c:v>
                </c:pt>
                <c:pt idx="133">
                  <c:v>0.73135370161917057</c:v>
                </c:pt>
                <c:pt idx="134">
                  <c:v>0.71933980033865108</c:v>
                </c:pt>
                <c:pt idx="135">
                  <c:v>0.70710678118654757</c:v>
                </c:pt>
                <c:pt idx="136">
                  <c:v>0.69465837045899714</c:v>
                </c:pt>
                <c:pt idx="137">
                  <c:v>0.68199836006249859</c:v>
                </c:pt>
                <c:pt idx="138">
                  <c:v>0.66913060635885835</c:v>
                </c:pt>
                <c:pt idx="139">
                  <c:v>0.65605902899050728</c:v>
                </c:pt>
                <c:pt idx="140">
                  <c:v>0.64278760968653947</c:v>
                </c:pt>
                <c:pt idx="141">
                  <c:v>0.62932039104983739</c:v>
                </c:pt>
                <c:pt idx="142">
                  <c:v>0.6156614753256584</c:v>
                </c:pt>
                <c:pt idx="143">
                  <c:v>0.60181502315204816</c:v>
                </c:pt>
                <c:pt idx="144">
                  <c:v>0.58778525229247325</c:v>
                </c:pt>
                <c:pt idx="145">
                  <c:v>0.57357643635104594</c:v>
                </c:pt>
                <c:pt idx="146">
                  <c:v>0.5591929034707469</c:v>
                </c:pt>
                <c:pt idx="147">
                  <c:v>0.54463903501502731</c:v>
                </c:pt>
                <c:pt idx="148">
                  <c:v>0.5299192642332049</c:v>
                </c:pt>
                <c:pt idx="149">
                  <c:v>0.51503807491005438</c:v>
                </c:pt>
                <c:pt idx="150">
                  <c:v>0.49999999999999994</c:v>
                </c:pt>
                <c:pt idx="151">
                  <c:v>0.48480962024633717</c:v>
                </c:pt>
                <c:pt idx="152">
                  <c:v>0.46947156278589069</c:v>
                </c:pt>
                <c:pt idx="153">
                  <c:v>0.45399049973954686</c:v>
                </c:pt>
                <c:pt idx="154">
                  <c:v>0.43837114678907729</c:v>
                </c:pt>
                <c:pt idx="155">
                  <c:v>0.4226182617406995</c:v>
                </c:pt>
                <c:pt idx="156">
                  <c:v>0.40673664307580043</c:v>
                </c:pt>
                <c:pt idx="157">
                  <c:v>0.39073112848927377</c:v>
                </c:pt>
                <c:pt idx="158">
                  <c:v>0.37460659341591224</c:v>
                </c:pt>
                <c:pt idx="159">
                  <c:v>0.35836794954530021</c:v>
                </c:pt>
                <c:pt idx="160">
                  <c:v>0.34202014332566888</c:v>
                </c:pt>
                <c:pt idx="161">
                  <c:v>0.32556815445715659</c:v>
                </c:pt>
                <c:pt idx="162">
                  <c:v>0.30901699437494751</c:v>
                </c:pt>
                <c:pt idx="163">
                  <c:v>0.2923717047227366</c:v>
                </c:pt>
                <c:pt idx="164">
                  <c:v>0.27563735581699922</c:v>
                </c:pt>
                <c:pt idx="165">
                  <c:v>0.25881904510252102</c:v>
                </c:pt>
                <c:pt idx="166">
                  <c:v>0.24192189559966773</c:v>
                </c:pt>
                <c:pt idx="167">
                  <c:v>0.2249510543438652</c:v>
                </c:pt>
                <c:pt idx="168">
                  <c:v>0.20791169081775931</c:v>
                </c:pt>
                <c:pt idx="169">
                  <c:v>0.19080899537654497</c:v>
                </c:pt>
                <c:pt idx="170">
                  <c:v>0.17364817766693028</c:v>
                </c:pt>
                <c:pt idx="171">
                  <c:v>0.15643446504023098</c:v>
                </c:pt>
                <c:pt idx="172">
                  <c:v>0.13917310096006533</c:v>
                </c:pt>
                <c:pt idx="173">
                  <c:v>0.12186934340514755</c:v>
                </c:pt>
                <c:pt idx="174">
                  <c:v>0.10452846326765373</c:v>
                </c:pt>
                <c:pt idx="175">
                  <c:v>8.7155742747658194E-2</c:v>
                </c:pt>
                <c:pt idx="176">
                  <c:v>6.9756473744125524E-2</c:v>
                </c:pt>
                <c:pt idx="177">
                  <c:v>5.2335956242943807E-2</c:v>
                </c:pt>
                <c:pt idx="178">
                  <c:v>3.4899496702501143E-2</c:v>
                </c:pt>
                <c:pt idx="179">
                  <c:v>1.7452406437283439E-2</c:v>
                </c:pt>
                <c:pt idx="180">
                  <c:v>1.22514845490862E-16</c:v>
                </c:pt>
                <c:pt idx="181">
                  <c:v>-1.7452406437283637E-2</c:v>
                </c:pt>
                <c:pt idx="182">
                  <c:v>-3.48994967025009E-2</c:v>
                </c:pt>
                <c:pt idx="183">
                  <c:v>-5.2335956242943557E-2</c:v>
                </c:pt>
                <c:pt idx="184">
                  <c:v>-6.9756473744125275E-2</c:v>
                </c:pt>
                <c:pt idx="185">
                  <c:v>-8.7155742747657944E-2</c:v>
                </c:pt>
                <c:pt idx="186">
                  <c:v>-0.1045284632676535</c:v>
                </c:pt>
                <c:pt idx="187">
                  <c:v>-0.12186934340514731</c:v>
                </c:pt>
                <c:pt idx="188">
                  <c:v>-0.13917310096006552</c:v>
                </c:pt>
                <c:pt idx="189">
                  <c:v>-0.15643446504023073</c:v>
                </c:pt>
                <c:pt idx="190">
                  <c:v>-0.17364817766693047</c:v>
                </c:pt>
                <c:pt idx="191">
                  <c:v>-0.19080899537654472</c:v>
                </c:pt>
                <c:pt idx="192">
                  <c:v>-0.20791169081775951</c:v>
                </c:pt>
                <c:pt idx="193">
                  <c:v>-0.22495105434386498</c:v>
                </c:pt>
                <c:pt idx="194">
                  <c:v>-0.24192189559966751</c:v>
                </c:pt>
                <c:pt idx="195">
                  <c:v>-0.25881904510252079</c:v>
                </c:pt>
                <c:pt idx="196">
                  <c:v>-0.275637355816999</c:v>
                </c:pt>
                <c:pt idx="197">
                  <c:v>-0.29237170472273677</c:v>
                </c:pt>
                <c:pt idx="198">
                  <c:v>-0.30901699437494728</c:v>
                </c:pt>
                <c:pt idx="199">
                  <c:v>-0.32556815445715676</c:v>
                </c:pt>
                <c:pt idx="200">
                  <c:v>-0.34202014332566866</c:v>
                </c:pt>
                <c:pt idx="201">
                  <c:v>-0.35836794954530043</c:v>
                </c:pt>
                <c:pt idx="202">
                  <c:v>-0.37460659341591201</c:v>
                </c:pt>
                <c:pt idx="203">
                  <c:v>-0.39073112848927355</c:v>
                </c:pt>
                <c:pt idx="204">
                  <c:v>-0.40673664307580021</c:v>
                </c:pt>
                <c:pt idx="205">
                  <c:v>-0.42261826174069927</c:v>
                </c:pt>
                <c:pt idx="206">
                  <c:v>-0.43837114678907746</c:v>
                </c:pt>
                <c:pt idx="207">
                  <c:v>-0.45399049973954669</c:v>
                </c:pt>
                <c:pt idx="208">
                  <c:v>-0.46947156278589086</c:v>
                </c:pt>
                <c:pt idx="209">
                  <c:v>-0.48480962024633695</c:v>
                </c:pt>
                <c:pt idx="210">
                  <c:v>-0.50000000000000011</c:v>
                </c:pt>
                <c:pt idx="211">
                  <c:v>-0.51503807491005416</c:v>
                </c:pt>
                <c:pt idx="212">
                  <c:v>-0.52991926423320479</c:v>
                </c:pt>
                <c:pt idx="213">
                  <c:v>-0.54463903501502708</c:v>
                </c:pt>
                <c:pt idx="214">
                  <c:v>-0.55919290347074668</c:v>
                </c:pt>
                <c:pt idx="215">
                  <c:v>-0.57357643635104616</c:v>
                </c:pt>
                <c:pt idx="216">
                  <c:v>-0.58778525229247303</c:v>
                </c:pt>
                <c:pt idx="217">
                  <c:v>-0.60181502315204838</c:v>
                </c:pt>
                <c:pt idx="218">
                  <c:v>-0.61566147532565818</c:v>
                </c:pt>
                <c:pt idx="219">
                  <c:v>-0.62932039104983761</c:v>
                </c:pt>
                <c:pt idx="220">
                  <c:v>-0.64278760968653925</c:v>
                </c:pt>
                <c:pt idx="221">
                  <c:v>-0.65605902899050705</c:v>
                </c:pt>
                <c:pt idx="222">
                  <c:v>-0.66913060635885824</c:v>
                </c:pt>
                <c:pt idx="223">
                  <c:v>-0.68199836006249837</c:v>
                </c:pt>
                <c:pt idx="224">
                  <c:v>-0.69465837045899737</c:v>
                </c:pt>
                <c:pt idx="225">
                  <c:v>-0.70710678118654746</c:v>
                </c:pt>
                <c:pt idx="226">
                  <c:v>-0.71933980033865119</c:v>
                </c:pt>
                <c:pt idx="227">
                  <c:v>-0.73135370161917046</c:v>
                </c:pt>
                <c:pt idx="228">
                  <c:v>-0.74314482547739436</c:v>
                </c:pt>
                <c:pt idx="229">
                  <c:v>-0.75470958022277201</c:v>
                </c:pt>
                <c:pt idx="230">
                  <c:v>-0.7660444431189779</c:v>
                </c:pt>
                <c:pt idx="231">
                  <c:v>-0.77714596145697057</c:v>
                </c:pt>
                <c:pt idx="232">
                  <c:v>-0.78801075360672213</c:v>
                </c:pt>
                <c:pt idx="233">
                  <c:v>-0.79863551004729283</c:v>
                </c:pt>
                <c:pt idx="234">
                  <c:v>-0.80901699437494734</c:v>
                </c:pt>
                <c:pt idx="235">
                  <c:v>-0.81915204428899158</c:v>
                </c:pt>
                <c:pt idx="236">
                  <c:v>-0.82903757255504185</c:v>
                </c:pt>
                <c:pt idx="237">
                  <c:v>-0.83867056794542405</c:v>
                </c:pt>
                <c:pt idx="238">
                  <c:v>-0.84804809615642596</c:v>
                </c:pt>
                <c:pt idx="239">
                  <c:v>-0.85716730070211211</c:v>
                </c:pt>
                <c:pt idx="240">
                  <c:v>-0.86602540378443837</c:v>
                </c:pt>
                <c:pt idx="241">
                  <c:v>-0.87461970713939596</c:v>
                </c:pt>
                <c:pt idx="242">
                  <c:v>-0.88294759285892699</c:v>
                </c:pt>
                <c:pt idx="243">
                  <c:v>-0.89100652418836779</c:v>
                </c:pt>
                <c:pt idx="244">
                  <c:v>-0.89879404629916682</c:v>
                </c:pt>
                <c:pt idx="245">
                  <c:v>-0.90630778703665005</c:v>
                </c:pt>
                <c:pt idx="246">
                  <c:v>-0.91354545764260098</c:v>
                </c:pt>
                <c:pt idx="247">
                  <c:v>-0.92050485345244026</c:v>
                </c:pt>
                <c:pt idx="248">
                  <c:v>-0.92718385456678731</c:v>
                </c:pt>
                <c:pt idx="249">
                  <c:v>-0.93358042649720163</c:v>
                </c:pt>
                <c:pt idx="250">
                  <c:v>-0.93969262078590843</c:v>
                </c:pt>
                <c:pt idx="251">
                  <c:v>-0.94551857559931685</c:v>
                </c:pt>
                <c:pt idx="252">
                  <c:v>-0.95105651629515353</c:v>
                </c:pt>
                <c:pt idx="253">
                  <c:v>-0.95630475596303532</c:v>
                </c:pt>
                <c:pt idx="254">
                  <c:v>-0.96126169593831901</c:v>
                </c:pt>
                <c:pt idx="255">
                  <c:v>-0.96592582628906831</c:v>
                </c:pt>
                <c:pt idx="256">
                  <c:v>-0.97029572627599647</c:v>
                </c:pt>
                <c:pt idx="257">
                  <c:v>-0.97437006478523513</c:v>
                </c:pt>
                <c:pt idx="258">
                  <c:v>-0.97814760073380558</c:v>
                </c:pt>
                <c:pt idx="259">
                  <c:v>-0.98162718344766398</c:v>
                </c:pt>
                <c:pt idx="260">
                  <c:v>-0.98480775301220802</c:v>
                </c:pt>
                <c:pt idx="261">
                  <c:v>-0.98768834059513766</c:v>
                </c:pt>
                <c:pt idx="262">
                  <c:v>-0.99026806874157025</c:v>
                </c:pt>
                <c:pt idx="263">
                  <c:v>-0.99254615164132209</c:v>
                </c:pt>
                <c:pt idx="264">
                  <c:v>-0.9945218953682734</c:v>
                </c:pt>
                <c:pt idx="265">
                  <c:v>-0.99619469809174555</c:v>
                </c:pt>
                <c:pt idx="266">
                  <c:v>-0.9975640502598242</c:v>
                </c:pt>
                <c:pt idx="267">
                  <c:v>-0.99862953475457383</c:v>
                </c:pt>
                <c:pt idx="268">
                  <c:v>-0.99939082701909576</c:v>
                </c:pt>
                <c:pt idx="269">
                  <c:v>-0.99984769515639127</c:v>
                </c:pt>
                <c:pt idx="270">
                  <c:v>-1</c:v>
                </c:pt>
                <c:pt idx="271">
                  <c:v>-0.99984769515639127</c:v>
                </c:pt>
                <c:pt idx="272">
                  <c:v>-0.99939082701909576</c:v>
                </c:pt>
                <c:pt idx="273">
                  <c:v>-0.99862953475457383</c:v>
                </c:pt>
                <c:pt idx="274">
                  <c:v>-0.99756405025982431</c:v>
                </c:pt>
                <c:pt idx="275">
                  <c:v>-0.99619469809174555</c:v>
                </c:pt>
                <c:pt idx="276">
                  <c:v>-0.9945218953682734</c:v>
                </c:pt>
                <c:pt idx="277">
                  <c:v>-0.99254615164132198</c:v>
                </c:pt>
                <c:pt idx="278">
                  <c:v>-0.99026806874157036</c:v>
                </c:pt>
                <c:pt idx="279">
                  <c:v>-0.98768834059513777</c:v>
                </c:pt>
                <c:pt idx="280">
                  <c:v>-0.98480775301220813</c:v>
                </c:pt>
                <c:pt idx="281">
                  <c:v>-0.98162718344766386</c:v>
                </c:pt>
                <c:pt idx="282">
                  <c:v>-0.97814760073380558</c:v>
                </c:pt>
                <c:pt idx="283">
                  <c:v>-0.97437006478523525</c:v>
                </c:pt>
                <c:pt idx="284">
                  <c:v>-0.97029572627599658</c:v>
                </c:pt>
                <c:pt idx="285">
                  <c:v>-0.96592582628906842</c:v>
                </c:pt>
                <c:pt idx="286">
                  <c:v>-0.96126169593831878</c:v>
                </c:pt>
                <c:pt idx="287">
                  <c:v>-0.95630475596303544</c:v>
                </c:pt>
                <c:pt idx="288">
                  <c:v>-0.95105651629515364</c:v>
                </c:pt>
                <c:pt idx="289">
                  <c:v>-0.94551857559931696</c:v>
                </c:pt>
                <c:pt idx="290">
                  <c:v>-0.93969262078590832</c:v>
                </c:pt>
                <c:pt idx="291">
                  <c:v>-0.93358042649720174</c:v>
                </c:pt>
                <c:pt idx="292">
                  <c:v>-0.92718385456678742</c:v>
                </c:pt>
                <c:pt idx="293">
                  <c:v>-0.92050485345244049</c:v>
                </c:pt>
                <c:pt idx="294">
                  <c:v>-0.91354545764260109</c:v>
                </c:pt>
                <c:pt idx="295">
                  <c:v>-0.90630778703664994</c:v>
                </c:pt>
                <c:pt idx="296">
                  <c:v>-0.89879404629916704</c:v>
                </c:pt>
                <c:pt idx="297">
                  <c:v>-0.8910065241883679</c:v>
                </c:pt>
                <c:pt idx="298">
                  <c:v>-0.8829475928589271</c:v>
                </c:pt>
                <c:pt idx="299">
                  <c:v>-0.87461970713939563</c:v>
                </c:pt>
                <c:pt idx="300">
                  <c:v>-0.8660254037844386</c:v>
                </c:pt>
                <c:pt idx="301">
                  <c:v>-0.85716730070211233</c:v>
                </c:pt>
                <c:pt idx="302">
                  <c:v>-0.84804809615642618</c:v>
                </c:pt>
                <c:pt idx="303">
                  <c:v>-0.83867056794542427</c:v>
                </c:pt>
                <c:pt idx="304">
                  <c:v>-0.82903757255504162</c:v>
                </c:pt>
                <c:pt idx="305">
                  <c:v>-0.8191520442889918</c:v>
                </c:pt>
                <c:pt idx="306">
                  <c:v>-0.80901699437494756</c:v>
                </c:pt>
                <c:pt idx="307">
                  <c:v>-0.79863551004729305</c:v>
                </c:pt>
                <c:pt idx="308">
                  <c:v>-0.78801075360672179</c:v>
                </c:pt>
                <c:pt idx="309">
                  <c:v>-0.77714596145697079</c:v>
                </c:pt>
                <c:pt idx="310">
                  <c:v>-0.76604444311897812</c:v>
                </c:pt>
                <c:pt idx="311">
                  <c:v>-0.75470958022277224</c:v>
                </c:pt>
                <c:pt idx="312">
                  <c:v>-0.74314482547739458</c:v>
                </c:pt>
                <c:pt idx="313">
                  <c:v>-0.73135370161917035</c:v>
                </c:pt>
                <c:pt idx="314">
                  <c:v>-0.71933980033865119</c:v>
                </c:pt>
                <c:pt idx="315">
                  <c:v>-0.70710678118654768</c:v>
                </c:pt>
                <c:pt idx="316">
                  <c:v>-0.69465837045899759</c:v>
                </c:pt>
                <c:pt idx="317">
                  <c:v>-0.68199836006249825</c:v>
                </c:pt>
                <c:pt idx="318">
                  <c:v>-0.66913060635885813</c:v>
                </c:pt>
                <c:pt idx="319">
                  <c:v>-0.65605902899050739</c:v>
                </c:pt>
                <c:pt idx="320">
                  <c:v>-0.64278760968653958</c:v>
                </c:pt>
                <c:pt idx="321">
                  <c:v>-0.62932039104983784</c:v>
                </c:pt>
                <c:pt idx="322">
                  <c:v>-0.61566147532565818</c:v>
                </c:pt>
                <c:pt idx="323">
                  <c:v>-0.60181502315204827</c:v>
                </c:pt>
                <c:pt idx="324">
                  <c:v>-0.58778525229247336</c:v>
                </c:pt>
                <c:pt idx="325">
                  <c:v>-0.57357643635104649</c:v>
                </c:pt>
                <c:pt idx="326">
                  <c:v>-0.55919290347074657</c:v>
                </c:pt>
                <c:pt idx="327">
                  <c:v>-0.54463903501502697</c:v>
                </c:pt>
                <c:pt idx="328">
                  <c:v>-0.52991926423320501</c:v>
                </c:pt>
                <c:pt idx="329">
                  <c:v>-0.51503807491005449</c:v>
                </c:pt>
                <c:pt idx="330">
                  <c:v>-0.50000000000000044</c:v>
                </c:pt>
                <c:pt idx="331">
                  <c:v>-0.48480962024633689</c:v>
                </c:pt>
                <c:pt idx="332">
                  <c:v>-0.46947156278589081</c:v>
                </c:pt>
                <c:pt idx="333">
                  <c:v>-0.45399049973954697</c:v>
                </c:pt>
                <c:pt idx="334">
                  <c:v>-0.43837114678907779</c:v>
                </c:pt>
                <c:pt idx="335">
                  <c:v>-0.42261826174069922</c:v>
                </c:pt>
                <c:pt idx="336">
                  <c:v>-0.40673664307580015</c:v>
                </c:pt>
                <c:pt idx="337">
                  <c:v>-0.39073112848927388</c:v>
                </c:pt>
                <c:pt idx="338">
                  <c:v>-0.37460659341591235</c:v>
                </c:pt>
                <c:pt idx="339">
                  <c:v>-0.35836794954530077</c:v>
                </c:pt>
                <c:pt idx="340">
                  <c:v>-0.3420201433256686</c:v>
                </c:pt>
                <c:pt idx="341">
                  <c:v>-0.3255681544571567</c:v>
                </c:pt>
                <c:pt idx="342">
                  <c:v>-0.30901699437494762</c:v>
                </c:pt>
                <c:pt idx="343">
                  <c:v>-0.29237170472273716</c:v>
                </c:pt>
                <c:pt idx="344">
                  <c:v>-0.27563735581699894</c:v>
                </c:pt>
                <c:pt idx="345">
                  <c:v>-0.25881904510252068</c:v>
                </c:pt>
                <c:pt idx="346">
                  <c:v>-0.24192189559966787</c:v>
                </c:pt>
                <c:pt idx="347">
                  <c:v>-0.22495105434386534</c:v>
                </c:pt>
                <c:pt idx="348">
                  <c:v>-0.20791169081775987</c:v>
                </c:pt>
                <c:pt idx="349">
                  <c:v>-0.19080899537654467</c:v>
                </c:pt>
                <c:pt idx="350">
                  <c:v>-0.17364817766693039</c:v>
                </c:pt>
                <c:pt idx="351">
                  <c:v>-0.15643446504023112</c:v>
                </c:pt>
                <c:pt idx="352">
                  <c:v>-0.13917310096006588</c:v>
                </c:pt>
                <c:pt idx="353">
                  <c:v>-0.12186934340514723</c:v>
                </c:pt>
                <c:pt idx="354">
                  <c:v>-0.10452846326765342</c:v>
                </c:pt>
                <c:pt idx="355">
                  <c:v>-8.7155742747658319E-2</c:v>
                </c:pt>
                <c:pt idx="356">
                  <c:v>-6.9756473744125636E-2</c:v>
                </c:pt>
                <c:pt idx="357">
                  <c:v>-5.2335956242944369E-2</c:v>
                </c:pt>
                <c:pt idx="358">
                  <c:v>-3.4899496702500823E-2</c:v>
                </c:pt>
                <c:pt idx="359">
                  <c:v>-1.745240643728356E-2</c:v>
                </c:pt>
                <c:pt idx="360">
                  <c:v>-2.45029690981724E-16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6D-FC42-B36B-05E4345CA26A}"/>
            </c:ext>
          </c:extLst>
        </c:ser>
        <c:ser>
          <c:idx val="2"/>
          <c:order val="2"/>
          <c:tx>
            <c:v> sum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Calc!$AR$4:$AR$364</c:f>
              <c:numCache>
                <c:formatCode>General</c:formatCode>
                <c:ptCount val="3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</c:numCache>
            </c:numRef>
          </c:xVal>
          <c:yVal>
            <c:numRef>
              <c:f>Calc!$AV$4:$AV$364</c:f>
              <c:numCache>
                <c:formatCode>General</c:formatCode>
                <c:ptCount val="361"/>
                <c:pt idx="0">
                  <c:v>0</c:v>
                </c:pt>
                <c:pt idx="1">
                  <c:v>3.4904812874567023E-2</c:v>
                </c:pt>
                <c:pt idx="2">
                  <c:v>6.9798993405001938E-2</c:v>
                </c:pt>
                <c:pt idx="3">
                  <c:v>0.10467191248588767</c:v>
                </c:pt>
                <c:pt idx="4">
                  <c:v>0.1395129474882506</c:v>
                </c:pt>
                <c:pt idx="5">
                  <c:v>0.17431148549531633</c:v>
                </c:pt>
                <c:pt idx="6">
                  <c:v>0.20905692653530694</c:v>
                </c:pt>
                <c:pt idx="7">
                  <c:v>0.24373868681029495</c:v>
                </c:pt>
                <c:pt idx="8">
                  <c:v>0.27834620192013088</c:v>
                </c:pt>
                <c:pt idx="9">
                  <c:v>0.31286893008046174</c:v>
                </c:pt>
                <c:pt idx="10">
                  <c:v>0.34729635533386066</c:v>
                </c:pt>
                <c:pt idx="11">
                  <c:v>0.38161799075308961</c:v>
                </c:pt>
                <c:pt idx="12">
                  <c:v>0.41582338163551869</c:v>
                </c:pt>
                <c:pt idx="13">
                  <c:v>0.44990210868773001</c:v>
                </c:pt>
                <c:pt idx="14">
                  <c:v>0.48384379119933546</c:v>
                </c:pt>
                <c:pt idx="15">
                  <c:v>0.51763809020504148</c:v>
                </c:pt>
                <c:pt idx="16">
                  <c:v>0.55127471163399833</c:v>
                </c:pt>
                <c:pt idx="17">
                  <c:v>0.58474340944547354</c:v>
                </c:pt>
                <c:pt idx="18">
                  <c:v>0.61803398874989479</c:v>
                </c:pt>
                <c:pt idx="19">
                  <c:v>0.6511363089143134</c:v>
                </c:pt>
                <c:pt idx="20">
                  <c:v>0.68404028665133743</c:v>
                </c:pt>
                <c:pt idx="21">
                  <c:v>0.71673589909060054</c:v>
                </c:pt>
                <c:pt idx="22">
                  <c:v>0.74921318683182403</c:v>
                </c:pt>
                <c:pt idx="23">
                  <c:v>0.78146225697854754</c:v>
                </c:pt>
                <c:pt idx="24">
                  <c:v>0.81347328615160042</c:v>
                </c:pt>
                <c:pt idx="25">
                  <c:v>0.84523652348139888</c:v>
                </c:pt>
                <c:pt idx="26">
                  <c:v>0.87674229357815481</c:v>
                </c:pt>
                <c:pt idx="27">
                  <c:v>0.9079809994790935</c:v>
                </c:pt>
                <c:pt idx="28">
                  <c:v>0.93894312557178161</c:v>
                </c:pt>
                <c:pt idx="29">
                  <c:v>0.96961924049267412</c:v>
                </c:pt>
                <c:pt idx="30">
                  <c:v>0.99999999999999989</c:v>
                </c:pt>
                <c:pt idx="31">
                  <c:v>1.0300761498201083</c:v>
                </c:pt>
                <c:pt idx="32">
                  <c:v>1.0598385284664098</c:v>
                </c:pt>
                <c:pt idx="33">
                  <c:v>1.0892780700300542</c:v>
                </c:pt>
                <c:pt idx="34">
                  <c:v>1.1183858069414938</c:v>
                </c:pt>
                <c:pt idx="35">
                  <c:v>1.1471528727020921</c:v>
                </c:pt>
                <c:pt idx="36">
                  <c:v>1.1755705045849463</c:v>
                </c:pt>
                <c:pt idx="37">
                  <c:v>1.2036300463040965</c:v>
                </c:pt>
                <c:pt idx="38">
                  <c:v>1.2313229506513166</c:v>
                </c:pt>
                <c:pt idx="39">
                  <c:v>1.2586407820996748</c:v>
                </c:pt>
                <c:pt idx="40">
                  <c:v>1.2855752193730785</c:v>
                </c:pt>
                <c:pt idx="41">
                  <c:v>1.3121180579810146</c:v>
                </c:pt>
                <c:pt idx="42">
                  <c:v>1.3382612127177165</c:v>
                </c:pt>
                <c:pt idx="43">
                  <c:v>1.363996720124997</c:v>
                </c:pt>
                <c:pt idx="44">
                  <c:v>1.3893167409179945</c:v>
                </c:pt>
                <c:pt idx="45">
                  <c:v>1.4142135623730949</c:v>
                </c:pt>
                <c:pt idx="46">
                  <c:v>1.4386796006773022</c:v>
                </c:pt>
                <c:pt idx="47">
                  <c:v>1.4627074032383409</c:v>
                </c:pt>
                <c:pt idx="48">
                  <c:v>1.4862896509547885</c:v>
                </c:pt>
                <c:pt idx="49">
                  <c:v>1.509419160445544</c:v>
                </c:pt>
                <c:pt idx="50">
                  <c:v>1.532088886237956</c:v>
                </c:pt>
                <c:pt idx="51">
                  <c:v>1.5542919229139418</c:v>
                </c:pt>
                <c:pt idx="52">
                  <c:v>1.576021507213444</c:v>
                </c:pt>
                <c:pt idx="53">
                  <c:v>1.5972710200945857</c:v>
                </c:pt>
                <c:pt idx="54">
                  <c:v>1.6180339887498949</c:v>
                </c:pt>
                <c:pt idx="55">
                  <c:v>1.6383040885779836</c:v>
                </c:pt>
                <c:pt idx="56">
                  <c:v>1.6580751451100835</c:v>
                </c:pt>
                <c:pt idx="57">
                  <c:v>1.6773411358908481</c:v>
                </c:pt>
                <c:pt idx="58">
                  <c:v>1.6960961923128519</c:v>
                </c:pt>
                <c:pt idx="59">
                  <c:v>1.7143346014042247</c:v>
                </c:pt>
                <c:pt idx="60">
                  <c:v>1.7320508075688772</c:v>
                </c:pt>
                <c:pt idx="61">
                  <c:v>1.7492394142787915</c:v>
                </c:pt>
                <c:pt idx="62">
                  <c:v>1.7658951857178538</c:v>
                </c:pt>
                <c:pt idx="63">
                  <c:v>1.7820130483767356</c:v>
                </c:pt>
                <c:pt idx="64">
                  <c:v>1.7975880925983341</c:v>
                </c:pt>
                <c:pt idx="65">
                  <c:v>1.8126155740732999</c:v>
                </c:pt>
                <c:pt idx="66">
                  <c:v>1.8270909152852017</c:v>
                </c:pt>
                <c:pt idx="67">
                  <c:v>1.8410097069048807</c:v>
                </c:pt>
                <c:pt idx="68">
                  <c:v>1.8543677091335748</c:v>
                </c:pt>
                <c:pt idx="69">
                  <c:v>1.8671608529944035</c:v>
                </c:pt>
                <c:pt idx="70">
                  <c:v>1.8793852415718166</c:v>
                </c:pt>
                <c:pt idx="71">
                  <c:v>1.8910371511986335</c:v>
                </c:pt>
                <c:pt idx="72">
                  <c:v>1.9021130325903071</c:v>
                </c:pt>
                <c:pt idx="73">
                  <c:v>1.9126095119260709</c:v>
                </c:pt>
                <c:pt idx="74">
                  <c:v>1.9225233918766378</c:v>
                </c:pt>
                <c:pt idx="75">
                  <c:v>1.9318516525781366</c:v>
                </c:pt>
                <c:pt idx="76">
                  <c:v>1.9405914525519929</c:v>
                </c:pt>
                <c:pt idx="77">
                  <c:v>1.9487401295704705</c:v>
                </c:pt>
                <c:pt idx="78">
                  <c:v>1.9562952014676112</c:v>
                </c:pt>
                <c:pt idx="79">
                  <c:v>1.963254366895328</c:v>
                </c:pt>
                <c:pt idx="80">
                  <c:v>1.969615506024416</c:v>
                </c:pt>
                <c:pt idx="81">
                  <c:v>1.9753766811902755</c:v>
                </c:pt>
                <c:pt idx="82">
                  <c:v>1.9805361374831407</c:v>
                </c:pt>
                <c:pt idx="83">
                  <c:v>1.985092303282644</c:v>
                </c:pt>
                <c:pt idx="84">
                  <c:v>1.9890437907365466</c:v>
                </c:pt>
                <c:pt idx="85">
                  <c:v>1.9923893961834911</c:v>
                </c:pt>
                <c:pt idx="86">
                  <c:v>1.9951281005196484</c:v>
                </c:pt>
                <c:pt idx="87">
                  <c:v>1.9972590695091477</c:v>
                </c:pt>
                <c:pt idx="88">
                  <c:v>1.9987816540381915</c:v>
                </c:pt>
                <c:pt idx="89">
                  <c:v>1.9996953903127825</c:v>
                </c:pt>
                <c:pt idx="90">
                  <c:v>2</c:v>
                </c:pt>
                <c:pt idx="91">
                  <c:v>1.9996953903127825</c:v>
                </c:pt>
                <c:pt idx="92">
                  <c:v>1.9987816540381915</c:v>
                </c:pt>
                <c:pt idx="93">
                  <c:v>1.9972590695091477</c:v>
                </c:pt>
                <c:pt idx="94">
                  <c:v>1.9951281005196484</c:v>
                </c:pt>
                <c:pt idx="95">
                  <c:v>1.9923893961834911</c:v>
                </c:pt>
                <c:pt idx="96">
                  <c:v>1.9890437907365466</c:v>
                </c:pt>
                <c:pt idx="97">
                  <c:v>1.9850923032826442</c:v>
                </c:pt>
                <c:pt idx="98">
                  <c:v>1.9805361374831407</c:v>
                </c:pt>
                <c:pt idx="99">
                  <c:v>1.9753766811902755</c:v>
                </c:pt>
                <c:pt idx="100">
                  <c:v>1.969615506024416</c:v>
                </c:pt>
                <c:pt idx="101">
                  <c:v>1.963254366895328</c:v>
                </c:pt>
                <c:pt idx="102">
                  <c:v>1.9562952014676114</c:v>
                </c:pt>
                <c:pt idx="103">
                  <c:v>1.9487401295704705</c:v>
                </c:pt>
                <c:pt idx="104">
                  <c:v>1.9405914525519929</c:v>
                </c:pt>
                <c:pt idx="105">
                  <c:v>1.9318516525781366</c:v>
                </c:pt>
                <c:pt idx="106">
                  <c:v>1.9225233918766378</c:v>
                </c:pt>
                <c:pt idx="107">
                  <c:v>1.9126095119260711</c:v>
                </c:pt>
                <c:pt idx="108">
                  <c:v>1.9021130325903073</c:v>
                </c:pt>
                <c:pt idx="109">
                  <c:v>1.8910371511986337</c:v>
                </c:pt>
                <c:pt idx="110">
                  <c:v>1.8793852415718169</c:v>
                </c:pt>
                <c:pt idx="111">
                  <c:v>1.8671608529944035</c:v>
                </c:pt>
                <c:pt idx="112">
                  <c:v>1.8543677091335748</c:v>
                </c:pt>
                <c:pt idx="113">
                  <c:v>1.8410097069048805</c:v>
                </c:pt>
                <c:pt idx="114">
                  <c:v>1.8270909152852017</c:v>
                </c:pt>
                <c:pt idx="115">
                  <c:v>1.8126155740733001</c:v>
                </c:pt>
                <c:pt idx="116">
                  <c:v>1.7975880925983339</c:v>
                </c:pt>
                <c:pt idx="117">
                  <c:v>1.7820130483767358</c:v>
                </c:pt>
                <c:pt idx="118">
                  <c:v>1.7658951857178538</c:v>
                </c:pt>
                <c:pt idx="119">
                  <c:v>1.7492394142787917</c:v>
                </c:pt>
                <c:pt idx="120">
                  <c:v>1.7320508075688774</c:v>
                </c:pt>
                <c:pt idx="121">
                  <c:v>1.7143346014042247</c:v>
                </c:pt>
                <c:pt idx="122">
                  <c:v>1.6960961923128521</c:v>
                </c:pt>
                <c:pt idx="123">
                  <c:v>1.6773411358908479</c:v>
                </c:pt>
                <c:pt idx="124">
                  <c:v>1.6580751451100835</c:v>
                </c:pt>
                <c:pt idx="125">
                  <c:v>1.6383040885779834</c:v>
                </c:pt>
                <c:pt idx="126">
                  <c:v>1.6180339887498949</c:v>
                </c:pt>
                <c:pt idx="127">
                  <c:v>1.5972710200945854</c:v>
                </c:pt>
                <c:pt idx="128">
                  <c:v>1.576021507213444</c:v>
                </c:pt>
                <c:pt idx="129">
                  <c:v>1.554291922913942</c:v>
                </c:pt>
                <c:pt idx="130">
                  <c:v>1.532088886237956</c:v>
                </c:pt>
                <c:pt idx="131">
                  <c:v>1.5094191604455443</c:v>
                </c:pt>
                <c:pt idx="132">
                  <c:v>1.4862896509547885</c:v>
                </c:pt>
                <c:pt idx="133">
                  <c:v>1.4627074032383411</c:v>
                </c:pt>
                <c:pt idx="134">
                  <c:v>1.4386796006773022</c:v>
                </c:pt>
                <c:pt idx="135">
                  <c:v>1.4142135623730951</c:v>
                </c:pt>
                <c:pt idx="136">
                  <c:v>1.3893167409179943</c:v>
                </c:pt>
                <c:pt idx="137">
                  <c:v>1.3639967201249972</c:v>
                </c:pt>
                <c:pt idx="138">
                  <c:v>1.3382612127177167</c:v>
                </c:pt>
                <c:pt idx="139">
                  <c:v>1.3121180579810146</c:v>
                </c:pt>
                <c:pt idx="140">
                  <c:v>1.2855752193730789</c:v>
                </c:pt>
                <c:pt idx="141">
                  <c:v>1.2586407820996748</c:v>
                </c:pt>
                <c:pt idx="142">
                  <c:v>1.2313229506513168</c:v>
                </c:pt>
                <c:pt idx="143">
                  <c:v>1.2036300463040963</c:v>
                </c:pt>
                <c:pt idx="144">
                  <c:v>1.1755705045849465</c:v>
                </c:pt>
                <c:pt idx="145">
                  <c:v>1.1471528727020919</c:v>
                </c:pt>
                <c:pt idx="146">
                  <c:v>1.1183858069414938</c:v>
                </c:pt>
                <c:pt idx="147">
                  <c:v>1.0892780700300546</c:v>
                </c:pt>
                <c:pt idx="148">
                  <c:v>1.0598385284664098</c:v>
                </c:pt>
                <c:pt idx="149">
                  <c:v>1.0300761498201088</c:v>
                </c:pt>
                <c:pt idx="150">
                  <c:v>0.99999999999999989</c:v>
                </c:pt>
                <c:pt idx="151">
                  <c:v>0.96961924049267434</c:v>
                </c:pt>
                <c:pt idx="152">
                  <c:v>0.93894312557178139</c:v>
                </c:pt>
                <c:pt idx="153">
                  <c:v>0.90798099947909372</c:v>
                </c:pt>
                <c:pt idx="154">
                  <c:v>0.87674229357815459</c:v>
                </c:pt>
                <c:pt idx="155">
                  <c:v>0.84523652348139899</c:v>
                </c:pt>
                <c:pt idx="156">
                  <c:v>0.81347328615160086</c:v>
                </c:pt>
                <c:pt idx="157">
                  <c:v>0.78146225697854754</c:v>
                </c:pt>
                <c:pt idx="158">
                  <c:v>0.74921318683182447</c:v>
                </c:pt>
                <c:pt idx="159">
                  <c:v>0.71673589909060043</c:v>
                </c:pt>
                <c:pt idx="160">
                  <c:v>0.68404028665133776</c:v>
                </c:pt>
                <c:pt idx="161">
                  <c:v>0.65113630891431318</c:v>
                </c:pt>
                <c:pt idx="162">
                  <c:v>0.61803398874989501</c:v>
                </c:pt>
                <c:pt idx="163">
                  <c:v>0.58474340944547321</c:v>
                </c:pt>
                <c:pt idx="164">
                  <c:v>0.55127471163399844</c:v>
                </c:pt>
                <c:pt idx="165">
                  <c:v>0.51763809020504203</c:v>
                </c:pt>
                <c:pt idx="166">
                  <c:v>0.48384379119933546</c:v>
                </c:pt>
                <c:pt idx="167">
                  <c:v>0.4499021086877304</c:v>
                </c:pt>
                <c:pt idx="168">
                  <c:v>0.41582338163551863</c:v>
                </c:pt>
                <c:pt idx="169">
                  <c:v>0.38161799075308994</c:v>
                </c:pt>
                <c:pt idx="170">
                  <c:v>0.34729635533386055</c:v>
                </c:pt>
                <c:pt idx="171">
                  <c:v>0.31286893008046196</c:v>
                </c:pt>
                <c:pt idx="172">
                  <c:v>0.27834620192013065</c:v>
                </c:pt>
                <c:pt idx="173">
                  <c:v>0.24373868681029509</c:v>
                </c:pt>
                <c:pt idx="174">
                  <c:v>0.20905692653530747</c:v>
                </c:pt>
                <c:pt idx="175">
                  <c:v>0.17431148549531639</c:v>
                </c:pt>
                <c:pt idx="176">
                  <c:v>0.13951294748825105</c:v>
                </c:pt>
                <c:pt idx="177">
                  <c:v>0.10467191248588761</c:v>
                </c:pt>
                <c:pt idx="178">
                  <c:v>6.9798993405002285E-2</c:v>
                </c:pt>
                <c:pt idx="179">
                  <c:v>3.4904812874566878E-2</c:v>
                </c:pt>
                <c:pt idx="180">
                  <c:v>2.45029690981724E-16</c:v>
                </c:pt>
                <c:pt idx="181">
                  <c:v>-3.4904812874567273E-2</c:v>
                </c:pt>
                <c:pt idx="182">
                  <c:v>-6.97989934050018E-2</c:v>
                </c:pt>
                <c:pt idx="183">
                  <c:v>-0.10467191248588711</c:v>
                </c:pt>
                <c:pt idx="184">
                  <c:v>-0.13951294748825055</c:v>
                </c:pt>
                <c:pt idx="185">
                  <c:v>-0.17431148549531589</c:v>
                </c:pt>
                <c:pt idx="186">
                  <c:v>-0.209056926535307</c:v>
                </c:pt>
                <c:pt idx="187">
                  <c:v>-0.24373868681029462</c:v>
                </c:pt>
                <c:pt idx="188">
                  <c:v>-0.27834620192013104</c:v>
                </c:pt>
                <c:pt idx="189">
                  <c:v>-0.31286893008046146</c:v>
                </c:pt>
                <c:pt idx="190">
                  <c:v>-0.34729635533386094</c:v>
                </c:pt>
                <c:pt idx="191">
                  <c:v>-0.38161799075308944</c:v>
                </c:pt>
                <c:pt idx="192">
                  <c:v>-0.41582338163551902</c:v>
                </c:pt>
                <c:pt idx="193">
                  <c:v>-0.44990210868772995</c:v>
                </c:pt>
                <c:pt idx="194">
                  <c:v>-0.48384379119933502</c:v>
                </c:pt>
                <c:pt idx="195">
                  <c:v>-0.51763809020504159</c:v>
                </c:pt>
                <c:pt idx="196">
                  <c:v>-0.55127471163399799</c:v>
                </c:pt>
                <c:pt idx="197">
                  <c:v>-0.58474340944547354</c:v>
                </c:pt>
                <c:pt idx="198">
                  <c:v>-0.61803398874989457</c:v>
                </c:pt>
                <c:pt idx="199">
                  <c:v>-0.65113630891431351</c:v>
                </c:pt>
                <c:pt idx="200">
                  <c:v>-0.68404028665133731</c:v>
                </c:pt>
                <c:pt idx="201">
                  <c:v>-0.71673589909060087</c:v>
                </c:pt>
                <c:pt idx="202">
                  <c:v>-0.74921318683182403</c:v>
                </c:pt>
                <c:pt idx="203">
                  <c:v>-0.7814622569785471</c:v>
                </c:pt>
                <c:pt idx="204">
                  <c:v>-0.81347328615160042</c:v>
                </c:pt>
                <c:pt idx="205">
                  <c:v>-0.84523652348139855</c:v>
                </c:pt>
                <c:pt idx="206">
                  <c:v>-0.87674229357815492</c:v>
                </c:pt>
                <c:pt idx="207">
                  <c:v>-0.90798099947909339</c:v>
                </c:pt>
                <c:pt idx="208">
                  <c:v>-0.93894312557178172</c:v>
                </c:pt>
                <c:pt idx="209">
                  <c:v>-0.9696192404926739</c:v>
                </c:pt>
                <c:pt idx="210">
                  <c:v>-1.0000000000000002</c:v>
                </c:pt>
                <c:pt idx="211">
                  <c:v>-1.0300761498201083</c:v>
                </c:pt>
                <c:pt idx="212">
                  <c:v>-1.0598385284664096</c:v>
                </c:pt>
                <c:pt idx="213">
                  <c:v>-1.0892780700300542</c:v>
                </c:pt>
                <c:pt idx="214">
                  <c:v>-1.1183858069414934</c:v>
                </c:pt>
                <c:pt idx="215">
                  <c:v>-1.1471528727020923</c:v>
                </c:pt>
                <c:pt idx="216">
                  <c:v>-1.1755705045849461</c:v>
                </c:pt>
                <c:pt idx="217">
                  <c:v>-1.2036300463040968</c:v>
                </c:pt>
                <c:pt idx="218">
                  <c:v>-1.2313229506513164</c:v>
                </c:pt>
                <c:pt idx="219">
                  <c:v>-1.2586407820996752</c:v>
                </c:pt>
                <c:pt idx="220">
                  <c:v>-1.2855752193730785</c:v>
                </c:pt>
                <c:pt idx="221">
                  <c:v>-1.3121180579810141</c:v>
                </c:pt>
                <c:pt idx="222">
                  <c:v>-1.3382612127177165</c:v>
                </c:pt>
                <c:pt idx="223">
                  <c:v>-1.3639967201249967</c:v>
                </c:pt>
                <c:pt idx="224">
                  <c:v>-1.3893167409179947</c:v>
                </c:pt>
                <c:pt idx="225">
                  <c:v>-1.4142135623730949</c:v>
                </c:pt>
                <c:pt idx="226">
                  <c:v>-1.4386796006773024</c:v>
                </c:pt>
                <c:pt idx="227">
                  <c:v>-1.4627074032383409</c:v>
                </c:pt>
                <c:pt idx="228">
                  <c:v>-1.4862896509547887</c:v>
                </c:pt>
                <c:pt idx="229">
                  <c:v>-1.509419160445544</c:v>
                </c:pt>
                <c:pt idx="230">
                  <c:v>-1.5320888862379558</c:v>
                </c:pt>
                <c:pt idx="231">
                  <c:v>-1.5542919229139411</c:v>
                </c:pt>
                <c:pt idx="232">
                  <c:v>-1.5760215072134443</c:v>
                </c:pt>
                <c:pt idx="233">
                  <c:v>-1.5972710200945857</c:v>
                </c:pt>
                <c:pt idx="234">
                  <c:v>-1.6180339887498947</c:v>
                </c:pt>
                <c:pt idx="235">
                  <c:v>-1.6383040885779832</c:v>
                </c:pt>
                <c:pt idx="236">
                  <c:v>-1.6580751451100837</c:v>
                </c:pt>
                <c:pt idx="237">
                  <c:v>-1.6773411358908481</c:v>
                </c:pt>
                <c:pt idx="238">
                  <c:v>-1.6960961923128519</c:v>
                </c:pt>
                <c:pt idx="239">
                  <c:v>-1.7143346014042242</c:v>
                </c:pt>
                <c:pt idx="240">
                  <c:v>-1.7320508075688767</c:v>
                </c:pt>
                <c:pt idx="241">
                  <c:v>-1.7492394142787919</c:v>
                </c:pt>
                <c:pt idx="242">
                  <c:v>-1.765895185717854</c:v>
                </c:pt>
                <c:pt idx="243">
                  <c:v>-1.7820130483767356</c:v>
                </c:pt>
                <c:pt idx="244">
                  <c:v>-1.7975880925983336</c:v>
                </c:pt>
                <c:pt idx="245">
                  <c:v>-1.8126155740733001</c:v>
                </c:pt>
                <c:pt idx="246">
                  <c:v>-1.827090915285202</c:v>
                </c:pt>
                <c:pt idx="247">
                  <c:v>-1.8410097069048805</c:v>
                </c:pt>
                <c:pt idx="248">
                  <c:v>-1.8543677091335746</c:v>
                </c:pt>
                <c:pt idx="249">
                  <c:v>-1.8671608529944033</c:v>
                </c:pt>
                <c:pt idx="250">
                  <c:v>-1.8793852415718169</c:v>
                </c:pt>
                <c:pt idx="251">
                  <c:v>-1.8910371511986337</c:v>
                </c:pt>
                <c:pt idx="252">
                  <c:v>-1.9021130325903071</c:v>
                </c:pt>
                <c:pt idx="253">
                  <c:v>-1.9126095119260706</c:v>
                </c:pt>
                <c:pt idx="254">
                  <c:v>-1.922523391876638</c:v>
                </c:pt>
                <c:pt idx="255">
                  <c:v>-1.9318516525781366</c:v>
                </c:pt>
                <c:pt idx="256">
                  <c:v>-1.9405914525519929</c:v>
                </c:pt>
                <c:pt idx="257">
                  <c:v>-1.9487401295704703</c:v>
                </c:pt>
                <c:pt idx="258">
                  <c:v>-1.9562952014676112</c:v>
                </c:pt>
                <c:pt idx="259">
                  <c:v>-1.963254366895328</c:v>
                </c:pt>
                <c:pt idx="260">
                  <c:v>-1.969615506024416</c:v>
                </c:pt>
                <c:pt idx="261">
                  <c:v>-1.9753766811902753</c:v>
                </c:pt>
                <c:pt idx="262">
                  <c:v>-1.9805361374831405</c:v>
                </c:pt>
                <c:pt idx="263">
                  <c:v>-1.9850923032826442</c:v>
                </c:pt>
                <c:pt idx="264">
                  <c:v>-1.9890437907365468</c:v>
                </c:pt>
                <c:pt idx="265">
                  <c:v>-1.9923893961834911</c:v>
                </c:pt>
                <c:pt idx="266">
                  <c:v>-1.9951281005196484</c:v>
                </c:pt>
                <c:pt idx="267">
                  <c:v>-1.9972590695091477</c:v>
                </c:pt>
                <c:pt idx="268">
                  <c:v>-1.9987816540381915</c:v>
                </c:pt>
                <c:pt idx="269">
                  <c:v>-1.9996953903127825</c:v>
                </c:pt>
                <c:pt idx="270">
                  <c:v>-2</c:v>
                </c:pt>
                <c:pt idx="271">
                  <c:v>-1.9996953903127825</c:v>
                </c:pt>
                <c:pt idx="272">
                  <c:v>-1.9987816540381915</c:v>
                </c:pt>
                <c:pt idx="273">
                  <c:v>-1.9972590695091477</c:v>
                </c:pt>
                <c:pt idx="274">
                  <c:v>-1.9951281005196486</c:v>
                </c:pt>
                <c:pt idx="275">
                  <c:v>-1.9923893961834911</c:v>
                </c:pt>
                <c:pt idx="276">
                  <c:v>-1.9890437907365468</c:v>
                </c:pt>
                <c:pt idx="277">
                  <c:v>-1.985092303282644</c:v>
                </c:pt>
                <c:pt idx="278">
                  <c:v>-1.9805361374831407</c:v>
                </c:pt>
                <c:pt idx="279">
                  <c:v>-1.9753766811902755</c:v>
                </c:pt>
                <c:pt idx="280">
                  <c:v>-1.9696155060244163</c:v>
                </c:pt>
                <c:pt idx="281">
                  <c:v>-1.9632543668953277</c:v>
                </c:pt>
                <c:pt idx="282">
                  <c:v>-1.9562952014676112</c:v>
                </c:pt>
                <c:pt idx="283">
                  <c:v>-1.9487401295704705</c:v>
                </c:pt>
                <c:pt idx="284">
                  <c:v>-1.9405914525519932</c:v>
                </c:pt>
                <c:pt idx="285">
                  <c:v>-1.9318516525781368</c:v>
                </c:pt>
                <c:pt idx="286">
                  <c:v>-1.9225233918766376</c:v>
                </c:pt>
                <c:pt idx="287">
                  <c:v>-1.9126095119260709</c:v>
                </c:pt>
                <c:pt idx="288">
                  <c:v>-1.9021130325903073</c:v>
                </c:pt>
                <c:pt idx="289">
                  <c:v>-1.8910371511986339</c:v>
                </c:pt>
                <c:pt idx="290">
                  <c:v>-1.8793852415718166</c:v>
                </c:pt>
                <c:pt idx="291">
                  <c:v>-1.8671608529944035</c:v>
                </c:pt>
                <c:pt idx="292">
                  <c:v>-1.8543677091335748</c:v>
                </c:pt>
                <c:pt idx="293">
                  <c:v>-1.841009706904881</c:v>
                </c:pt>
                <c:pt idx="294">
                  <c:v>-1.8270909152852022</c:v>
                </c:pt>
                <c:pt idx="295">
                  <c:v>-1.8126155740732999</c:v>
                </c:pt>
                <c:pt idx="296">
                  <c:v>-1.7975880925983341</c:v>
                </c:pt>
                <c:pt idx="297">
                  <c:v>-1.7820130483767358</c:v>
                </c:pt>
                <c:pt idx="298">
                  <c:v>-1.7658951857178542</c:v>
                </c:pt>
                <c:pt idx="299">
                  <c:v>-1.7492394142787913</c:v>
                </c:pt>
                <c:pt idx="300">
                  <c:v>-1.7320508075688772</c:v>
                </c:pt>
                <c:pt idx="301">
                  <c:v>-1.7143346014042247</c:v>
                </c:pt>
                <c:pt idx="302">
                  <c:v>-1.6960961923128524</c:v>
                </c:pt>
                <c:pt idx="303">
                  <c:v>-1.6773411358908485</c:v>
                </c:pt>
                <c:pt idx="304">
                  <c:v>-1.6580751451100832</c:v>
                </c:pt>
                <c:pt idx="305">
                  <c:v>-1.6383040885779836</c:v>
                </c:pt>
                <c:pt idx="306">
                  <c:v>-1.6180339887498951</c:v>
                </c:pt>
                <c:pt idx="307">
                  <c:v>-1.5972710200945861</c:v>
                </c:pt>
                <c:pt idx="308">
                  <c:v>-1.5760215072134436</c:v>
                </c:pt>
                <c:pt idx="309">
                  <c:v>-1.5542919229139416</c:v>
                </c:pt>
                <c:pt idx="310">
                  <c:v>-1.5320888862379562</c:v>
                </c:pt>
                <c:pt idx="311">
                  <c:v>-1.5094191604455445</c:v>
                </c:pt>
                <c:pt idx="312">
                  <c:v>-1.4862896509547892</c:v>
                </c:pt>
                <c:pt idx="313">
                  <c:v>-1.4627074032383407</c:v>
                </c:pt>
                <c:pt idx="314">
                  <c:v>-1.4386796006773024</c:v>
                </c:pt>
                <c:pt idx="315">
                  <c:v>-1.4142135623730954</c:v>
                </c:pt>
                <c:pt idx="316">
                  <c:v>-1.3893167409179952</c:v>
                </c:pt>
                <c:pt idx="317">
                  <c:v>-1.3639967201249965</c:v>
                </c:pt>
                <c:pt idx="318">
                  <c:v>-1.3382612127177163</c:v>
                </c:pt>
                <c:pt idx="319">
                  <c:v>-1.3121180579810148</c:v>
                </c:pt>
                <c:pt idx="320">
                  <c:v>-1.2855752193730792</c:v>
                </c:pt>
                <c:pt idx="321">
                  <c:v>-1.2586407820996757</c:v>
                </c:pt>
                <c:pt idx="322">
                  <c:v>-1.2313229506513164</c:v>
                </c:pt>
                <c:pt idx="323">
                  <c:v>-1.2036300463040965</c:v>
                </c:pt>
                <c:pt idx="324">
                  <c:v>-1.1755705045849467</c:v>
                </c:pt>
                <c:pt idx="325">
                  <c:v>-1.147152872702093</c:v>
                </c:pt>
                <c:pt idx="326">
                  <c:v>-1.1183858069414931</c:v>
                </c:pt>
                <c:pt idx="327">
                  <c:v>-1.0892780700300539</c:v>
                </c:pt>
                <c:pt idx="328">
                  <c:v>-1.05983852846641</c:v>
                </c:pt>
                <c:pt idx="329">
                  <c:v>-1.030076149820109</c:v>
                </c:pt>
                <c:pt idx="330">
                  <c:v>-1.0000000000000009</c:v>
                </c:pt>
                <c:pt idx="331">
                  <c:v>-0.96961924049267378</c:v>
                </c:pt>
                <c:pt idx="332">
                  <c:v>-0.93894312557178161</c:v>
                </c:pt>
                <c:pt idx="333">
                  <c:v>-0.90798099947909394</c:v>
                </c:pt>
                <c:pt idx="334">
                  <c:v>-0.87674229357815558</c:v>
                </c:pt>
                <c:pt idx="335">
                  <c:v>-0.84523652348139844</c:v>
                </c:pt>
                <c:pt idx="336">
                  <c:v>-0.81347328615160031</c:v>
                </c:pt>
                <c:pt idx="337">
                  <c:v>-0.78146225697854776</c:v>
                </c:pt>
                <c:pt idx="338">
                  <c:v>-0.7492131868318247</c:v>
                </c:pt>
                <c:pt idx="339">
                  <c:v>-0.71673589909060154</c:v>
                </c:pt>
                <c:pt idx="340">
                  <c:v>-0.6840402866513372</c:v>
                </c:pt>
                <c:pt idx="341">
                  <c:v>-0.6511363089143134</c:v>
                </c:pt>
                <c:pt idx="342">
                  <c:v>-0.61803398874989524</c:v>
                </c:pt>
                <c:pt idx="343">
                  <c:v>-0.58474340944547432</c:v>
                </c:pt>
                <c:pt idx="344">
                  <c:v>-0.55127471163399788</c:v>
                </c:pt>
                <c:pt idx="345">
                  <c:v>-0.51763809020504137</c:v>
                </c:pt>
                <c:pt idx="346">
                  <c:v>-0.48384379119933574</c:v>
                </c:pt>
                <c:pt idx="347">
                  <c:v>-0.44990210868773067</c:v>
                </c:pt>
                <c:pt idx="348">
                  <c:v>-0.41582338163551974</c:v>
                </c:pt>
                <c:pt idx="349">
                  <c:v>-0.38161799075308933</c:v>
                </c:pt>
                <c:pt idx="350">
                  <c:v>-0.34729635533386077</c:v>
                </c:pt>
                <c:pt idx="351">
                  <c:v>-0.31286893008046224</c:v>
                </c:pt>
                <c:pt idx="352">
                  <c:v>-0.27834620192013176</c:v>
                </c:pt>
                <c:pt idx="353">
                  <c:v>-0.24373868681029445</c:v>
                </c:pt>
                <c:pt idx="354">
                  <c:v>-0.20905692653530683</c:v>
                </c:pt>
                <c:pt idx="355">
                  <c:v>-0.17431148549531664</c:v>
                </c:pt>
                <c:pt idx="356">
                  <c:v>-0.13951294748825127</c:v>
                </c:pt>
                <c:pt idx="357">
                  <c:v>-0.10467191248588874</c:v>
                </c:pt>
                <c:pt idx="358">
                  <c:v>-6.9798993405001647E-2</c:v>
                </c:pt>
                <c:pt idx="359">
                  <c:v>-3.490481287456712E-2</c:v>
                </c:pt>
                <c:pt idx="360">
                  <c:v>-4.90059381963448E-16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6D-FC42-B36B-05E4345CA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0025440"/>
        <c:axId val="1749928688"/>
      </c:scatterChart>
      <c:valAx>
        <c:axId val="1750025440"/>
        <c:scaling>
          <c:orientation val="minMax"/>
          <c:max val="360"/>
          <c:min val="0"/>
        </c:scaling>
        <c:delete val="0"/>
        <c:axPos val="b"/>
        <c:majorGridlines>
          <c:spPr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</c:majorGridlines>
        <c:min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nl-NL" sz="1600"/>
                  <a:t>phase</a:t>
                </a:r>
              </a:p>
            </c:rich>
          </c:tx>
          <c:overlay val="0"/>
        </c:title>
        <c:numFmt formatCode="0&quot;°&quot;" sourceLinked="0"/>
        <c:majorTickMark val="none"/>
        <c:minorTickMark val="none"/>
        <c:tickLblPos val="low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  <a:endParaRPr lang="en-NL"/>
          </a:p>
        </c:txPr>
        <c:crossAx val="1749928688"/>
        <c:crosses val="autoZero"/>
        <c:crossBetween val="midCat"/>
        <c:majorUnit val="90"/>
        <c:minorUnit val="30"/>
      </c:valAx>
      <c:valAx>
        <c:axId val="1749928688"/>
        <c:scaling>
          <c:orientation val="minMax"/>
          <c:max val="2"/>
          <c:min val="-2"/>
        </c:scaling>
        <c:delete val="0"/>
        <c:axPos val="l"/>
        <c:majorGridlines>
          <c:spPr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</c:majorGridlines>
        <c:min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nl-NL" sz="1600"/>
                  <a:t>amplitude </a:t>
                </a:r>
                <a:r>
                  <a:rPr lang="nl-NL" sz="1600" b="1" i="0" u="none" strike="noStrike" baseline="0"/>
                  <a:t>linear </a:t>
                </a:r>
                <a:endParaRPr lang="nl-NL" sz="16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800">
                <a:solidFill>
                  <a:schemeClr val="tx1"/>
                </a:solidFill>
              </a:defRPr>
            </a:pPr>
            <a:endParaRPr lang="en-NL"/>
          </a:p>
        </c:txPr>
        <c:crossAx val="1750025440"/>
        <c:crossesAt val="0"/>
        <c:crossBetween val="midCat"/>
        <c:majorUnit val="1"/>
        <c:minorUnit val="0.5"/>
      </c:valAx>
      <c:spPr>
        <a:blipFill rotWithShape="1">
          <a:blip xmlns:r="http://schemas.openxmlformats.org/officeDocument/2006/relationships" r:embed="rId1"/>
          <a:tile tx="0" ty="0" sx="100000" sy="100000" flip="none" algn="tl"/>
        </a:blipFill>
      </c:spPr>
    </c:plotArea>
    <c:legend>
      <c:legendPos val="r"/>
      <c:overlay val="0"/>
      <c:txPr>
        <a:bodyPr/>
        <a:lstStyle/>
        <a:p>
          <a:pPr>
            <a:defRPr sz="1600"/>
          </a:pPr>
          <a:endParaRPr lang="en-NL"/>
        </a:p>
      </c:txPr>
    </c:legend>
    <c:plotVisOnly val="1"/>
    <c:dispBlanksAs val="gap"/>
    <c:showDLblsOverMax val="0"/>
  </c:chart>
  <c:spPr>
    <a:solidFill>
      <a:schemeClr val="accent3">
        <a:lumMod val="60000"/>
        <a:lumOff val="40000"/>
      </a:schemeClr>
    </a:solidFill>
  </c:sp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/>
              <a:t>Phase Spiral - lin scale</a:t>
            </a:r>
          </a:p>
          <a:p>
            <a:pPr>
              <a:defRPr/>
            </a:pPr>
            <a:r>
              <a:rPr lang="en-GB" sz="1200" b="0"/>
              <a:t>48 PPO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 Dummy Pie</c:v>
          </c:tx>
          <c:spPr>
            <a:noFill/>
            <a:ln>
              <a:noFill/>
            </a:ln>
          </c:spPr>
          <c:val>
            <c:numRef>
              <c:f>Camera!$F$6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1-2748-A98F-E0CBF19D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catterChart>
        <c:scatterStyle val="smoothMarker"/>
        <c:varyColors val="0"/>
        <c:ser>
          <c:idx val="1"/>
          <c:order val="1"/>
          <c:tx>
            <c:v> x-axis</c:v>
          </c:tx>
          <c:spPr>
            <a:ln w="9525">
              <a:solidFill>
                <a:srgbClr val="FF0000"/>
              </a:solidFill>
              <a:tailEnd type="arrow"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2469419-DA4D-CC46-9F3E-EE2902E6DD7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AC6-D344-BA72-35DC6E9DCBA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6F408F3-D246-3F4A-9D53-DDBB6449FFB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AC6-D344-BA72-35DC6E9DCBA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B18103E-07E5-7949-9CF4-8095C70B6BD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AC6-D344-BA72-35DC6E9DCBA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060C582-2446-9943-913D-EFF3AF837C4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AC6-D344-BA72-35DC6E9DCBA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DEDBA24-0D67-1441-8077-3E6DB4AE51B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AC6-D344-BA72-35DC6E9DCBA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8D049BC-63A0-3748-B1ED-7A6086F5DD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AC6-D344-BA72-35DC6E9DCBA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C5E3B80-BFC1-8741-AFDC-4354A958ED3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AC6-D344-BA72-35DC6E9DCBA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CF1C9C9-6AFC-7845-B6A0-7C131803852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AC6-D344-BA72-35DC6E9DCBA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607CCB2-5FF7-DA48-B9B4-3E8015304E2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AC6-D344-BA72-35DC6E9DCBA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C7C07C5-A436-CE41-8C8C-62C0233CF1F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AC6-D344-BA72-35DC6E9DCBA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4A6448B-2A17-624B-A35F-AEA71588735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AC6-D344-BA72-35DC6E9DCBA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0873C11-6056-5242-97B1-D1480AFDEB2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AC6-D344-BA72-35DC6E9DCBA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F6FAAB2-A0F0-D24B-8DE8-2F05E54B575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AC6-D344-BA72-35DC6E9DCBA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1E4C5EB-3BD0-7148-9848-739A1D13DA7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AC6-D344-BA72-35DC6E9DCBA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A23EC9E-3309-5B47-88A3-499DB24B3A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AC6-D344-BA72-35DC6E9DCBA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E2E4CFB-C339-674A-80E0-CBC0831CA7E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AC6-D344-BA72-35DC6E9DCBA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9364252-F639-F24F-88D4-53B87EC0EB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AC6-D344-BA72-35DC6E9DCBA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F16371A-3B19-CB42-A002-5E9C92C6AF3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AC6-D344-BA72-35DC6E9DCBA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A725D65-0303-0B43-A100-4B33360C855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AC6-D344-BA72-35DC6E9DCBA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0D2A247-F9BF-6345-8B0C-87A975539F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AC6-D344-BA72-35DC6E9DCBA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ED6A8A55-69BF-B846-9FEB-C274D9428B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AC6-D344-BA72-35DC6E9DCB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n-NL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Camera!$O$20:$O$40</c:f>
              <c:numCache>
                <c:formatCode>General</c:formatCode>
                <c:ptCount val="21"/>
                <c:pt idx="0">
                  <c:v>1.6346608111691014</c:v>
                </c:pt>
                <c:pt idx="1">
                  <c:v>1.5125608622309723</c:v>
                </c:pt>
                <c:pt idx="2">
                  <c:v>1.3833960068637661</c:v>
                </c:pt>
                <c:pt idx="3">
                  <c:v>1.2465347958341113</c:v>
                </c:pt>
                <c:pt idx="4">
                  <c:v>1.1012682186777083</c:v>
                </c:pt>
                <c:pt idx="5">
                  <c:v>0.94679741782232385</c:v>
                </c:pt>
                <c:pt idx="6">
                  <c:v>0.7822189909724746</c:v>
                </c:pt>
                <c:pt idx="7">
                  <c:v>0.6065073107409219</c:v>
                </c:pt>
                <c:pt idx="8">
                  <c:v>0.41849313059309445</c:v>
                </c:pt>
                <c:pt idx="9">
                  <c:v>0.21683753403816505</c:v>
                </c:pt>
                <c:pt idx="10">
                  <c:v>0</c:v>
                </c:pt>
                <c:pt idx="11">
                  <c:v>-0.23380102667914884</c:v>
                </c:pt>
                <c:pt idx="12">
                  <c:v>-0.48663719530933541</c:v>
                </c:pt>
                <c:pt idx="13">
                  <c:v>-0.76093180074277711</c:v>
                </c:pt>
                <c:pt idx="14">
                  <c:v>-1.0595377010424381</c:v>
                </c:pt>
                <c:pt idx="15">
                  <c:v>-1.3858369138750977</c:v>
                </c:pt>
                <c:pt idx="16">
                  <c:v>-1.7438692706516072</c:v>
                </c:pt>
                <c:pt idx="17">
                  <c:v>-2.1385005246402233</c:v>
                </c:pt>
                <c:pt idx="18">
                  <c:v>-2.5756447891558243</c:v>
                </c:pt>
                <c:pt idx="19">
                  <c:v>-3.0625629571895918</c:v>
                </c:pt>
                <c:pt idx="20">
                  <c:v>-3.6082692101572635</c:v>
                </c:pt>
              </c:numCache>
            </c:numRef>
          </c:xVal>
          <c:yVal>
            <c:numRef>
              <c:f>Camera!$P$20:$P$40</c:f>
              <c:numCache>
                <c:formatCode>General</c:formatCode>
                <c:ptCount val="21"/>
                <c:pt idx="0">
                  <c:v>0.7327983943042744</c:v>
                </c:pt>
                <c:pt idx="1">
                  <c:v>0.67806248461882523</c:v>
                </c:pt>
                <c:pt idx="2">
                  <c:v>0.62015946402463973</c:v>
                </c:pt>
                <c:pt idx="3">
                  <c:v>0.55880626157443758</c:v>
                </c:pt>
                <c:pt idx="4">
                  <c:v>0.49368503657231805</c:v>
                </c:pt>
                <c:pt idx="5">
                  <c:v>0.42443767096577145</c:v>
                </c:pt>
                <c:pt idx="6">
                  <c:v>0.35065918058498191</c:v>
                </c:pt>
                <c:pt idx="7">
                  <c:v>0.27188978925045881</c:v>
                </c:pt>
                <c:pt idx="8">
                  <c:v>0.187605338080295</c:v>
                </c:pt>
                <c:pt idx="9">
                  <c:v>9.7205607232011992E-2</c:v>
                </c:pt>
                <c:pt idx="10">
                  <c:v>0</c:v>
                </c:pt>
                <c:pt idx="11">
                  <c:v>-0.10481013294411665</c:v>
                </c:pt>
                <c:pt idx="12">
                  <c:v>-0.21815348657950209</c:v>
                </c:pt>
                <c:pt idx="13">
                  <c:v>-0.34111639426932089</c:v>
                </c:pt>
                <c:pt idx="14">
                  <c:v>-0.47497775729598823</c:v>
                </c:pt>
                <c:pt idx="15">
                  <c:v>-0.62125369270274111</c:v>
                </c:pt>
                <c:pt idx="16">
                  <c:v>-0.78175520736691084</c:v>
                </c:pt>
                <c:pt idx="17">
                  <c:v>-0.95866355880546794</c:v>
                </c:pt>
                <c:pt idx="18">
                  <c:v>-1.1546299714872832</c:v>
                </c:pt>
                <c:pt idx="19">
                  <c:v>-1.3729094146933225</c:v>
                </c:pt>
                <c:pt idx="20">
                  <c:v>-1.6175428354030972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Camera!$A$20:$A$40</c15:f>
                <c15:dlblRangeCache>
                  <c:ptCount val="21"/>
                  <c:pt idx="0">
                    <c:v>0</c:v>
                  </c:pt>
                  <c:pt idx="1">
                    <c:v>1k</c:v>
                  </c:pt>
                  <c:pt idx="2">
                    <c:v>2k</c:v>
                  </c:pt>
                  <c:pt idx="3">
                    <c:v>3k</c:v>
                  </c:pt>
                  <c:pt idx="4">
                    <c:v>4k</c:v>
                  </c:pt>
                  <c:pt idx="5">
                    <c:v>5k</c:v>
                  </c:pt>
                  <c:pt idx="6">
                    <c:v>6k</c:v>
                  </c:pt>
                  <c:pt idx="7">
                    <c:v>7k</c:v>
                  </c:pt>
                  <c:pt idx="8">
                    <c:v>8k</c:v>
                  </c:pt>
                  <c:pt idx="9">
                    <c:v>9k</c:v>
                  </c:pt>
                  <c:pt idx="10">
                    <c:v>10k</c:v>
                  </c:pt>
                  <c:pt idx="11">
                    <c:v>11k</c:v>
                  </c:pt>
                  <c:pt idx="12">
                    <c:v>12k</c:v>
                  </c:pt>
                  <c:pt idx="13">
                    <c:v>13k</c:v>
                  </c:pt>
                  <c:pt idx="14">
                    <c:v>14k</c:v>
                  </c:pt>
                  <c:pt idx="15">
                    <c:v>15k</c:v>
                  </c:pt>
                  <c:pt idx="16">
                    <c:v>16k</c:v>
                  </c:pt>
                  <c:pt idx="17">
                    <c:v>17k</c:v>
                  </c:pt>
                  <c:pt idx="18">
                    <c:v>18k</c:v>
                  </c:pt>
                  <c:pt idx="19">
                    <c:v>19k</c:v>
                  </c:pt>
                  <c:pt idx="20">
                    <c:v>20k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C941-2748-A98F-E0CBF19DE7D5}"/>
            </c:ext>
          </c:extLst>
        </c:ser>
        <c:ser>
          <c:idx val="2"/>
          <c:order val="2"/>
          <c:tx>
            <c:v> y-axis</c:v>
          </c:tx>
          <c:spPr>
            <a:ln w="9525">
              <a:solidFill>
                <a:srgbClr val="00B050"/>
              </a:solidFill>
              <a:tailEnd type="arrow"/>
            </a:ln>
          </c:spPr>
          <c:marker>
            <c:symbol val="none"/>
          </c:marker>
          <c:xVal>
            <c:numRef>
              <c:f>Camera!$O$56:$O$57</c:f>
              <c:numCache>
                <c:formatCode>General</c:formatCode>
                <c:ptCount val="2"/>
                <c:pt idx="0">
                  <c:v>0.35162283111505077</c:v>
                </c:pt>
                <c:pt idx="1">
                  <c:v>3.1113667120888984</c:v>
                </c:pt>
              </c:numCache>
            </c:numRef>
          </c:xVal>
          <c:yVal>
            <c:numRef>
              <c:f>Camera!$P$56:$P$57</c:f>
              <c:numCache>
                <c:formatCode>General</c:formatCode>
                <c:ptCount val="2"/>
                <c:pt idx="0">
                  <c:v>0.8604514660108401</c:v>
                </c:pt>
                <c:pt idx="1">
                  <c:v>0.5858767542670229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941-2748-A98F-E0CBF19DE7D5}"/>
            </c:ext>
          </c:extLst>
        </c:ser>
        <c:ser>
          <c:idx val="39"/>
          <c:order val="3"/>
          <c:tx>
            <c:v> Labels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C450E2B8-7940-3047-A565-AC9E8D13016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E56-1346-A772-4957D00913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3DC529C-487E-9240-A6E8-6BA3C6B1E67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E56-1346-A772-4957D00913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75A5F2E-D480-6545-84B3-CAB3536026F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E56-1346-A772-4957D00913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BCD852D-B371-A94B-B1A8-744F1F9250F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E56-1346-A772-4957D00913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BF1C322-12D2-6040-8419-9B4E6FC6209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E56-1346-A772-4957D00913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EFF51DF-4ED4-C44D-B24A-F9F5A4B3125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0E56-1346-A772-4957D00913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8E89F7E-E58B-A74E-9359-BE0306362B1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E56-1346-A772-4957D009133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D953A97-374A-1844-8676-098433557E7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E56-1346-A772-4957D009133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3FCED87-8677-1640-98AD-9934ED4D84F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E56-1346-A772-4957D009133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A90FDAE-C76A-BE49-8A50-6CB9E5718A7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E56-1346-A772-4957D009133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67730C4-4B99-FF4F-9875-1E659FB3C07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0E56-1346-A772-4957D009133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4752C59-1187-F149-9C3B-F9B5D369406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E56-1346-A772-4957D0091334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Camera!$O$2323:$O$2334</c:f>
              <c:numCache>
                <c:formatCode>General</c:formatCode>
                <c:ptCount val="12"/>
                <c:pt idx="0">
                  <c:v>2.5698171723130097</c:v>
                </c:pt>
                <c:pt idx="1">
                  <c:v>2.4708184106391675</c:v>
                </c:pt>
                <c:pt idx="2">
                  <c:v>2.137635291236391</c:v>
                </c:pt>
                <c:pt idx="3">
                  <c:v>1.6756208608185632</c:v>
                </c:pt>
                <c:pt idx="4">
                  <c:v>1.2236892333887188</c:v>
                </c:pt>
                <c:pt idx="5">
                  <c:v>0.90170837127422743</c:v>
                </c:pt>
                <c:pt idx="6">
                  <c:v>0.78109595183392233</c:v>
                </c:pt>
                <c:pt idx="7">
                  <c:v>0.88075044204373953</c:v>
                </c:pt>
                <c:pt idx="8">
                  <c:v>1.1740613705392595</c:v>
                </c:pt>
                <c:pt idx="9">
                  <c:v>1.5956554910136649</c:v>
                </c:pt>
                <c:pt idx="10">
                  <c:v>2.0469805155986798</c:v>
                </c:pt>
                <c:pt idx="11">
                  <c:v>2.4087260596381994</c:v>
                </c:pt>
              </c:numCache>
            </c:numRef>
          </c:xVal>
          <c:yVal>
            <c:numRef>
              <c:f>Camera!$P$2323:$P$2334</c:f>
              <c:numCache>
                <c:formatCode>General</c:formatCode>
                <c:ptCount val="12"/>
                <c:pt idx="0">
                  <c:v>0.63975704721887827</c:v>
                </c:pt>
                <c:pt idx="1">
                  <c:v>1.1421736801492364</c:v>
                </c:pt>
                <c:pt idx="2">
                  <c:v>1.5289921835890545</c:v>
                </c:pt>
                <c:pt idx="3">
                  <c:v>1.6863083284063567</c:v>
                </c:pt>
                <c:pt idx="4">
                  <c:v>1.5813857816468289</c:v>
                </c:pt>
                <c:pt idx="5">
                  <c:v>1.2604063400631151</c:v>
                </c:pt>
                <c:pt idx="6">
                  <c:v>0.81772197247483513</c:v>
                </c:pt>
                <c:pt idx="7">
                  <c:v>0.36369061718453183</c:v>
                </c:pt>
                <c:pt idx="8">
                  <c:v>3.683044498730467E-3</c:v>
                </c:pt>
                <c:pt idx="9">
                  <c:v>-0.17520734712747488</c:v>
                </c:pt>
                <c:pt idx="10">
                  <c:v>-0.11857264848527282</c:v>
                </c:pt>
                <c:pt idx="11">
                  <c:v>0.17559583463114722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datalabelsRange>
                <c15:f>Camera!$U$2323:$U$2334</c15:f>
                <c15:dlblRangeCache>
                  <c:ptCount val="12"/>
                  <c:pt idx="0">
                    <c:v>0°</c:v>
                  </c:pt>
                  <c:pt idx="1">
                    <c:v>30°</c:v>
                  </c:pt>
                  <c:pt idx="2">
                    <c:v>60°</c:v>
                  </c:pt>
                  <c:pt idx="3">
                    <c:v>90°</c:v>
                  </c:pt>
                  <c:pt idx="4">
                    <c:v>120°</c:v>
                  </c:pt>
                  <c:pt idx="5">
                    <c:v>150°</c:v>
                  </c:pt>
                  <c:pt idx="6">
                    <c:v>±180°</c:v>
                  </c:pt>
                  <c:pt idx="7">
                    <c:v>-150°</c:v>
                  </c:pt>
                  <c:pt idx="8">
                    <c:v>-120°</c:v>
                  </c:pt>
                  <c:pt idx="9">
                    <c:v>-90°</c:v>
                  </c:pt>
                  <c:pt idx="10">
                    <c:v>-60°</c:v>
                  </c:pt>
                  <c:pt idx="11">
                    <c:v>-30°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0E56-1346-A772-4957D0091334}"/>
            </c:ext>
          </c:extLst>
        </c:ser>
        <c:ser>
          <c:idx val="3"/>
          <c:order val="4"/>
          <c:tx>
            <c:v> z-axis</c:v>
          </c:tx>
          <c:spPr>
            <a:ln w="9525">
              <a:solidFill>
                <a:srgbClr val="0000FF"/>
              </a:solidFill>
              <a:tailEnd type="arrow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41-2748-A98F-E0CBF19DE7D5}"/>
              </c:ext>
            </c:extLst>
          </c:dPt>
          <c:xVal>
            <c:numRef>
              <c:f>Camera!$O$59:$O$60</c:f>
              <c:numCache>
                <c:formatCode>General</c:formatCode>
                <c:ptCount val="2"/>
                <c:pt idx="0">
                  <c:v>1.5754138580826695</c:v>
                </c:pt>
                <c:pt idx="1">
                  <c:v>1.6985381270981181</c:v>
                </c:pt>
              </c:numCache>
            </c:numRef>
          </c:xVal>
          <c:yVal>
            <c:numRef>
              <c:f>Camera!$P$59:$P$60</c:f>
              <c:numCache>
                <c:formatCode>General</c:formatCode>
                <c:ptCount val="2"/>
                <c:pt idx="0">
                  <c:v>-0.64641278382316347</c:v>
                </c:pt>
                <c:pt idx="1">
                  <c:v>2.2197998951165374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41-2748-A98F-E0CBF19DE7D5}"/>
            </c:ext>
          </c:extLst>
        </c:ser>
        <c:ser>
          <c:idx val="4"/>
          <c:order val="5"/>
          <c:tx>
            <c:v> 0° grid line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Camera!$O$62:$O$63</c:f>
              <c:numCache>
                <c:formatCode>General</c:formatCode>
                <c:ptCount val="2"/>
                <c:pt idx="0">
                  <c:v>2.3461643215338563</c:v>
                </c:pt>
                <c:pt idx="1">
                  <c:v>-2.4057769316688047</c:v>
                </c:pt>
              </c:numCache>
            </c:numRef>
          </c:xVal>
          <c:yVal>
            <c:numRef>
              <c:f>Camera!$P$62:$P$63</c:f>
              <c:numCache>
                <c:formatCode>General</c:formatCode>
                <c:ptCount val="2"/>
                <c:pt idx="0">
                  <c:v>0.66200890089875652</c:v>
                </c:pt>
                <c:pt idx="1">
                  <c:v>-1.9782957820006573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941-2748-A98F-E0CBF19DE7D5}"/>
            </c:ext>
          </c:extLst>
        </c:ser>
        <c:ser>
          <c:idx val="5"/>
          <c:order val="6"/>
          <c:tx>
            <c:v> 30°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Camera!$O$65:$O$66</c:f>
              <c:numCache>
                <c:formatCode>General</c:formatCode>
                <c:ptCount val="2"/>
                <c:pt idx="0">
                  <c:v>2.2698631710025592</c:v>
                </c:pt>
                <c:pt idx="1">
                  <c:v>-2.6371266481392541</c:v>
                </c:pt>
              </c:numCache>
            </c:numRef>
          </c:xVal>
          <c:yVal>
            <c:numRef>
              <c:f>Camera!$P$65:$P$66</c:f>
              <c:numCache>
                <c:formatCode>General</c:formatCode>
                <c:ptCount val="2"/>
                <c:pt idx="0">
                  <c:v>1.0437877912684592</c:v>
                </c:pt>
                <c:pt idx="1">
                  <c:v>-1.1212296458910616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941-2748-A98F-E0CBF19DE7D5}"/>
            </c:ext>
          </c:extLst>
        </c:ser>
        <c:ser>
          <c:idx val="6"/>
          <c:order val="7"/>
          <c:tx>
            <c:v> 60°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Camera!$O$68:$O$69</c:f>
              <c:numCache>
                <c:formatCode>General</c:formatCode>
                <c:ptCount val="2"/>
                <c:pt idx="0">
                  <c:v>2.0175002796342838</c:v>
                </c:pt>
                <c:pt idx="1">
                  <c:v>-3.1489967782617163</c:v>
                </c:pt>
              </c:numCache>
            </c:numRef>
          </c:xVal>
          <c:yVal>
            <c:numRef>
              <c:f>Camera!$P$68:$P$69</c:f>
              <c:numCache>
                <c:formatCode>General</c:formatCode>
                <c:ptCount val="2"/>
                <c:pt idx="0">
                  <c:v>1.3388219982141296</c:v>
                </c:pt>
                <c:pt idx="1">
                  <c:v>-0.41045711911660443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941-2748-A98F-E0CBF19DE7D5}"/>
            </c:ext>
          </c:extLst>
        </c:ser>
        <c:ser>
          <c:idx val="7"/>
          <c:order val="8"/>
          <c:tx>
            <c:v> 90° grid line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Camera!$O$71:$O$72</c:f>
              <c:numCache>
                <c:formatCode>General</c:formatCode>
                <c:ptCount val="2"/>
                <c:pt idx="0">
                  <c:v>1.6659873977322526</c:v>
                </c:pt>
                <c:pt idx="1">
                  <c:v>-3.7645200121353222</c:v>
                </c:pt>
              </c:numCache>
            </c:numRef>
          </c:xVal>
          <c:yVal>
            <c:numRef>
              <c:f>Camera!$P$71:$P$72</c:f>
              <c:numCache>
                <c:formatCode>General</c:formatCode>
                <c:ptCount val="2"/>
                <c:pt idx="0">
                  <c:v>1.4620507205368873</c:v>
                </c:pt>
                <c:pt idx="1">
                  <c:v>-7.1478329992691519E-2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941-2748-A98F-E0CBF19DE7D5}"/>
            </c:ext>
          </c:extLst>
        </c:ser>
        <c:ser>
          <c:idx val="8"/>
          <c:order val="9"/>
          <c:tx>
            <c:v> 120°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Camera!$O$74:$O$75</c:f>
              <c:numCache>
                <c:formatCode>General</c:formatCode>
                <c:ptCount val="2"/>
                <c:pt idx="0">
                  <c:v>1.3184095182681026</c:v>
                </c:pt>
                <c:pt idx="1">
                  <c:v>-4.290750999057301</c:v>
                </c:pt>
              </c:numCache>
            </c:numRef>
          </c:xVal>
          <c:yVal>
            <c:numRef>
              <c:f>Camera!$P$74:$P$75</c:f>
              <c:numCache>
                <c:formatCode>General</c:formatCode>
                <c:ptCount val="2"/>
                <c:pt idx="0">
                  <c:v>1.3858042781563558</c:v>
                </c:pt>
                <c:pt idx="1">
                  <c:v>-0.17179929129641724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941-2748-A98F-E0CBF19DE7D5}"/>
            </c:ext>
          </c:extLst>
        </c:ser>
        <c:ser>
          <c:idx val="9"/>
          <c:order val="10"/>
          <c:tx>
            <c:v> 150°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Camera!$O$77:$O$78</c:f>
              <c:numCache>
                <c:formatCode>General</c:formatCode>
                <c:ptCount val="2"/>
                <c:pt idx="0">
                  <c:v>1.0673746826782207</c:v>
                </c:pt>
                <c:pt idx="1">
                  <c:v>-4.5980356873530415</c:v>
                </c:pt>
              </c:numCache>
            </c:numRef>
          </c:xVal>
          <c:yVal>
            <c:numRef>
              <c:f>Camera!$P$77:$P$78</c:f>
              <c:numCache>
                <c:formatCode>General</c:formatCode>
                <c:ptCount val="2"/>
                <c:pt idx="0">
                  <c:v>1.1411532241940392</c:v>
                </c:pt>
                <c:pt idx="1">
                  <c:v>-0.6339351023758516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941-2748-A98F-E0CBF19DE7D5}"/>
            </c:ext>
          </c:extLst>
        </c:ser>
        <c:ser>
          <c:idx val="10"/>
          <c:order val="11"/>
          <c:tx>
            <c:v> 180° grid line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Camera!$O$80:$O$81</c:f>
              <c:numCache>
                <c:formatCode>General</c:formatCode>
                <c:ptCount val="2"/>
                <c:pt idx="0">
                  <c:v>0.97139523206028777</c:v>
                </c:pt>
                <c:pt idx="1">
                  <c:v>-4.6378814971390154</c:v>
                </c:pt>
              </c:numCache>
            </c:numRef>
          </c:xVal>
          <c:yVal>
            <c:numRef>
              <c:f>Camera!$P$80:$P$81</c:f>
              <c:numCache>
                <c:formatCode>General</c:formatCode>
                <c:ptCount val="2"/>
                <c:pt idx="0">
                  <c:v>0.79878855971380303</c:v>
                </c:pt>
                <c:pt idx="1">
                  <c:v>-1.3086546429162262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941-2748-A98F-E0CBF19DE7D5}"/>
            </c:ext>
          </c:extLst>
        </c:ser>
        <c:ser>
          <c:idx val="11"/>
          <c:order val="12"/>
          <c:tx>
            <c:v> 210°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Camera!$O$83:$O$84</c:f>
              <c:numCache>
                <c:formatCode>General</c:formatCode>
                <c:ptCount val="2"/>
                <c:pt idx="0">
                  <c:v>1.0480722044037905</c:v>
                </c:pt>
                <c:pt idx="1">
                  <c:v>-4.4225972676026695</c:v>
                </c:pt>
              </c:numCache>
            </c:numRef>
          </c:xVal>
          <c:yVal>
            <c:numRef>
              <c:f>Camera!$P$83:$P$84</c:f>
              <c:numCache>
                <c:formatCode>General</c:formatCode>
                <c:ptCount val="2"/>
                <c:pt idx="0">
                  <c:v>0.44560985625817129</c:v>
                </c:pt>
                <c:pt idx="1">
                  <c:v>-2.0337142311454812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941-2748-A98F-E0CBF19DE7D5}"/>
            </c:ext>
          </c:extLst>
        </c:ser>
        <c:ser>
          <c:idx val="12"/>
          <c:order val="13"/>
          <c:tx>
            <c:v> 240°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Camera!$O$86:$O$87</c:f>
              <c:numCache>
                <c:formatCode>General</c:formatCode>
                <c:ptCount val="2"/>
                <c:pt idx="0">
                  <c:v>1.2768755091868329</c:v>
                </c:pt>
                <c:pt idx="1">
                  <c:v>-4.0037185591550077</c:v>
                </c:pt>
              </c:numCache>
            </c:numRef>
          </c:xVal>
          <c:yVal>
            <c:numRef>
              <c:f>Camera!$P$86:$P$87</c:f>
              <c:numCache>
                <c:formatCode>General</c:formatCode>
                <c:ptCount val="2"/>
                <c:pt idx="0">
                  <c:v>0.16643479808851561</c:v>
                </c:pt>
                <c:pt idx="1">
                  <c:v>-2.6568851245099054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941-2748-A98F-E0CBF19DE7D5}"/>
            </c:ext>
          </c:extLst>
        </c:ser>
        <c:ser>
          <c:idx val="13"/>
          <c:order val="14"/>
          <c:tx>
            <c:v> 270° grid line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Camera!$O$89:$O$90</c:f>
              <c:numCache>
                <c:formatCode>General</c:formatCode>
                <c:ptCount val="2"/>
                <c:pt idx="0">
                  <c:v>1.6044905869935564</c:v>
                </c:pt>
                <c:pt idx="1">
                  <c:v>-3.4644722415075413</c:v>
                </c:pt>
              </c:numCache>
            </c:numRef>
          </c:xVal>
          <c:yVal>
            <c:numRef>
              <c:f>Camera!$P$89:$P$90</c:f>
              <c:numCache>
                <c:formatCode>General</c:formatCode>
                <c:ptCount val="2"/>
                <c:pt idx="0">
                  <c:v>3.0465054582679729E-2</c:v>
                </c:pt>
                <c:pt idx="1">
                  <c:v>-3.0403796234419054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941-2748-A98F-E0CBF19DE7D5}"/>
            </c:ext>
          </c:extLst>
        </c:ser>
        <c:ser>
          <c:idx val="14"/>
          <c:order val="15"/>
          <c:tx>
            <c:v> 300°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Camera!$O$92:$O$93</c:f>
              <c:numCache>
                <c:formatCode>General</c:formatCode>
                <c:ptCount val="2"/>
                <c:pt idx="0">
                  <c:v>1.9517098112732512</c:v>
                </c:pt>
                <c:pt idx="1">
                  <c:v>-2.9219817141864537</c:v>
                </c:pt>
              </c:numCache>
            </c:numRef>
          </c:xVal>
          <c:yVal>
            <c:numRef>
              <c:f>Camera!$P$92:$P$93</c:f>
              <c:numCache>
                <c:formatCode>General</c:formatCode>
                <c:ptCount val="2"/>
                <c:pt idx="0">
                  <c:v>7.8145378854815012E-2</c:v>
                </c:pt>
                <c:pt idx="1">
                  <c:v>-3.0713482450684135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941-2748-A98F-E0CBF19DE7D5}"/>
            </c:ext>
          </c:extLst>
        </c:ser>
        <c:ser>
          <c:idx val="15"/>
          <c:order val="16"/>
          <c:tx>
            <c:v> 330°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Camera!$O$95:$O$96</c:f>
              <c:numCache>
                <c:formatCode>General</c:formatCode>
                <c:ptCount val="2"/>
                <c:pt idx="0">
                  <c:v>2.22626664992436</c:v>
                </c:pt>
                <c:pt idx="1">
                  <c:v>-2.5223530914729895</c:v>
                </c:pt>
              </c:numCache>
            </c:numRef>
          </c:xVal>
          <c:yVal>
            <c:numRef>
              <c:f>Camera!$P$95:$P$96</c:f>
              <c:numCache>
                <c:formatCode>General</c:formatCode>
                <c:ptCount val="2"/>
                <c:pt idx="0">
                  <c:v>0.30693728204797682</c:v>
                </c:pt>
                <c:pt idx="1">
                  <c:v>-2.6967019263262282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941-2748-A98F-E0CBF19DE7D5}"/>
            </c:ext>
          </c:extLst>
        </c:ser>
        <c:ser>
          <c:idx val="16"/>
          <c:order val="17"/>
          <c:tx>
            <c:v> 0 Hz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Camera!$O$1040:$O$1076</c:f>
              <c:numCache>
                <c:formatCode>General</c:formatCode>
                <c:ptCount val="37"/>
                <c:pt idx="0">
                  <c:v>2.3461643215338563</c:v>
                </c:pt>
                <c:pt idx="1">
                  <c:v>2.3428919504289505</c:v>
                </c:pt>
                <c:pt idx="2">
                  <c:v>2.3172029265282528</c:v>
                </c:pt>
                <c:pt idx="3">
                  <c:v>2.2698631710025592</c:v>
                </c:pt>
                <c:pt idx="4">
                  <c:v>2.2024621194592666</c:v>
                </c:pt>
                <c:pt idx="5">
                  <c:v>2.117344711911072</c:v>
                </c:pt>
                <c:pt idx="6">
                  <c:v>2.0175002796342838</c:v>
                </c:pt>
                <c:pt idx="7">
                  <c:v>1.9064177016842694</c:v>
                </c:pt>
                <c:pt idx="8">
                  <c:v>1.7879193224564571</c:v>
                </c:pt>
                <c:pt idx="9">
                  <c:v>1.6659873977322526</c:v>
                </c:pt>
                <c:pt idx="10">
                  <c:v>1.5445962045838797</c:v>
                </c:pt>
                <c:pt idx="11">
                  <c:v>1.4275607206101397</c:v>
                </c:pt>
                <c:pt idx="12">
                  <c:v>1.3184095182681028</c:v>
                </c:pt>
                <c:pt idx="13">
                  <c:v>1.2202858908587666</c:v>
                </c:pt>
                <c:pt idx="14">
                  <c:v>1.1358778245020726</c:v>
                </c:pt>
                <c:pt idx="15">
                  <c:v>1.0673746826782207</c:v>
                </c:pt>
                <c:pt idx="16">
                  <c:v>1.0164465960883149</c:v>
                </c:pt>
                <c:pt idx="17">
                  <c:v>0.98424158049211241</c:v>
                </c:pt>
                <c:pt idx="18">
                  <c:v>0.97139523206028777</c:v>
                </c:pt>
                <c:pt idx="19">
                  <c:v>0.97804829372068325</c:v>
                </c:pt>
                <c:pt idx="20">
                  <c:v>1.0038682490874224</c:v>
                </c:pt>
                <c:pt idx="21">
                  <c:v>1.0480722044037905</c:v>
                </c:pt>
                <c:pt idx="22">
                  <c:v>1.1094495225796321</c:v>
                </c:pt>
                <c:pt idx="23">
                  <c:v>1.1863838753796543</c:v>
                </c:pt>
                <c:pt idx="24">
                  <c:v>1.2768755091868327</c:v>
                </c:pt>
                <c:pt idx="25">
                  <c:v>1.3785655217560631</c:v>
                </c:pt>
                <c:pt idx="26">
                  <c:v>1.4887647680522649</c:v>
                </c:pt>
                <c:pt idx="27">
                  <c:v>1.6044905869935564</c:v>
                </c:pt>
                <c:pt idx="28">
                  <c:v>1.7225147838705335</c:v>
                </c:pt>
                <c:pt idx="29">
                  <c:v>1.8394261160110341</c:v>
                </c:pt>
                <c:pt idx="30">
                  <c:v>1.9517098112732512</c:v>
                </c:pt>
                <c:pt idx="31">
                  <c:v>2.0558453253563016</c:v>
                </c:pt>
                <c:pt idx="32">
                  <c:v>2.148421603567626</c:v>
                </c:pt>
                <c:pt idx="33">
                  <c:v>2.22626664992436</c:v>
                </c:pt>
                <c:pt idx="34">
                  <c:v>2.2865854543046922</c:v>
                </c:pt>
                <c:pt idx="35">
                  <c:v>2.3270976660932452</c:v>
                </c:pt>
                <c:pt idx="36">
                  <c:v>2.3461643215338563</c:v>
                </c:pt>
              </c:numCache>
            </c:numRef>
          </c:xVal>
          <c:yVal>
            <c:numRef>
              <c:f>Camera!$P$1040:$P$1076</c:f>
              <c:numCache>
                <c:formatCode>General</c:formatCode>
                <c:ptCount val="37"/>
                <c:pt idx="0">
                  <c:v>0.66200890089875652</c:v>
                </c:pt>
                <c:pt idx="1">
                  <c:v>0.79202251989428929</c:v>
                </c:pt>
                <c:pt idx="2">
                  <c:v>0.9207468706151718</c:v>
                </c:pt>
                <c:pt idx="3">
                  <c:v>1.0437877912684592</c:v>
                </c:pt>
                <c:pt idx="4">
                  <c:v>1.156940323363048</c:v>
                </c:pt>
                <c:pt idx="5">
                  <c:v>1.2563783864678644</c:v>
                </c:pt>
                <c:pt idx="6">
                  <c:v>1.3388219982141296</c:v>
                </c:pt>
                <c:pt idx="7">
                  <c:v>1.4016696084800881</c:v>
                </c:pt>
                <c:pt idx="8">
                  <c:v>1.4430871947689672</c:v>
                </c:pt>
                <c:pt idx="9">
                  <c:v>1.4620507205368873</c:v>
                </c:pt>
                <c:pt idx="10">
                  <c:v>1.4583435116388614</c:v>
                </c:pt>
                <c:pt idx="11">
                  <c:v>1.4325142694184096</c:v>
                </c:pt>
                <c:pt idx="12">
                  <c:v>1.3858042781563562</c:v>
                </c:pt>
                <c:pt idx="13">
                  <c:v>1.3200536739727933</c:v>
                </c:pt>
                <c:pt idx="14">
                  <c:v>1.2375965228002239</c:v>
                </c:pt>
                <c:pt idx="15">
                  <c:v>1.1411532241940392</c:v>
                </c:pt>
                <c:pt idx="16">
                  <c:v>1.0337268330164837</c:v>
                </c:pt>
                <c:pt idx="17">
                  <c:v>0.91850768484426459</c:v>
                </c:pt>
                <c:pt idx="18">
                  <c:v>0.79878855971380314</c:v>
                </c:pt>
                <c:pt idx="19">
                  <c:v>0.67789075181063718</c:v>
                </c:pt>
                <c:pt idx="20">
                  <c:v>0.55909995395365286</c:v>
                </c:pt>
                <c:pt idx="21">
                  <c:v>0.44560985625817107</c:v>
                </c:pt>
                <c:pt idx="22">
                  <c:v>0.34047078629541433</c:v>
                </c:pt>
                <c:pt idx="23">
                  <c:v>0.24654054694916749</c:v>
                </c:pt>
                <c:pt idx="24">
                  <c:v>0.16643479808851575</c:v>
                </c:pt>
                <c:pt idx="25">
                  <c:v>0.10247484721892633</c:v>
                </c:pt>
                <c:pt idx="26">
                  <c:v>5.6631540094771171E-2</c:v>
                </c:pt>
                <c:pt idx="27">
                  <c:v>3.0465054582679729E-2</c:v>
                </c:pt>
                <c:pt idx="28">
                  <c:v>2.5061766690676265E-2</c:v>
                </c:pt>
                <c:pt idx="29">
                  <c:v>4.0970910869668087E-2</c:v>
                </c:pt>
                <c:pt idx="30">
                  <c:v>7.8145378854815012E-2</c:v>
                </c:pt>
                <c:pt idx="31">
                  <c:v>0.13589250654974341</c:v>
                </c:pt>
                <c:pt idx="32">
                  <c:v>0.21284183317461011</c:v>
                </c:pt>
                <c:pt idx="33">
                  <c:v>0.30693728204797649</c:v>
                </c:pt>
                <c:pt idx="34">
                  <c:v>0.41546071388362715</c:v>
                </c:pt>
                <c:pt idx="35">
                  <c:v>0.53509212885781809</c:v>
                </c:pt>
                <c:pt idx="36">
                  <c:v>0.66200890089875652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C941-2748-A98F-E0CBF19DE7D5}"/>
            </c:ext>
          </c:extLst>
        </c:ser>
        <c:ser>
          <c:idx val="18"/>
          <c:order val="18"/>
          <c:tx>
            <c:v> 1k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Camera!$O$1079:$O$1115</c:f>
              <c:numCache>
                <c:formatCode>General</c:formatCode>
                <c:ptCount val="37"/>
                <c:pt idx="0">
                  <c:v>2.240249133954844</c:v>
                </c:pt>
                <c:pt idx="1">
                  <c:v>2.2365714811449227</c:v>
                </c:pt>
                <c:pt idx="2">
                  <c:v>2.20994930879916</c:v>
                </c:pt>
                <c:pt idx="3">
                  <c:v>2.1611773589314156</c:v>
                </c:pt>
                <c:pt idx="4">
                  <c:v>2.0918979024886699</c:v>
                </c:pt>
                <c:pt idx="5">
                  <c:v>2.0045298583041662</c:v>
                </c:pt>
                <c:pt idx="6">
                  <c:v>1.9021530418164223</c:v>
                </c:pt>
                <c:pt idx="7">
                  <c:v>1.7883574521634844</c:v>
                </c:pt>
                <c:pt idx="8">
                  <c:v>1.6670707803126412</c:v>
                </c:pt>
                <c:pt idx="9">
                  <c:v>1.5423786253195038</c:v>
                </c:pt>
                <c:pt idx="10">
                  <c:v>1.418351179498569</c:v>
                </c:pt>
                <c:pt idx="11">
                  <c:v>1.2988877291227718</c:v>
                </c:pt>
                <c:pt idx="12">
                  <c:v>1.1875868315224039</c:v>
                </c:pt>
                <c:pt idx="13">
                  <c:v>1.0876461811123632</c:v>
                </c:pt>
                <c:pt idx="14">
                  <c:v>1.0017925993527332</c:v>
                </c:pt>
                <c:pt idx="15">
                  <c:v>0.93223972360876084</c:v>
                </c:pt>
                <c:pt idx="16">
                  <c:v>0.88066904866211093</c:v>
                </c:pt>
                <c:pt idx="17">
                  <c:v>0.84822901136852114</c:v>
                </c:pt>
                <c:pt idx="18">
                  <c:v>0.83554668007792621</c:v>
                </c:pt>
                <c:pt idx="19">
                  <c:v>0.8427471186850064</c:v>
                </c:pt>
                <c:pt idx="20">
                  <c:v>0.86947642855748164</c:v>
                </c:pt>
                <c:pt idx="21">
                  <c:v>0.91492564240208962</c:v>
                </c:pt>
                <c:pt idx="22">
                  <c:v>0.97785390699557129</c:v>
                </c:pt>
                <c:pt idx="23">
                  <c:v>1.0566106444474603</c:v>
                </c:pt>
                <c:pt idx="24">
                  <c:v>1.1491575549060193</c:v>
                </c:pt>
                <c:pt idx="25">
                  <c:v>1.2530923648927903</c:v>
                </c:pt>
                <c:pt idx="26">
                  <c:v>1.3656770824402686</c:v>
                </c:pt>
                <c:pt idx="27">
                  <c:v>1.4838741270498441</c:v>
                </c:pt>
                <c:pt idx="28">
                  <c:v>1.6043939724530063</c:v>
                </c:pt>
                <c:pt idx="29">
                  <c:v>1.7237577679210594</c:v>
                </c:pt>
                <c:pt idx="30">
                  <c:v>1.8383776801961864</c:v>
                </c:pt>
                <c:pt idx="31">
                  <c:v>1.9446563384000648</c:v>
                </c:pt>
                <c:pt idx="32">
                  <c:v>2.0391047491022549</c:v>
                </c:pt>
                <c:pt idx="33">
                  <c:v>2.1184754694940033</c:v>
                </c:pt>
                <c:pt idx="34">
                  <c:v>2.1799049227828586</c:v>
                </c:pt>
                <c:pt idx="35">
                  <c:v>2.221055909550901</c:v>
                </c:pt>
                <c:pt idx="36">
                  <c:v>2.240249133954844</c:v>
                </c:pt>
              </c:numCache>
            </c:numRef>
          </c:xVal>
          <c:yVal>
            <c:numRef>
              <c:f>Camera!$P$1079:$P$1115</c:f>
              <c:numCache>
                <c:formatCode>General</c:formatCode>
                <c:ptCount val="37"/>
                <c:pt idx="0">
                  <c:v>0.60315961155483599</c:v>
                </c:pt>
                <c:pt idx="1">
                  <c:v>0.7368047736610347</c:v>
                </c:pt>
                <c:pt idx="2">
                  <c:v>0.86920766945617678</c:v>
                </c:pt>
                <c:pt idx="3">
                  <c:v>0.99583442536010658</c:v>
                </c:pt>
                <c:pt idx="4">
                  <c:v>1.1123435653731788</c:v>
                </c:pt>
                <c:pt idx="5">
                  <c:v>1.214783666196201</c:v>
                </c:pt>
                <c:pt idx="6">
                  <c:v>1.2997675843442533</c:v>
                </c:pt>
                <c:pt idx="7">
                  <c:v>1.3646101125267425</c:v>
                </c:pt>
                <c:pt idx="8">
                  <c:v>1.4074202635720057</c:v>
                </c:pt>
                <c:pt idx="9">
                  <c:v>1.427144655764595</c:v>
                </c:pt>
                <c:pt idx="10">
                  <c:v>1.42356373682645</c:v>
                </c:pt>
                <c:pt idx="11">
                  <c:v>1.3972469877985267</c:v>
                </c:pt>
                <c:pt idx="12">
                  <c:v>1.3494762245713134</c:v>
                </c:pt>
                <c:pt idx="13">
                  <c:v>1.2821474526230028</c:v>
                </c:pt>
                <c:pt idx="14">
                  <c:v>1.1976615488398261</c:v>
                </c:pt>
                <c:pt idx="15">
                  <c:v>1.0988126923193153</c:v>
                </c:pt>
                <c:pt idx="16">
                  <c:v>0.98868139550681033</c:v>
                </c:pt>
                <c:pt idx="17">
                  <c:v>0.87053663872209486</c:v>
                </c:pt>
                <c:pt idx="18">
                  <c:v>0.74774933999193571</c:v>
                </c:pt>
                <c:pt idx="19">
                  <c:v>0.62371743566520221</c:v>
                </c:pt>
                <c:pt idx="20">
                  <c:v>0.50180132981272241</c:v>
                </c:pt>
                <c:pt idx="21">
                  <c:v>0.38526742833138822</c:v>
                </c:pt>
                <c:pt idx="22">
                  <c:v>0.27723688868729657</c:v>
                </c:pt>
                <c:pt idx="23">
                  <c:v>0.18063654602813456</c:v>
                </c:pt>
                <c:pt idx="24">
                  <c:v>9.814917716636759E-2</c:v>
                </c:pt>
                <c:pt idx="25">
                  <c:v>3.2160802484354607E-2</c:v>
                </c:pt>
                <c:pt idx="26">
                  <c:v>-1.5296418955055045E-2</c:v>
                </c:pt>
                <c:pt idx="27">
                  <c:v>-4.2605991039850896E-2</c:v>
                </c:pt>
                <c:pt idx="28">
                  <c:v>-4.8632443959891573E-2</c:v>
                </c:pt>
                <c:pt idx="29">
                  <c:v>-3.2787492083211224E-2</c:v>
                </c:pt>
                <c:pt idx="30">
                  <c:v>4.9075010883966501E-3</c:v>
                </c:pt>
                <c:pt idx="31">
                  <c:v>6.3768854638327127E-2</c:v>
                </c:pt>
                <c:pt idx="32">
                  <c:v>0.14241504766202259</c:v>
                </c:pt>
                <c:pt idx="33">
                  <c:v>0.23875624555961661</c:v>
                </c:pt>
                <c:pt idx="34">
                  <c:v>0.35001632097976559</c:v>
                </c:pt>
                <c:pt idx="35">
                  <c:v>0.47279310796282981</c:v>
                </c:pt>
                <c:pt idx="36">
                  <c:v>0.60315961155483599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C941-2748-A98F-E0CBF19DE7D5}"/>
            </c:ext>
          </c:extLst>
        </c:ser>
        <c:ser>
          <c:idx val="19"/>
          <c:order val="19"/>
          <c:tx>
            <c:v> 2k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Camera!$O$1117:$O$1153</c:f>
              <c:numCache>
                <c:formatCode>General</c:formatCode>
                <c:ptCount val="37"/>
                <c:pt idx="0">
                  <c:v>2.127969271438058</c:v>
                </c:pt>
                <c:pt idx="1">
                  <c:v>2.1238427472907917</c:v>
                </c:pt>
                <c:pt idx="2">
                  <c:v>2.0962198864435133</c:v>
                </c:pt>
                <c:pt idx="3">
                  <c:v>2.0459264730172282</c:v>
                </c:pt>
                <c:pt idx="4">
                  <c:v>1.974661214231052</c:v>
                </c:pt>
                <c:pt idx="5">
                  <c:v>1.8849217533588303</c:v>
                </c:pt>
                <c:pt idx="6">
                  <c:v>1.7798839154344375</c:v>
                </c:pt>
                <c:pt idx="7">
                  <c:v>1.6632446809693027</c:v>
                </c:pt>
                <c:pt idx="8">
                  <c:v>1.5390428245718912</c:v>
                </c:pt>
                <c:pt idx="9">
                  <c:v>1.4114724869783239</c:v>
                </c:pt>
                <c:pt idx="10">
                  <c:v>1.284704115277135</c:v>
                </c:pt>
                <c:pt idx="11">
                  <c:v>1.1627245869727494</c:v>
                </c:pt>
                <c:pt idx="12">
                  <c:v>1.0492045991983019</c:v>
                </c:pt>
                <c:pt idx="13">
                  <c:v>0.94739731761541934</c:v>
                </c:pt>
                <c:pt idx="14">
                  <c:v>0.86006851383389216</c:v>
                </c:pt>
                <c:pt idx="15">
                  <c:v>0.78945544228298814</c:v>
                </c:pt>
                <c:pt idx="16">
                  <c:v>0.73724973959033557</c:v>
                </c:pt>
                <c:pt idx="17">
                  <c:v>0.70459867811798516</c:v>
                </c:pt>
                <c:pt idx="18">
                  <c:v>0.69211902773122203</c:v>
                </c:pt>
                <c:pt idx="19">
                  <c:v>0.6999183597071188</c:v>
                </c:pt>
                <c:pt idx="20">
                  <c:v>0.72761963662788809</c:v>
                </c:pt>
                <c:pt idx="21">
                  <c:v>0.77438617467834736</c:v>
                </c:pt>
                <c:pt idx="22">
                  <c:v>0.83894539015802705</c:v>
                </c:pt>
                <c:pt idx="23">
                  <c:v>0.91961104769259316</c:v>
                </c:pt>
                <c:pt idx="24">
                  <c:v>1.0143049462887472</c:v>
                </c:pt>
                <c:pt idx="25">
                  <c:v>1.1205800613489683</c:v>
                </c:pt>
                <c:pt idx="26">
                  <c:v>1.2356480557540104</c:v>
                </c:pt>
                <c:pt idx="27">
                  <c:v>1.3564147152473323</c:v>
                </c:pt>
                <c:pt idx="28">
                  <c:v>1.4795271628879052</c:v>
                </c:pt>
                <c:pt idx="29">
                  <c:v>1.6014365525501721</c:v>
                </c:pt>
                <c:pt idx="30">
                  <c:v>1.7184792136851206</c:v>
                </c:pt>
                <c:pt idx="31">
                  <c:v>1.8269778232822147</c:v>
                </c:pt>
                <c:pt idx="32">
                  <c:v>1.9233620872889008</c:v>
                </c:pt>
                <c:pt idx="33">
                  <c:v>2.0043057101842248</c:v>
                </c:pt>
                <c:pt idx="34">
                  <c:v>2.0668733638060606</c:v>
                </c:pt>
                <c:pt idx="35">
                  <c:v>2.1086683529519066</c:v>
                </c:pt>
                <c:pt idx="36">
                  <c:v>2.127969271438058</c:v>
                </c:pt>
              </c:numCache>
            </c:numRef>
          </c:xVal>
          <c:yVal>
            <c:numRef>
              <c:f>Camera!$P$1117:$P$1153</c:f>
              <c:numCache>
                <c:formatCode>General</c:formatCode>
                <c:ptCount val="37"/>
                <c:pt idx="0">
                  <c:v>0.54077393988884614</c:v>
                </c:pt>
                <c:pt idx="1">
                  <c:v>0.6782588825351703</c:v>
                </c:pt>
                <c:pt idx="2">
                  <c:v>0.81455661245137412</c:v>
                </c:pt>
                <c:pt idx="3">
                  <c:v>0.94498447725568258</c:v>
                </c:pt>
                <c:pt idx="4">
                  <c:v>1.0650554249873148</c:v>
                </c:pt>
                <c:pt idx="5">
                  <c:v>1.1706842811563534</c:v>
                </c:pt>
                <c:pt idx="6">
                  <c:v>1.2583695486776312</c:v>
                </c:pt>
                <c:pt idx="7">
                  <c:v>1.3253368071034268</c:v>
                </c:pt>
                <c:pt idx="8">
                  <c:v>1.3696344185159792</c:v>
                </c:pt>
                <c:pt idx="9">
                  <c:v>1.3901778769928601</c:v>
                </c:pt>
                <c:pt idx="10">
                  <c:v>1.3867447430100968</c:v>
                </c:pt>
                <c:pt idx="11">
                  <c:v>1.3599267714505265</c:v>
                </c:pt>
                <c:pt idx="12">
                  <c:v>1.3110489664546847</c:v>
                </c:pt>
                <c:pt idx="13">
                  <c:v>1.2420666617803813</c:v>
                </c:pt>
                <c:pt idx="14">
                  <c:v>1.1554514719394633</c:v>
                </c:pt>
                <c:pt idx="15">
                  <c:v>1.0540754721631609</c:v>
                </c:pt>
                <c:pt idx="16">
                  <c:v>0.94110073399880634</c:v>
                </c:pt>
                <c:pt idx="17">
                  <c:v>0.81987884006935985</c:v>
                </c:pt>
                <c:pt idx="18">
                  <c:v>0.69386260100582198</c:v>
                </c:pt>
                <c:pt idx="19">
                  <c:v>0.56653014580811845</c:v>
                </c:pt>
                <c:pt idx="20">
                  <c:v>0.44131997781852816</c:v>
                </c:pt>
                <c:pt idx="21">
                  <c:v>0.32157451298686729</c:v>
                </c:pt>
                <c:pt idx="22">
                  <c:v>0.2104890195305929</c:v>
                </c:pt>
                <c:pt idx="23">
                  <c:v>0.11106270952997888</c:v>
                </c:pt>
                <c:pt idx="24">
                  <c:v>2.6048945337136014E-2</c:v>
                </c:pt>
                <c:pt idx="25">
                  <c:v>-4.2097917645040416E-2</c:v>
                </c:pt>
                <c:pt idx="26">
                  <c:v>-9.128064483659519E-2</c:v>
                </c:pt>
                <c:pt idx="27">
                  <c:v>-0.11982258734178641</c:v>
                </c:pt>
                <c:pt idx="28">
                  <c:v>-0.12653540497857549</c:v>
                </c:pt>
                <c:pt idx="29">
                  <c:v>-0.11078823854492906</c:v>
                </c:pt>
                <c:pt idx="30">
                  <c:v>-7.2573696443726063E-2</c:v>
                </c:pt>
                <c:pt idx="31">
                  <c:v>-1.2564283149435477E-2</c:v>
                </c:pt>
                <c:pt idx="32">
                  <c:v>6.7848470915458939E-2</c:v>
                </c:pt>
                <c:pt idx="33">
                  <c:v>0.1665405736067842</c:v>
                </c:pt>
                <c:pt idx="34">
                  <c:v>0.28067581760310617</c:v>
                </c:pt>
                <c:pt idx="35">
                  <c:v>0.40676596011846544</c:v>
                </c:pt>
                <c:pt idx="36">
                  <c:v>0.54077393988884614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C941-2748-A98F-E0CBF19DE7D5}"/>
            </c:ext>
          </c:extLst>
        </c:ser>
        <c:ser>
          <c:idx val="20"/>
          <c:order val="20"/>
          <c:tx>
            <c:v> 3k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Camera!$O$1155:$O$1191</c:f>
              <c:numCache>
                <c:formatCode>General</c:formatCode>
                <c:ptCount val="37"/>
                <c:pt idx="0">
                  <c:v>2.0087332617277367</c:v>
                </c:pt>
                <c:pt idx="1">
                  <c:v>2.0041083771600618</c:v>
                </c:pt>
                <c:pt idx="2">
                  <c:v>1.9754099040347839</c:v>
                </c:pt>
                <c:pt idx="3">
                  <c:v>1.9234971519412405</c:v>
                </c:pt>
                <c:pt idx="4">
                  <c:v>1.8501292432822651</c:v>
                </c:pt>
                <c:pt idx="5">
                  <c:v>1.757887756637311</c:v>
                </c:pt>
                <c:pt idx="6">
                  <c:v>1.6500505625426336</c:v>
                </c:pt>
                <c:pt idx="7">
                  <c:v>1.5304279911339969</c:v>
                </c:pt>
                <c:pt idx="8">
                  <c:v>1.4031760936674125</c:v>
                </c:pt>
                <c:pt idx="9">
                  <c:v>1.2726031168811087</c:v>
                </c:pt>
                <c:pt idx="10">
                  <c:v>1.1429843526350849</c:v>
                </c:pt>
                <c:pt idx="11">
                  <c:v>1.0183976774216101</c:v>
                </c:pt>
                <c:pt idx="12">
                  <c:v>0.90258808792139311</c:v>
                </c:pt>
                <c:pt idx="13">
                  <c:v>0.79886519207725715</c:v>
                </c:pt>
                <c:pt idx="14">
                  <c:v>0.71003364726490648</c:v>
                </c:pt>
                <c:pt idx="15">
                  <c:v>0.63835343570549896</c:v>
                </c:pt>
                <c:pt idx="16">
                  <c:v>0.58552485412359889</c:v>
                </c:pt>
                <c:pt idx="17">
                  <c:v>0.55269216116555642</c:v>
                </c:pt>
                <c:pt idx="18">
                  <c:v>0.54045980799918802</c:v>
                </c:pt>
                <c:pt idx="19">
                  <c:v>0.54891583713808489</c:v>
                </c:pt>
                <c:pt idx="20">
                  <c:v>0.57765812798610749</c:v>
                </c:pt>
                <c:pt idx="21">
                  <c:v>0.62582048710817462</c:v>
                </c:pt>
                <c:pt idx="22">
                  <c:v>0.6920969726087679</c:v>
                </c:pt>
                <c:pt idx="23">
                  <c:v>0.7747642027855558</c:v>
                </c:pt>
                <c:pt idx="24">
                  <c:v>0.87170266478434988</c:v>
                </c:pt>
                <c:pt idx="25">
                  <c:v>0.98041916303099941</c:v>
                </c:pt>
                <c:pt idx="26">
                  <c:v>1.0980734819462266</c:v>
                </c:pt>
                <c:pt idx="27">
                  <c:v>1.2215130171878519</c:v>
                </c:pt>
                <c:pt idx="28">
                  <c:v>1.3473194615984687</c:v>
                </c:pt>
                <c:pt idx="29">
                  <c:v>1.4718714975537093</c:v>
                </c:pt>
                <c:pt idx="30">
                  <c:v>1.591426717503114</c:v>
                </c:pt>
                <c:pt idx="31">
                  <c:v>1.7022245614337737</c:v>
                </c:pt>
                <c:pt idx="32">
                  <c:v>1.800609883972067</c:v>
                </c:pt>
                <c:pt idx="33">
                  <c:v>1.8831739274492008</c:v>
                </c:pt>
                <c:pt idx="34">
                  <c:v>1.9469062325291318</c:v>
                </c:pt>
                <c:pt idx="35">
                  <c:v>1.9893478043162449</c:v>
                </c:pt>
                <c:pt idx="36">
                  <c:v>2.0087332617277367</c:v>
                </c:pt>
              </c:numCache>
            </c:numRef>
          </c:xVal>
          <c:yVal>
            <c:numRef>
              <c:f>Camera!$P$1155:$P$1191</c:f>
              <c:numCache>
                <c:formatCode>General</c:formatCode>
                <c:ptCount val="37"/>
                <c:pt idx="0">
                  <c:v>0.47452324821705366</c:v>
                </c:pt>
                <c:pt idx="1">
                  <c:v>0.61607460033815342</c:v>
                </c:pt>
                <c:pt idx="2">
                  <c:v>0.75650309297844376</c:v>
                </c:pt>
                <c:pt idx="3">
                  <c:v>0.89096732525036804</c:v>
                </c:pt>
                <c:pt idx="4">
                  <c:v>1.0148246873890785</c:v>
                </c:pt>
                <c:pt idx="5">
                  <c:v>1.1238469774708433</c:v>
                </c:pt>
                <c:pt idx="6">
                  <c:v>1.2144104076190754</c:v>
                </c:pt>
                <c:pt idx="7">
                  <c:v>1.2836452165853018</c:v>
                </c:pt>
                <c:pt idx="8">
                  <c:v>1.3295350573059852</c:v>
                </c:pt>
                <c:pt idx="9">
                  <c:v>1.3509623493819665</c:v>
                </c:pt>
                <c:pt idx="10">
                  <c:v>1.3477017674328167</c:v>
                </c:pt>
                <c:pt idx="11">
                  <c:v>1.3203689924198967</c:v>
                </c:pt>
                <c:pt idx="12">
                  <c:v>1.2703351376027125</c:v>
                </c:pt>
                <c:pt idx="13">
                  <c:v>1.1996186525155152</c:v>
                </c:pt>
                <c:pt idx="14">
                  <c:v>1.1107661721019091</c:v>
                </c:pt>
                <c:pt idx="15">
                  <c:v>1.0067321394690618</c:v>
                </c:pt>
                <c:pt idx="16">
                  <c:v>0.89076462190583428</c:v>
                </c:pt>
                <c:pt idx="17">
                  <c:v>0.76630206714360549</c:v>
                </c:pt>
                <c:pt idx="18">
                  <c:v>0.63688320648305019</c:v>
                </c:pt>
                <c:pt idx="19">
                  <c:v>0.50607015799401811</c:v>
                </c:pt>
                <c:pt idx="20">
                  <c:v>0.3773831393607297</c:v>
                </c:pt>
                <c:pt idx="21">
                  <c:v>0.25424409033215728</c:v>
                </c:pt>
                <c:pt idx="22">
                  <c:v>0.13992589508293707</c:v>
                </c:pt>
                <c:pt idx="23">
                  <c:v>3.7503728747957675E-2</c:v>
                </c:pt>
                <c:pt idx="24">
                  <c:v>-5.0194722926078537E-2</c:v>
                </c:pt>
                <c:pt idx="25">
                  <c:v>-0.12064284247790041</c:v>
                </c:pt>
                <c:pt idx="26">
                  <c:v>-0.17167421355098739</c:v>
                </c:pt>
                <c:pt idx="27">
                  <c:v>-0.20154781902294541</c:v>
                </c:pt>
                <c:pt idx="28">
                  <c:v>-0.20901826360043388</c:v>
                </c:pt>
                <c:pt idx="29">
                  <c:v>-0.19340817470592087</c:v>
                </c:pt>
                <c:pt idx="30">
                  <c:v>-0.15467799552347031</c:v>
                </c:pt>
                <c:pt idx="31">
                  <c:v>-9.3486513656960119E-2</c:v>
                </c:pt>
                <c:pt idx="32">
                  <c:v>-1.1233964601661739E-2</c:v>
                </c:pt>
                <c:pt idx="33">
                  <c:v>8.9921220654315417E-2</c:v>
                </c:pt>
                <c:pt idx="34">
                  <c:v>0.20708060802890602</c:v>
                </c:pt>
                <c:pt idx="35">
                  <c:v>0.33666571286646685</c:v>
                </c:pt>
                <c:pt idx="36">
                  <c:v>0.47452324821705366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C941-2748-A98F-E0CBF19DE7D5}"/>
            </c:ext>
          </c:extLst>
        </c:ser>
        <c:ser>
          <c:idx val="21"/>
          <c:order val="21"/>
          <c:tx>
            <c:v> 4k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Camera!$O$1193:$O$1229</c:f>
              <c:numCache>
                <c:formatCode>General</c:formatCode>
                <c:ptCount val="37"/>
                <c:pt idx="0">
                  <c:v>1.8818740020456304</c:v>
                </c:pt>
                <c:pt idx="1">
                  <c:v>1.8766943694502254</c:v>
                </c:pt>
                <c:pt idx="2">
                  <c:v>1.8468368851110601</c:v>
                </c:pt>
                <c:pt idx="3">
                  <c:v>1.7931971716106914</c:v>
                </c:pt>
                <c:pt idx="4">
                  <c:v>1.7175991778265007</c:v>
                </c:pt>
                <c:pt idx="5">
                  <c:v>1.6227141558182294</c:v>
                </c:pt>
                <c:pt idx="6">
                  <c:v>1.5119286313173586</c:v>
                </c:pt>
                <c:pt idx="7">
                  <c:v>1.3891732168354172</c:v>
                </c:pt>
                <c:pt idx="8">
                  <c:v>1.2587279346505131</c:v>
                </c:pt>
                <c:pt idx="9">
                  <c:v>1.1250210964903329</c:v>
                </c:pt>
                <c:pt idx="10">
                  <c:v>0.99243768934710974</c:v>
                </c:pt>
                <c:pt idx="11">
                  <c:v>0.86515011301656297</c:v>
                </c:pt>
                <c:pt idx="12">
                  <c:v>0.74697980352359683</c:v>
                </c:pt>
                <c:pt idx="13">
                  <c:v>0.64129364596616012</c:v>
                </c:pt>
                <c:pt idx="14">
                  <c:v>0.55093489500594595</c:v>
                </c:pt>
                <c:pt idx="15">
                  <c:v>0.47818509059152986</c:v>
                </c:pt>
                <c:pt idx="16">
                  <c:v>0.42475140034805714</c:v>
                </c:pt>
                <c:pt idx="17">
                  <c:v>0.39177291184035296</c:v>
                </c:pt>
                <c:pt idx="18">
                  <c:v>0.37983944878282894</c:v>
                </c:pt>
                <c:pt idx="19">
                  <c:v>0.38901723397527216</c:v>
                </c:pt>
                <c:pt idx="20">
                  <c:v>0.41887690640943326</c:v>
                </c:pt>
                <c:pt idx="21">
                  <c:v>0.46852080202071328</c:v>
                </c:pt>
                <c:pt idx="22">
                  <c:v>0.53660786852033593</c:v>
                </c:pt>
                <c:pt idx="23">
                  <c:v>0.62137600279266803</c:v>
                </c:pt>
                <c:pt idx="24">
                  <c:v>0.72066291319417919</c:v>
                </c:pt>
                <c:pt idx="25">
                  <c:v>0.83192777653133687</c:v>
                </c:pt>
                <c:pt idx="26">
                  <c:v>0.95227693573159078</c:v>
                </c:pt>
                <c:pt idx="27">
                  <c:v>1.0784976040726457</c:v>
                </c:pt>
                <c:pt idx="28">
                  <c:v>1.2071039093254179</c:v>
                </c:pt>
                <c:pt idx="29">
                  <c:v>1.3343995002703484</c:v>
                </c:pt>
                <c:pt idx="30">
                  <c:v>1.4565602083909055</c:v>
                </c:pt>
                <c:pt idx="31">
                  <c:v>1.5697387877334168</c:v>
                </c:pt>
                <c:pt idx="32">
                  <c:v>1.6701914936335918</c:v>
                </c:pt>
                <c:pt idx="33">
                  <c:v>1.7544232825691974</c:v>
                </c:pt>
                <c:pt idx="34">
                  <c:v>1.8193449787503593</c:v>
                </c:pt>
                <c:pt idx="35">
                  <c:v>1.8624323203293138</c:v>
                </c:pt>
                <c:pt idx="36">
                  <c:v>1.8818740020456304</c:v>
                </c:pt>
              </c:numCache>
            </c:numRef>
          </c:xVal>
          <c:yVal>
            <c:numRef>
              <c:f>Camera!$P$1193:$P$1229</c:f>
              <c:numCache>
                <c:formatCode>General</c:formatCode>
                <c:ptCount val="37"/>
                <c:pt idx="0">
                  <c:v>0.40403687653009857</c:v>
                </c:pt>
                <c:pt idx="1">
                  <c:v>0.54990188315902944</c:v>
                </c:pt>
                <c:pt idx="2">
                  <c:v>0.69471915667648354</c:v>
                </c:pt>
                <c:pt idx="3">
                  <c:v>0.83347755252316091</c:v>
                </c:pt>
                <c:pt idx="4">
                  <c:v>0.96136786910324867</c:v>
                </c:pt>
                <c:pt idx="5">
                  <c:v>1.0740086101422432</c:v>
                </c:pt>
                <c:pt idx="6">
                  <c:v>1.1676449092107279</c:v>
                </c:pt>
                <c:pt idx="7">
                  <c:v>1.2393048839351717</c:v>
                </c:pt>
                <c:pt idx="8">
                  <c:v>1.2869029952406248</c:v>
                </c:pt>
                <c:pt idx="9">
                  <c:v>1.3092864435183884</c:v>
                </c:pt>
                <c:pt idx="10">
                  <c:v>1.3062270317402422</c:v>
                </c:pt>
                <c:pt idx="11">
                  <c:v>1.2783661995341453</c:v>
                </c:pt>
                <c:pt idx="12">
                  <c:v>1.2271243900290274</c:v>
                </c:pt>
                <c:pt idx="13">
                  <c:v>1.1545873273057745</c:v>
                </c:pt>
                <c:pt idx="14">
                  <c:v>1.063381350086531</c:v>
                </c:pt>
                <c:pt idx="15">
                  <c:v>0.95654813846504372</c:v>
                </c:pt>
                <c:pt idx="16">
                  <c:v>0.8374265648961019</c:v>
                </c:pt>
                <c:pt idx="17">
                  <c:v>0.70954654240743364</c:v>
                </c:pt>
                <c:pt idx="18">
                  <c:v>0.57653705125194121</c:v>
                </c:pt>
                <c:pt idx="19">
                  <c:v>0.44204826329821489</c:v>
                </c:pt>
                <c:pt idx="20">
                  <c:v>0.30968597222746119</c:v>
                </c:pt>
                <c:pt idx="21">
                  <c:v>0.18295539336847208</c:v>
                </c:pt>
                <c:pt idx="22">
                  <c:v>6.5210776015575345E-2</c:v>
                </c:pt>
                <c:pt idx="23">
                  <c:v>-4.0392891386965793E-2</c:v>
                </c:pt>
                <c:pt idx="24">
                  <c:v>-0.130949564947622</c:v>
                </c:pt>
                <c:pt idx="25">
                  <c:v>-0.20385609903454679</c:v>
                </c:pt>
                <c:pt idx="26">
                  <c:v>-0.2568724033909493</c:v>
                </c:pt>
                <c:pt idx="27">
                  <c:v>-0.28818844652389386</c:v>
                </c:pt>
                <c:pt idx="28">
                  <c:v>-0.2964971280079185</c:v>
                </c:pt>
                <c:pt idx="29">
                  <c:v>-0.28107014220005233</c:v>
                </c:pt>
                <c:pt idx="30">
                  <c:v>-0.24183189279226003</c:v>
                </c:pt>
                <c:pt idx="31">
                  <c:v>-0.17942450164618565</c:v>
                </c:pt>
                <c:pt idx="32">
                  <c:v>-9.5255299172482724E-2</c:v>
                </c:pt>
                <c:pt idx="33">
                  <c:v>8.4827172311621058E-3</c:v>
                </c:pt>
                <c:pt idx="34">
                  <c:v>0.12882669709953853</c:v>
                </c:pt>
                <c:pt idx="35">
                  <c:v>0.26210347769977466</c:v>
                </c:pt>
                <c:pt idx="36">
                  <c:v>0.40403687653009857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C941-2748-A98F-E0CBF19DE7D5}"/>
            </c:ext>
          </c:extLst>
        </c:ser>
        <c:ser>
          <c:idx val="22"/>
          <c:order val="22"/>
          <c:tx>
            <c:v> 5k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Camera!$O$1231:$O$1267</c:f>
              <c:numCache>
                <c:formatCode>General</c:formatCode>
                <c:ptCount val="37"/>
                <c:pt idx="0">
                  <c:v>1.7466362714702099</c:v>
                </c:pt>
                <c:pt idx="1">
                  <c:v>1.7408373988021875</c:v>
                </c:pt>
                <c:pt idx="2">
                  <c:v>1.7097277321673328</c:v>
                </c:pt>
                <c:pt idx="3">
                  <c:v>1.6542423495154286</c:v>
                </c:pt>
                <c:pt idx="4">
                  <c:v>1.5762749343483855</c:v>
                </c:pt>
                <c:pt idx="5">
                  <c:v>1.4785927503309872</c:v>
                </c:pt>
                <c:pt idx="6">
                  <c:v>1.3646982350227972</c:v>
                </c:pt>
                <c:pt idx="7">
                  <c:v>1.2386498459599744</c:v>
                </c:pt>
                <c:pt idx="8">
                  <c:v>1.1048588224670148</c:v>
                </c:pt>
                <c:pt idx="9">
                  <c:v>0.96787992491272723</c:v>
                </c:pt>
                <c:pt idx="10">
                  <c:v>0.83221295360220049</c:v>
                </c:pt>
                <c:pt idx="11">
                  <c:v>0.70212845812830316</c:v>
                </c:pt>
                <c:pt idx="12">
                  <c:v>0.58152640064403915</c:v>
                </c:pt>
                <c:pt idx="13">
                  <c:v>0.47383159511534084</c:v>
                </c:pt>
                <c:pt idx="14">
                  <c:v>0.38192532537655077</c:v>
                </c:pt>
                <c:pt idx="15">
                  <c:v>0.30810917940628862</c:v>
                </c:pt>
                <c:pt idx="16">
                  <c:v>0.25409504143652517</c:v>
                </c:pt>
                <c:pt idx="17">
                  <c:v>0.22101430943268324</c:v>
                </c:pt>
                <c:pt idx="18">
                  <c:v>0.20943953632923584</c:v>
                </c:pt>
                <c:pt idx="19">
                  <c:v>0.21941254172862262</c:v>
                </c:pt>
                <c:pt idx="20">
                  <c:v>0.25047432517906981</c:v>
                </c:pt>
                <c:pt idx="21">
                  <c:v>0.30169360270723922</c:v>
                </c:pt>
                <c:pt idx="22">
                  <c:v>0.37169232255036538</c:v>
                </c:pt>
                <c:pt idx="23">
                  <c:v>0.45866799342750408</c:v>
                </c:pt>
                <c:pt idx="24">
                  <c:v>0.56041402209001945</c:v>
                </c:pt>
                <c:pt idx="25">
                  <c:v>0.67434046893515998</c:v>
                </c:pt>
                <c:pt idx="26">
                  <c:v>0.79749864999152964</c:v>
                </c:pt>
                <c:pt idx="27">
                  <c:v>0.92661377623142505</c:v>
                </c:pt>
                <c:pt idx="28">
                  <c:v>1.0581302277289364</c:v>
                </c:pt>
                <c:pt idx="29">
                  <c:v>1.1882739766541297</c:v>
                </c:pt>
                <c:pt idx="30">
                  <c:v>1.3131359465873331</c:v>
                </c:pt>
                <c:pt idx="31">
                  <c:v>1.4287785894451499</c:v>
                </c:pt>
                <c:pt idx="32">
                  <c:v>1.5313656087130669</c:v>
                </c:pt>
                <c:pt idx="33">
                  <c:v>1.6173116271867842</c:v>
                </c:pt>
                <c:pt idx="34">
                  <c:v>1.6834449524506789</c:v>
                </c:pt>
                <c:pt idx="35">
                  <c:v>1.7271729202353556</c:v>
                </c:pt>
                <c:pt idx="36">
                  <c:v>1.7466362714702099</c:v>
                </c:pt>
              </c:numCache>
            </c:numRef>
          </c:xVal>
          <c:yVal>
            <c:numRef>
              <c:f>Camera!$P$1231:$P$1267</c:f>
              <c:numCache>
                <c:formatCode>General</c:formatCode>
                <c:ptCount val="37"/>
                <c:pt idx="0">
                  <c:v>0.32889520403944683</c:v>
                </c:pt>
                <c:pt idx="1">
                  <c:v>0.47934429646119653</c:v>
                </c:pt>
                <c:pt idx="2">
                  <c:v>0.6288333025307048</c:v>
                </c:pt>
                <c:pt idx="3">
                  <c:v>0.77216916919615874</c:v>
                </c:pt>
                <c:pt idx="4">
                  <c:v>0.90436386494003052</c:v>
                </c:pt>
                <c:pt idx="5">
                  <c:v>1.0208711964530071</c:v>
                </c:pt>
                <c:pt idx="6">
                  <c:v>1.117795455163175</c:v>
                </c:pt>
                <c:pt idx="7">
                  <c:v>1.1920551087018887</c:v>
                </c:pt>
                <c:pt idx="8">
                  <c:v>1.2414904570318042</c:v>
                </c:pt>
                <c:pt idx="9">
                  <c:v>1.2649111147580163</c:v>
                </c:pt>
                <c:pt idx="10">
                  <c:v>1.2620860430175547</c:v>
                </c:pt>
                <c:pt idx="11">
                  <c:v>1.2336844792552781</c:v>
                </c:pt>
                <c:pt idx="12">
                  <c:v>1.1811797589015536</c:v>
                </c:pt>
                <c:pt idx="13">
                  <c:v>1.1067294604619946</c:v>
                </c:pt>
                <c:pt idx="14">
                  <c:v>1.0130447618853278</c:v>
                </c:pt>
                <c:pt idx="15">
                  <c:v>0.90325989545044405</c:v>
                </c:pt>
                <c:pt idx="16">
                  <c:v>0.78080976413119008</c:v>
                </c:pt>
                <c:pt idx="17">
                  <c:v>0.64932072030409405</c:v>
                </c:pt>
                <c:pt idx="18">
                  <c:v>0.51251665173060446</c:v>
                </c:pt>
                <c:pt idx="19">
                  <c:v>0.37414014195038298</c:v>
                </c:pt>
                <c:pt idx="20">
                  <c:v>0.23788669033491955</c:v>
                </c:pt>
                <c:pt idx="21">
                  <c:v>0.10734879790360582</c:v>
                </c:pt>
                <c:pt idx="22">
                  <c:v>-1.4033906275458655E-2</c:v>
                </c:pt>
                <c:pt idx="23">
                  <c:v>-0.12302248087960881</c:v>
                </c:pt>
                <c:pt idx="24">
                  <c:v>-0.21662816113836217</c:v>
                </c:pt>
                <c:pt idx="25">
                  <c:v>-0.29216662913456437</c:v>
                </c:pt>
                <c:pt idx="26">
                  <c:v>-0.34731919458017574</c:v>
                </c:pt>
                <c:pt idx="27">
                  <c:v>-0.38020167687976392</c:v>
                </c:pt>
                <c:pt idx="28">
                  <c:v>-0.38944008819598824</c:v>
                </c:pt>
                <c:pt idx="29">
                  <c:v>-0.37425021635656819</c:v>
                </c:pt>
                <c:pt idx="30">
                  <c:v>-0.33451601030493711</c:v>
                </c:pt>
                <c:pt idx="31">
                  <c:v>-0.27085949492217126</c:v>
                </c:pt>
                <c:pt idx="32">
                  <c:v>-0.18469311613775269</c:v>
                </c:pt>
                <c:pt idx="33">
                  <c:v>-7.8244366944779889E-2</c:v>
                </c:pt>
                <c:pt idx="34">
                  <c:v>4.5457270739105611E-2</c:v>
                </c:pt>
                <c:pt idx="35">
                  <c:v>0.1826392320341321</c:v>
                </c:pt>
                <c:pt idx="36">
                  <c:v>0.32889520403944683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C941-2748-A98F-E0CBF19DE7D5}"/>
            </c:ext>
          </c:extLst>
        </c:ser>
        <c:ser>
          <c:idx val="23"/>
          <c:order val="23"/>
          <c:tx>
            <c:v> 6k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Camera!$O$1269:$O$1305</c:f>
              <c:numCache>
                <c:formatCode>General</c:formatCode>
                <c:ptCount val="37"/>
                <c:pt idx="0">
                  <c:v>1.6021616845693258</c:v>
                </c:pt>
                <c:pt idx="1">
                  <c:v>1.5956695113065142</c:v>
                </c:pt>
                <c:pt idx="2">
                  <c:v>1.5632031690820292</c:v>
                </c:pt>
                <c:pt idx="3">
                  <c:v>1.5057407499080926</c:v>
                </c:pt>
                <c:pt idx="4">
                  <c:v>1.4252511537916304</c:v>
                </c:pt>
                <c:pt idx="5">
                  <c:v>1.3246046795051982</c:v>
                </c:pt>
                <c:pt idx="6">
                  <c:v>1.2074276648319091</c:v>
                </c:pt>
                <c:pt idx="7">
                  <c:v>1.0779146793070793</c:v>
                </c:pt>
                <c:pt idx="8">
                  <c:v>0.9406160324435715</c:v>
                </c:pt>
                <c:pt idx="9">
                  <c:v>0.80021977224262431</c:v>
                </c:pt>
                <c:pt idx="10">
                  <c:v>0.66134590191799636</c:v>
                </c:pt>
                <c:pt idx="11">
                  <c:v>0.52836682730449447</c:v>
                </c:pt>
                <c:pt idx="12">
                  <c:v>0.40526302652889484</c:v>
                </c:pt>
                <c:pt idx="13">
                  <c:v>0.29551765127109225</c:v>
                </c:pt>
                <c:pt idx="14">
                  <c:v>0.20204909787132413</c:v>
                </c:pt>
                <c:pt idx="15">
                  <c:v>0.12717708111697168</c:v>
                </c:pt>
                <c:pt idx="16">
                  <c:v>7.2615612854407305E-2</c:v>
                </c:pt>
                <c:pt idx="17">
                  <c:v>3.948545842129339E-2</c:v>
                </c:pt>
                <c:pt idx="18">
                  <c:v>2.8338867558790438E-2</c:v>
                </c:pt>
                <c:pt idx="19">
                  <c:v>3.9190336367599964E-2</c:v>
                </c:pt>
                <c:pt idx="20">
                  <c:v>7.1548550471479316E-2</c:v>
                </c:pt>
                <c:pt idx="21">
                  <c:v>0.12444624510154242</c:v>
                </c:pt>
                <c:pt idx="22">
                  <c:v>0.19646632919985715</c:v>
                </c:pt>
                <c:pt idx="23">
                  <c:v>0.28576415933713734</c:v>
                </c:pt>
                <c:pt idx="24">
                  <c:v>0.39008726324488602</c:v>
                </c:pt>
                <c:pt idx="25">
                  <c:v>0.50679507046937444</c:v>
                </c:pt>
                <c:pt idx="26">
                  <c:v>0.632882272239772</c:v>
                </c:pt>
                <c:pt idx="27">
                  <c:v>0.76501024095831005</c:v>
                </c:pt>
                <c:pt idx="28">
                  <c:v>0.89955138928429856</c:v>
                </c:pt>
                <c:pt idx="29">
                  <c:v>1.0326512969819532</c:v>
                </c:pt>
                <c:pt idx="30">
                  <c:v>1.1603127138670379</c:v>
                </c:pt>
                <c:pt idx="31">
                  <c:v>1.2785040054266195</c:v>
                </c:pt>
                <c:pt idx="32">
                  <c:v>1.3832921606957735</c:v>
                </c:pt>
                <c:pt idx="33">
                  <c:v>1.4709971885846427</c:v>
                </c:pt>
                <c:pt idx="34">
                  <c:v>1.5383608573165581</c:v>
                </c:pt>
                <c:pt idx="35">
                  <c:v>1.5827187941590022</c:v>
                </c:pt>
                <c:pt idx="36">
                  <c:v>1.6021616845693258</c:v>
                </c:pt>
              </c:numCache>
            </c:numRef>
          </c:xVal>
          <c:yVal>
            <c:numRef>
              <c:f>Camera!$P$1269:$P$1305</c:f>
              <c:numCache>
                <c:formatCode>General</c:formatCode>
                <c:ptCount val="37"/>
                <c:pt idx="0">
                  <c:v>0.24862128901634498</c:v>
                </c:pt>
                <c:pt idx="1">
                  <c:v>0.40395106666327324</c:v>
                </c:pt>
                <c:pt idx="2">
                  <c:v>0.55842300690168523</c:v>
                </c:pt>
                <c:pt idx="3">
                  <c:v>0.70664864348775347</c:v>
                </c:pt>
                <c:pt idx="4">
                  <c:v>0.84344749274706432</c:v>
                </c:pt>
                <c:pt idx="5">
                  <c:v>0.96409595342082799</c:v>
                </c:pt>
                <c:pt idx="6">
                  <c:v>1.0645465863217296</c:v>
                </c:pt>
                <c:pt idx="7">
                  <c:v>1.1415998175915256</c:v>
                </c:pt>
                <c:pt idx="8">
                  <c:v>1.1930162579438937</c:v>
                </c:pt>
                <c:pt idx="9">
                  <c:v>1.2175653153086614</c:v>
                </c:pt>
                <c:pt idx="10">
                  <c:v>1.2150131577579457</c:v>
                </c:pt>
                <c:pt idx="11">
                  <c:v>1.1860590972838407</c:v>
                </c:pt>
                <c:pt idx="12">
                  <c:v>1.1322333149840509</c:v>
                </c:pt>
                <c:pt idx="13">
                  <c:v>1.0557703032229051</c:v>
                </c:pt>
                <c:pt idx="14">
                  <c:v>0.95947172687334026</c:v>
                </c:pt>
                <c:pt idx="15">
                  <c:v>0.84657018815685026</c:v>
                </c:pt>
                <c:pt idx="16">
                  <c:v>0.72060231146726494</c:v>
                </c:pt>
                <c:pt idx="17">
                  <c:v>0.58529627800083139</c:v>
                </c:pt>
                <c:pt idx="18">
                  <c:v>0.44447590569194217</c:v>
                </c:pt>
                <c:pt idx="19">
                  <c:v>0.30198086835297477</c:v>
                </c:pt>
                <c:pt idx="20">
                  <c:v>0.16160079232663302</c:v>
                </c:pt>
                <c:pt idx="21">
                  <c:v>2.7019754924652792E-2</c:v>
                </c:pt>
                <c:pt idx="22">
                  <c:v>-9.8232931240153698E-2</c:v>
                </c:pt>
                <c:pt idx="23">
                  <c:v>-0.21082991511922852</c:v>
                </c:pt>
                <c:pt idx="24">
                  <c:v>-0.30769498532052963</c:v>
                </c:pt>
                <c:pt idx="25">
                  <c:v>-0.38605758507530274</c:v>
                </c:pt>
                <c:pt idx="26">
                  <c:v>-0.44351500831237523</c:v>
                </c:pt>
                <c:pt idx="27">
                  <c:v>-0.4781032344633197</c:v>
                </c:pt>
                <c:pt idx="28">
                  <c:v>-0.48837559485918947</c:v>
                </c:pt>
                <c:pt idx="29">
                  <c:v>-0.4734863557621255</c:v>
                </c:pt>
                <c:pt idx="30">
                  <c:v>-0.43327396298322157</c:v>
                </c:pt>
                <c:pt idx="31">
                  <c:v>-0.36833634119608571</c:v>
                </c:pt>
                <c:pt idx="32">
                  <c:v>-0.28008862504280108</c:v>
                </c:pt>
                <c:pt idx="33">
                  <c:v>-0.17079247744211157</c:v>
                </c:pt>
                <c:pt idx="34">
                  <c:v>-4.3546227749419568E-2</c:v>
                </c:pt>
                <c:pt idx="35">
                  <c:v>9.7773129168281819E-2</c:v>
                </c:pt>
                <c:pt idx="36">
                  <c:v>0.24862128901634498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C941-2748-A98F-E0CBF19DE7D5}"/>
            </c:ext>
          </c:extLst>
        </c:ser>
        <c:ser>
          <c:idx val="24"/>
          <c:order val="24"/>
          <c:tx>
            <c:v> 7k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Camera!$O$1307:$O$1343</c:f>
              <c:numCache>
                <c:formatCode>General</c:formatCode>
                <c:ptCount val="37"/>
                <c:pt idx="0">
                  <c:v>1.4474704529824374</c:v>
                </c:pt>
                <c:pt idx="1">
                  <c:v>1.440199561688956</c:v>
                </c:pt>
                <c:pt idx="2">
                  <c:v>1.4062588645254126</c:v>
                </c:pt>
                <c:pt idx="3">
                  <c:v>1.3466735176617444</c:v>
                </c:pt>
                <c:pt idx="4">
                  <c:v>1.2634937854344932</c:v>
                </c:pt>
                <c:pt idx="5">
                  <c:v>1.1597008115841103</c:v>
                </c:pt>
                <c:pt idx="6">
                  <c:v>1.0390536529795249</c:v>
                </c:pt>
                <c:pt idx="7">
                  <c:v>0.90589204724578587</c:v>
                </c:pt>
                <c:pt idx="8">
                  <c:v>0.76491389522399478</c:v>
                </c:pt>
                <c:pt idx="9">
                  <c:v>0.62094785728541579</c:v>
                </c:pt>
                <c:pt idx="10">
                  <c:v>0.4787397982780171</c:v>
                </c:pt>
                <c:pt idx="11">
                  <c:v>0.34276773373751851</c:v>
                </c:pt>
                <c:pt idx="12">
                  <c:v>0.21709449248357834</c:v>
                </c:pt>
                <c:pt idx="13">
                  <c:v>0.10526165386077221</c:v>
                </c:pt>
                <c:pt idx="14">
                  <c:v>1.0223375647110013E-2</c:v>
                </c:pt>
                <c:pt idx="15">
                  <c:v>-6.5684921500247045E-2</c:v>
                </c:pt>
                <c:pt idx="16">
                  <c:v>-0.12075020618080148</c:v>
                </c:pt>
                <c:pt idx="17">
                  <c:v>-0.15386578924362462</c:v>
                </c:pt>
                <c:pt idx="18">
                  <c:v>-0.16450321044135893</c:v>
                </c:pt>
                <c:pt idx="19">
                  <c:v>-0.15267860645465089</c:v>
                </c:pt>
                <c:pt idx="20">
                  <c:v>-0.11891859473339421</c:v>
                </c:pt>
                <c:pt idx="21">
                  <c:v>-6.4229020149192642E-2</c:v>
                </c:pt>
                <c:pt idx="22">
                  <c:v>9.9317808942586353E-3</c:v>
                </c:pt>
                <c:pt idx="23">
                  <c:v>0.10167514599602546</c:v>
                </c:pt>
                <c:pt idx="24">
                  <c:v>0.20870109443028897</c:v>
                </c:pt>
                <c:pt idx="25">
                  <c:v>0.32831689366591932</c:v>
                </c:pt>
                <c:pt idx="26">
                  <c:v>0.45745901281807955</c:v>
                </c:pt>
                <c:pt idx="27">
                  <c:v>0.59272314817588589</c:v>
                </c:pt>
                <c:pt idx="28">
                  <c:v>0.73040750290326673</c:v>
                </c:pt>
                <c:pt idx="29">
                  <c:v>0.86657448797105319</c:v>
                </c:pt>
                <c:pt idx="30">
                  <c:v>0.99713530248032112</c:v>
                </c:pt>
                <c:pt idx="31">
                  <c:v>1.1179602755689471</c:v>
                </c:pt>
                <c:pt idx="32">
                  <c:v>1.2250153066282854</c:v>
                </c:pt>
                <c:pt idx="33">
                  <c:v>1.3145212725087032</c:v>
                </c:pt>
                <c:pt idx="34">
                  <c:v>1.3831291519921372</c:v>
                </c:pt>
                <c:pt idx="35">
                  <c:v>1.4280993887425302</c:v>
                </c:pt>
                <c:pt idx="36">
                  <c:v>1.4474704529824374</c:v>
                </c:pt>
              </c:numCache>
            </c:numRef>
          </c:xVal>
          <c:yVal>
            <c:numRef>
              <c:f>Camera!$P$1307:$P$1343</c:f>
              <c:numCache>
                <c:formatCode>General</c:formatCode>
                <c:ptCount val="37"/>
                <c:pt idx="0">
                  <c:v>0.16267073504283591</c:v>
                </c:pt>
                <c:pt idx="1">
                  <c:v>0.32320744050464717</c:v>
                </c:pt>
                <c:pt idx="2">
                  <c:v>0.48300565264764878</c:v>
                </c:pt>
                <c:pt idx="3">
                  <c:v>0.63646644540153929</c:v>
                </c:pt>
                <c:pt idx="4">
                  <c:v>0.7782016617959906</c:v>
                </c:pt>
                <c:pt idx="5">
                  <c:v>0.90329606724809908</c:v>
                </c:pt>
                <c:pt idx="6">
                  <c:v>1.0075383001398117</c:v>
                </c:pt>
                <c:pt idx="7">
                  <c:v>1.0876013544116132</c:v>
                </c:pt>
                <c:pt idx="8">
                  <c:v>1.1411599762858833</c:v>
                </c:pt>
                <c:pt idx="9">
                  <c:v>1.1669404530662484</c:v>
                </c:pt>
                <c:pt idx="10">
                  <c:v>1.1647062315271608</c:v>
                </c:pt>
                <c:pt idx="11">
                  <c:v>1.1351892494194258</c:v>
                </c:pt>
                <c:pt idx="12">
                  <c:v>1.0799809361508215</c:v>
                </c:pt>
                <c:pt idx="13">
                  <c:v>1.0013983058418097</c:v>
                </c:pt>
                <c:pt idx="14">
                  <c:v>0.9023397407546131</c:v>
                </c:pt>
                <c:pt idx="15">
                  <c:v>0.78614259913423401</c:v>
                </c:pt>
                <c:pt idx="16">
                  <c:v>0.65645144055400639</c:v>
                </c:pt>
                <c:pt idx="17">
                  <c:v>0.5171021274213754</c:v>
                </c:pt>
                <c:pt idx="18">
                  <c:v>0.37202383279867335</c:v>
                </c:pt>
                <c:pt idx="19">
                  <c:v>0.22515835077129501</c:v>
                </c:pt>
                <c:pt idx="20">
                  <c:v>8.0394173343012271E-2</c:v>
                </c:pt>
                <c:pt idx="21">
                  <c:v>-5.8488450648193122E-2</c:v>
                </c:pt>
                <c:pt idx="22">
                  <c:v>-0.18786590628709268</c:v>
                </c:pt>
                <c:pt idx="23">
                  <c:v>-0.30431762762847214</c:v>
                </c:pt>
                <c:pt idx="24">
                  <c:v>-0.40467482839694696</c:v>
                </c:pt>
                <c:pt idx="25">
                  <c:v>-0.48607517307285403</c:v>
                </c:pt>
                <c:pt idx="26">
                  <c:v>-0.54602596996815889</c:v>
                </c:pt>
                <c:pt idx="27">
                  <c:v>-0.58247703239067228</c:v>
                </c:pt>
                <c:pt idx="28">
                  <c:v>-0.59390251296644092</c:v>
                </c:pt>
                <c:pt idx="29">
                  <c:v>-0.57938879495513451</c:v>
                </c:pt>
                <c:pt idx="30">
                  <c:v>-0.53872302844952358</c:v>
                </c:pt>
                <c:pt idx="31">
                  <c:v>-0.47247435347398037</c:v>
                </c:pt>
                <c:pt idx="32">
                  <c:v>-0.38205762248179292</c:v>
                </c:pt>
                <c:pt idx="33">
                  <c:v>-0.26976801608013712</c:v>
                </c:pt>
                <c:pt idx="34">
                  <c:v>-0.13877489383746425</c:v>
                </c:pt>
                <c:pt idx="35">
                  <c:v>6.9349736821926822E-3</c:v>
                </c:pt>
                <c:pt idx="36">
                  <c:v>0.16267073504283591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C941-2748-A98F-E0CBF19DE7D5}"/>
            </c:ext>
          </c:extLst>
        </c:ser>
        <c:ser>
          <c:idx val="25"/>
          <c:order val="25"/>
          <c:tx>
            <c:v> 8k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Camera!$O$1345:$O$1381</c:f>
              <c:numCache>
                <c:formatCode>General</c:formatCode>
                <c:ptCount val="37"/>
                <c:pt idx="0">
                  <c:v>1.2814391359438984</c:v>
                </c:pt>
                <c:pt idx="1">
                  <c:v>1.2732905530907168</c:v>
                </c:pt>
                <c:pt idx="2">
                  <c:v>1.2377423798105667</c:v>
                </c:pt>
                <c:pt idx="3">
                  <c:v>1.1758714703147706</c:v>
                </c:pt>
                <c:pt idx="4">
                  <c:v>1.0898163783928141</c:v>
                </c:pt>
                <c:pt idx="5">
                  <c:v>0.98267780897915724</c:v>
                </c:pt>
                <c:pt idx="6">
                  <c:v>0.85835730263196031</c:v>
                </c:pt>
                <c:pt idx="7">
                  <c:v>0.72134970691036771</c:v>
                </c:pt>
                <c:pt idx="8">
                  <c:v>0.57650976943144372</c:v>
                </c:pt>
                <c:pt idx="9">
                  <c:v>0.42881460205214439</c:v>
                </c:pt>
                <c:pt idx="10">
                  <c:v>0.2831418480700667</c:v>
                </c:pt>
                <c:pt idx="11">
                  <c:v>0.14407888562963009</c:v>
                </c:pt>
                <c:pt idx="12">
                  <c:v>1.57724968340507E-2</c:v>
                </c:pt>
                <c:pt idx="13">
                  <c:v>-9.8177637363318776E-2</c:v>
                </c:pt>
                <c:pt idx="14">
                  <c:v>-0.19478349059475827</c:v>
                </c:pt>
                <c:pt idx="15">
                  <c:v>-0.27169696565762058</c:v>
                </c:pt>
                <c:pt idx="16">
                  <c:v>-0.32720974143286891</c:v>
                </c:pt>
                <c:pt idx="17">
                  <c:v>-0.36023324062386125</c:v>
                </c:pt>
                <c:pt idx="18">
                  <c:v>-0.37026680997132888</c:v>
                </c:pt>
                <c:pt idx="19">
                  <c:v>-0.35736097881112416</c:v>
                </c:pt>
                <c:pt idx="20">
                  <c:v>-0.32208101731785838</c:v>
                </c:pt>
                <c:pt idx="21">
                  <c:v>-0.26547421906085988</c:v>
                </c:pt>
                <c:pt idx="22">
                  <c:v>-0.18904255537761291</c:v>
                </c:pt>
                <c:pt idx="23">
                  <c:v>-9.4720682818830046E-2</c:v>
                </c:pt>
                <c:pt idx="24">
                  <c:v>1.5142232253041239E-2</c:v>
                </c:pt>
                <c:pt idx="25">
                  <c:v>0.13779975911236791</c:v>
                </c:pt>
                <c:pt idx="26">
                  <c:v>0.27012856517766043</c:v>
                </c:pt>
                <c:pt idx="27">
                  <c:v>0.40865685167233057</c:v>
                </c:pt>
                <c:pt idx="28">
                  <c:v>0.54960636778884686</c:v>
                </c:pt>
                <c:pt idx="29">
                  <c:v>0.68895353625672484</c:v>
                </c:pt>
                <c:pt idx="30">
                  <c:v>0.82251453041338218</c:v>
                </c:pt>
                <c:pt idx="31">
                  <c:v>0.94605753476050169</c:v>
                </c:pt>
                <c:pt idx="32">
                  <c:v>1.055442773050933</c:v>
                </c:pt>
                <c:pt idx="33">
                  <c:v>1.1467872325011899</c:v>
                </c:pt>
                <c:pt idx="34">
                  <c:v>1.2166466247862009</c:v>
                </c:pt>
                <c:pt idx="35">
                  <c:v>1.262202572946151</c:v>
                </c:pt>
                <c:pt idx="36">
                  <c:v>1.2814391359438984</c:v>
                </c:pt>
              </c:numCache>
            </c:numRef>
          </c:xVal>
          <c:yVal>
            <c:numRef>
              <c:f>Camera!$P$1345:$P$1381</c:f>
              <c:numCache>
                <c:formatCode>General</c:formatCode>
                <c:ptCount val="37"/>
                <c:pt idx="0">
                  <c:v>7.041932861196698E-2</c:v>
                </c:pt>
                <c:pt idx="1">
                  <c:v>0.23652291641549122</c:v>
                </c:pt>
                <c:pt idx="2">
                  <c:v>0.40202745174199078</c:v>
                </c:pt>
                <c:pt idx="3">
                  <c:v>0.56110671888117392</c:v>
                </c:pt>
                <c:pt idx="4">
                  <c:v>0.70814780981415459</c:v>
                </c:pt>
                <c:pt idx="5">
                  <c:v>0.83802786860592815</c:v>
                </c:pt>
                <c:pt idx="6">
                  <c:v>0.94635790098371553</c:v>
                </c:pt>
                <c:pt idx="7">
                  <c:v>1.0296729141225107</c:v>
                </c:pt>
                <c:pt idx="8">
                  <c:v>1.0855548620440445</c:v>
                </c:pt>
                <c:pt idx="9">
                  <c:v>1.1126836578471402</c:v>
                </c:pt>
                <c:pt idx="10">
                  <c:v>1.1108201266497231</c:v>
                </c:pt>
                <c:pt idx="11">
                  <c:v>1.0807317018023801</c:v>
                </c:pt>
                <c:pt idx="12">
                  <c:v>1.0240759824479484</c:v>
                </c:pt>
                <c:pt idx="13">
                  <c:v>0.94325874251549646</c:v>
                </c:pt>
                <c:pt idx="14">
                  <c:v>0.84128197800742455</c:v>
                </c:pt>
                <c:pt idx="15">
                  <c:v>0.72159483457141094</c:v>
                </c:pt>
                <c:pt idx="16">
                  <c:v>0.58795661007750344</c:v>
                </c:pt>
                <c:pt idx="17">
                  <c:v>0.44431721796730589</c:v>
                </c:pt>
                <c:pt idx="18">
                  <c:v>0.29471705687855898</c:v>
                </c:pt>
                <c:pt idx="19">
                  <c:v>0.14320545668784684</c:v>
                </c:pt>
                <c:pt idx="20">
                  <c:v>-6.2251405804465117E-3</c:v>
                </c:pt>
                <c:pt idx="21">
                  <c:v>-0.1496933884879191</c:v>
                </c:pt>
                <c:pt idx="22">
                  <c:v>-0.28347640782710493</c:v>
                </c:pt>
                <c:pt idx="23">
                  <c:v>-0.40405522982983849</c:v>
                </c:pt>
                <c:pt idx="24">
                  <c:v>-0.5081629179391346</c:v>
                </c:pt>
                <c:pt idx="25">
                  <c:v>-0.5928392862632027</c:v>
                </c:pt>
                <c:pt idx="26">
                  <c:v>-0.6554950586074566</c:v>
                </c:pt>
                <c:pt idx="27">
                  <c:v>-0.69398682761810726</c:v>
                </c:pt>
                <c:pt idx="28">
                  <c:v>-0.70670225398656406</c:v>
                </c:pt>
                <c:pt idx="29">
                  <c:v>-0.69265260433562714</c:v>
                </c:pt>
                <c:pt idx="30">
                  <c:v>-0.65156706163389733</c:v>
                </c:pt>
                <c:pt idx="31">
                  <c:v>-0.5839804817343861</c:v>
                </c:pt>
                <c:pt idx="32">
                  <c:v>-0.49130379965624954</c:v>
                </c:pt>
                <c:pt idx="33">
                  <c:v>-0.37586464343344045</c:v>
                </c:pt>
                <c:pt idx="34">
                  <c:v>-0.24090550536205327</c:v>
                </c:pt>
                <c:pt idx="35">
                  <c:v>-9.0528606050039054E-2</c:v>
                </c:pt>
                <c:pt idx="36">
                  <c:v>7.041932861196698E-2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C941-2748-A98F-E0CBF19DE7D5}"/>
            </c:ext>
          </c:extLst>
        </c:ser>
        <c:ser>
          <c:idx val="26"/>
          <c:order val="26"/>
          <c:tx>
            <c:v> 9k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Camera!$O$1383:$O$1419</c:f>
              <c:numCache>
                <c:formatCode>General</c:formatCode>
                <c:ptCount val="37"/>
                <c:pt idx="0">
                  <c:v>1.1027733114419784</c:v>
                </c:pt>
                <c:pt idx="1">
                  <c:v>1.09363178397668</c:v>
                </c:pt>
                <c:pt idx="2">
                  <c:v>1.0563248223522215</c:v>
                </c:pt>
                <c:pt idx="3">
                  <c:v>0.99198631110130553</c:v>
                </c:pt>
                <c:pt idx="4">
                  <c:v>0.90285093131927174</c:v>
                </c:pt>
                <c:pt idx="5">
                  <c:v>0.79214871517112317</c:v>
                </c:pt>
                <c:pt idx="6">
                  <c:v>0.66393453236552902</c:v>
                </c:pt>
                <c:pt idx="7">
                  <c:v>0.52286927809600403</c:v>
                </c:pt>
                <c:pt idx="8">
                  <c:v>0.37397460790172199</c:v>
                </c:pt>
                <c:pt idx="9">
                  <c:v>0.22238446312952023</c:v>
                </c:pt>
                <c:pt idx="10">
                  <c:v>7.3114416539830043E-2</c:v>
                </c:pt>
                <c:pt idx="11">
                  <c:v>-6.9135106345531938E-2</c:v>
                </c:pt>
                <c:pt idx="12">
                  <c:v>-0.20013210162333914</c:v>
                </c:pt>
                <c:pt idx="13">
                  <c:v>-0.3162196532975724</c:v>
                </c:pt>
                <c:pt idx="14">
                  <c:v>-0.41437843596415669</c:v>
                </c:pt>
                <c:pt idx="15">
                  <c:v>-0.49225144810874766</c:v>
                </c:pt>
                <c:pt idx="16">
                  <c:v>-0.54813955610113851</c:v>
                </c:pt>
                <c:pt idx="17">
                  <c:v>-0.58097703305621839</c:v>
                </c:pt>
                <c:pt idx="18">
                  <c:v>-0.59029567396460392</c:v>
                </c:pt>
                <c:pt idx="19">
                  <c:v>-0.57618468432524361</c:v>
                </c:pt>
                <c:pt idx="20">
                  <c:v>-0.53925175089900745</c:v>
                </c:pt>
                <c:pt idx="21">
                  <c:v>-0.48058878943477373</c:v>
                </c:pt>
                <c:pt idx="22">
                  <c:v>-0.40174399865170007</c:v>
                </c:pt>
                <c:pt idx="23">
                  <c:v>-0.30470011799976149</c:v>
                </c:pt>
                <c:pt idx="24">
                  <c:v>-0.19185721787366783</c:v>
                </c:pt>
                <c:pt idx="25">
                  <c:v>-6.6016952447799676E-2</c:v>
                </c:pt>
                <c:pt idx="26">
                  <c:v>6.9636004453216271E-2</c:v>
                </c:pt>
                <c:pt idx="27">
                  <c:v>0.2115605846283686</c:v>
                </c:pt>
                <c:pt idx="28">
                  <c:v>0.35589986316203759</c:v>
                </c:pt>
                <c:pt idx="29">
                  <c:v>0.49854143660971112</c:v>
                </c:pt>
                <c:pt idx="30">
                  <c:v>0.63520289937460062</c:v>
                </c:pt>
                <c:pt idx="31">
                  <c:v>0.76154603861750825</c:v>
                </c:pt>
                <c:pt idx="32">
                  <c:v>0.87332061382348625</c:v>
                </c:pt>
                <c:pt idx="33">
                  <c:v>0.96653473050063299</c:v>
                </c:pt>
                <c:pt idx="34">
                  <c:v>1.0376441346489251</c:v>
                </c:pt>
                <c:pt idx="35">
                  <c:v>1.0837478454899996</c:v>
                </c:pt>
                <c:pt idx="36">
                  <c:v>1.1027733114419784</c:v>
                </c:pt>
              </c:numCache>
            </c:numRef>
          </c:xVal>
          <c:yVal>
            <c:numRef>
              <c:f>Camera!$P$1383:$P$1419</c:f>
              <c:numCache>
                <c:formatCode>General</c:formatCode>
                <c:ptCount val="37"/>
                <c:pt idx="0">
                  <c:v>-2.8852145501601069E-2</c:v>
                </c:pt>
                <c:pt idx="1">
                  <c:v>0.14321677895840154</c:v>
                </c:pt>
                <c:pt idx="2">
                  <c:v>0.31484982374592452</c:v>
                </c:pt>
                <c:pt idx="3">
                  <c:v>0.47997458068537213</c:v>
                </c:pt>
                <c:pt idx="4">
                  <c:v>0.63273414503123604</c:v>
                </c:pt>
                <c:pt idx="5">
                  <c:v>0.76777998805490844</c:v>
                </c:pt>
                <c:pt idx="6">
                  <c:v>0.88052999318671377</c:v>
                </c:pt>
                <c:pt idx="7">
                  <c:v>0.96736926256899425</c:v>
                </c:pt>
                <c:pt idx="8">
                  <c:v>1.0257791498749287</c:v>
                </c:pt>
                <c:pt idx="9">
                  <c:v>1.0543895444154043</c:v>
                </c:pt>
                <c:pt idx="10">
                  <c:v>1.052958783059236</c:v>
                </c:pt>
                <c:pt idx="11">
                  <c:v>1.0222930363655411</c:v>
                </c:pt>
                <c:pt idx="12">
                  <c:v>0.96412159672841613</c:v>
                </c:pt>
                <c:pt idx="13">
                  <c:v>0.88094596351921661</c:v>
                </c:pt>
                <c:pt idx="14">
                  <c:v>0.77587940725143933</c:v>
                </c:pt>
                <c:pt idx="15">
                  <c:v>0.65249062823842841</c:v>
                </c:pt>
                <c:pt idx="16">
                  <c:v>0.51466113266381575</c:v>
                </c:pt>
                <c:pt idx="17">
                  <c:v>0.36646183507006025</c:v>
                </c:pt>
                <c:pt idx="18">
                  <c:v>0.21205072462377195</c:v>
                </c:pt>
                <c:pt idx="19">
                  <c:v>5.55905059987181E-2</c:v>
                </c:pt>
                <c:pt idx="20">
                  <c:v>-9.8816967886663401E-2</c:v>
                </c:pt>
                <c:pt idx="21">
                  <c:v>-0.24718396776868889</c:v>
                </c:pt>
                <c:pt idx="22">
                  <c:v>-0.38568301422046836</c:v>
                </c:pt>
                <c:pt idx="23">
                  <c:v>-0.51069112684925211</c:v>
                </c:pt>
                <c:pt idx="24">
                  <c:v>-0.61883714586613969</c:v>
                </c:pt>
                <c:pt idx="25">
                  <c:v>-0.70705636450178988</c:v>
                </c:pt>
                <c:pt idx="26">
                  <c:v>-0.77265560660119592</c:v>
                </c:pt>
                <c:pt idx="27">
                  <c:v>-0.81339035121613634</c:v>
                </c:pt>
                <c:pt idx="28">
                  <c:v>-0.82755350606520584</c:v>
                </c:pt>
                <c:pt idx="29">
                  <c:v>-0.81407296353314496</c:v>
                </c:pt>
                <c:pt idx="30">
                  <c:v>-0.77261222515348593</c:v>
                </c:pt>
                <c:pt idx="31">
                  <c:v>-0.7036653829621462</c:v>
                </c:pt>
                <c:pt idx="32">
                  <c:v>-0.60863500450777341</c:v>
                </c:pt>
                <c:pt idx="33">
                  <c:v>-0.48987955974617581</c:v>
                </c:pt>
                <c:pt idx="34">
                  <c:v>-0.3507166314241299</c:v>
                </c:pt>
                <c:pt idx="35">
                  <c:v>-0.19536989835889304</c:v>
                </c:pt>
                <c:pt idx="36">
                  <c:v>-2.8852145501601069E-2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C941-2748-A98F-E0CBF19DE7D5}"/>
            </c:ext>
          </c:extLst>
        </c:ser>
        <c:ser>
          <c:idx val="27"/>
          <c:order val="27"/>
          <c:tx>
            <c:v> 10k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Camera!$O$1421:$O$1457</c:f>
              <c:numCache>
                <c:formatCode>General</c:formatCode>
                <c:ptCount val="37"/>
                <c:pt idx="0">
                  <c:v>0.90997376166638733</c:v>
                </c:pt>
                <c:pt idx="1">
                  <c:v>0.89970435869309073</c:v>
                </c:pt>
                <c:pt idx="2">
                  <c:v>0.86046572964451373</c:v>
                </c:pt>
                <c:pt idx="3">
                  <c:v>0.79345496345949995</c:v>
                </c:pt>
                <c:pt idx="4">
                  <c:v>0.70101178510373963</c:v>
                </c:pt>
                <c:pt idx="5">
                  <c:v>0.58650654232613286</c:v>
                </c:pt>
                <c:pt idx="6">
                  <c:v>0.45415951924996223</c:v>
                </c:pt>
                <c:pt idx="7">
                  <c:v>0.3088097175147842</c:v>
                </c:pt>
                <c:pt idx="8">
                  <c:v>0.15565664292834366</c:v>
                </c:pt>
                <c:pt idx="9">
                  <c:v>5.4460013127293606E-17</c:v>
                </c:pt>
                <c:pt idx="10">
                  <c:v>-0.15300036644664355</c:v>
                </c:pt>
                <c:pt idx="11">
                  <c:v>-0.29852746196987195</c:v>
                </c:pt>
                <c:pt idx="12">
                  <c:v>-0.43226326163552081</c:v>
                </c:pt>
                <c:pt idx="13">
                  <c:v>-0.55049518180278478</c:v>
                </c:pt>
                <c:pt idx="14">
                  <c:v>-0.65017601468252906</c:v>
                </c:pt>
                <c:pt idx="15">
                  <c:v>-0.72894453696490991</c:v>
                </c:pt>
                <c:pt idx="16">
                  <c:v>-0.78511618140668371</c:v>
                </c:pt>
                <c:pt idx="17">
                  <c:v>-0.81765364757497316</c:v>
                </c:pt>
                <c:pt idx="18">
                  <c:v>-0.82612655502055954</c:v>
                </c:pt>
                <c:pt idx="19">
                  <c:v>-0.81066767940567963</c:v>
                </c:pt>
                <c:pt idx="20">
                  <c:v>-0.77193136524554051</c:v>
                </c:pt>
                <c:pt idx="21">
                  <c:v>-0.7110576699518828</c:v>
                </c:pt>
                <c:pt idx="22">
                  <c:v>-0.62964383646272082</c:v>
                </c:pt>
                <c:pt idx="23">
                  <c:v>-0.52972289407477047</c:v>
                </c:pt>
                <c:pt idx="24">
                  <c:v>-0.41374756735635243</c:v>
                </c:pt>
                <c:pt idx="25">
                  <c:v>-0.28457622764887114</c:v>
                </c:pt>
                <c:pt idx="26">
                  <c:v>-0.14545636067844864</c:v>
                </c:pt>
                <c:pt idx="27">
                  <c:v>-1.5513623166956571E-16</c:v>
                </c:pt>
                <c:pt idx="28">
                  <c:v>0.14785509505180747</c:v>
                </c:pt>
                <c:pt idx="29">
                  <c:v>0.29390487230219048</c:v>
                </c:pt>
                <c:pt idx="30">
                  <c:v>0.43376474535961679</c:v>
                </c:pt>
                <c:pt idx="31">
                  <c:v>0.56298573023296306</c:v>
                </c:pt>
                <c:pt idx="32">
                  <c:v>0.67720214827674752</c:v>
                </c:pt>
                <c:pt idx="33">
                  <c:v>0.77230801103999325</c:v>
                </c:pt>
                <c:pt idx="34">
                  <c:v>0.84465419642323136</c:v>
                </c:pt>
                <c:pt idx="35">
                  <c:v>0.89125321859443984</c:v>
                </c:pt>
                <c:pt idx="36">
                  <c:v>0.90997376166638733</c:v>
                </c:pt>
              </c:numCache>
            </c:numRef>
          </c:xVal>
          <c:yVal>
            <c:numRef>
              <c:f>Camera!$P$1421:$P$1457</c:f>
              <c:numCache>
                <c:formatCode>General</c:formatCode>
                <c:ptCount val="37"/>
                <c:pt idx="0">
                  <c:v>-0.13597669250443031</c:v>
                </c:pt>
                <c:pt idx="1">
                  <c:v>4.2500186668243657E-2</c:v>
                </c:pt>
                <c:pt idx="2">
                  <c:v>0.22073252130324328</c:v>
                </c:pt>
                <c:pt idx="3">
                  <c:v>0.39238038438388878</c:v>
                </c:pt>
                <c:pt idx="4">
                  <c:v>0.55132108207751618</c:v>
                </c:pt>
                <c:pt idx="5">
                  <c:v>0.69195993083665575</c:v>
                </c:pt>
                <c:pt idx="6">
                  <c:v>0.80950410356193958</c:v>
                </c:pt>
                <c:pt idx="7">
                  <c:v>0.90017527093052974</c:v>
                </c:pt>
                <c:pt idx="8">
                  <c:v>0.96134534126100724</c:v>
                </c:pt>
                <c:pt idx="9">
                  <c:v>0.99159006568237418</c:v>
                </c:pt>
                <c:pt idx="10">
                  <c:v>0.99066546711500347</c:v>
                </c:pt>
                <c:pt idx="11">
                  <c:v>0.95942013107487523</c:v>
                </c:pt>
                <c:pt idx="12">
                  <c:v>0.89966126932302537</c:v>
                </c:pt>
                <c:pt idx="13">
                  <c:v>0.81399391682568512</c:v>
                </c:pt>
                <c:pt idx="14">
                  <c:v>0.70565116133131511</c:v>
                </c:pt>
                <c:pt idx="15">
                  <c:v>0.57832986819342824</c:v>
                </c:pt>
                <c:pt idx="16">
                  <c:v>0.43604197972723796</c:v>
                </c:pt>
                <c:pt idx="17">
                  <c:v>0.28298701458636355</c:v>
                </c:pt>
                <c:pt idx="18">
                  <c:v>0.12344746768968784</c:v>
                </c:pt>
                <c:pt idx="19">
                  <c:v>-3.8294276745197225E-2</c:v>
                </c:pt>
                <c:pt idx="20">
                  <c:v>-0.19802108399377702</c:v>
                </c:pt>
                <c:pt idx="21">
                  <c:v>-0.35163316722899729</c:v>
                </c:pt>
                <c:pt idx="22">
                  <c:v>-0.49519270377272584</c:v>
                </c:pt>
                <c:pt idx="23">
                  <c:v>-0.62496662985687368</c:v>
                </c:pt>
                <c:pt idx="24">
                  <c:v>-0.73747293498740174</c:v>
                </c:pt>
                <c:pt idx="25">
                  <c:v>-0.82953504470579442</c:v>
                </c:pt>
                <c:pt idx="26">
                  <c:v>-0.89834774837961617</c:v>
                </c:pt>
                <c:pt idx="27">
                  <c:v>-0.94155654958178991</c:v>
                </c:pt>
                <c:pt idx="28">
                  <c:v>-0.95735023520948992</c:v>
                </c:pt>
                <c:pt idx="29">
                  <c:v>-0.94456385770019935</c:v>
                </c:pt>
                <c:pt idx="30">
                  <c:v>-0.90278627871655281</c:v>
                </c:pt>
                <c:pt idx="31">
                  <c:v>-0.83246316192731484</c:v>
                </c:pt>
                <c:pt idx="32">
                  <c:v>-0.73498325314397273</c:v>
                </c:pt>
                <c:pt idx="33">
                  <c:v>-0.61273357241854121</c:v>
                </c:pt>
                <c:pt idx="34">
                  <c:v>-0.46910851758706368</c:v>
                </c:pt>
                <c:pt idx="35">
                  <c:v>-0.3084595639223901</c:v>
                </c:pt>
                <c:pt idx="36">
                  <c:v>-0.13597669250443031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C941-2748-A98F-E0CBF19DE7D5}"/>
            </c:ext>
          </c:extLst>
        </c:ser>
        <c:ser>
          <c:idx val="17"/>
          <c:order val="28"/>
          <c:tx>
            <c:v> 11k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Camera!$O$1459:$O$1495</c:f>
              <c:numCache>
                <c:formatCode>General</c:formatCode>
                <c:ptCount val="37"/>
                <c:pt idx="0">
                  <c:v>0.70129430306268736</c:v>
                </c:pt>
                <c:pt idx="1">
                  <c:v>0.68973814066390593</c:v>
                </c:pt>
                <c:pt idx="2">
                  <c:v>0.64836921950823423</c:v>
                </c:pt>
                <c:pt idx="3">
                  <c:v>0.57845502996089704</c:v>
                </c:pt>
                <c:pt idx="4">
                  <c:v>0.48245054125224018</c:v>
                </c:pt>
                <c:pt idx="5">
                  <c:v>0.36387883619389633</c:v>
                </c:pt>
                <c:pt idx="6">
                  <c:v>0.22713912601644851</c:v>
                </c:pt>
                <c:pt idx="7">
                  <c:v>7.7261840770991214E-2</c:v>
                </c:pt>
                <c:pt idx="8">
                  <c:v>-8.0363762302017985E-2</c:v>
                </c:pt>
                <c:pt idx="9">
                  <c:v>-0.24026272265584417</c:v>
                </c:pt>
                <c:pt idx="10">
                  <c:v>-0.39712445898827664</c:v>
                </c:pt>
                <c:pt idx="11">
                  <c:v>-0.546012182651895</c:v>
                </c:pt>
                <c:pt idx="12">
                  <c:v>-0.68252169760310932</c:v>
                </c:pt>
                <c:pt idx="13">
                  <c:v>-0.80288722826977232</c:v>
                </c:pt>
                <c:pt idx="14">
                  <c:v>-0.90403816459448982</c:v>
                </c:pt>
                <c:pt idx="15">
                  <c:v>-0.98361486363760808</c:v>
                </c:pt>
                <c:pt idx="16">
                  <c:v>-1.0399537956949227</c:v>
                </c:pt>
                <c:pt idx="17">
                  <c:v>-1.0720526645714672</c:v>
                </c:pt>
                <c:pt idx="18">
                  <c:v>-1.0795251600241222</c:v>
                </c:pt>
                <c:pt idx="19">
                  <c:v>-1.0625532359877097</c:v>
                </c:pt>
                <c:pt idx="20">
                  <c:v>-1.0218426874994242</c:v>
                </c:pt>
                <c:pt idx="21">
                  <c:v>-0.95858562664701608</c:v>
                </c:pt>
                <c:pt idx="22">
                  <c:v>-0.87443140572188982</c:v>
                </c:pt>
                <c:pt idx="23">
                  <c:v>-0.77146567263462984</c:v>
                </c:pt>
                <c:pt idx="24">
                  <c:v>-0.65219557468994005</c:v>
                </c:pt>
                <c:pt idx="25">
                  <c:v>-0.51953763563679733</c:v>
                </c:pt>
                <c:pt idx="26">
                  <c:v>-0.37680351770775761</c:v>
                </c:pt>
                <c:pt idx="27">
                  <c:v>-0.22767779347096812</c:v>
                </c:pt>
                <c:pt idx="28">
                  <c:v>-7.6181110352594755E-2</c:v>
                </c:pt>
                <c:pt idx="29">
                  <c:v>7.3388069673440304E-2</c:v>
                </c:pt>
                <c:pt idx="30">
                  <c:v>0.21653937108810656</c:v>
                </c:pt>
                <c:pt idx="31">
                  <c:v>0.3487085801853439</c:v>
                </c:pt>
                <c:pt idx="32">
                  <c:v>0.46540945176478749</c:v>
                </c:pt>
                <c:pt idx="33">
                  <c:v>0.56241649918734993</c:v>
                </c:pt>
                <c:pt idx="34">
                  <c:v>0.63597065836636213</c:v>
                </c:pt>
                <c:pt idx="35">
                  <c:v>0.68299396540820456</c:v>
                </c:pt>
                <c:pt idx="36">
                  <c:v>0.70129430306268736</c:v>
                </c:pt>
              </c:numCache>
            </c:numRef>
          </c:xVal>
          <c:yVal>
            <c:numRef>
              <c:f>Camera!$P$1459:$P$1495</c:f>
              <c:numCache>
                <c:formatCode>General</c:formatCode>
                <c:ptCount val="37"/>
                <c:pt idx="0">
                  <c:v>-0.25192453832531908</c:v>
                </c:pt>
                <c:pt idx="1">
                  <c:v>-6.6546184390555402E-2</c:v>
                </c:pt>
                <c:pt idx="2">
                  <c:v>0.11881255876505337</c:v>
                </c:pt>
                <c:pt idx="3">
                  <c:v>0.29752006835127465</c:v>
                </c:pt>
                <c:pt idx="4">
                  <c:v>0.46316305803432817</c:v>
                </c:pt>
                <c:pt idx="5">
                  <c:v>0.60987732499861036</c:v>
                </c:pt>
                <c:pt idx="6">
                  <c:v>0.73263925129522411</c:v>
                </c:pt>
                <c:pt idx="7">
                  <c:v>0.82749164002153675</c:v>
                </c:pt>
                <c:pt idx="8">
                  <c:v>0.891686879478223</c:v>
                </c:pt>
                <c:pt idx="9">
                  <c:v>0.92374191869659306</c:v>
                </c:pt>
                <c:pt idx="10">
                  <c:v>0.92341069046820279</c:v>
                </c:pt>
                <c:pt idx="11">
                  <c:v>0.89158838767620063</c:v>
                </c:pt>
                <c:pt idx="12">
                  <c:v>0.83016719227802516</c:v>
                </c:pt>
                <c:pt idx="13">
                  <c:v>0.74186447083552154</c:v>
                </c:pt>
                <c:pt idx="14">
                  <c:v>0.63004269414208236</c:v>
                </c:pt>
                <c:pt idx="15">
                  <c:v>0.49853647380989802</c:v>
                </c:pt>
                <c:pt idx="16">
                  <c:v>0.35149728108496686</c:v>
                </c:pt>
                <c:pt idx="17">
                  <c:v>0.19326157923572176</c:v>
                </c:pt>
                <c:pt idx="18">
                  <c:v>2.8243898058185855E-2</c:v>
                </c:pt>
                <c:pt idx="19">
                  <c:v>-0.13914688120771654</c:v>
                </c:pt>
                <c:pt idx="20">
                  <c:v>-0.30457202486147644</c:v>
                </c:pt>
                <c:pt idx="21">
                  <c:v>-0.46381359203447659</c:v>
                </c:pt>
                <c:pt idx="22">
                  <c:v>-0.61281723116730835</c:v>
                </c:pt>
                <c:pt idx="23">
                  <c:v>-0.74773321420111549</c:v>
                </c:pt>
                <c:pt idx="24">
                  <c:v>-0.86496143361009725</c:v>
                </c:pt>
                <c:pt idx="25">
                  <c:v>-0.96120533471183867</c:v>
                </c:pt>
                <c:pt idx="26">
                  <c:v>-1.0335385983363889</c:v>
                </c:pt>
                <c:pt idx="27">
                  <c:v>-1.0794867660855567</c:v>
                </c:pt>
                <c:pt idx="28">
                  <c:v>-1.0971238374756194</c:v>
                </c:pt>
                <c:pt idx="29">
                  <c:v>-1.0851811264237043</c:v>
                </c:pt>
                <c:pt idx="30">
                  <c:v>-1.0431624038054148</c:v>
                </c:pt>
                <c:pt idx="31">
                  <c:v>-0.97145579964859907</c:v>
                </c:pt>
                <c:pt idx="32">
                  <c:v>-0.87142953933953171</c:v>
                </c:pt>
                <c:pt idx="33">
                  <c:v>-0.74549601894790352</c:v>
                </c:pt>
                <c:pt idx="34">
                  <c:v>-0.59712782216248672</c:v>
                </c:pt>
                <c:pt idx="35">
                  <c:v>-0.43081087145324076</c:v>
                </c:pt>
                <c:pt idx="36">
                  <c:v>-0.25192453832531908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C941-2748-A98F-E0CBF19DE7D5}"/>
            </c:ext>
          </c:extLst>
        </c:ser>
        <c:ser>
          <c:idx val="30"/>
          <c:order val="29"/>
          <c:tx>
            <c:v> 12k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Camera!$O$1497:$O$1533</c:f>
              <c:numCache>
                <c:formatCode>General</c:formatCode>
                <c:ptCount val="37"/>
                <c:pt idx="0">
                  <c:v>0.47468874887036094</c:v>
                </c:pt>
                <c:pt idx="1">
                  <c:v>0.46165756429163718</c:v>
                </c:pt>
                <c:pt idx="2">
                  <c:v>0.41792876281676578</c:v>
                </c:pt>
                <c:pt idx="3">
                  <c:v>0.34484868729132839</c:v>
                </c:pt>
                <c:pt idx="4">
                  <c:v>0.24499929120219205</c:v>
                </c:pt>
                <c:pt idx="5">
                  <c:v>0.12207049753512868</c:v>
                </c:pt>
                <c:pt idx="6">
                  <c:v>-1.9344393052982894E-2</c:v>
                </c:pt>
                <c:pt idx="7">
                  <c:v>-0.17400877681914029</c:v>
                </c:pt>
                <c:pt idx="8">
                  <c:v>-0.3363307090519575</c:v>
                </c:pt>
                <c:pt idx="9">
                  <c:v>-0.50064993921556544</c:v>
                </c:pt>
                <c:pt idx="10">
                  <c:v>-0.66149867246496086</c:v>
                </c:pt>
                <c:pt idx="11">
                  <c:v>-0.81381758260814863</c:v>
                </c:pt>
                <c:pt idx="12">
                  <c:v>-0.95311704181972423</c:v>
                </c:pt>
                <c:pt idx="13">
                  <c:v>-1.0755817366788907</c:v>
                </c:pt>
                <c:pt idx="14">
                  <c:v>-1.1781234748380589</c:v>
                </c:pt>
                <c:pt idx="15">
                  <c:v>-1.2583913789523542</c:v>
                </c:pt>
                <c:pt idx="16">
                  <c:v>-1.3147507568263956</c:v>
                </c:pt>
                <c:pt idx="17">
                  <c:v>-1.346242097432466</c:v>
                </c:pt>
                <c:pt idx="18">
                  <c:v>-1.3525304383916739</c:v>
                </c:pt>
                <c:pt idx="19">
                  <c:v>-1.3338533581061769</c:v>
                </c:pt>
                <c:pt idx="20">
                  <c:v>-1.2909735341434545</c:v>
                </c:pt>
                <c:pt idx="21">
                  <c:v>-1.2251394947612606</c:v>
                </c:pt>
                <c:pt idx="22">
                  <c:v>-1.138056041442189</c:v>
                </c:pt>
                <c:pt idx="23">
                  <c:v>-1.0318638933272628</c:v>
                </c:pt>
                <c:pt idx="24">
                  <c:v>-0.90912638908543031</c:v>
                </c:pt>
                <c:pt idx="25">
                  <c:v>-0.77281954671062081</c:v>
                </c:pt>
                <c:pt idx="26">
                  <c:v>-0.62632041577329345</c:v>
                </c:pt>
                <c:pt idx="27">
                  <c:v>-0.47338750261400853</c:v>
                </c:pt>
                <c:pt idx="28">
                  <c:v>-0.31812622829601256</c:v>
                </c:pt>
                <c:pt idx="29">
                  <c:v>-0.16493210188231081</c:v>
                </c:pt>
                <c:pt idx="30">
                  <c:v>-1.8404843301871983E-2</c:v>
                </c:pt>
                <c:pt idx="31">
                  <c:v>0.11677161521650634</c:v>
                </c:pt>
                <c:pt idx="32">
                  <c:v>0.23598522860005613</c:v>
                </c:pt>
                <c:pt idx="33">
                  <c:v>0.33488546430402216</c:v>
                </c:pt>
                <c:pt idx="34">
                  <c:v>0.40959812590488875</c:v>
                </c:pt>
                <c:pt idx="35">
                  <c:v>0.45695079937584127</c:v>
                </c:pt>
                <c:pt idx="36">
                  <c:v>0.47468874887036094</c:v>
                </c:pt>
              </c:numCache>
            </c:numRef>
          </c:xVal>
          <c:yVal>
            <c:numRef>
              <c:f>Camera!$P$1497:$P$1533</c:f>
              <c:numCache>
                <c:formatCode>General</c:formatCode>
                <c:ptCount val="37"/>
                <c:pt idx="0">
                  <c:v>-0.37783259863683405</c:v>
                </c:pt>
                <c:pt idx="1">
                  <c:v>-0.18500028332059443</c:v>
                </c:pt>
                <c:pt idx="2">
                  <c:v>8.0776735083984696E-3</c:v>
                </c:pt>
                <c:pt idx="3">
                  <c:v>0.19445040162041294</c:v>
                </c:pt>
                <c:pt idx="4">
                  <c:v>0.36738563362865362</c:v>
                </c:pt>
                <c:pt idx="5">
                  <c:v>0.52072283971324895</c:v>
                </c:pt>
                <c:pt idx="6">
                  <c:v>0.64918454923255853</c:v>
                </c:pt>
                <c:pt idx="7">
                  <c:v>0.74861697667316984</c:v>
                </c:pt>
                <c:pt idx="8">
                  <c:v>0.81614144619064832</c:v>
                </c:pt>
                <c:pt idx="9">
                  <c:v>0.8502107859970417</c:v>
                </c:pt>
                <c:pt idx="10">
                  <c:v>0.85057712253383078</c:v>
                </c:pt>
                <c:pt idx="11">
                  <c:v>0.81818705962430838</c:v>
                </c:pt>
                <c:pt idx="12">
                  <c:v>0.7550257744620712</c:v>
                </c:pt>
                <c:pt idx="13">
                  <c:v>0.66393291914265751</c:v>
                </c:pt>
                <c:pt idx="14">
                  <c:v>0.5484111071024691</c:v>
                </c:pt>
                <c:pt idx="15">
                  <c:v>0.41244340148262937</c:v>
                </c:pt>
                <c:pt idx="16">
                  <c:v>0.26033088741282029</c:v>
                </c:pt>
                <c:pt idx="17">
                  <c:v>9.6556149621826154E-2</c:v>
                </c:pt>
                <c:pt idx="18">
                  <c:v>-7.4326031355858774E-2</c:v>
                </c:pt>
                <c:pt idx="19">
                  <c:v>-0.24777289485426074</c:v>
                </c:pt>
                <c:pt idx="20">
                  <c:v>-0.41931730597887223</c:v>
                </c:pt>
                <c:pt idx="21">
                  <c:v>-0.58461661791421005</c:v>
                </c:pt>
                <c:pt idx="22">
                  <c:v>-0.73949328453069896</c:v>
                </c:pt>
                <c:pt idx="23">
                  <c:v>-0.87997377300579893</c:v>
                </c:pt>
                <c:pt idx="24">
                  <c:v>-1.0023319410992302</c:v>
                </c:pt>
                <c:pt idx="25">
                  <c:v>-1.1031422722283566</c:v>
                </c:pt>
                <c:pt idx="26">
                  <c:v>-1.1793471829812556</c:v>
                </c:pt>
                <c:pt idx="27">
                  <c:v>-1.2283409554314257</c:v>
                </c:pt>
                <c:pt idx="28">
                  <c:v>-1.2480706035334173</c:v>
                </c:pt>
                <c:pt idx="29">
                  <c:v>-1.2371510951807148</c:v>
                </c:pt>
                <c:pt idx="30">
                  <c:v>-1.1949888584206552</c:v>
                </c:pt>
                <c:pt idx="31">
                  <c:v>-1.1219036217281986</c:v>
                </c:pt>
                <c:pt idx="32">
                  <c:v>-1.0192348401345053</c:v>
                </c:pt>
                <c:pt idx="33">
                  <c:v>-0.88941597352746604</c:v>
                </c:pt>
                <c:pt idx="34">
                  <c:v>-0.73599864278657301</c:v>
                </c:pt>
                <c:pt idx="35">
                  <c:v>-0.56361014207071924</c:v>
                </c:pt>
                <c:pt idx="36">
                  <c:v>-0.37783259863683405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C1-D242-A1C9-298E42D9C763}"/>
            </c:ext>
          </c:extLst>
        </c:ser>
        <c:ser>
          <c:idx val="31"/>
          <c:order val="30"/>
          <c:tx>
            <c:v> 13k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Camera!$O$1536:$O$1572</c:f>
              <c:numCache>
                <c:formatCode>General</c:formatCode>
                <c:ptCount val="37"/>
                <c:pt idx="0">
                  <c:v>0.22774359009119516</c:v>
                </c:pt>
                <c:pt idx="1">
                  <c:v>0.21301278973796034</c:v>
                </c:pt>
                <c:pt idx="2">
                  <c:v>0.1666569789376651</c:v>
                </c:pt>
                <c:pt idx="3">
                  <c:v>9.0111356202011827E-2</c:v>
                </c:pt>
                <c:pt idx="4">
                  <c:v>-1.3901539086885002E-2</c:v>
                </c:pt>
                <c:pt idx="5">
                  <c:v>-0.14150884051730325</c:v>
                </c:pt>
                <c:pt idx="6">
                  <c:v>-0.28790608218371766</c:v>
                </c:pt>
                <c:pt idx="7">
                  <c:v>-0.44763413920308665</c:v>
                </c:pt>
                <c:pt idx="8">
                  <c:v>-0.61488434040175133</c:v>
                </c:pt>
                <c:pt idx="9">
                  <c:v>-0.78380062286318353</c:v>
                </c:pt>
                <c:pt idx="10">
                  <c:v>-0.94875165491585534</c:v>
                </c:pt>
                <c:pt idx="11">
                  <c:v>-1.1045535707174539</c:v>
                </c:pt>
                <c:pt idx="12">
                  <c:v>-1.2466332619750289</c:v>
                </c:pt>
                <c:pt idx="13">
                  <c:v>-1.3711310636183645</c:v>
                </c:pt>
                <c:pt idx="14">
                  <c:v>-1.4749487162307822</c:v>
                </c:pt>
                <c:pt idx="15">
                  <c:v>-1.5557530097890548</c:v>
                </c:pt>
                <c:pt idx="16">
                  <c:v>-1.6119475136895405</c:v>
                </c:pt>
                <c:pt idx="17">
                  <c:v>-1.6426247342469735</c:v>
                </c:pt>
                <c:pt idx="18">
                  <c:v>-1.6475095644307323</c:v>
                </c:pt>
                <c:pt idx="19">
                  <c:v>-1.626902640122291</c:v>
                </c:pt>
                <c:pt idx="20">
                  <c:v>-1.5816296961868117</c:v>
                </c:pt>
                <c:pt idx="21">
                  <c:v>-1.5130005504988222</c:v>
                </c:pt>
                <c:pt idx="22">
                  <c:v>-1.4227790971910743</c:v>
                </c:pt>
                <c:pt idx="23">
                  <c:v>-1.3131637027121232</c:v>
                </c:pt>
                <c:pt idx="24">
                  <c:v>-1.1867756408729726</c:v>
                </c:pt>
                <c:pt idx="25">
                  <c:v>-1.0466516272631419</c:v>
                </c:pt>
                <c:pt idx="26">
                  <c:v>-0.89623509473624352</c:v>
                </c:pt>
                <c:pt idx="27">
                  <c:v>-0.73935962628499752</c:v>
                </c:pt>
                <c:pt idx="28">
                  <c:v>-0.58021705350617414</c:v>
                </c:pt>
                <c:pt idx="29">
                  <c:v>-0.42330236236242808</c:v>
                </c:pt>
                <c:pt idx="30">
                  <c:v>-0.27332803644235409</c:v>
                </c:pt>
                <c:pt idx="31">
                  <c:v>-0.13510216575999509</c:v>
                </c:pt>
                <c:pt idx="32">
                  <c:v>-1.3367856637994321E-2</c:v>
                </c:pt>
                <c:pt idx="33">
                  <c:v>8.7393699366435929E-2</c:v>
                </c:pt>
                <c:pt idx="34">
                  <c:v>0.16318795493722624</c:v>
                </c:pt>
                <c:pt idx="35">
                  <c:v>0.21074418613097928</c:v>
                </c:pt>
                <c:pt idx="36">
                  <c:v>0.22774359009119516</c:v>
                </c:pt>
              </c:numCache>
            </c:numRef>
          </c:xVal>
          <c:yVal>
            <c:numRef>
              <c:f>Camera!$P$1536:$P$1572</c:f>
              <c:numCache>
                <c:formatCode>General</c:formatCode>
                <c:ptCount val="37"/>
                <c:pt idx="0">
                  <c:v>-0.51504188309600851</c:v>
                </c:pt>
                <c:pt idx="1">
                  <c:v>-0.31413443929249901</c:v>
                </c:pt>
                <c:pt idx="2">
                  <c:v>-0.11266740986617951</c:v>
                </c:pt>
                <c:pt idx="3">
                  <c:v>8.2057512286824952E-2</c:v>
                </c:pt>
                <c:pt idx="4">
                  <c:v>0.26295638890430723</c:v>
                </c:pt>
                <c:pt idx="5">
                  <c:v>0.42354140938597518</c:v>
                </c:pt>
                <c:pt idx="6">
                  <c:v>0.55825459238810826</c:v>
                </c:pt>
                <c:pt idx="7">
                  <c:v>0.66272508629379789</c:v>
                </c:pt>
                <c:pt idx="8">
                  <c:v>0.73392983628811903</c:v>
                </c:pt>
                <c:pt idx="9">
                  <c:v>0.77025144402801549</c:v>
                </c:pt>
                <c:pt idx="10">
                  <c:v>0.77144058596865139</c:v>
                </c:pt>
                <c:pt idx="11">
                  <c:v>0.73850081116483735</c:v>
                </c:pt>
                <c:pt idx="12">
                  <c:v>0.67351947582895855</c:v>
                </c:pt>
                <c:pt idx="13">
                  <c:v>0.57946984071637953</c:v>
                </c:pt>
                <c:pt idx="14">
                  <c:v>0.4600068233895922</c:v>
                </c:pt>
                <c:pt idx="15">
                  <c:v>0.31927395298862749</c:v>
                </c:pt>
                <c:pt idx="16">
                  <c:v>0.1617331575736328</c:v>
                </c:pt>
                <c:pt idx="17">
                  <c:v>-7.9767272442793687E-3</c:v>
                </c:pt>
                <c:pt idx="18">
                  <c:v>-0.18515168394895132</c:v>
                </c:pt>
                <c:pt idx="19">
                  <c:v>-0.3651070672785996</c:v>
                </c:pt>
                <c:pt idx="20">
                  <c:v>-0.54324001286308565</c:v>
                </c:pt>
                <c:pt idx="21">
                  <c:v>-0.71507612620064631</c:v>
                </c:pt>
                <c:pt idx="22">
                  <c:v>-0.8763074821313378</c:v>
                </c:pt>
                <c:pt idx="23">
                  <c:v>-1.0228289887048871</c:v>
                </c:pt>
                <c:pt idx="24">
                  <c:v>-1.1507797585078618</c:v>
                </c:pt>
                <c:pt idx="25">
                  <c:v>-1.2565953425349563</c:v>
                </c:pt>
                <c:pt idx="26">
                  <c:v>-1.3370754876354936</c:v>
                </c:pt>
                <c:pt idx="27">
                  <c:v>-1.3894703833068065</c:v>
                </c:pt>
                <c:pt idx="28">
                  <c:v>-1.4115860437918375</c:v>
                </c:pt>
                <c:pt idx="29">
                  <c:v>-1.4019064331640065</c:v>
                </c:pt>
                <c:pt idx="30">
                  <c:v>-1.3597261970872356</c:v>
                </c:pt>
                <c:pt idx="31">
                  <c:v>-1.2852836236695016</c:v>
                </c:pt>
                <c:pt idx="32">
                  <c:v>-1.179879201306872</c:v>
                </c:pt>
                <c:pt idx="33">
                  <c:v>-1.0459616666760858</c:v>
                </c:pt>
                <c:pt idx="34">
                  <c:v>-0.88716178206109808</c:v>
                </c:pt>
                <c:pt idx="35">
                  <c:v>-0.70825534074678143</c:v>
                </c:pt>
                <c:pt idx="36">
                  <c:v>-0.51504188309600851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C1-D242-A1C9-298E42D9C763}"/>
            </c:ext>
          </c:extLst>
        </c:ser>
        <c:ser>
          <c:idx val="32"/>
          <c:order val="31"/>
          <c:tx>
            <c:v> 14k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Camera!$O$1574:$O$1610</c:f>
              <c:numCache>
                <c:formatCode>General</c:formatCode>
                <c:ptCount val="37"/>
                <c:pt idx="0">
                  <c:v>-4.2408302511447379E-2</c:v>
                </c:pt>
                <c:pt idx="1">
                  <c:v>-5.9108643075740257E-2</c:v>
                </c:pt>
                <c:pt idx="2">
                  <c:v>-0.10840450913482583</c:v>
                </c:pt>
                <c:pt idx="3">
                  <c:v>-0.18875990206028218</c:v>
                </c:pt>
                <c:pt idx="4">
                  <c:v>-0.29729582344805267</c:v>
                </c:pt>
                <c:pt idx="5">
                  <c:v>-0.42993797530147937</c:v>
                </c:pt>
                <c:pt idx="6">
                  <c:v>-0.58165142311232043</c:v>
                </c:pt>
                <c:pt idx="7">
                  <c:v>-0.74673637470891085</c:v>
                </c:pt>
                <c:pt idx="8">
                  <c:v>-0.91915224129681861</c:v>
                </c:pt>
                <c:pt idx="9">
                  <c:v>-1.092836243621681</c:v>
                </c:pt>
                <c:pt idx="10">
                  <c:v>-1.2619875937231355</c:v>
                </c:pt>
                <c:pt idx="11">
                  <c:v>-1.4212969882210966</c:v>
                </c:pt>
                <c:pt idx="12">
                  <c:v>-1.5661114374901905</c:v>
                </c:pt>
                <c:pt idx="13">
                  <c:v>-1.6925341098210063</c:v>
                </c:pt>
                <c:pt idx="14">
                  <c:v>-1.797466349368287</c:v>
                </c:pt>
                <c:pt idx="15">
                  <c:v>-1.8786036565286393</c:v>
                </c:pt>
                <c:pt idx="16">
                  <c:v>-1.9343992812245621</c:v>
                </c:pt>
                <c:pt idx="17">
                  <c:v>-1.9640087376323414</c:v>
                </c:pt>
                <c:pt idx="18">
                  <c:v>-1.9672267527839298</c:v>
                </c:pt>
                <c:pt idx="19">
                  <c:v>-1.9444256186865994</c:v>
                </c:pt>
                <c:pt idx="20">
                  <c:v>-1.8965011673450531</c:v>
                </c:pt>
                <c:pt idx="21">
                  <c:v>-1.8248299647727753</c:v>
                </c:pt>
                <c:pt idx="22">
                  <c:v>-1.7312389760837068</c:v>
                </c:pt>
                <c:pt idx="23">
                  <c:v>-1.6179869106008453</c:v>
                </c:pt>
                <c:pt idx="24">
                  <c:v>-1.4877546627574774</c:v>
                </c:pt>
                <c:pt idx="25">
                  <c:v>-1.3436406526181632</c:v>
                </c:pt>
                <c:pt idx="26">
                  <c:v>-1.1891553992988215</c:v>
                </c:pt>
                <c:pt idx="27">
                  <c:v>-1.0282083595774638</c:v>
                </c:pt>
                <c:pt idx="28">
                  <c:v>-0.86507905860580558</c:v>
                </c:pt>
                <c:pt idx="29">
                  <c:v>-0.70436406949753383</c:v>
                </c:pt>
                <c:pt idx="30">
                  <c:v>-0.55089180785222047</c:v>
                </c:pt>
                <c:pt idx="31">
                  <c:v>-0.40959879610373512</c:v>
                </c:pt>
                <c:pt idx="32">
                  <c:v>-0.28536437553228933</c:v>
                </c:pt>
                <c:pt idx="33">
                  <c:v>-0.18280595387062631</c:v>
                </c:pt>
                <c:pt idx="34">
                  <c:v>-0.10604353883963771</c:v>
                </c:pt>
                <c:pt idx="35">
                  <c:v>-5.8449743709662584E-2</c:v>
                </c:pt>
                <c:pt idx="36">
                  <c:v>-4.2408302511447379E-2</c:v>
                </c:pt>
              </c:numCache>
            </c:numRef>
          </c:xVal>
          <c:yVal>
            <c:numRef>
              <c:f>Camera!$P$1574:$P$1610</c:f>
              <c:numCache>
                <c:formatCode>General</c:formatCode>
                <c:ptCount val="37"/>
                <c:pt idx="0">
                  <c:v>-0.66514544480400839</c:v>
                </c:pt>
                <c:pt idx="1">
                  <c:v>-0.45546124421466155</c:v>
                </c:pt>
                <c:pt idx="2">
                  <c:v>-0.24484429736910937</c:v>
                </c:pt>
                <c:pt idx="3">
                  <c:v>-4.0983528985617378E-2</c:v>
                </c:pt>
                <c:pt idx="4">
                  <c:v>0.14864755860048268</c:v>
                </c:pt>
                <c:pt idx="5">
                  <c:v>0.31719788461087156</c:v>
                </c:pt>
                <c:pt idx="6">
                  <c:v>0.4587979228223546</c:v>
                </c:pt>
                <c:pt idx="7">
                  <c:v>0.56883592265609761</c:v>
                </c:pt>
                <c:pt idx="8">
                  <c:v>0.64412898230881865</c:v>
                </c:pt>
                <c:pt idx="9">
                  <c:v>0.68298241623505751</c:v>
                </c:pt>
                <c:pt idx="10">
                  <c:v>0.68514589508867685</c:v>
                </c:pt>
                <c:pt idx="11">
                  <c:v>0.65168632758735878</c:v>
                </c:pt>
                <c:pt idx="12">
                  <c:v>0.5848038213192257</c:v>
                </c:pt>
                <c:pt idx="13">
                  <c:v>0.48761819964186659</c:v>
                </c:pt>
                <c:pt idx="14">
                  <c:v>0.36395050348730346</c:v>
                </c:pt>
                <c:pt idx="15">
                  <c:v>0.21811827726132549</c:v>
                </c:pt>
                <c:pt idx="16">
                  <c:v>5.4756848016436432E-2</c:v>
                </c:pt>
                <c:pt idx="17">
                  <c:v>-0.12132747819817005</c:v>
                </c:pt>
                <c:pt idx="18">
                  <c:v>-0.3052715938566784</c:v>
                </c:pt>
                <c:pt idx="19">
                  <c:v>-0.49224027729446801</c:v>
                </c:pt>
                <c:pt idx="20">
                  <c:v>-0.67748703777468255</c:v>
                </c:pt>
                <c:pt idx="21">
                  <c:v>-0.85639816766677568</c:v>
                </c:pt>
                <c:pt idx="22">
                  <c:v>-1.0245276208611847</c:v>
                </c:pt>
                <c:pt idx="23">
                  <c:v>-1.1776303204521634</c:v>
                </c:pt>
                <c:pt idx="24">
                  <c:v>-1.3117010597427328</c:v>
                </c:pt>
                <c:pt idx="25">
                  <c:v>-1.4230253594129516</c:v>
                </c:pt>
                <c:pt idx="26">
                  <c:v>-1.508247441732145</c:v>
                </c:pt>
                <c:pt idx="27">
                  <c:v>-1.564458763651194</c:v>
                </c:pt>
                <c:pt idx="28">
                  <c:v>-1.5893081603116059</c:v>
                </c:pt>
                <c:pt idx="29">
                  <c:v>-1.5811314587809504</c:v>
                </c:pt>
                <c:pt idx="30">
                  <c:v>-1.5390944077589199</c:v>
                </c:pt>
                <c:pt idx="31">
                  <c:v>-1.4633381231278055</c:v>
                </c:pt>
                <c:pt idx="32">
                  <c:v>-1.3551114707498881</c:v>
                </c:pt>
                <c:pt idx="33">
                  <c:v>-1.216870755369116</c:v>
                </c:pt>
                <c:pt idx="34">
                  <c:v>-1.0523249229779621</c:v>
                </c:pt>
                <c:pt idx="35">
                  <c:v>-0.8664054771343227</c:v>
                </c:pt>
                <c:pt idx="36">
                  <c:v>-0.66514544480400839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C1-D242-A1C9-298E42D9C763}"/>
            </c:ext>
          </c:extLst>
        </c:ser>
        <c:ser>
          <c:idx val="33"/>
          <c:order val="32"/>
          <c:tx>
            <c:v> 15k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Camera!$O$1612:$O$1648</c:f>
              <c:numCache>
                <c:formatCode>General</c:formatCode>
                <c:ptCount val="37"/>
                <c:pt idx="0">
                  <c:v>-0.33919950559860451</c:v>
                </c:pt>
                <c:pt idx="1">
                  <c:v>-0.35819642487150821</c:v>
                </c:pt>
                <c:pt idx="2">
                  <c:v>-0.41080209591789296</c:v>
                </c:pt>
                <c:pt idx="3">
                  <c:v>-0.49536531965482661</c:v>
                </c:pt>
                <c:pt idx="4">
                  <c:v>-0.60883196637450387</c:v>
                </c:pt>
                <c:pt idx="5">
                  <c:v>-0.74690495070613183</c:v>
                </c:pt>
                <c:pt idx="6">
                  <c:v>-0.90429696459497522</c:v>
                </c:pt>
                <c:pt idx="7">
                  <c:v>-1.0750473936001548</c:v>
                </c:pt>
                <c:pt idx="8">
                  <c:v>-1.2528673758527886</c:v>
                </c:pt>
                <c:pt idx="9">
                  <c:v>-1.4314763218376501</c:v>
                </c:pt>
                <c:pt idx="10">
                  <c:v>-1.6048988445975054</c:v>
                </c:pt>
                <c:pt idx="11">
                  <c:v>-1.7677009200237876</c:v>
                </c:pt>
                <c:pt idx="12">
                  <c:v>-1.9151555173031038</c:v>
                </c:pt>
                <c:pt idx="13">
                  <c:v>-2.0433384425031069</c:v>
                </c:pt>
                <c:pt idx="14">
                  <c:v>-2.1491630698570656</c:v>
                </c:pt>
                <c:pt idx="15">
                  <c:v>-2.2303673397910475</c:v>
                </c:pt>
                <c:pt idx="16">
                  <c:v>-2.2854680647813752</c:v>
                </c:pt>
                <c:pt idx="17">
                  <c:v>-2.3136968976531027</c:v>
                </c:pt>
                <c:pt idx="18">
                  <c:v>-2.3149301449975588</c:v>
                </c:pt>
                <c:pt idx="19">
                  <c:v>-2.2896217345151957</c:v>
                </c:pt>
                <c:pt idx="20">
                  <c:v>-2.2387456446427758</c:v>
                </c:pt>
                <c:pt idx="21">
                  <c:v>-2.1637513169400515</c:v>
                </c:pt>
                <c:pt idx="22">
                  <c:v>-2.0665331337708266</c:v>
                </c:pt>
                <c:pt idx="23">
                  <c:v>-1.9494129532013489</c:v>
                </c:pt>
                <c:pt idx="24">
                  <c:v>-1.8151328729501552</c:v>
                </c:pt>
                <c:pt idx="25">
                  <c:v>-1.6668537536515948</c:v>
                </c:pt>
                <c:pt idx="26">
                  <c:v>-1.50815351119027</c:v>
                </c:pt>
                <c:pt idx="27">
                  <c:v>-1.3430178070130607</c:v>
                </c:pt>
                <c:pt idx="28">
                  <c:v>-1.1758146516858858</c:v>
                </c:pt>
                <c:pt idx="29">
                  <c:v>-1.0112438463990299</c:v>
                </c:pt>
                <c:pt idx="30">
                  <c:v>-0.85425249788667579</c:v>
                </c:pt>
                <c:pt idx="31">
                  <c:v>-0.70990950648799889</c:v>
                </c:pt>
                <c:pt idx="32">
                  <c:v>-0.58323536286935762</c:v>
                </c:pt>
                <c:pt idx="33">
                  <c:v>-0.47898900749562195</c:v>
                </c:pt>
                <c:pt idx="34">
                  <c:v>-0.40142069922367785</c:v>
                </c:pt>
                <c:pt idx="35">
                  <c:v>-0.35400798774978021</c:v>
                </c:pt>
                <c:pt idx="36">
                  <c:v>-0.33919950559860451</c:v>
                </c:pt>
              </c:numCache>
            </c:numRef>
          </c:xVal>
          <c:yVal>
            <c:numRef>
              <c:f>Camera!$P$1612:$P$1648</c:f>
              <c:numCache>
                <c:formatCode>General</c:formatCode>
                <c:ptCount val="37"/>
                <c:pt idx="0">
                  <c:v>-0.83005051445869704</c:v>
                </c:pt>
                <c:pt idx="1">
                  <c:v>-0.610793075873034</c:v>
                </c:pt>
                <c:pt idx="2">
                  <c:v>-0.39015715846600385</c:v>
                </c:pt>
                <c:pt idx="3">
                  <c:v>-0.17626118389949266</c:v>
                </c:pt>
                <c:pt idx="4">
                  <c:v>2.2987536290705084E-2</c:v>
                </c:pt>
                <c:pt idx="5">
                  <c:v>0.2003324874066095</c:v>
                </c:pt>
                <c:pt idx="6">
                  <c:v>0.3495561867503475</c:v>
                </c:pt>
                <c:pt idx="7">
                  <c:v>0.46577802700175402</c:v>
                </c:pt>
                <c:pt idx="8">
                  <c:v>0.54563714672318342</c:v>
                </c:pt>
                <c:pt idx="9">
                  <c:v>0.58735334174485965</c:v>
                </c:pt>
                <c:pt idx="10">
                  <c:v>0.59067582723456846</c:v>
                </c:pt>
                <c:pt idx="11">
                  <c:v>0.55674235468439259</c:v>
                </c:pt>
                <c:pt idx="12">
                  <c:v>0.48787803306023858</c:v>
                </c:pt>
                <c:pt idx="13">
                  <c:v>0.38736416025549236</c:v>
                </c:pt>
                <c:pt idx="14">
                  <c:v>0.25920369518658426</c:v>
                </c:pt>
                <c:pt idx="15">
                  <c:v>0.10790355898190035</c:v>
                </c:pt>
                <c:pt idx="16">
                  <c:v>-6.1713417142097785E-2</c:v>
                </c:pt>
                <c:pt idx="17">
                  <c:v>-0.24466098304131223</c:v>
                </c:pt>
                <c:pt idx="18">
                  <c:v>-0.43590610982512384</c:v>
                </c:pt>
                <c:pt idx="19">
                  <c:v>-0.63045355083054644</c:v>
                </c:pt>
                <c:pt idx="20">
                  <c:v>-0.8234046806168116</c:v>
                </c:pt>
                <c:pt idx="21">
                  <c:v>-1.0099983580024481</c:v>
                </c:pt>
                <c:pt idx="22">
                  <c:v>-1.1856420800450012</c:v>
                </c:pt>
                <c:pt idx="23">
                  <c:v>-1.3459416282611703</c:v>
                </c:pt>
                <c:pt idx="24">
                  <c:v>-1.4867369384903371</c:v>
                </c:pt>
                <c:pt idx="25">
                  <c:v>-1.6041511158138142</c:v>
                </c:pt>
                <c:pt idx="26">
                  <c:v>-1.6946583163457767</c:v>
                </c:pt>
                <c:pt idx="27">
                  <c:v>-1.7551744877464381</c:v>
                </c:pt>
                <c:pt idx="28">
                  <c:v>-1.7831725096863238</c:v>
                </c:pt>
                <c:pt idx="29">
                  <c:v>-1.7768199303166832</c:v>
                </c:pt>
                <c:pt idx="30">
                  <c:v>-1.7351331915065942</c:v>
                </c:pt>
                <c:pt idx="31">
                  <c:v>-1.6581371381557044</c:v>
                </c:pt>
                <c:pt idx="32">
                  <c:v>-1.5470132249506157</c:v>
                </c:pt>
                <c:pt idx="33">
                  <c:v>-1.4042150956557211</c:v>
                </c:pt>
                <c:pt idx="34">
                  <c:v>-1.2335274222835046</c:v>
                </c:pt>
                <c:pt idx="35">
                  <c:v>-1.040044521049903</c:v>
                </c:pt>
                <c:pt idx="36">
                  <c:v>-0.83005051445869704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8C1-D242-A1C9-298E42D9C763}"/>
            </c:ext>
          </c:extLst>
        </c:ser>
        <c:ser>
          <c:idx val="34"/>
          <c:order val="33"/>
          <c:tx>
            <c:v> 16k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Camera!$O$1650:$O$1686</c:f>
              <c:numCache>
                <c:formatCode>General</c:formatCode>
                <c:ptCount val="37"/>
                <c:pt idx="0">
                  <c:v>-0.66677466746511549</c:v>
                </c:pt>
                <c:pt idx="1">
                  <c:v>-0.68846793622253433</c:v>
                </c:pt>
                <c:pt idx="2">
                  <c:v>-0.74482392821649179</c:v>
                </c:pt>
                <c:pt idx="3">
                  <c:v>-0.8340586973288846</c:v>
                </c:pt>
                <c:pt idx="4">
                  <c:v>-0.95292082300695324</c:v>
                </c:pt>
                <c:pt idx="5">
                  <c:v>-1.0968656011537112</c:v>
                </c:pt>
                <c:pt idx="6">
                  <c:v>-1.2603283984937199</c:v>
                </c:pt>
                <c:pt idx="7">
                  <c:v>-1.4370654005842156</c:v>
                </c:pt>
                <c:pt idx="8">
                  <c:v>-1.6205220080410314</c:v>
                </c:pt>
                <c:pt idx="9">
                  <c:v>-1.8041888611015664</c:v>
                </c:pt>
                <c:pt idx="10">
                  <c:v>-1.9819121629718033</c:v>
                </c:pt>
                <c:pt idx="11">
                  <c:v>-2.1481362228353773</c:v>
                </c:pt>
                <c:pt idx="12">
                  <c:v>-2.2980688640688491</c:v>
                </c:pt>
                <c:pt idx="13">
                  <c:v>-2.4277717868387905</c:v>
                </c:pt>
                <c:pt idx="14">
                  <c:v>-2.5341863678147343</c:v>
                </c:pt>
                <c:pt idx="15">
                  <c:v>-2.6151101081993273</c:v>
                </c:pt>
                <c:pt idx="16">
                  <c:v>-2.6691403231612663</c:v>
                </c:pt>
                <c:pt idx="17">
                  <c:v>-2.6956005523773858</c:v>
                </c:pt>
                <c:pt idx="18">
                  <c:v>-2.6944625570679714</c:v>
                </c:pt>
                <c:pt idx="19">
                  <c:v>-2.6662735203507508</c:v>
                </c:pt>
                <c:pt idx="20">
                  <c:v>-2.6120947957153255</c:v>
                </c:pt>
                <c:pt idx="21">
                  <c:v>-2.5334555917518</c:v>
                </c:pt>
                <c:pt idx="22">
                  <c:v>-2.4323224560599526</c:v>
                </c:pt>
                <c:pt idx="23">
                  <c:v>-2.3110832949136477</c:v>
                </c:pt>
                <c:pt idx="24">
                  <c:v>-2.1725428303286152</c:v>
                </c:pt>
                <c:pt idx="25">
                  <c:v>-2.0199247339584629</c:v>
                </c:pt>
                <c:pt idx="26">
                  <c:v>-1.8568741100832966</c:v>
                </c:pt>
                <c:pt idx="27">
                  <c:v>-1.68745253512196</c:v>
                </c:pt>
                <c:pt idx="28">
                  <c:v>-1.5161166269098401</c:v>
                </c:pt>
                <c:pt idx="29">
                  <c:v>-1.3476703864313957</c:v>
                </c:pt>
                <c:pt idx="30">
                  <c:v>-1.1871817436668606</c:v>
                </c:pt>
                <c:pt idx="31">
                  <c:v>-1.0398553591013528</c:v>
                </c:pt>
                <c:pt idx="32">
                  <c:v>-0.91085727564267072</c:v>
                </c:pt>
                <c:pt idx="33">
                  <c:v>-0.80509276450248179</c:v>
                </c:pt>
                <c:pt idx="34">
                  <c:v>-0.72694648993123223</c:v>
                </c:pt>
                <c:pt idx="35">
                  <c:v>-0.68000307587208386</c:v>
                </c:pt>
                <c:pt idx="36">
                  <c:v>-0.66677466746511549</c:v>
                </c:pt>
              </c:numCache>
            </c:numRef>
          </c:xVal>
          <c:yVal>
            <c:numRef>
              <c:f>Camera!$P$1650:$P$1686</c:f>
              <c:numCache>
                <c:formatCode>General</c:formatCode>
                <c:ptCount val="37"/>
                <c:pt idx="0">
                  <c:v>-1.0120599686569718</c:v>
                </c:pt>
                <c:pt idx="1">
                  <c:v>-0.78232023921856031</c:v>
                </c:pt>
                <c:pt idx="2">
                  <c:v>-0.55066660113875976</c:v>
                </c:pt>
                <c:pt idx="3">
                  <c:v>-0.32569639683886514</c:v>
                </c:pt>
                <c:pt idx="4">
                  <c:v>-0.11580282361686836</c:v>
                </c:pt>
                <c:pt idx="5">
                  <c:v>7.1302356213270357E-2</c:v>
                </c:pt>
                <c:pt idx="6">
                  <c:v>0.22901061294022335</c:v>
                </c:pt>
                <c:pt idx="7">
                  <c:v>0.3521393982565042</c:v>
                </c:pt>
                <c:pt idx="8">
                  <c:v>0.43712849417446803</c:v>
                </c:pt>
                <c:pt idx="9">
                  <c:v>0.48210249438954794</c:v>
                </c:pt>
                <c:pt idx="10">
                  <c:v>0.48681083686780124</c:v>
                </c:pt>
                <c:pt idx="11">
                  <c:v>0.45247090807145707</c:v>
                </c:pt>
                <c:pt idx="12">
                  <c:v>0.381547113509763</c:v>
                </c:pt>
                <c:pt idx="13">
                  <c:v>0.27749950907003784</c:v>
                </c:pt>
                <c:pt idx="14">
                  <c:v>0.14453114001907211</c:v>
                </c:pt>
                <c:pt idx="15">
                  <c:v>-1.2644177603322917E-2</c:v>
                </c:pt>
                <c:pt idx="16">
                  <c:v>-0.18900018190296392</c:v>
                </c:pt>
                <c:pt idx="17">
                  <c:v>-0.37935675382964695</c:v>
                </c:pt>
                <c:pt idx="18">
                  <c:v>-0.57849900381303443</c:v>
                </c:pt>
                <c:pt idx="19">
                  <c:v>-0.78126137837108278</c:v>
                </c:pt>
                <c:pt idx="20">
                  <c:v>-0.98258395653022534</c:v>
                </c:pt>
                <c:pt idx="21">
                  <c:v>-1.1775494627524634</c:v>
                </c:pt>
                <c:pt idx="22">
                  <c:v>-1.3614099766357366</c:v>
                </c:pt>
                <c:pt idx="23">
                  <c:v>-1.5296121923836854</c:v>
                </c:pt>
                <c:pt idx="24">
                  <c:v>-1.6778295769590463</c:v>
                </c:pt>
                <c:pt idx="25">
                  <c:v>-1.80200896305702</c:v>
                </c:pt>
                <c:pt idx="26">
                  <c:v>-1.8984379294914464</c:v>
                </c:pt>
                <c:pt idx="27">
                  <c:v>-1.9638375984311187</c:v>
                </c:pt>
                <c:pt idx="28">
                  <c:v>-1.995482983564741</c:v>
                </c:pt>
                <c:pt idx="29">
                  <c:v>-1.9913495290661007</c:v>
                </c:pt>
                <c:pt idx="30">
                  <c:v>-1.9502798685838547</c:v>
                </c:pt>
                <c:pt idx="31">
                  <c:v>-1.8721592322041671</c:v>
                </c:pt>
                <c:pt idx="32">
                  <c:v>-1.7580818501223983</c:v>
                </c:pt>
                <c:pt idx="33">
                  <c:v>-1.6104851454566991</c:v>
                </c:pt>
                <c:pt idx="34">
                  <c:v>-1.4332249438790465</c:v>
                </c:pt>
                <c:pt idx="35">
                  <c:v>-1.2315650641718496</c:v>
                </c:pt>
                <c:pt idx="36">
                  <c:v>-1.0120599686569718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8C1-D242-A1C9-298E42D9C763}"/>
            </c:ext>
          </c:extLst>
        </c:ser>
        <c:ser>
          <c:idx val="35"/>
          <c:order val="34"/>
          <c:tx>
            <c:v> 17k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Camera!$O$1688:$O$1724</c:f>
              <c:numCache>
                <c:formatCode>General</c:formatCode>
                <c:ptCount val="37"/>
                <c:pt idx="0">
                  <c:v>-1.0301852525696074</c:v>
                </c:pt>
                <c:pt idx="1">
                  <c:v>-1.0550683569917423</c:v>
                </c:pt>
                <c:pt idx="2">
                  <c:v>-1.1157045330564141</c:v>
                </c:pt>
                <c:pt idx="3">
                  <c:v>-1.2101554540385768</c:v>
                </c:pt>
                <c:pt idx="4">
                  <c:v>-1.3349458516739967</c:v>
                </c:pt>
                <c:pt idx="5">
                  <c:v>-1.4852543232227284</c:v>
                </c:pt>
                <c:pt idx="6">
                  <c:v>-1.6552103841853676</c:v>
                </c:pt>
                <c:pt idx="7">
                  <c:v>-1.8382622222617919</c:v>
                </c:pt>
                <c:pt idx="8">
                  <c:v>-2.0275711005132071</c:v>
                </c:pt>
                <c:pt idx="9">
                  <c:v>-2.216388594213714</c:v>
                </c:pt>
                <c:pt idx="10">
                  <c:v>-2.3983808458119742</c:v>
                </c:pt>
                <c:pt idx="11">
                  <c:v>-2.5678769200572495</c:v>
                </c:pt>
                <c:pt idx="12">
                  <c:v>-2.7200325736125035</c:v>
                </c:pt>
                <c:pt idx="13">
                  <c:v>-2.8509132365632373</c:v>
                </c:pt>
                <c:pt idx="14">
                  <c:v>-2.9575088548996615</c:v>
                </c:pt>
                <c:pt idx="15">
                  <c:v>-3.0376979203455523</c:v>
                </c:pt>
                <c:pt idx="16">
                  <c:v>-3.0901790098095274</c:v>
                </c:pt>
                <c:pt idx="17">
                  <c:v>-3.1143865140320619</c:v>
                </c:pt>
                <c:pt idx="18">
                  <c:v>-3.1104040995374445</c:v>
                </c:pt>
                <c:pt idx="19">
                  <c:v>-3.0788857763508477</c:v>
                </c:pt>
                <c:pt idx="20">
                  <c:v>-3.0209908795473654</c:v>
                </c:pt>
                <c:pt idx="21">
                  <c:v>-2.9383361467617544</c:v>
                </c:pt>
                <c:pt idx="22">
                  <c:v>-2.8329654729383904</c:v>
                </c:pt>
                <c:pt idx="23">
                  <c:v>-2.70733577815232</c:v>
                </c:pt>
                <c:pt idx="24">
                  <c:v>-2.5643155908494504</c:v>
                </c:pt>
                <c:pt idx="25">
                  <c:v>-2.4071912780503633</c:v>
                </c:pt>
                <c:pt idx="26">
                  <c:v>-2.2396742453463325</c:v>
                </c:pt>
                <c:pt idx="27">
                  <c:v>-2.0659008768840641</c:v>
                </c:pt>
                <c:pt idx="28">
                  <c:v>-1.8904156171115927</c:v>
                </c:pt>
                <c:pt idx="29">
                  <c:v>-1.7181267027644069</c:v>
                </c:pt>
                <c:pt idx="30">
                  <c:v>-1.5542240927651452</c:v>
                </c:pt>
                <c:pt idx="31">
                  <c:v>-1.4040506941895108</c:v>
                </c:pt>
                <c:pt idx="32">
                  <c:v>-1.2729216238973324</c:v>
                </c:pt>
                <c:pt idx="33">
                  <c:v>-1.1658923469815015</c:v>
                </c:pt>
                <c:pt idx="34">
                  <c:v>-1.0874849709917109</c:v>
                </c:pt>
                <c:pt idx="35">
                  <c:v>-1.0413918572556011</c:v>
                </c:pt>
                <c:pt idx="36">
                  <c:v>-1.0301852525696074</c:v>
                </c:pt>
              </c:numCache>
            </c:numRef>
          </c:xVal>
          <c:yVal>
            <c:numRef>
              <c:f>Camera!$P$1688:$P$1724</c:f>
              <c:numCache>
                <c:formatCode>General</c:formatCode>
                <c:ptCount val="37"/>
                <c:pt idx="0">
                  <c:v>-1.2139805351243964</c:v>
                </c:pt>
                <c:pt idx="1">
                  <c:v>-0.97271489360031571</c:v>
                </c:pt>
                <c:pt idx="2">
                  <c:v>-0.72888800292956779</c:v>
                </c:pt>
                <c:pt idx="3">
                  <c:v>-0.49163438863156694</c:v>
                </c:pt>
                <c:pt idx="4">
                  <c:v>-0.26989497220114145</c:v>
                </c:pt>
                <c:pt idx="5">
                  <c:v>-7.189616538761795E-2</c:v>
                </c:pt>
                <c:pt idx="6">
                  <c:v>9.5310970099084097E-2</c:v>
                </c:pt>
                <c:pt idx="7">
                  <c:v>0.22620241227005969</c:v>
                </c:pt>
                <c:pt idx="8">
                  <c:v>0.31699306086726975</c:v>
                </c:pt>
                <c:pt idx="9">
                  <c:v>0.36570079973401448</c:v>
                </c:pt>
                <c:pt idx="10">
                  <c:v>0.37207612161217291</c:v>
                </c:pt>
                <c:pt idx="11">
                  <c:v>0.33742645930923904</c:v>
                </c:pt>
                <c:pt idx="12">
                  <c:v>0.26437232806109756</c:v>
                </c:pt>
                <c:pt idx="13">
                  <c:v>0.15657272563397151</c:v>
                </c:pt>
                <c:pt idx="14">
                  <c:v>1.8451831282716435E-2</c:v>
                </c:pt>
                <c:pt idx="15">
                  <c:v>-0.14504953631475792</c:v>
                </c:pt>
                <c:pt idx="16">
                  <c:v>-0.3286835994346971</c:v>
                </c:pt>
                <c:pt idx="17">
                  <c:v>-0.52706075509440342</c:v>
                </c:pt>
                <c:pt idx="18">
                  <c:v>-0.73477105432637513</c:v>
                </c:pt>
                <c:pt idx="19">
                  <c:v>-0.94646743947055545</c:v>
                </c:pt>
                <c:pt idx="20">
                  <c:v>-1.1569188448277665</c:v>
                </c:pt>
                <c:pt idx="21">
                  <c:v>-1.3610425649576252</c:v>
                </c:pt>
                <c:pt idx="22">
                  <c:v>-1.5539256573007618</c:v>
                </c:pt>
                <c:pt idx="23">
                  <c:v>-1.7308449414855995</c:v>
                </c:pt>
                <c:pt idx="24">
                  <c:v>-1.8872946154745291</c:v>
                </c:pt>
                <c:pt idx="25">
                  <c:v>-2.0190297010874936</c:v>
                </c:pt>
                <c:pt idx="26">
                  <c:v>-2.1221323820808129</c:v>
                </c:pt>
                <c:pt idx="27">
                  <c:v>-2.1931066058250903</c:v>
                </c:pt>
                <c:pt idx="28">
                  <c:v>-2.2290038026244874</c:v>
                </c:pt>
                <c:pt idx="29">
                  <c:v>-2.2275789445261962</c:v>
                </c:pt>
                <c:pt idx="30">
                  <c:v>-2.1874712320823506</c:v>
                </c:pt>
                <c:pt idx="31">
                  <c:v>-2.1083975350677271</c:v>
                </c:pt>
                <c:pt idx="32">
                  <c:v>-1.9913398259486534</c:v>
                </c:pt>
                <c:pt idx="33">
                  <c:v>-1.8387013074819467</c:v>
                </c:pt>
                <c:pt idx="34">
                  <c:v>-1.6544014010534676</c:v>
                </c:pt>
                <c:pt idx="35">
                  <c:v>-1.443879231503054</c:v>
                </c:pt>
                <c:pt idx="36">
                  <c:v>-1.2139805351243964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8C1-D242-A1C9-298E42D9C763}"/>
            </c:ext>
          </c:extLst>
        </c:ser>
        <c:ser>
          <c:idx val="36"/>
          <c:order val="35"/>
          <c:tx>
            <c:v> 18k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Camera!$O$1726:$O$1762</c:f>
              <c:numCache>
                <c:formatCode>General</c:formatCode>
                <c:ptCount val="37"/>
                <c:pt idx="0">
                  <c:v>-1.4356518970906345</c:v>
                </c:pt>
                <c:pt idx="1">
                  <c:v>-1.4643406533093202</c:v>
                </c:pt>
                <c:pt idx="2">
                  <c:v>-1.5299011425277458</c:v>
                </c:pt>
                <c:pt idx="3">
                  <c:v>-1.6302136324537522</c:v>
                </c:pt>
                <c:pt idx="4">
                  <c:v>-1.7615468303229913</c:v>
                </c:pt>
                <c:pt idx="5">
                  <c:v>-1.9187683133009568</c:v>
                </c:pt>
                <c:pt idx="6">
                  <c:v>-2.0956690257773323</c:v>
                </c:pt>
                <c:pt idx="7">
                  <c:v>-2.2853617984078398</c:v>
                </c:pt>
                <c:pt idx="8">
                  <c:v>-2.4807047976315384</c:v>
                </c:pt>
                <c:pt idx="9">
                  <c:v>-2.6747017634193977</c:v>
                </c:pt>
                <c:pt idx="10">
                  <c:v>-2.8608405285914227</c:v>
                </c:pt>
                <c:pt idx="11">
                  <c:v>-3.033346190103805</c:v>
                </c:pt>
                <c:pt idx="12">
                  <c:v>-3.1873412819942666</c:v>
                </c:pt>
                <c:pt idx="13">
                  <c:v>-3.318918923195378</c:v>
                </c:pt>
                <c:pt idx="14">
                  <c:v>-3.4251441959675004</c:v>
                </c:pt>
                <c:pt idx="15">
                  <c:v>-3.5040035266409264</c:v>
                </c:pt>
                <c:pt idx="16">
                  <c:v>-3.5543223105027546</c:v>
                </c:pt>
                <c:pt idx="17">
                  <c:v>-3.5756687230915785</c:v>
                </c:pt>
                <c:pt idx="18">
                  <c:v>-3.568257910848931</c:v>
                </c:pt>
                <c:pt idx="19">
                  <c:v>-3.5328666067200407</c:v>
                </c:pt>
                <c:pt idx="20">
                  <c:v>-3.4707643411735463</c:v>
                </c:pt>
                <c:pt idx="21">
                  <c:v>-3.3836641293269931</c:v>
                </c:pt>
                <c:pt idx="22">
                  <c:v>-3.2736928569687263</c:v>
                </c:pt>
                <c:pt idx="23">
                  <c:v>-3.1433794468992584</c:v>
                </c:pt>
                <c:pt idx="24">
                  <c:v>-2.9956570766184654</c:v>
                </c:pt>
                <c:pt idx="25">
                  <c:v>-2.8338740549632253</c:v>
                </c:pt>
                <c:pt idx="26">
                  <c:v>-2.6618063224170814</c:v>
                </c:pt>
                <c:pt idx="27">
                  <c:v>-2.4836628960930414</c:v>
                </c:pt>
                <c:pt idx="28">
                  <c:v>-2.3040740625805949</c:v>
                </c:pt>
                <c:pt idx="29">
                  <c:v>-2.1280510394394869</c:v>
                </c:pt>
                <c:pt idx="30">
                  <c:v>-1.9609056820065052</c:v>
                </c:pt>
                <c:pt idx="31">
                  <c:v>-1.8081202618435042</c:v>
                </c:pt>
                <c:pt idx="32">
                  <c:v>-1.6751610689041032</c:v>
                </c:pt>
                <c:pt idx="33">
                  <c:v>-1.5672360667664447</c:v>
                </c:pt>
                <c:pt idx="34">
                  <c:v>-1.4890060016308999</c:v>
                </c:pt>
                <c:pt idx="35">
                  <c:v>-1.4442693075800899</c:v>
                </c:pt>
                <c:pt idx="36">
                  <c:v>-1.4356518970906345</c:v>
                </c:pt>
              </c:numCache>
            </c:numRef>
          </c:xVal>
          <c:yVal>
            <c:numRef>
              <c:f>Camera!$P$1726:$P$1762</c:f>
              <c:numCache>
                <c:formatCode>General</c:formatCode>
                <c:ptCount val="37"/>
                <c:pt idx="0">
                  <c:v>-1.4392685644254442</c:v>
                </c:pt>
                <c:pt idx="1">
                  <c:v>-1.1852712710368514</c:v>
                </c:pt>
                <c:pt idx="2">
                  <c:v>-0.92792429491588535</c:v>
                </c:pt>
                <c:pt idx="3">
                  <c:v>-0.6769686392433546</c:v>
                </c:pt>
                <c:pt idx="4">
                  <c:v>-0.4419671047981647</c:v>
                </c:pt>
                <c:pt idx="5">
                  <c:v>-0.23173232680291533</c:v>
                </c:pt>
                <c:pt idx="6">
                  <c:v>-5.3820074620499682E-2</c:v>
                </c:pt>
                <c:pt idx="7">
                  <c:v>8.5856402498075426E-2</c:v>
                </c:pt>
                <c:pt idx="8">
                  <c:v>0.18325633461937921</c:v>
                </c:pt>
                <c:pt idx="9">
                  <c:v>0.2362770633921589</c:v>
                </c:pt>
                <c:pt idx="10">
                  <c:v>0.24467115166567846</c:v>
                </c:pt>
                <c:pt idx="11">
                  <c:v>0.2098485143001281</c:v>
                </c:pt>
                <c:pt idx="12">
                  <c:v>0.13460572395634077</c:v>
                </c:pt>
                <c:pt idx="13">
                  <c:v>2.2824490023711043E-2</c:v>
                </c:pt>
                <c:pt idx="14">
                  <c:v>-0.12082529748151755</c:v>
                </c:pt>
                <c:pt idx="15">
                  <c:v>-0.29115256933201983</c:v>
                </c:pt>
                <c:pt idx="16">
                  <c:v>-0.48266736511048847</c:v>
                </c:pt>
                <c:pt idx="17">
                  <c:v>-0.6897529994120819</c:v>
                </c:pt>
                <c:pt idx="18">
                  <c:v>-0.90678982769582139</c:v>
                </c:pt>
                <c:pt idx="19">
                  <c:v>-1.1282370881160495</c:v>
                </c:pt>
                <c:pt idx="20">
                  <c:v>-1.3486820073823069</c:v>
                </c:pt>
                <c:pt idx="21">
                  <c:v>-1.5628665646744127</c:v>
                </c:pt>
                <c:pt idx="22">
                  <c:v>-1.7657025478238788</c:v>
                </c:pt>
                <c:pt idx="23">
                  <c:v>-1.952285234990534</c:v>
                </c:pt>
                <c:pt idx="24">
                  <c:v>-2.1179154498832733</c:v>
                </c:pt>
                <c:pt idx="25">
                  <c:v>-2.2581389465495731</c:v>
                </c:pt>
                <c:pt idx="26">
                  <c:v>-2.36881098849214</c:v>
                </c:pt>
                <c:pt idx="27">
                  <c:v>-2.4461923586255394</c:v>
                </c:pt>
                <c:pt idx="28">
                  <c:v>-2.4870805314578597</c:v>
                </c:pt>
                <c:pt idx="29">
                  <c:v>-2.4889759896465535</c:v>
                </c:pt>
                <c:pt idx="30">
                  <c:v>-2.4502784010612726</c:v>
                </c:pt>
                <c:pt idx="31">
                  <c:v>-2.370500587206728</c:v>
                </c:pt>
                <c:pt idx="32">
                  <c:v>-2.2504803880947017</c:v>
                </c:pt>
                <c:pt idx="33">
                  <c:v>-2.0925628079663108</c:v>
                </c:pt>
                <c:pt idx="34">
                  <c:v>-1.9007190722673231</c:v>
                </c:pt>
                <c:pt idx="35">
                  <c:v>-1.6805677918803297</c:v>
                </c:pt>
                <c:pt idx="36">
                  <c:v>-1.4392685644254442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8C1-D242-A1C9-298E42D9C763}"/>
            </c:ext>
          </c:extLst>
        </c:ser>
        <c:ser>
          <c:idx val="37"/>
          <c:order val="36"/>
          <c:tx>
            <c:v> 19k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Camera!$O$1764:$O$1800</c:f>
              <c:numCache>
                <c:formatCode>General</c:formatCode>
                <c:ptCount val="37"/>
                <c:pt idx="0">
                  <c:v>-1.8909234426635408</c:v>
                </c:pt>
                <c:pt idx="1">
                  <c:v>-1.9241956691188129</c:v>
                </c:pt>
                <c:pt idx="2">
                  <c:v>-1.9954728409093927</c:v>
                </c:pt>
                <c:pt idx="3">
                  <c:v>-2.1024195599986166</c:v>
                </c:pt>
                <c:pt idx="4">
                  <c:v>-2.2410090410641108</c:v>
                </c:pt>
                <c:pt idx="5">
                  <c:v>-2.4057569888274717</c:v>
                </c:pt>
                <c:pt idx="6">
                  <c:v>-2.5900781487292996</c:v>
                </c:pt>
                <c:pt idx="7">
                  <c:v>-2.7867200639004119</c:v>
                </c:pt>
                <c:pt idx="8">
                  <c:v>-2.9882190104575246</c:v>
                </c:pt>
                <c:pt idx="9">
                  <c:v>-3.187325029994915</c:v>
                </c:pt>
                <c:pt idx="10">
                  <c:v>-3.3773546785329303</c:v>
                </c:pt>
                <c:pt idx="11">
                  <c:v>-3.5524473839262232</c:v>
                </c:pt>
                <c:pt idx="12">
                  <c:v>-3.7077193099635939</c:v>
                </c:pt>
                <c:pt idx="13">
                  <c:v>-3.8393234844248085</c:v>
                </c:pt>
                <c:pt idx="14">
                  <c:v>-3.9444345962423912</c:v>
                </c:pt>
                <c:pt idx="15">
                  <c:v>-4.0211810609152705</c:v>
                </c:pt>
                <c:pt idx="16">
                  <c:v>-4.0685467124757766</c:v>
                </c:pt>
                <c:pt idx="17">
                  <c:v>-4.0862613650412536</c:v>
                </c:pt>
                <c:pt idx="18">
                  <c:v>-4.0746950157176105</c:v>
                </c:pt>
                <c:pt idx="19">
                  <c:v>-4.0347657823913767</c:v>
                </c:pt>
                <c:pt idx="20">
                  <c:v>-3.967867471258602</c:v>
                </c:pt>
                <c:pt idx="21">
                  <c:v>-3.8758192299422873</c:v>
                </c:pt>
                <c:pt idx="22">
                  <c:v>-3.7608370554922832</c:v>
                </c:pt>
                <c:pt idx="23">
                  <c:v>-3.6255248211058086</c:v>
                </c:pt>
                <c:pt idx="24">
                  <c:v>-3.4728807265491506</c:v>
                </c:pt>
                <c:pt idx="25">
                  <c:v>-3.3063134420062994</c:v>
                </c:pt>
                <c:pt idx="26">
                  <c:v>-3.1296605482694364</c:v>
                </c:pt>
                <c:pt idx="27">
                  <c:v>-2.9472001388890892</c:v>
                </c:pt>
                <c:pt idx="28">
                  <c:v>-2.7636447660652714</c:v>
                </c:pt>
                <c:pt idx="29">
                  <c:v>-2.5841056101326112</c:v>
                </c:pt>
                <c:pt idx="30">
                  <c:v>-2.4140143851147813</c:v>
                </c:pt>
                <c:pt idx="31">
                  <c:v>-2.2589918026481413</c:v>
                </c:pt>
                <c:pt idx="32">
                  <c:v>-2.1246552067040625</c:v>
                </c:pt>
                <c:pt idx="33">
                  <c:v>-2.0163648677009305</c:v>
                </c:pt>
                <c:pt idx="34">
                  <c:v>-1.9389184180588741</c:v>
                </c:pt>
                <c:pt idx="35">
                  <c:v>-1.8962150733043066</c:v>
                </c:pt>
                <c:pt idx="36">
                  <c:v>-1.8909234426635408</c:v>
                </c:pt>
              </c:numCache>
            </c:numRef>
          </c:xVal>
          <c:yVal>
            <c:numRef>
              <c:f>Camera!$P$1764:$P$1800</c:f>
              <c:numCache>
                <c:formatCode>General</c:formatCode>
                <c:ptCount val="37"/>
                <c:pt idx="0">
                  <c:v>-1.6922295186369156</c:v>
                </c:pt>
                <c:pt idx="1">
                  <c:v>-1.424097883993426</c:v>
                </c:pt>
                <c:pt idx="2">
                  <c:v>-1.151648155470733</c:v>
                </c:pt>
                <c:pt idx="3">
                  <c:v>-0.88531104563610197</c:v>
                </c:pt>
                <c:pt idx="4">
                  <c:v>-0.63536114098435537</c:v>
                </c:pt>
                <c:pt idx="5">
                  <c:v>-0.41128454963851946</c:v>
                </c:pt>
                <c:pt idx="6">
                  <c:v>-0.2212177416482797</c:v>
                </c:pt>
                <c:pt idx="7">
                  <c:v>-7.1521586169712492E-2</c:v>
                </c:pt>
                <c:pt idx="8">
                  <c:v>3.3469881351265753E-2</c:v>
                </c:pt>
                <c:pt idx="9">
                  <c:v>9.1516618016006968E-2</c:v>
                </c:pt>
                <c:pt idx="10">
                  <c:v>0.10237448840904417</c:v>
                </c:pt>
                <c:pt idx="11">
                  <c:v>6.7570886492353405E-2</c:v>
                </c:pt>
                <c:pt idx="12">
                  <c:v>-9.8976596295344572E-3</c:v>
                </c:pt>
                <c:pt idx="13">
                  <c:v>-0.12589847180362485</c:v>
                </c:pt>
                <c:pt idx="14">
                  <c:v>-0.2754869955900538</c:v>
                </c:pt>
                <c:pt idx="15">
                  <c:v>-0.4531948123283589</c:v>
                </c:pt>
                <c:pt idx="16">
                  <c:v>-0.6532659920860886</c:v>
                </c:pt>
                <c:pt idx="17">
                  <c:v>-0.86983682059445844</c:v>
                </c:pt>
                <c:pt idx="18">
                  <c:v>-1.0970616730229246</c:v>
                </c:pt>
                <c:pt idx="19">
                  <c:v>-1.3291927908999104</c:v>
                </c:pt>
                <c:pt idx="20">
                  <c:v>-1.5606244105561511</c:v>
                </c:pt>
                <c:pt idx="21">
                  <c:v>-1.7859127570897873</c:v>
                </c:pt>
                <c:pt idx="22">
                  <c:v>-1.9997834952255809</c:v>
                </c:pt>
                <c:pt idx="23">
                  <c:v>-2.1971378055671464</c:v>
                </c:pt>
                <c:pt idx="24">
                  <c:v>-2.3730676204434169</c:v>
                </c:pt>
                <c:pt idx="25">
                  <c:v>-2.5228897906772856</c:v>
                </c:pt>
                <c:pt idx="26">
                  <c:v>-2.6422079528682141</c:v>
                </c:pt>
                <c:pt idx="27">
                  <c:v>-2.7270093468864993</c:v>
                </c:pt>
                <c:pt idx="28">
                  <c:v>-2.7738013880537031</c:v>
                </c:pt>
                <c:pt idx="29">
                  <c:v>-2.7797889678652794</c:v>
                </c:pt>
                <c:pt idx="30">
                  <c:v>-2.7430878585184781</c:v>
                </c:pt>
                <c:pt idx="31">
                  <c:v>-2.6629621245940283</c:v>
                </c:pt>
                <c:pt idx="32">
                  <c:v>-2.5400645275837412</c:v>
                </c:pt>
                <c:pt idx="33">
                  <c:v>-2.3766497531340756</c:v>
                </c:pt>
                <c:pt idx="34">
                  <c:v>-2.1767229928796961</c:v>
                </c:pt>
                <c:pt idx="35">
                  <c:v>-1.946083751067704</c:v>
                </c:pt>
                <c:pt idx="36">
                  <c:v>-1.6922295186369156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8C1-D242-A1C9-298E42D9C763}"/>
            </c:ext>
          </c:extLst>
        </c:ser>
        <c:ser>
          <c:idx val="38"/>
          <c:order val="37"/>
          <c:tx>
            <c:v> 20k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Camera!$O$1802:$O$1838</c:f>
              <c:numCache>
                <c:formatCode>General</c:formatCode>
                <c:ptCount val="37"/>
                <c:pt idx="0">
                  <c:v>-2.4057769316688047</c:v>
                </c:pt>
                <c:pt idx="1">
                  <c:v>-2.4446284768346609</c:v>
                </c:pt>
                <c:pt idx="2">
                  <c:v>-2.5226101230889086</c:v>
                </c:pt>
                <c:pt idx="3">
                  <c:v>-2.6371266481392541</c:v>
                </c:pt>
                <c:pt idx="4">
                  <c:v>-2.7838066848356369</c:v>
                </c:pt>
                <c:pt idx="5">
                  <c:v>-2.9567649889884011</c:v>
                </c:pt>
                <c:pt idx="6">
                  <c:v>-3.1489967782617163</c:v>
                </c:pt>
                <c:pt idx="7">
                  <c:v>-3.3528520689108454</c:v>
                </c:pt>
                <c:pt idx="8">
                  <c:v>-3.5605279403241088</c:v>
                </c:pt>
                <c:pt idx="9">
                  <c:v>-3.7645200121353222</c:v>
                </c:pt>
                <c:pt idx="10">
                  <c:v>-3.9579887561650642</c:v>
                </c:pt>
                <c:pt idx="11">
                  <c:v>-4.1350164580569269</c:v>
                </c:pt>
                <c:pt idx="12">
                  <c:v>-4.2907509990573018</c:v>
                </c:pt>
                <c:pt idx="13">
                  <c:v>-4.4214487962883835</c:v>
                </c:pt>
                <c:pt idx="14">
                  <c:v>-4.5244391253212752</c:v>
                </c:pt>
                <c:pt idx="15">
                  <c:v>-4.5980356873530415</c:v>
                </c:pt>
                <c:pt idx="16">
                  <c:v>-4.6414200852252883</c:v>
                </c:pt>
                <c:pt idx="17">
                  <c:v>-4.6545177443020664</c:v>
                </c:pt>
                <c:pt idx="18">
                  <c:v>-4.6378814971390154</c:v>
                </c:pt>
                <c:pt idx="19">
                  <c:v>-4.5925927876848363</c:v>
                </c:pt>
                <c:pt idx="20">
                  <c:v>-4.5201859263196749</c:v>
                </c:pt>
                <c:pt idx="21">
                  <c:v>-4.4225972676026695</c:v>
                </c:pt>
                <c:pt idx="22">
                  <c:v>-4.3021385094979809</c:v>
                </c:pt>
                <c:pt idx="23">
                  <c:v>-4.1614912865476681</c:v>
                </c:pt>
                <c:pt idx="24">
                  <c:v>-4.0037185591550077</c:v>
                </c:pt>
                <c:pt idx="25">
                  <c:v>-3.8322867206978959</c:v>
                </c:pt>
                <c:pt idx="26">
                  <c:v>-3.6510906671341719</c:v>
                </c:pt>
                <c:pt idx="27">
                  <c:v>-3.4644722415075413</c:v>
                </c:pt>
                <c:pt idx="28">
                  <c:v>-3.2772205978172959</c:v>
                </c:pt>
                <c:pt idx="29">
                  <c:v>-3.0945414725246487</c:v>
                </c:pt>
                <c:pt idx="30">
                  <c:v>-2.9219817141864537</c:v>
                </c:pt>
                <c:pt idx="31">
                  <c:v>-2.7652965438690948</c:v>
                </c:pt>
                <c:pt idx="32">
                  <c:v>-2.630250846468825</c:v>
                </c:pt>
                <c:pt idx="33">
                  <c:v>-2.522353091472989</c:v>
                </c:pt>
                <c:pt idx="34">
                  <c:v>-2.4465313998521605</c:v>
                </c:pt>
                <c:pt idx="35">
                  <c:v>-2.4067748486024443</c:v>
                </c:pt>
                <c:pt idx="36">
                  <c:v>-2.4057769316688047</c:v>
                </c:pt>
              </c:numCache>
            </c:numRef>
          </c:xVal>
          <c:yVal>
            <c:numRef>
              <c:f>Camera!$P$1802:$P$1838</c:f>
              <c:numCache>
                <c:formatCode>General</c:formatCode>
                <c:ptCount val="37"/>
                <c:pt idx="0">
                  <c:v>-1.9782957820006573</c:v>
                </c:pt>
                <c:pt idx="1">
                  <c:v>-1.6943856931183521</c:v>
                </c:pt>
                <c:pt idx="2">
                  <c:v>-1.4049564820325366</c:v>
                </c:pt>
                <c:pt idx="3">
                  <c:v>-1.1212296458910616</c:v>
                </c:pt>
                <c:pt idx="4">
                  <c:v>-0.85430191422917134</c:v>
                </c:pt>
                <c:pt idx="5">
                  <c:v>-0.61444063149633932</c:v>
                </c:pt>
                <c:pt idx="6">
                  <c:v>-0.41045711911660443</c:v>
                </c:pt>
                <c:pt idx="7">
                  <c:v>-0.24923226215002936</c:v>
                </c:pt>
                <c:pt idx="8">
                  <c:v>-0.13543991981676154</c:v>
                </c:pt>
                <c:pt idx="9">
                  <c:v>-7.1478329992691519E-2</c:v>
                </c:pt>
                <c:pt idx="10">
                  <c:v>-5.7586844362773643E-2</c:v>
                </c:pt>
                <c:pt idx="11">
                  <c:v>-9.2102308036733554E-2</c:v>
                </c:pt>
                <c:pt idx="12">
                  <c:v>-0.17179929129641727</c:v>
                </c:pt>
                <c:pt idx="13">
                  <c:v>-0.29226019686322552</c:v>
                </c:pt>
                <c:pt idx="14">
                  <c:v>-0.44823135083039006</c:v>
                </c:pt>
                <c:pt idx="15">
                  <c:v>-0.6339351023758516</c:v>
                </c:pt>
                <c:pt idx="16">
                  <c:v>-0.84332194907094482</c:v>
                </c:pt>
                <c:pt idx="17">
                  <c:v>-1.070258393059333</c:v>
                </c:pt>
                <c:pt idx="18">
                  <c:v>-1.3086546429162258</c:v>
                </c:pt>
                <c:pt idx="19">
                  <c:v>-1.5525414699062496</c:v>
                </c:pt>
                <c:pt idx="20">
                  <c:v>-1.7961081434042614</c:v>
                </c:pt>
                <c:pt idx="21">
                  <c:v>-2.0337142311454812</c:v>
                </c:pt>
                <c:pt idx="22">
                  <c:v>-2.2598879110589256</c:v>
                </c:pt>
                <c:pt idx="23">
                  <c:v>-2.4693228639061715</c:v>
                </c:pt>
                <c:pt idx="24">
                  <c:v>-2.656885124509905</c:v>
                </c:pt>
                <c:pt idx="25">
                  <c:v>-2.8176405530846647</c:v>
                </c:pt>
                <c:pt idx="26">
                  <c:v>-2.9469127172040648</c:v>
                </c:pt>
                <c:pt idx="27">
                  <c:v>-3.0403796234419054</c:v>
                </c:pt>
                <c:pt idx="28">
                  <c:v>-3.0942154207375183</c:v>
                </c:pt>
                <c:pt idx="29">
                  <c:v>-3.1052793430768841</c:v>
                </c:pt>
                <c:pt idx="30">
                  <c:v>-3.0713482450684135</c:v>
                </c:pt>
                <c:pt idx="31">
                  <c:v>-2.9913808638644248</c:v>
                </c:pt>
                <c:pt idx="32">
                  <c:v>-2.8657917528314445</c:v>
                </c:pt>
                <c:pt idx="33">
                  <c:v>-2.6967019263262273</c:v>
                </c:pt>
                <c:pt idx="34">
                  <c:v>-2.4881239856351685</c:v>
                </c:pt>
                <c:pt idx="35">
                  <c:v>-2.2460351583865559</c:v>
                </c:pt>
                <c:pt idx="36">
                  <c:v>-1.9782957820006573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8C1-D242-A1C9-298E42D9C763}"/>
            </c:ext>
          </c:extLst>
        </c:ser>
        <c:ser>
          <c:idx val="28"/>
          <c:order val="38"/>
          <c:tx>
            <c:v> A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Camera!$O$555:$O$556</c:f>
              <c:numCache>
                <c:formatCode>General</c:formatCode>
                <c:ptCount val="2"/>
                <c:pt idx="0">
                  <c:v>2.3461643215338563</c:v>
                </c:pt>
                <c:pt idx="1">
                  <c:v>-2.4057769316688047</c:v>
                </c:pt>
              </c:numCache>
            </c:numRef>
          </c:xVal>
          <c:yVal>
            <c:numRef>
              <c:f>Camera!$P$555:$P$556</c:f>
              <c:numCache>
                <c:formatCode>General</c:formatCode>
                <c:ptCount val="2"/>
                <c:pt idx="0">
                  <c:v>0.66200890089875652</c:v>
                </c:pt>
                <c:pt idx="1">
                  <c:v>-1.9782957820006573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C941-2748-A98F-E0CBF19DE7D5}"/>
            </c:ext>
          </c:extLst>
        </c:ser>
        <c:ser>
          <c:idx val="29"/>
          <c:order val="39"/>
          <c:tx>
            <c:v> B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Camera!$O$1840:$O$2320</c:f>
              <c:numCache>
                <c:formatCode>General</c:formatCode>
                <c:ptCount val="481"/>
                <c:pt idx="0">
                  <c:v>2.3441048892582561</c:v>
                </c:pt>
                <c:pt idx="1">
                  <c:v>2.3440750201819642</c:v>
                </c:pt>
                <c:pt idx="2">
                  <c:v>2.3440447176453274</c:v>
                </c:pt>
                <c:pt idx="3">
                  <c:v>2.3440139753505806</c:v>
                </c:pt>
                <c:pt idx="4">
                  <c:v>2.3439827869082412</c:v>
                </c:pt>
                <c:pt idx="5">
                  <c:v>2.3439511458357698</c:v>
                </c:pt>
                <c:pt idx="6">
                  <c:v>2.343919045556206</c:v>
                </c:pt>
                <c:pt idx="7">
                  <c:v>2.3438864793967866</c:v>
                </c:pt>
                <c:pt idx="8">
                  <c:v>2.3438534405875449</c:v>
                </c:pt>
                <c:pt idx="9">
                  <c:v>2.3438199222598874</c:v>
                </c:pt>
                <c:pt idx="10">
                  <c:v>2.3437859174451474</c:v>
                </c:pt>
                <c:pt idx="11">
                  <c:v>2.3437514190731226</c:v>
                </c:pt>
                <c:pt idx="12">
                  <c:v>2.3437164199705856</c:v>
                </c:pt>
                <c:pt idx="13">
                  <c:v>2.3436809128597753</c:v>
                </c:pt>
                <c:pt idx="14">
                  <c:v>2.3436448903568667</c:v>
                </c:pt>
                <c:pt idx="15">
                  <c:v>2.3436083449704146</c:v>
                </c:pt>
                <c:pt idx="16">
                  <c:v>2.3435712690997783</c:v>
                </c:pt>
                <c:pt idx="17">
                  <c:v>2.3435336550335206</c:v>
                </c:pt>
                <c:pt idx="18">
                  <c:v>2.3434954949477813</c:v>
                </c:pt>
                <c:pt idx="19">
                  <c:v>2.3434567809046332</c:v>
                </c:pt>
                <c:pt idx="20">
                  <c:v>2.3434175048504042</c:v>
                </c:pt>
                <c:pt idx="21">
                  <c:v>2.3433776586139841</c:v>
                </c:pt>
                <c:pt idx="22">
                  <c:v>2.3433372339050988</c:v>
                </c:pt>
                <c:pt idx="23">
                  <c:v>2.3432962223125648</c:v>
                </c:pt>
                <c:pt idx="24">
                  <c:v>2.3432546153025102</c:v>
                </c:pt>
                <c:pt idx="25">
                  <c:v>2.3432124042165787</c:v>
                </c:pt>
                <c:pt idx="26">
                  <c:v>2.3431695802701005</c:v>
                </c:pt>
                <c:pt idx="27">
                  <c:v>2.3431261345502366</c:v>
                </c:pt>
                <c:pt idx="28">
                  <c:v>2.3430820580140979</c:v>
                </c:pt>
                <c:pt idx="29">
                  <c:v>2.3430373414868337</c:v>
                </c:pt>
                <c:pt idx="30">
                  <c:v>2.3429919756596957</c:v>
                </c:pt>
                <c:pt idx="31">
                  <c:v>2.3429459510880668</c:v>
                </c:pt>
                <c:pt idx="32">
                  <c:v>2.3428992581894676</c:v>
                </c:pt>
                <c:pt idx="33">
                  <c:v>2.3428518872415265</c:v>
                </c:pt>
                <c:pt idx="34">
                  <c:v>2.3428038283799277</c:v>
                </c:pt>
                <c:pt idx="35">
                  <c:v>2.3427550715963195</c:v>
                </c:pt>
                <c:pt idx="36">
                  <c:v>2.342705606736196</c:v>
                </c:pt>
                <c:pt idx="37">
                  <c:v>2.3426554234967512</c:v>
                </c:pt>
                <c:pt idx="38">
                  <c:v>2.3426045114246907</c:v>
                </c:pt>
                <c:pt idx="39">
                  <c:v>2.3425528599140231</c:v>
                </c:pt>
                <c:pt idx="40">
                  <c:v>2.3425004582038058</c:v>
                </c:pt>
                <c:pt idx="41">
                  <c:v>2.342447295375869</c:v>
                </c:pt>
                <c:pt idx="42">
                  <c:v>2.3423933603524971</c:v>
                </c:pt>
                <c:pt idx="43">
                  <c:v>2.3423386418940781</c:v>
                </c:pt>
                <c:pt idx="44">
                  <c:v>2.3422831285967201</c:v>
                </c:pt>
                <c:pt idx="45">
                  <c:v>2.342226808889829</c:v>
                </c:pt>
                <c:pt idx="46">
                  <c:v>2.342169671033651</c:v>
                </c:pt>
                <c:pt idx="47">
                  <c:v>2.3421117031167782</c:v>
                </c:pt>
                <c:pt idx="48">
                  <c:v>2.3420528930536184</c:v>
                </c:pt>
                <c:pt idx="49">
                  <c:v>2.3419932285818237</c:v>
                </c:pt>
                <c:pt idx="50">
                  <c:v>2.3419326972596823</c:v>
                </c:pt>
                <c:pt idx="51">
                  <c:v>2.341871286463475</c:v>
                </c:pt>
                <c:pt idx="52">
                  <c:v>2.3418089833847811</c:v>
                </c:pt>
                <c:pt idx="53">
                  <c:v>2.341745775027757</c:v>
                </c:pt>
                <c:pt idx="54">
                  <c:v>2.3416816482063654</c:v>
                </c:pt>
                <c:pt idx="55">
                  <c:v>2.341616589541565</c:v>
                </c:pt>
                <c:pt idx="56">
                  <c:v>2.3415505854584584</c:v>
                </c:pt>
                <c:pt idx="57">
                  <c:v>2.341483622183397</c:v>
                </c:pt>
                <c:pt idx="58">
                  <c:v>2.3414156857410413</c:v>
                </c:pt>
                <c:pt idx="59">
                  <c:v>2.3413467619513777</c:v>
                </c:pt>
                <c:pt idx="60">
                  <c:v>2.3412768364266912</c:v>
                </c:pt>
                <c:pt idx="61">
                  <c:v>2.3412058945684895</c:v>
                </c:pt>
                <c:pt idx="62">
                  <c:v>2.341133921564384</c:v>
                </c:pt>
                <c:pt idx="63">
                  <c:v>2.3410609023849216</c:v>
                </c:pt>
                <c:pt idx="64">
                  <c:v>2.3409868217803704</c:v>
                </c:pt>
                <c:pt idx="65">
                  <c:v>2.3409116642774523</c:v>
                </c:pt>
                <c:pt idx="66">
                  <c:v>2.3408354141760341</c:v>
                </c:pt>
                <c:pt idx="67">
                  <c:v>2.3407580555457588</c:v>
                </c:pt>
                <c:pt idx="68">
                  <c:v>2.3406795722226357</c:v>
                </c:pt>
                <c:pt idx="69">
                  <c:v>2.3405999478055706</c:v>
                </c:pt>
                <c:pt idx="70">
                  <c:v>2.3405191656528475</c:v>
                </c:pt>
                <c:pt idx="71">
                  <c:v>2.3404372088785554</c:v>
                </c:pt>
                <c:pt idx="72">
                  <c:v>2.340354060348965</c:v>
                </c:pt>
                <c:pt idx="73">
                  <c:v>2.340269702678841</c:v>
                </c:pt>
                <c:pt idx="74">
                  <c:v>2.3401841182277101</c:v>
                </c:pt>
                <c:pt idx="75">
                  <c:v>2.3400972890960618</c:v>
                </c:pt>
                <c:pt idx="76">
                  <c:v>2.3400091971214967</c:v>
                </c:pt>
                <c:pt idx="77">
                  <c:v>2.3399198238748173</c:v>
                </c:pt>
                <c:pt idx="78">
                  <c:v>2.3398291506560551</c:v>
                </c:pt>
                <c:pt idx="79">
                  <c:v>2.3397371584904376</c:v>
                </c:pt>
                <c:pt idx="80">
                  <c:v>2.3396438281242982</c:v>
                </c:pt>
                <c:pt idx="81">
                  <c:v>2.3395491400209183</c:v>
                </c:pt>
                <c:pt idx="82">
                  <c:v>2.3394530743563084</c:v>
                </c:pt>
                <c:pt idx="83">
                  <c:v>2.3393556110149256</c:v>
                </c:pt>
                <c:pt idx="84">
                  <c:v>2.3392567295853195</c:v>
                </c:pt>
                <c:pt idx="85">
                  <c:v>2.3391564093557218</c:v>
                </c:pt>
                <c:pt idx="86">
                  <c:v>2.3390546293095569</c:v>
                </c:pt>
                <c:pt idx="87">
                  <c:v>2.3389513681208944</c:v>
                </c:pt>
                <c:pt idx="88">
                  <c:v>2.3388466041498202</c:v>
                </c:pt>
                <c:pt idx="89">
                  <c:v>2.3387403154377475</c:v>
                </c:pt>
                <c:pt idx="90">
                  <c:v>2.3386324797026483</c:v>
                </c:pt>
                <c:pt idx="91">
                  <c:v>2.3385230743342129</c:v>
                </c:pt>
                <c:pt idx="92">
                  <c:v>2.3384120763889382</c:v>
                </c:pt>
                <c:pt idx="93">
                  <c:v>2.3382994625851352</c:v>
                </c:pt>
                <c:pt idx="94">
                  <c:v>2.3381852092978632</c:v>
                </c:pt>
                <c:pt idx="95">
                  <c:v>2.3380692925537834</c:v>
                </c:pt>
                <c:pt idx="96">
                  <c:v>2.3379516880259352</c:v>
                </c:pt>
                <c:pt idx="97">
                  <c:v>2.3378323710284272</c:v>
                </c:pt>
                <c:pt idx="98">
                  <c:v>2.3377113165110535</c:v>
                </c:pt>
                <c:pt idx="99">
                  <c:v>2.3375884990538167</c:v>
                </c:pt>
                <c:pt idx="100">
                  <c:v>2.3374638928613765</c:v>
                </c:pt>
                <c:pt idx="101">
                  <c:v>2.3373374717574009</c:v>
                </c:pt>
                <c:pt idx="102">
                  <c:v>2.3372092091788401</c:v>
                </c:pt>
                <c:pt idx="103">
                  <c:v>2.3370790781701039</c:v>
                </c:pt>
                <c:pt idx="104">
                  <c:v>2.33694705137715</c:v>
                </c:pt>
                <c:pt idx="105">
                  <c:v>2.3368131010414843</c:v>
                </c:pt>
                <c:pt idx="106">
                  <c:v>2.3366771989940607</c:v>
                </c:pt>
                <c:pt idx="107">
                  <c:v>2.3365393166490902</c:v>
                </c:pt>
                <c:pt idx="108">
                  <c:v>2.3363994249977522</c:v>
                </c:pt>
                <c:pt idx="109">
                  <c:v>2.3362574946018069</c:v>
                </c:pt>
                <c:pt idx="110">
                  <c:v>2.3361134955871066</c:v>
                </c:pt>
                <c:pt idx="111">
                  <c:v>2.3359673976370079</c:v>
                </c:pt>
                <c:pt idx="112">
                  <c:v>2.3358191699856774</c:v>
                </c:pt>
                <c:pt idx="113">
                  <c:v>2.3356687814112935</c:v>
                </c:pt>
                <c:pt idx="114">
                  <c:v>2.335516200229141</c:v>
                </c:pt>
                <c:pt idx="115">
                  <c:v>2.3353613942845981</c:v>
                </c:pt>
                <c:pt idx="116">
                  <c:v>2.3352043309460098</c:v>
                </c:pt>
                <c:pt idx="117">
                  <c:v>2.3350449770974513</c:v>
                </c:pt>
                <c:pt idx="118">
                  <c:v>2.3348832991313748</c:v>
                </c:pt>
                <c:pt idx="119">
                  <c:v>2.3347192629411433</c:v>
                </c:pt>
                <c:pt idx="120">
                  <c:v>2.3345528339134423</c:v>
                </c:pt>
                <c:pt idx="121">
                  <c:v>2.3343839769205719</c:v>
                </c:pt>
                <c:pt idx="122">
                  <c:v>2.3342126563126198</c:v>
                </c:pt>
                <c:pt idx="123">
                  <c:v>2.3340388359095039</c:v>
                </c:pt>
                <c:pt idx="124">
                  <c:v>2.3338624789928928</c:v>
                </c:pt>
                <c:pt idx="125">
                  <c:v>2.3336835482979952</c:v>
                </c:pt>
                <c:pt idx="126">
                  <c:v>2.3335020060052214</c:v>
                </c:pt>
                <c:pt idx="127">
                  <c:v>2.3333178137317034</c:v>
                </c:pt>
                <c:pt idx="128">
                  <c:v>2.3331309325226917</c:v>
                </c:pt>
                <c:pt idx="129">
                  <c:v>2.3329413228428013</c:v>
                </c:pt>
                <c:pt idx="130">
                  <c:v>2.3327489445671272</c:v>
                </c:pt>
                <c:pt idx="131">
                  <c:v>2.3325537569722092</c:v>
                </c:pt>
                <c:pt idx="132">
                  <c:v>2.3323557187268591</c:v>
                </c:pt>
                <c:pt idx="133">
                  <c:v>2.3321547878828324</c:v>
                </c:pt>
                <c:pt idx="134">
                  <c:v>2.3319509218653551</c:v>
                </c:pt>
                <c:pt idx="135">
                  <c:v>2.3317440774634961</c:v>
                </c:pt>
                <c:pt idx="136">
                  <c:v>2.3315342108203794</c:v>
                </c:pt>
                <c:pt idx="137">
                  <c:v>2.3313212774232444</c:v>
                </c:pt>
                <c:pt idx="138">
                  <c:v>2.3311052320933401</c:v>
                </c:pt>
                <c:pt idx="139">
                  <c:v>2.3308860289756592</c:v>
                </c:pt>
                <c:pt idx="140">
                  <c:v>2.3306636215284975</c:v>
                </c:pt>
                <c:pt idx="141">
                  <c:v>2.3304379625128524</c:v>
                </c:pt>
                <c:pt idx="142">
                  <c:v>2.330209003981643</c:v>
                </c:pt>
                <c:pt idx="143">
                  <c:v>2.3299766972687537</c:v>
                </c:pt>
                <c:pt idx="144">
                  <c:v>2.3297409929778992</c:v>
                </c:pt>
                <c:pt idx="145">
                  <c:v>2.3295018409713086</c:v>
                </c:pt>
                <c:pt idx="146">
                  <c:v>2.3292591903582225</c:v>
                </c:pt>
                <c:pt idx="147">
                  <c:v>2.3290129894831968</c:v>
                </c:pt>
                <c:pt idx="148">
                  <c:v>2.3287631859142222</c:v>
                </c:pt>
                <c:pt idx="149">
                  <c:v>2.3285097264306387</c:v>
                </c:pt>
                <c:pt idx="150">
                  <c:v>2.3282525570108552</c:v>
                </c:pt>
                <c:pt idx="151">
                  <c:v>2.3279916228198667</c:v>
                </c:pt>
                <c:pt idx="152">
                  <c:v>2.3277268681965593</c:v>
                </c:pt>
                <c:pt idx="153">
                  <c:v>2.3274582366408088</c:v>
                </c:pt>
                <c:pt idx="154">
                  <c:v>2.3271856708003629</c:v>
                </c:pt>
                <c:pt idx="155">
                  <c:v>2.3269091124575039</c:v>
                </c:pt>
                <c:pt idx="156">
                  <c:v>2.32662850251549</c:v>
                </c:pt>
                <c:pt idx="157">
                  <c:v>2.3263437809847685</c:v>
                </c:pt>
                <c:pt idx="158">
                  <c:v>2.3260548869689588</c:v>
                </c:pt>
                <c:pt idx="159">
                  <c:v>2.3257617586505983</c:v>
                </c:pt>
                <c:pt idx="160">
                  <c:v>2.3254643332766505</c:v>
                </c:pt>
                <c:pt idx="161">
                  <c:v>2.3251625471437674</c:v>
                </c:pt>
                <c:pt idx="162">
                  <c:v>2.324856335583303</c:v>
                </c:pt>
                <c:pt idx="163">
                  <c:v>2.3245456329460747</c:v>
                </c:pt>
                <c:pt idx="164">
                  <c:v>2.3242303725868632</c:v>
                </c:pt>
                <c:pt idx="165">
                  <c:v>2.3239104868486522</c:v>
                </c:pt>
                <c:pt idx="166">
                  <c:v>2.3235859070465992</c:v>
                </c:pt>
                <c:pt idx="167">
                  <c:v>2.3232565634517308</c:v>
                </c:pt>
                <c:pt idx="168">
                  <c:v>2.3229223852743623</c:v>
                </c:pt>
                <c:pt idx="169">
                  <c:v>2.3225833006472301</c:v>
                </c:pt>
                <c:pt idx="170">
                  <c:v>2.3222392366083389</c:v>
                </c:pt>
                <c:pt idx="171">
                  <c:v>2.32189011908351</c:v>
                </c:pt>
                <c:pt idx="172">
                  <c:v>2.3215358728686306</c:v>
                </c:pt>
                <c:pt idx="173">
                  <c:v>2.3211764216115975</c:v>
                </c:pt>
                <c:pt idx="174">
                  <c:v>2.3208116877939466</c:v>
                </c:pt>
                <c:pt idx="175">
                  <c:v>2.3204415927121649</c:v>
                </c:pt>
                <c:pt idx="176">
                  <c:v>2.3200660564586775</c:v>
                </c:pt>
                <c:pt idx="177">
                  <c:v>2.3196849979025038</c:v>
                </c:pt>
                <c:pt idx="178">
                  <c:v>2.3192983346695764</c:v>
                </c:pt>
                <c:pt idx="179">
                  <c:v>2.3189059831227143</c:v>
                </c:pt>
                <c:pt idx="180">
                  <c:v>2.3185078583412464</c:v>
                </c:pt>
                <c:pt idx="181">
                  <c:v>2.3181038741002764</c:v>
                </c:pt>
                <c:pt idx="182">
                  <c:v>2.3176939428495844</c:v>
                </c:pt>
                <c:pt idx="183">
                  <c:v>2.3172779756921504</c:v>
                </c:pt>
                <c:pt idx="184">
                  <c:v>2.3168558823623062</c:v>
                </c:pt>
                <c:pt idx="185">
                  <c:v>2.3164275712034939</c:v>
                </c:pt>
                <c:pt idx="186">
                  <c:v>2.3159929491456293</c:v>
                </c:pt>
                <c:pt idx="187">
                  <c:v>2.3155519216820668</c:v>
                </c:pt>
                <c:pt idx="188">
                  <c:v>2.3151043928461452</c:v>
                </c:pt>
                <c:pt idx="189">
                  <c:v>2.3146502651873222</c:v>
                </c:pt>
                <c:pt idx="190">
                  <c:v>2.3141894397468725</c:v>
                </c:pt>
                <c:pt idx="191">
                  <c:v>2.3137218160331545</c:v>
                </c:pt>
                <c:pt idx="192">
                  <c:v>2.3132472919964271</c:v>
                </c:pt>
                <c:pt idx="193">
                  <c:v>2.3127657640032164</c:v>
                </c:pt>
                <c:pt idx="194">
                  <c:v>2.3122771268102098</c:v>
                </c:pt>
                <c:pt idx="195">
                  <c:v>2.3117812735376817</c:v>
                </c:pt>
                <c:pt idx="196">
                  <c:v>2.3112780956424333</c:v>
                </c:pt>
                <c:pt idx="197">
                  <c:v>2.3107674828902374</c:v>
                </c:pt>
                <c:pt idx="198">
                  <c:v>2.3102493233277794</c:v>
                </c:pt>
                <c:pt idx="199">
                  <c:v>2.3097235032540828</c:v>
                </c:pt>
                <c:pt idx="200">
                  <c:v>2.309189907191405</c:v>
                </c:pt>
                <c:pt idx="201">
                  <c:v>2.3086484178556046</c:v>
                </c:pt>
                <c:pt idx="202">
                  <c:v>2.3080989161259491</c:v>
                </c:pt>
                <c:pt idx="203">
                  <c:v>2.3075412810143678</c:v>
                </c:pt>
                <c:pt idx="204">
                  <c:v>2.3069753896341352</c:v>
                </c:pt>
                <c:pt idx="205">
                  <c:v>2.3064011171679617</c:v>
                </c:pt>
                <c:pt idx="206">
                  <c:v>2.3058183368354932</c:v>
                </c:pt>
                <c:pt idx="207">
                  <c:v>2.3052269198601998</c:v>
                </c:pt>
                <c:pt idx="208">
                  <c:v>2.3046267354356358</c:v>
                </c:pt>
                <c:pt idx="209">
                  <c:v>2.3040176506910712</c:v>
                </c:pt>
                <c:pt idx="210">
                  <c:v>2.3033995306564652</c:v>
                </c:pt>
                <c:pt idx="211">
                  <c:v>2.3027722382267752</c:v>
                </c:pt>
                <c:pt idx="212">
                  <c:v>2.302135634125591</c:v>
                </c:pt>
                <c:pt idx="213">
                  <c:v>2.3014895768680685</c:v>
                </c:pt>
                <c:pt idx="214">
                  <c:v>2.3008339227231547</c:v>
                </c:pt>
                <c:pt idx="215">
                  <c:v>2.3001685256750881</c:v>
                </c:pt>
                <c:pt idx="216">
                  <c:v>2.2994932373841555</c:v>
                </c:pt>
                <c:pt idx="217">
                  <c:v>2.2988079071466894</c:v>
                </c:pt>
                <c:pt idx="218">
                  <c:v>2.2981123818542915</c:v>
                </c:pt>
                <c:pt idx="219">
                  <c:v>2.2974065059522579</c:v>
                </c:pt>
                <c:pt idx="220">
                  <c:v>2.2966901213972006</c:v>
                </c:pt>
                <c:pt idx="221">
                  <c:v>2.2959630676138305</c:v>
                </c:pt>
                <c:pt idx="222">
                  <c:v>2.2952251814508959</c:v>
                </c:pt>
                <c:pt idx="223">
                  <c:v>2.2944762971362551</c:v>
                </c:pt>
                <c:pt idx="224">
                  <c:v>2.2937162462310541</c:v>
                </c:pt>
                <c:pt idx="225">
                  <c:v>2.2929448575830005</c:v>
                </c:pt>
                <c:pt idx="226">
                  <c:v>2.2921619572787058</c:v>
                </c:pt>
                <c:pt idx="227">
                  <c:v>2.2913673685950746</c:v>
                </c:pt>
                <c:pt idx="228">
                  <c:v>2.2905609119497252</c:v>
                </c:pt>
                <c:pt idx="229">
                  <c:v>2.2897424048504065</c:v>
                </c:pt>
                <c:pt idx="230">
                  <c:v>2.2889116618433993</c:v>
                </c:pt>
                <c:pt idx="231">
                  <c:v>2.2880684944608731</c:v>
                </c:pt>
                <c:pt idx="232">
                  <c:v>2.2872127111671721</c:v>
                </c:pt>
                <c:pt idx="233">
                  <c:v>2.2863441173040098</c:v>
                </c:pt>
                <c:pt idx="234">
                  <c:v>2.2854625150345389</c:v>
                </c:pt>
                <c:pt idx="235">
                  <c:v>2.2845677032862768</c:v>
                </c:pt>
                <c:pt idx="236">
                  <c:v>2.2836594776928569</c:v>
                </c:pt>
                <c:pt idx="237">
                  <c:v>2.2827376305345717</c:v>
                </c:pt>
                <c:pt idx="238">
                  <c:v>2.2818019506776883</c:v>
                </c:pt>
                <c:pt idx="239">
                  <c:v>2.2808522235124991</c:v>
                </c:pt>
                <c:pt idx="240">
                  <c:v>2.279888230890077</c:v>
                </c:pt>
                <c:pt idx="241">
                  <c:v>2.278909751057709</c:v>
                </c:pt>
                <c:pt idx="242">
                  <c:v>2.2779165585929659</c:v>
                </c:pt>
                <c:pt idx="243">
                  <c:v>2.2769084243363893</c:v>
                </c:pt>
                <c:pt idx="244">
                  <c:v>2.2758851153227404</c:v>
                </c:pt>
                <c:pt idx="245">
                  <c:v>2.2748463947107966</c:v>
                </c:pt>
                <c:pt idx="246">
                  <c:v>2.2737920217116439</c:v>
                </c:pt>
                <c:pt idx="247">
                  <c:v>2.2727217515154363</c:v>
                </c:pt>
                <c:pt idx="248">
                  <c:v>2.2716353352165766</c:v>
                </c:pt>
                <c:pt idx="249">
                  <c:v>2.2705325197372832</c:v>
                </c:pt>
                <c:pt idx="250">
                  <c:v>2.2694130477495018</c:v>
                </c:pt>
                <c:pt idx="251">
                  <c:v>2.2682766575951163</c:v>
                </c:pt>
                <c:pt idx="252">
                  <c:v>2.2671230832044182</c:v>
                </c:pt>
                <c:pt idx="253">
                  <c:v>2.2659520540127898</c:v>
                </c:pt>
                <c:pt idx="254">
                  <c:v>2.2647632948755492</c:v>
                </c:pt>
                <c:pt idx="255">
                  <c:v>2.2635565259809192</c:v>
                </c:pt>
                <c:pt idx="256">
                  <c:v>2.262331462761062</c:v>
                </c:pt>
                <c:pt idx="257">
                  <c:v>2.2610878158011354</c:v>
                </c:pt>
                <c:pt idx="258">
                  <c:v>2.2598252907463112</c:v>
                </c:pt>
                <c:pt idx="259">
                  <c:v>2.2585435882067109</c:v>
                </c:pt>
                <c:pt idx="260">
                  <c:v>2.257242403660197</c:v>
                </c:pt>
                <c:pt idx="261">
                  <c:v>2.2559214273529622</c:v>
                </c:pt>
                <c:pt idx="262">
                  <c:v>2.2545803441978629</c:v>
                </c:pt>
                <c:pt idx="263">
                  <c:v>2.2532188336704331</c:v>
                </c:pt>
                <c:pt idx="264">
                  <c:v>2.2518365697025104</c:v>
                </c:pt>
                <c:pt idx="265">
                  <c:v>2.2504332205734241</c:v>
                </c:pt>
                <c:pt idx="266">
                  <c:v>2.249008448798663</c:v>
                </c:pt>
                <c:pt idx="267">
                  <c:v>2.2475619110159597</c:v>
                </c:pt>
                <c:pt idx="268">
                  <c:v>2.2460932578687296</c:v>
                </c:pt>
                <c:pt idx="269">
                  <c:v>2.2446021338867719</c:v>
                </c:pt>
                <c:pt idx="270">
                  <c:v>2.2430881773641791</c:v>
                </c:pt>
                <c:pt idx="271">
                  <c:v>2.2415510202343576</c:v>
                </c:pt>
                <c:pt idx="272">
                  <c:v>2.239990287942093</c:v>
                </c:pt>
                <c:pt idx="273">
                  <c:v>2.2384055993125664</c:v>
                </c:pt>
                <c:pt idx="274">
                  <c:v>2.2367965664172469</c:v>
                </c:pt>
                <c:pt idx="275">
                  <c:v>2.2351627944365586</c:v>
                </c:pt>
                <c:pt idx="276">
                  <c:v>2.2335038815192418</c:v>
                </c:pt>
                <c:pt idx="277">
                  <c:v>2.2318194186383074</c:v>
                </c:pt>
                <c:pt idx="278">
                  <c:v>2.2301089894434871</c:v>
                </c:pt>
                <c:pt idx="279">
                  <c:v>2.2283721701100845</c:v>
                </c:pt>
                <c:pt idx="280">
                  <c:v>2.2266085291841127</c:v>
                </c:pt>
                <c:pt idx="281">
                  <c:v>2.2248176274236169</c:v>
                </c:pt>
                <c:pt idx="282">
                  <c:v>2.2229990176360714</c:v>
                </c:pt>
                <c:pt idx="283">
                  <c:v>2.2211522445117313</c:v>
                </c:pt>
                <c:pt idx="284">
                  <c:v>2.219276844452823</c:v>
                </c:pt>
                <c:pt idx="285">
                  <c:v>2.2173723453984477</c:v>
                </c:pt>
                <c:pt idx="286">
                  <c:v>2.215438266645072</c:v>
                </c:pt>
                <c:pt idx="287">
                  <c:v>2.2134741186624725</c:v>
                </c:pt>
                <c:pt idx="288">
                  <c:v>2.2114794029050024</c:v>
                </c:pt>
                <c:pt idx="289">
                  <c:v>2.2094536116180286</c:v>
                </c:pt>
                <c:pt idx="290">
                  <c:v>2.2073962276394039</c:v>
                </c:pt>
                <c:pt idx="291">
                  <c:v>2.2053067241958164</c:v>
                </c:pt>
                <c:pt idx="292">
                  <c:v>2.2031845646938639</c:v>
                </c:pt>
                <c:pt idx="293">
                  <c:v>2.2010292025056852</c:v>
                </c:pt>
                <c:pt idx="294">
                  <c:v>2.1988400807489854</c:v>
                </c:pt>
                <c:pt idx="295">
                  <c:v>2.1966166320612808</c:v>
                </c:pt>
                <c:pt idx="296">
                  <c:v>2.1943582783681808</c:v>
                </c:pt>
                <c:pt idx="297">
                  <c:v>2.1920644306455199</c:v>
                </c:pt>
                <c:pt idx="298">
                  <c:v>2.1897344886751497</c:v>
                </c:pt>
                <c:pt idx="299">
                  <c:v>2.1873678407941881</c:v>
                </c:pt>
                <c:pt idx="300">
                  <c:v>2.1849638636375164</c:v>
                </c:pt>
                <c:pt idx="301">
                  <c:v>2.1825219218733123</c:v>
                </c:pt>
                <c:pt idx="302">
                  <c:v>2.1800413679313948</c:v>
                </c:pt>
                <c:pt idx="303">
                  <c:v>2.1775215417241429</c:v>
                </c:pt>
                <c:pt idx="304">
                  <c:v>2.174961770359761</c:v>
                </c:pt>
                <c:pt idx="305">
                  <c:v>2.1723613678476283</c:v>
                </c:pt>
                <c:pt idx="306">
                  <c:v>2.1697196347954786</c:v>
                </c:pt>
                <c:pt idx="307">
                  <c:v>2.1670358580981484</c:v>
                </c:pt>
                <c:pt idx="308">
                  <c:v>2.1643093106176043</c:v>
                </c:pt>
                <c:pt idx="309">
                  <c:v>2.1615392508539668</c:v>
                </c:pt>
                <c:pt idx="310">
                  <c:v>2.1587249226072278</c:v>
                </c:pt>
                <c:pt idx="311">
                  <c:v>2.1558655546293548</c:v>
                </c:pt>
                <c:pt idx="312">
                  <c:v>2.1529603602664529</c:v>
                </c:pt>
                <c:pt idx="313">
                  <c:v>2.1500085370906428</c:v>
                </c:pt>
                <c:pt idx="314">
                  <c:v>2.1470092665213278</c:v>
                </c:pt>
                <c:pt idx="315">
                  <c:v>2.1439617134354529</c:v>
                </c:pt>
                <c:pt idx="316">
                  <c:v>2.1408650257664159</c:v>
                </c:pt>
                <c:pt idx="317">
                  <c:v>2.1377183340911996</c:v>
                </c:pt>
                <c:pt idx="318">
                  <c:v>2.1345207512053541</c:v>
                </c:pt>
                <c:pt idx="319">
                  <c:v>2.1312713716853753</c:v>
                </c:pt>
                <c:pt idx="320">
                  <c:v>2.127969271438058</c:v>
                </c:pt>
                <c:pt idx="321">
                  <c:v>2.1246135072363517</c:v>
                </c:pt>
                <c:pt idx="322">
                  <c:v>2.1212031162412512</c:v>
                </c:pt>
                <c:pt idx="323">
                  <c:v>2.1177371155092173</c:v>
                </c:pt>
                <c:pt idx="324">
                  <c:v>2.1142145014846112</c:v>
                </c:pt>
                <c:pt idx="325">
                  <c:v>2.1106342494766102</c:v>
                </c:pt>
                <c:pt idx="326">
                  <c:v>2.1069953131200356</c:v>
                </c:pt>
                <c:pt idx="327">
                  <c:v>2.1032966238195105</c:v>
                </c:pt>
                <c:pt idx="328">
                  <c:v>2.0995370901763386</c:v>
                </c:pt>
                <c:pt idx="329">
                  <c:v>2.0957155973974748</c:v>
                </c:pt>
                <c:pt idx="330">
                  <c:v>2.0918310066859127</c:v>
                </c:pt>
                <c:pt idx="331">
                  <c:v>2.0878821546118149</c:v>
                </c:pt>
                <c:pt idx="332">
                  <c:v>2.0838678524636589</c:v>
                </c:pt>
                <c:pt idx="333">
                  <c:v>2.079786885578641</c:v>
                </c:pt>
                <c:pt idx="334">
                  <c:v>2.0756380126515781</c:v>
                </c:pt>
                <c:pt idx="335">
                  <c:v>2.071419965021466</c:v>
                </c:pt>
                <c:pt idx="336">
                  <c:v>2.0671314459348595</c:v>
                </c:pt>
                <c:pt idx="337">
                  <c:v>2.0627711297851756</c:v>
                </c:pt>
                <c:pt idx="338">
                  <c:v>2.0583376613269961</c:v>
                </c:pt>
                <c:pt idx="339">
                  <c:v>2.0538296548643968</c:v>
                </c:pt>
                <c:pt idx="340">
                  <c:v>2.0492456934122965</c:v>
                </c:pt>
                <c:pt idx="341">
                  <c:v>2.0445843278297535</c:v>
                </c:pt>
                <c:pt idx="342">
                  <c:v>2.0398440759241208</c:v>
                </c:pt>
                <c:pt idx="343">
                  <c:v>2.0350234215248868</c:v>
                </c:pt>
                <c:pt idx="344">
                  <c:v>2.0301208135260076</c:v>
                </c:pt>
                <c:pt idx="345">
                  <c:v>2.0251346648954542</c:v>
                </c:pt>
                <c:pt idx="346">
                  <c:v>2.0200633516506561</c:v>
                </c:pt>
                <c:pt idx="347">
                  <c:v>2.0149052117984572</c:v>
                </c:pt>
                <c:pt idx="348">
                  <c:v>2.0096585442381336</c:v>
                </c:pt>
                <c:pt idx="349">
                  <c:v>2.0043216076259576</c:v>
                </c:pt>
                <c:pt idx="350">
                  <c:v>1.9988926191997143</c:v>
                </c:pt>
                <c:pt idx="351">
                  <c:v>1.9933697535615136</c:v>
                </c:pt>
                <c:pt idx="352">
                  <c:v>1.9877511414171469</c:v>
                </c:pt>
                <c:pt idx="353">
                  <c:v>1.9820348682701654</c:v>
                </c:pt>
                <c:pt idx="354">
                  <c:v>1.9762189730687545</c:v>
                </c:pt>
                <c:pt idx="355">
                  <c:v>1.970301446803411</c:v>
                </c:pt>
                <c:pt idx="356">
                  <c:v>1.9642802310533003</c:v>
                </c:pt>
                <c:pt idx="357">
                  <c:v>1.9581532164790842</c:v>
                </c:pt>
                <c:pt idx="358">
                  <c:v>1.9519182412599059</c:v>
                </c:pt>
                <c:pt idx="359">
                  <c:v>1.9455730894720826</c:v>
                </c:pt>
                <c:pt idx="360">
                  <c:v>1.9391154894069569</c:v>
                </c:pt>
                <c:pt idx="361">
                  <c:v>1.9325431118252141</c:v>
                </c:pt>
                <c:pt idx="362">
                  <c:v>1.9258535681448306</c:v>
                </c:pt>
                <c:pt idx="363">
                  <c:v>1.9190444085597014</c:v>
                </c:pt>
                <c:pt idx="364">
                  <c:v>1.9121131200858026</c:v>
                </c:pt>
                <c:pt idx="365">
                  <c:v>1.9050571245316275</c:v>
                </c:pt>
                <c:pt idx="366">
                  <c:v>1.8978737763894094</c:v>
                </c:pt>
                <c:pt idx="367">
                  <c:v>1.8905603606435273</c:v>
                </c:pt>
                <c:pt idx="368">
                  <c:v>1.8831140904922368</c:v>
                </c:pt>
                <c:pt idx="369">
                  <c:v>1.875532104978701</c:v>
                </c:pt>
                <c:pt idx="370">
                  <c:v>1.867811466527086</c:v>
                </c:pt>
                <c:pt idx="371">
                  <c:v>1.8599491583792138</c:v>
                </c:pt>
                <c:pt idx="372">
                  <c:v>1.8519420819270793</c:v>
                </c:pt>
                <c:pt idx="373">
                  <c:v>1.8437870539362269</c:v>
                </c:pt>
                <c:pt idx="374">
                  <c:v>1.8354808036547519</c:v>
                </c:pt>
                <c:pt idx="375">
                  <c:v>1.8270199698023695</c:v>
                </c:pt>
                <c:pt idx="376">
                  <c:v>1.8184010974337035</c:v>
                </c:pt>
                <c:pt idx="377">
                  <c:v>1.8096206346696051</c:v>
                </c:pt>
                <c:pt idx="378">
                  <c:v>1.8006749292899749</c:v>
                </c:pt>
                <c:pt idx="379">
                  <c:v>1.7915602251811782</c:v>
                </c:pt>
                <c:pt idx="380">
                  <c:v>1.7822726586307578</c:v>
                </c:pt>
                <c:pt idx="381">
                  <c:v>1.7728082544617132</c:v>
                </c:pt>
                <c:pt idx="382">
                  <c:v>1.7631629219981759</c:v>
                </c:pt>
                <c:pt idx="383">
                  <c:v>1.7533324508538366</c:v>
                </c:pt>
                <c:pt idx="384">
                  <c:v>1.7433125065339414</c:v>
                </c:pt>
                <c:pt idx="385">
                  <c:v>1.7330986258411709</c:v>
                </c:pt>
                <c:pt idx="386">
                  <c:v>1.7226862120750943</c:v>
                </c:pt>
                <c:pt idx="387">
                  <c:v>1.7120705300142955</c:v>
                </c:pt>
                <c:pt idx="388">
                  <c:v>1.7012467006695864</c:v>
                </c:pt>
                <c:pt idx="389">
                  <c:v>1.6902096957960235</c:v>
                </c:pt>
                <c:pt idx="390">
                  <c:v>1.678954332150695</c:v>
                </c:pt>
                <c:pt idx="391">
                  <c:v>1.6674752654823861</c:v>
                </c:pt>
                <c:pt idx="392">
                  <c:v>1.6557669842384299</c:v>
                </c:pt>
                <c:pt idx="393">
                  <c:v>1.6438238029730612</c:v>
                </c:pt>
                <c:pt idx="394">
                  <c:v>1.6316398554406171</c:v>
                </c:pt>
                <c:pt idx="395">
                  <c:v>1.6192090873558573</c:v>
                </c:pt>
                <c:pt idx="396">
                  <c:v>1.6065252488025199</c:v>
                </c:pt>
                <c:pt idx="397">
                  <c:v>1.5935818862700004</c:v>
                </c:pt>
                <c:pt idx="398">
                  <c:v>1.5803723342967215</c:v>
                </c:pt>
                <c:pt idx="399">
                  <c:v>1.5668897066973062</c:v>
                </c:pt>
                <c:pt idx="400">
                  <c:v>1.5531268873492012</c:v>
                </c:pt>
                <c:pt idx="401">
                  <c:v>1.5390765205126702</c:v>
                </c:pt>
                <c:pt idx="402">
                  <c:v>1.5247310006563581</c:v>
                </c:pt>
                <c:pt idx="403">
                  <c:v>1.5100824617587005</c:v>
                </c:pt>
                <c:pt idx="404">
                  <c:v>1.4951227660533832</c:v>
                </c:pt>
                <c:pt idx="405">
                  <c:v>1.4798434921848564</c:v>
                </c:pt>
                <c:pt idx="406">
                  <c:v>1.4642359227374702</c:v>
                </c:pt>
                <c:pt idx="407">
                  <c:v>1.4482910310992638</c:v>
                </c:pt>
                <c:pt idx="408">
                  <c:v>1.4319994676185919</c:v>
                </c:pt>
                <c:pt idx="409">
                  <c:v>1.4153515450087624</c:v>
                </c:pt>
                <c:pt idx="410">
                  <c:v>1.3983372229525979</c:v>
                </c:pt>
                <c:pt idx="411">
                  <c:v>1.3809460918552521</c:v>
                </c:pt>
                <c:pt idx="412">
                  <c:v>1.3631673556898001</c:v>
                </c:pt>
                <c:pt idx="413">
                  <c:v>1.3449898138759293</c:v>
                </c:pt>
                <c:pt idx="414">
                  <c:v>1.3264018421275245</c:v>
                </c:pt>
                <c:pt idx="415">
                  <c:v>1.3073913722000654</c:v>
                </c:pt>
                <c:pt idx="416">
                  <c:v>1.287945870463354</c:v>
                </c:pt>
                <c:pt idx="417">
                  <c:v>1.2680523152192995</c:v>
                </c:pt>
                <c:pt idx="418">
                  <c:v>1.2476971726781894</c:v>
                </c:pt>
                <c:pt idx="419">
                  <c:v>1.2268663714999055</c:v>
                </c:pt>
                <c:pt idx="420">
                  <c:v>1.2055452757991119</c:v>
                </c:pt>
                <c:pt idx="421">
                  <c:v>1.1837186565051379</c:v>
                </c:pt>
                <c:pt idx="422">
                  <c:v>1.1613706609583923</c:v>
                </c:pt>
                <c:pt idx="423">
                  <c:v>1.1384847806152947</c:v>
                </c:pt>
                <c:pt idx="424">
                  <c:v>1.1150438167229924</c:v>
                </c:pt>
                <c:pt idx="425">
                  <c:v>1.0910298438133801</c:v>
                </c:pt>
                <c:pt idx="426">
                  <c:v>1.0664241708530591</c:v>
                </c:pt>
                <c:pt idx="427">
                  <c:v>1.041207299871743</c:v>
                </c:pt>
                <c:pt idx="428">
                  <c:v>1.0153588818760446</c:v>
                </c:pt>
                <c:pt idx="429">
                  <c:v>0.98885766983857626</c:v>
                </c:pt>
                <c:pt idx="430">
                  <c:v>0.96168146853345127</c:v>
                </c:pt>
                <c:pt idx="431">
                  <c:v>0.93380708096857512</c:v>
                </c:pt>
                <c:pt idx="432">
                  <c:v>0.90521025114228826</c:v>
                </c:pt>
                <c:pt idx="433">
                  <c:v>0.87586560282672643</c:v>
                </c:pt>
                <c:pt idx="434">
                  <c:v>0.84574657405235165</c:v>
                </c:pt>
                <c:pt idx="435">
                  <c:v>0.81482534693733844</c:v>
                </c:pt>
                <c:pt idx="436">
                  <c:v>0.78307277247122176</c:v>
                </c:pt>
                <c:pt idx="437">
                  <c:v>0.75045828982445995</c:v>
                </c:pt>
                <c:pt idx="438">
                  <c:v>0.716949839713378</c:v>
                </c:pt>
                <c:pt idx="439">
                  <c:v>0.68251377130317048</c:v>
                </c:pt>
                <c:pt idx="440">
                  <c:v>0.64711474207965747</c:v>
                </c:pt>
                <c:pt idx="441">
                  <c:v>0.61071561006226383</c:v>
                </c:pt>
                <c:pt idx="442">
                  <c:v>0.57327731766601253</c:v>
                </c:pt>
                <c:pt idx="443">
                  <c:v>0.53475876644778031</c:v>
                </c:pt>
                <c:pt idx="444">
                  <c:v>0.49511668189102725</c:v>
                </c:pt>
                <c:pt idx="445">
                  <c:v>0.45430546729233445</c:v>
                </c:pt>
                <c:pt idx="446">
                  <c:v>0.41227704571097579</c:v>
                </c:pt>
                <c:pt idx="447">
                  <c:v>0.3689806888281113</c:v>
                </c:pt>
                <c:pt idx="448">
                  <c:v>0.32436283143303085</c:v>
                </c:pt>
                <c:pt idx="449">
                  <c:v>0.27836687010817157</c:v>
                </c:pt>
                <c:pt idx="450">
                  <c:v>0.23093294452017804</c:v>
                </c:pt>
                <c:pt idx="451">
                  <c:v>0.18199769953797312</c:v>
                </c:pt>
                <c:pt idx="452">
                  <c:v>0.13149402618796285</c:v>
                </c:pt>
                <c:pt idx="453">
                  <c:v>7.9350779216781075E-2</c:v>
                </c:pt>
                <c:pt idx="454">
                  <c:v>2.5492468759416045E-2</c:v>
                </c:pt>
                <c:pt idx="455">
                  <c:v>-3.0161076699870389E-2</c:v>
                </c:pt>
                <c:pt idx="456">
                  <c:v>-8.7695079241340138E-2</c:v>
                </c:pt>
                <c:pt idx="457">
                  <c:v>-0.14720021587137222</c:v>
                </c:pt>
                <c:pt idx="458">
                  <c:v>-0.20877306237030438</c:v>
                </c:pt>
                <c:pt idx="459">
                  <c:v>-0.27251658119938837</c:v>
                </c:pt>
                <c:pt idx="460">
                  <c:v>-0.33854065865514332</c:v>
                </c:pt>
                <c:pt idx="461">
                  <c:v>-0.40696269716966083</c:v>
                </c:pt>
                <c:pt idx="462">
                  <c:v>-0.47790826947681531</c:v>
                </c:pt>
                <c:pt idx="463">
                  <c:v>-0.55151184231673489</c:v>
                </c:pt>
                <c:pt idx="464">
                  <c:v>-0.6279175784580634</c:v>
                </c:pt>
                <c:pt idx="465">
                  <c:v>-0.70728022710739036</c:v>
                </c:pt>
                <c:pt idx="466">
                  <c:v>-0.78976611428282062</c:v>
                </c:pt>
                <c:pt idx="467">
                  <c:v>-0.87555424649426972</c:v>
                </c:pt>
                <c:pt idx="468">
                  <c:v>-0.96483754314823311</c:v>
                </c:pt>
                <c:pt idx="469">
                  <c:v>-1.0578242155398707</c:v>
                </c:pt>
                <c:pt idx="470">
                  <c:v>-1.154739313185196</c:v>
                </c:pt>
                <c:pt idx="471">
                  <c:v>-1.2558264616736339</c:v>
                </c:pt>
                <c:pt idx="472">
                  <c:v>-1.3613498202981051</c:v>
                </c:pt>
                <c:pt idx="473">
                  <c:v>-1.4715962925874015</c:v>
                </c:pt>
                <c:pt idx="474">
                  <c:v>-1.5868780286966426</c:v>
                </c:pt>
                <c:pt idx="475">
                  <c:v>-1.7075352656238758</c:v>
                </c:pt>
                <c:pt idx="476">
                  <c:v>-1.833939559685611</c:v>
                </c:pt>
                <c:pt idx="477">
                  <c:v>-1.9664974759438054</c:v>
                </c:pt>
                <c:pt idx="478">
                  <c:v>-2.1056548117642819</c:v>
                </c:pt>
                <c:pt idx="479">
                  <c:v>-2.2519014469533158</c:v>
                </c:pt>
                <c:pt idx="480">
                  <c:v>-2.4057769316688047</c:v>
                </c:pt>
              </c:numCache>
            </c:numRef>
          </c:xVal>
          <c:yVal>
            <c:numRef>
              <c:f>Camera!$P$1840:$P$2320</c:f>
              <c:numCache>
                <c:formatCode>General</c:formatCode>
                <c:ptCount val="481"/>
                <c:pt idx="0">
                  <c:v>0.66086462566645721</c:v>
                </c:pt>
                <c:pt idx="1">
                  <c:v>0.66084802961490574</c:v>
                </c:pt>
                <c:pt idx="2">
                  <c:v>0.66083119272128221</c:v>
                </c:pt>
                <c:pt idx="3">
                  <c:v>0.66081411148638092</c:v>
                </c:pt>
                <c:pt idx="4">
                  <c:v>0.66079678236003603</c:v>
                </c:pt>
                <c:pt idx="5">
                  <c:v>0.66077920174037608</c:v>
                </c:pt>
                <c:pt idx="6">
                  <c:v>0.66076136597306767</c:v>
                </c:pt>
                <c:pt idx="7">
                  <c:v>0.66074327135054656</c:v>
                </c:pt>
                <c:pt idx="8">
                  <c:v>0.66072491411123957</c:v>
                </c:pt>
                <c:pt idx="9">
                  <c:v>0.6607062904387736</c:v>
                </c:pt>
                <c:pt idx="10">
                  <c:v>0.66068739646117258</c:v>
                </c:pt>
                <c:pt idx="11">
                  <c:v>0.66066822825004468</c:v>
                </c:pt>
                <c:pt idx="12">
                  <c:v>0.66064878181975395</c:v>
                </c:pt>
                <c:pt idx="13">
                  <c:v>0.66062905312658349</c:v>
                </c:pt>
                <c:pt idx="14">
                  <c:v>0.66060903806788396</c:v>
                </c:pt>
                <c:pt idx="15">
                  <c:v>0.66058873248120964</c:v>
                </c:pt>
                <c:pt idx="16">
                  <c:v>0.66056813214344312</c:v>
                </c:pt>
                <c:pt idx="17">
                  <c:v>0.66054723276990479</c:v>
                </c:pt>
                <c:pt idx="18">
                  <c:v>0.66052603001345034</c:v>
                </c:pt>
                <c:pt idx="19">
                  <c:v>0.66050451946355671</c:v>
                </c:pt>
                <c:pt idx="20">
                  <c:v>0.66048269664539028</c:v>
                </c:pt>
                <c:pt idx="21">
                  <c:v>0.66046055701886508</c:v>
                </c:pt>
                <c:pt idx="22">
                  <c:v>0.66043809597768477</c:v>
                </c:pt>
                <c:pt idx="23">
                  <c:v>0.6604153088483723</c:v>
                </c:pt>
                <c:pt idx="24">
                  <c:v>0.66039219088928258</c:v>
                </c:pt>
                <c:pt idx="25">
                  <c:v>0.66036873728960277</c:v>
                </c:pt>
                <c:pt idx="26">
                  <c:v>0.66034494316833681</c:v>
                </c:pt>
                <c:pt idx="27">
                  <c:v>0.66032080357327538</c:v>
                </c:pt>
                <c:pt idx="28">
                  <c:v>0.66029631347994877</c:v>
                </c:pt>
                <c:pt idx="29">
                  <c:v>0.660271467790567</c:v>
                </c:pt>
                <c:pt idx="30">
                  <c:v>0.66024626133294184</c:v>
                </c:pt>
                <c:pt idx="31">
                  <c:v>0.66022068885939356</c:v>
                </c:pt>
                <c:pt idx="32">
                  <c:v>0.66019474504564224</c:v>
                </c:pt>
                <c:pt idx="33">
                  <c:v>0.66016842448968049</c:v>
                </c:pt>
                <c:pt idx="34">
                  <c:v>0.66014172171063223</c:v>
                </c:pt>
                <c:pt idx="35">
                  <c:v>0.66011463114759195</c:v>
                </c:pt>
                <c:pt idx="36">
                  <c:v>0.66008714715844641</c:v>
                </c:pt>
                <c:pt idx="37">
                  <c:v>0.66005926401868309</c:v>
                </c:pt>
                <c:pt idx="38">
                  <c:v>0.66003097592017479</c:v>
                </c:pt>
                <c:pt idx="39">
                  <c:v>0.6600022769699504</c:v>
                </c:pt>
                <c:pt idx="40">
                  <c:v>0.65997316118894522</c:v>
                </c:pt>
                <c:pt idx="41">
                  <c:v>0.65994362251073391</c:v>
                </c:pt>
                <c:pt idx="42">
                  <c:v>0.65991365478024355</c:v>
                </c:pt>
                <c:pt idx="43">
                  <c:v>0.659883251752448</c:v>
                </c:pt>
                <c:pt idx="44">
                  <c:v>0.65985240709104165</c:v>
                </c:pt>
                <c:pt idx="45">
                  <c:v>0.65982111436709556</c:v>
                </c:pt>
                <c:pt idx="46">
                  <c:v>0.65978936705769098</c:v>
                </c:pt>
                <c:pt idx="47">
                  <c:v>0.65975715854453365</c:v>
                </c:pt>
                <c:pt idx="48">
                  <c:v>0.65972448211254731</c:v>
                </c:pt>
                <c:pt idx="49">
                  <c:v>0.65969133094844656</c:v>
                </c:pt>
                <c:pt idx="50">
                  <c:v>0.6596576981392861</c:v>
                </c:pt>
                <c:pt idx="51">
                  <c:v>0.6596235766709917</c:v>
                </c:pt>
                <c:pt idx="52">
                  <c:v>0.65958895942686568</c:v>
                </c:pt>
                <c:pt idx="53">
                  <c:v>0.65955383918607213</c:v>
                </c:pt>
                <c:pt idx="54">
                  <c:v>0.65951820862209876</c:v>
                </c:pt>
                <c:pt idx="55">
                  <c:v>0.65948206030119527</c:v>
                </c:pt>
                <c:pt idx="56">
                  <c:v>0.65944538668078834</c:v>
                </c:pt>
                <c:pt idx="57">
                  <c:v>0.65940818010787294</c:v>
                </c:pt>
                <c:pt idx="58">
                  <c:v>0.65937043281737961</c:v>
                </c:pt>
                <c:pt idx="59">
                  <c:v>0.65933213693051684</c:v>
                </c:pt>
                <c:pt idx="60">
                  <c:v>0.65929328445308755</c:v>
                </c:pt>
                <c:pt idx="61">
                  <c:v>0.65925386727378288</c:v>
                </c:pt>
                <c:pt idx="62">
                  <c:v>0.65921387716244595</c:v>
                </c:pt>
                <c:pt idx="63">
                  <c:v>0.65917330576831401</c:v>
                </c:pt>
                <c:pt idx="64">
                  <c:v>0.65913214461823078</c:v>
                </c:pt>
                <c:pt idx="65">
                  <c:v>0.65909038511483309</c:v>
                </c:pt>
                <c:pt idx="66">
                  <c:v>0.65904801853470951</c:v>
                </c:pt>
                <c:pt idx="67">
                  <c:v>0.65900503602653138</c:v>
                </c:pt>
                <c:pt idx="68">
                  <c:v>0.65896142860915596</c:v>
                </c:pt>
                <c:pt idx="69">
                  <c:v>0.65891718716970038</c:v>
                </c:pt>
                <c:pt idx="70">
                  <c:v>0.65887230246158535</c:v>
                </c:pt>
                <c:pt idx="71">
                  <c:v>0.65882676510255056</c:v>
                </c:pt>
                <c:pt idx="72">
                  <c:v>0.65878056557264153</c:v>
                </c:pt>
                <c:pt idx="73">
                  <c:v>0.65873369421215988</c:v>
                </c:pt>
                <c:pt idx="74">
                  <c:v>0.65868614121959035</c:v>
                </c:pt>
                <c:pt idx="75">
                  <c:v>0.65863789664948968</c:v>
                </c:pt>
                <c:pt idx="76">
                  <c:v>0.65858895041034748</c:v>
                </c:pt>
                <c:pt idx="77">
                  <c:v>0.65853929226241181</c:v>
                </c:pt>
                <c:pt idx="78">
                  <c:v>0.65848891181548375</c:v>
                </c:pt>
                <c:pt idx="79">
                  <c:v>0.6584377985266765</c:v>
                </c:pt>
                <c:pt idx="80">
                  <c:v>0.6583859416981418</c:v>
                </c:pt>
                <c:pt idx="81">
                  <c:v>0.65833333047476017</c:v>
                </c:pt>
                <c:pt idx="82">
                  <c:v>0.65827995384179705</c:v>
                </c:pt>
                <c:pt idx="83">
                  <c:v>0.65822580062252256</c:v>
                </c:pt>
                <c:pt idx="84">
                  <c:v>0.65817085947579312</c:v>
                </c:pt>
                <c:pt idx="85">
                  <c:v>0.65811511889360108</c:v>
                </c:pt>
                <c:pt idx="86">
                  <c:v>0.65805856719857914</c:v>
                </c:pt>
                <c:pt idx="87">
                  <c:v>0.65800119254147349</c:v>
                </c:pt>
                <c:pt idx="88">
                  <c:v>0.65794298289857434</c:v>
                </c:pt>
                <c:pt idx="89">
                  <c:v>0.65788392606910806</c:v>
                </c:pt>
                <c:pt idx="90">
                  <c:v>0.65782400967258792</c:v>
                </c:pt>
                <c:pt idx="91">
                  <c:v>0.6577632211461264</c:v>
                </c:pt>
                <c:pt idx="92">
                  <c:v>0.65770154774170386</c:v>
                </c:pt>
                <c:pt idx="93">
                  <c:v>0.65763897652339598</c:v>
                </c:pt>
                <c:pt idx="94">
                  <c:v>0.65757549436455887</c:v>
                </c:pt>
                <c:pt idx="95">
                  <c:v>0.65751108794496904</c:v>
                </c:pt>
                <c:pt idx="96">
                  <c:v>0.6574457437479212</c:v>
                </c:pt>
                <c:pt idx="97">
                  <c:v>0.65737944805727966</c:v>
                </c:pt>
                <c:pt idx="98">
                  <c:v>0.65731218695448457</c:v>
                </c:pt>
                <c:pt idx="99">
                  <c:v>0.65724394631551109</c:v>
                </c:pt>
                <c:pt idx="100">
                  <c:v>0.65717471180778264</c:v>
                </c:pt>
                <c:pt idx="101">
                  <c:v>0.65710446888703566</c:v>
                </c:pt>
                <c:pt idx="102">
                  <c:v>0.6570332027941338</c:v>
                </c:pt>
                <c:pt idx="103">
                  <c:v>0.65696089855183581</c:v>
                </c:pt>
                <c:pt idx="104">
                  <c:v>0.65688754096151014</c:v>
                </c:pt>
                <c:pt idx="105">
                  <c:v>0.65681311459980041</c:v>
                </c:pt>
                <c:pt idx="106">
                  <c:v>0.65673760381523705</c:v>
                </c:pt>
                <c:pt idx="107">
                  <c:v>0.65666099272479705</c:v>
                </c:pt>
                <c:pt idx="108">
                  <c:v>0.65658326521040966</c:v>
                </c:pt>
                <c:pt idx="109">
                  <c:v>0.6565044049154074</c:v>
                </c:pt>
                <c:pt idx="110">
                  <c:v>0.65642439524092144</c:v>
                </c:pt>
                <c:pt idx="111">
                  <c:v>0.65634321934221951</c:v>
                </c:pt>
                <c:pt idx="112">
                  <c:v>0.65626086012498819</c:v>
                </c:pt>
                <c:pt idx="113">
                  <c:v>0.65617730024155452</c:v>
                </c:pt>
                <c:pt idx="114">
                  <c:v>0.65609252208705038</c:v>
                </c:pt>
                <c:pt idx="115">
                  <c:v>0.65600650779551395</c:v>
                </c:pt>
                <c:pt idx="116">
                  <c:v>0.65591923923593176</c:v>
                </c:pt>
                <c:pt idx="117">
                  <c:v>0.65583069800821692</c:v>
                </c:pt>
                <c:pt idx="118">
                  <c:v>0.65574086543912391</c:v>
                </c:pt>
                <c:pt idx="119">
                  <c:v>0.65564972257810039</c:v>
                </c:pt>
                <c:pt idx="120">
                  <c:v>0.65555725019306954</c:v>
                </c:pt>
                <c:pt idx="121">
                  <c:v>0.65546342876614949</c:v>
                </c:pt>
                <c:pt idx="122">
                  <c:v>0.65536823848930259</c:v>
                </c:pt>
                <c:pt idx="123">
                  <c:v>0.65527165925991471</c:v>
                </c:pt>
                <c:pt idx="124">
                  <c:v>0.65517367067630683</c:v>
                </c:pt>
                <c:pt idx="125">
                  <c:v>0.65507425203317138</c:v>
                </c:pt>
                <c:pt idx="126">
                  <c:v>0.65497338231694058</c:v>
                </c:pt>
                <c:pt idx="127">
                  <c:v>0.65487104020107478</c:v>
                </c:pt>
                <c:pt idx="128">
                  <c:v>0.65476720404128075</c:v>
                </c:pt>
                <c:pt idx="129">
                  <c:v>0.6546618518706494</c:v>
                </c:pt>
                <c:pt idx="130">
                  <c:v>0.65455496139471836</c:v>
                </c:pt>
                <c:pt idx="131">
                  <c:v>0.65444650998645271</c:v>
                </c:pt>
                <c:pt idx="132">
                  <c:v>0.65433647468114686</c:v>
                </c:pt>
                <c:pt idx="133">
                  <c:v>0.65422483217124305</c:v>
                </c:pt>
                <c:pt idx="134">
                  <c:v>0.65411155880106731</c:v>
                </c:pt>
                <c:pt idx="135">
                  <c:v>0.65399663056147839</c:v>
                </c:pt>
                <c:pt idx="136">
                  <c:v>0.65388002308443249</c:v>
                </c:pt>
                <c:pt idx="137">
                  <c:v>0.65376171163745855</c:v>
                </c:pt>
                <c:pt idx="138">
                  <c:v>0.65364167111804372</c:v>
                </c:pt>
                <c:pt idx="139">
                  <c:v>0.65351987604792805</c:v>
                </c:pt>
                <c:pt idx="140">
                  <c:v>0.6533963005673058</c:v>
                </c:pt>
                <c:pt idx="141">
                  <c:v>0.65327091842893359</c:v>
                </c:pt>
                <c:pt idx="142">
                  <c:v>0.65314370299214031</c:v>
                </c:pt>
                <c:pt idx="143">
                  <c:v>0.65301462721674053</c:v>
                </c:pt>
                <c:pt idx="144">
                  <c:v>0.65288366365684736</c:v>
                </c:pt>
                <c:pt idx="145">
                  <c:v>0.65275078445458445</c:v>
                </c:pt>
                <c:pt idx="146">
                  <c:v>0.65261596133369504</c:v>
                </c:pt>
                <c:pt idx="147">
                  <c:v>0.65247916559304375</c:v>
                </c:pt>
                <c:pt idx="148">
                  <c:v>0.65234036810001395</c:v>
                </c:pt>
                <c:pt idx="149">
                  <c:v>0.65219953928379493</c:v>
                </c:pt>
                <c:pt idx="150">
                  <c:v>0.65205664912855699</c:v>
                </c:pt>
                <c:pt idx="151">
                  <c:v>0.65191166716651527</c:v>
                </c:pt>
                <c:pt idx="152">
                  <c:v>0.65176456247087811</c:v>
                </c:pt>
                <c:pt idx="153">
                  <c:v>0.65161530364867704</c:v>
                </c:pt>
                <c:pt idx="154">
                  <c:v>0.65146385883347779</c:v>
                </c:pt>
                <c:pt idx="155">
                  <c:v>0.65131019567797199</c:v>
                </c:pt>
                <c:pt idx="156">
                  <c:v>0.65115428134644104</c:v>
                </c:pt>
                <c:pt idx="157">
                  <c:v>0.65099608250709751</c:v>
                </c:pt>
                <c:pt idx="158">
                  <c:v>0.65083556532429565</c:v>
                </c:pt>
                <c:pt idx="159">
                  <c:v>0.65067269545061279</c:v>
                </c:pt>
                <c:pt idx="160">
                  <c:v>0.65050743801879618</c:v>
                </c:pt>
                <c:pt idx="161">
                  <c:v>0.65033975763357477</c:v>
                </c:pt>
                <c:pt idx="162">
                  <c:v>0.65016961836333309</c:v>
                </c:pt>
                <c:pt idx="163">
                  <c:v>0.64999698373164216</c:v>
                </c:pt>
                <c:pt idx="164">
                  <c:v>0.64982181670864958</c:v>
                </c:pt>
                <c:pt idx="165">
                  <c:v>0.64964407970232152</c:v>
                </c:pt>
                <c:pt idx="166">
                  <c:v>0.64946373454953632</c:v>
                </c:pt>
                <c:pt idx="167">
                  <c:v>0.64928074250702583</c:v>
                </c:pt>
                <c:pt idx="168">
                  <c:v>0.64909506424216201</c:v>
                </c:pt>
                <c:pt idx="169">
                  <c:v>0.6489066598235862</c:v>
                </c:pt>
                <c:pt idx="170">
                  <c:v>0.64871548871167717</c:v>
                </c:pt>
                <c:pt idx="171">
                  <c:v>0.64852150974885492</c:v>
                </c:pt>
                <c:pt idx="172">
                  <c:v>0.64832468114971886</c:v>
                </c:pt>
                <c:pt idx="173">
                  <c:v>0.64812496049101342</c:v>
                </c:pt>
                <c:pt idx="174">
                  <c:v>0.64792230470142287</c:v>
                </c:pt>
                <c:pt idx="175">
                  <c:v>0.64771667005118638</c:v>
                </c:pt>
                <c:pt idx="176">
                  <c:v>0.64750801214153464</c:v>
                </c:pt>
                <c:pt idx="177">
                  <c:v>0.64729628589394161</c:v>
                </c:pt>
                <c:pt idx="178">
                  <c:v>0.64708144553918856</c:v>
                </c:pt>
                <c:pt idx="179">
                  <c:v>0.64686344460623835</c:v>
                </c:pt>
                <c:pt idx="180">
                  <c:v>0.64664223591091208</c:v>
                </c:pt>
                <c:pt idx="181">
                  <c:v>0.64641777154436908</c:v>
                </c:pt>
                <c:pt idx="182">
                  <c:v>0.64619000286138273</c:v>
                </c:pt>
                <c:pt idx="183">
                  <c:v>0.64595888046841032</c:v>
                </c:pt>
                <c:pt idx="184">
                  <c:v>0.64572435421145014</c:v>
                </c:pt>
                <c:pt idx="185">
                  <c:v>0.64548637316368584</c:v>
                </c:pt>
                <c:pt idx="186">
                  <c:v>0.64524488561290916</c:v>
                </c:pt>
                <c:pt idx="187">
                  <c:v>0.64499983904871905</c:v>
                </c:pt>
                <c:pt idx="188">
                  <c:v>0.64475118014949129</c:v>
                </c:pt>
                <c:pt idx="189">
                  <c:v>0.64449885476911828</c:v>
                </c:pt>
                <c:pt idx="190">
                  <c:v>0.64424280792350563</c:v>
                </c:pt>
                <c:pt idx="191">
                  <c:v>0.64398298377683016</c:v>
                </c:pt>
                <c:pt idx="192">
                  <c:v>0.64371932562754786</c:v>
                </c:pt>
                <c:pt idx="193">
                  <c:v>0.64345177589414904</c:v>
                </c:pt>
                <c:pt idx="194">
                  <c:v>0.6431802761006562</c:v>
                </c:pt>
                <c:pt idx="195">
                  <c:v>0.64290476686185716</c:v>
                </c:pt>
                <c:pt idx="196">
                  <c:v>0.64262518786827005</c:v>
                </c:pt>
                <c:pt idx="197">
                  <c:v>0.64234147787083207</c:v>
                </c:pt>
                <c:pt idx="198">
                  <c:v>0.64205357466531066</c:v>
                </c:pt>
                <c:pt idx="199">
                  <c:v>0.64176141507642492</c:v>
                </c:pt>
                <c:pt idx="200">
                  <c:v>0.641464934941677</c:v>
                </c:pt>
                <c:pt idx="201">
                  <c:v>0.64116406909488433</c:v>
                </c:pt>
                <c:pt idx="202">
                  <c:v>0.6408587513494064</c:v>
                </c:pt>
                <c:pt idx="203">
                  <c:v>0.64054891448106044</c:v>
                </c:pt>
                <c:pt idx="204">
                  <c:v>0.64023449021071965</c:v>
                </c:pt>
                <c:pt idx="205">
                  <c:v>0.63991540918658518</c:v>
                </c:pt>
                <c:pt idx="206">
                  <c:v>0.63959160096612777</c:v>
                </c:pt>
                <c:pt idx="207">
                  <c:v>0.63926299399768882</c:v>
                </c:pt>
                <c:pt idx="208">
                  <c:v>0.63892951560173628</c:v>
                </c:pt>
                <c:pt idx="209">
                  <c:v>0.63859109195176544</c:v>
                </c:pt>
                <c:pt idx="210">
                  <c:v>0.63824764805483913</c:v>
                </c:pt>
                <c:pt idx="211">
                  <c:v>0.63789910773175706</c:v>
                </c:pt>
                <c:pt idx="212">
                  <c:v>0.63754539359684925</c:v>
                </c:pt>
                <c:pt idx="213">
                  <c:v>0.63718642703738082</c:v>
                </c:pt>
                <c:pt idx="214">
                  <c:v>0.63682212819256423</c:v>
                </c:pt>
                <c:pt idx="215">
                  <c:v>0.63645241593216662</c:v>
                </c:pt>
                <c:pt idx="216">
                  <c:v>0.63607720783470656</c:v>
                </c:pt>
                <c:pt idx="217">
                  <c:v>0.63569642016522643</c:v>
                </c:pt>
                <c:pt idx="218">
                  <c:v>0.63530996785263616</c:v>
                </c:pt>
                <c:pt idx="219">
                  <c:v>0.63491776446661397</c:v>
                </c:pt>
                <c:pt idx="220">
                  <c:v>0.63451972219405839</c:v>
                </c:pt>
                <c:pt idx="221">
                  <c:v>0.63411575181507729</c:v>
                </c:pt>
                <c:pt idx="222">
                  <c:v>0.6337057626785052</c:v>
                </c:pt>
                <c:pt idx="223">
                  <c:v>0.63328966267693987</c:v>
                </c:pt>
                <c:pt idx="224">
                  <c:v>0.63286735822128359</c:v>
                </c:pt>
                <c:pt idx="225">
                  <c:v>0.63243875421478035</c:v>
                </c:pt>
                <c:pt idx="226">
                  <c:v>0.63200375402653497</c:v>
                </c:pt>
                <c:pt idx="227">
                  <c:v>0.63156225946450606</c:v>
                </c:pt>
                <c:pt idx="228">
                  <c:v>0.63111417074795551</c:v>
                </c:pt>
                <c:pt idx="229">
                  <c:v>0.63065938647934505</c:v>
                </c:pt>
                <c:pt idx="230">
                  <c:v>0.63019780361566613</c:v>
                </c:pt>
                <c:pt idx="231">
                  <c:v>0.62972931743919003</c:v>
                </c:pt>
                <c:pt idx="232">
                  <c:v>0.62925382152762277</c:v>
                </c:pt>
                <c:pt idx="233">
                  <c:v>0.6287712077236538</c:v>
                </c:pt>
                <c:pt idx="234">
                  <c:v>0.62828136610387997</c:v>
                </c:pt>
                <c:pt idx="235">
                  <c:v>0.62778418494709343</c:v>
                </c:pt>
                <c:pt idx="236">
                  <c:v>0.6272795507019161</c:v>
                </c:pt>
                <c:pt idx="237">
                  <c:v>0.62676734795376621</c:v>
                </c:pt>
                <c:pt idx="238">
                  <c:v>0.62624745939113746</c:v>
                </c:pt>
                <c:pt idx="239">
                  <c:v>0.62571976577118049</c:v>
                </c:pt>
                <c:pt idx="240">
                  <c:v>0.62518414588456128</c:v>
                </c:pt>
                <c:pt idx="241">
                  <c:v>0.62464047651958676</c:v>
                </c:pt>
                <c:pt idx="242">
                  <c:v>0.62408863242557289</c:v>
                </c:pt>
                <c:pt idx="243">
                  <c:v>0.623528486275442</c:v>
                </c:pt>
                <c:pt idx="244">
                  <c:v>0.62295990862752382</c:v>
                </c:pt>
                <c:pt idx="245">
                  <c:v>0.62238276788654945</c:v>
                </c:pt>
                <c:pt idx="246">
                  <c:v>0.62179693026380778</c:v>
                </c:pt>
                <c:pt idx="247">
                  <c:v>0.62120225973644994</c:v>
                </c:pt>
                <c:pt idx="248">
                  <c:v>0.62059861800592064</c:v>
                </c:pt>
                <c:pt idx="249">
                  <c:v>0.61998586445548676</c:v>
                </c:pt>
                <c:pt idx="250">
                  <c:v>0.61936385610685185</c:v>
                </c:pt>
                <c:pt idx="251">
                  <c:v>0.61873244757582202</c:v>
                </c:pt>
                <c:pt idx="252">
                  <c:v>0.61809149102700534</c:v>
                </c:pt>
                <c:pt idx="253">
                  <c:v>0.61744083612751888</c:v>
                </c:pt>
                <c:pt idx="254">
                  <c:v>0.61678032999967458</c:v>
                </c:pt>
                <c:pt idx="255">
                  <c:v>0.61610981717262281</c:v>
                </c:pt>
                <c:pt idx="256">
                  <c:v>0.61542913953292</c:v>
                </c:pt>
                <c:pt idx="257">
                  <c:v>0.6147381362739982</c:v>
                </c:pt>
                <c:pt idx="258">
                  <c:v>0.61403664384450252</c:v>
                </c:pt>
                <c:pt idx="259">
                  <c:v>0.61332449589547022</c:v>
                </c:pt>
                <c:pt idx="260">
                  <c:v>0.61260152322631911</c:v>
                </c:pt>
                <c:pt idx="261">
                  <c:v>0.61186755372961266</c:v>
                </c:pt>
                <c:pt idx="262">
                  <c:v>0.61112241233457154</c:v>
                </c:pt>
                <c:pt idx="263">
                  <c:v>0.61036592094929421</c:v>
                </c:pt>
                <c:pt idx="264">
                  <c:v>0.60959789840165668</c:v>
                </c:pt>
                <c:pt idx="265">
                  <c:v>0.60881816037884928</c:v>
                </c:pt>
                <c:pt idx="266">
                  <c:v>0.60802651936552021</c:v>
                </c:pt>
                <c:pt idx="267">
                  <c:v>0.60722278458048096</c:v>
                </c:pt>
                <c:pt idx="268">
                  <c:v>0.60640676191194021</c:v>
                </c:pt>
                <c:pt idx="269">
                  <c:v>0.60557825385122033</c:v>
                </c:pt>
                <c:pt idx="270">
                  <c:v>0.6047370594249184</c:v>
                </c:pt>
                <c:pt idx="271">
                  <c:v>0.60388297412546643</c:v>
                </c:pt>
                <c:pt idx="272">
                  <c:v>0.603015789840046</c:v>
                </c:pt>
                <c:pt idx="273">
                  <c:v>0.60213529477781091</c:v>
                </c:pt>
                <c:pt idx="274">
                  <c:v>0.60124127339537314</c:v>
                </c:pt>
                <c:pt idx="275">
                  <c:v>0.60033350632049742</c:v>
                </c:pt>
                <c:pt idx="276">
                  <c:v>0.59941177027395809</c:v>
                </c:pt>
                <c:pt idx="277">
                  <c:v>0.59847583798950388</c:v>
                </c:pt>
                <c:pt idx="278">
                  <c:v>0.59752547813187562</c:v>
                </c:pt>
                <c:pt idx="279">
                  <c:v>0.59656045521282286</c:v>
                </c:pt>
                <c:pt idx="280">
                  <c:v>0.59558052950505902</c:v>
                </c:pt>
                <c:pt idx="281">
                  <c:v>0.59458545695409626</c:v>
                </c:pt>
                <c:pt idx="282">
                  <c:v>0.59357498908789819</c:v>
                </c:pt>
                <c:pt idx="283">
                  <c:v>0.59254887292428582</c:v>
                </c:pt>
                <c:pt idx="284">
                  <c:v>0.59150685087603183</c:v>
                </c:pt>
                <c:pt idx="285">
                  <c:v>0.59044866065357149</c:v>
                </c:pt>
                <c:pt idx="286">
                  <c:v>0.5893740351652631</c:v>
                </c:pt>
                <c:pt idx="287">
                  <c:v>0.58828270241512248</c:v>
                </c:pt>
                <c:pt idx="288">
                  <c:v>0.58717438539795574</c:v>
                </c:pt>
                <c:pt idx="289">
                  <c:v>0.5860488019918122</c:v>
                </c:pt>
                <c:pt idx="290">
                  <c:v>0.5849056648476767</c:v>
                </c:pt>
                <c:pt idx="291">
                  <c:v>0.58374468127631629</c:v>
                </c:pt>
                <c:pt idx="292">
                  <c:v>0.5825655531321946</c:v>
                </c:pt>
                <c:pt idx="293">
                  <c:v>0.58136797669436346</c:v>
                </c:pt>
                <c:pt idx="294">
                  <c:v>0.58015164254423979</c:v>
                </c:pt>
                <c:pt idx="295">
                  <c:v>0.57891623544016924</c:v>
                </c:pt>
                <c:pt idx="296">
                  <c:v>0.5776614341886771</c:v>
                </c:pt>
                <c:pt idx="297">
                  <c:v>0.57638691151230415</c:v>
                </c:pt>
                <c:pt idx="298">
                  <c:v>0.57509233391391612</c:v>
                </c:pt>
                <c:pt idx="299">
                  <c:v>0.57377736153738146</c:v>
                </c:pt>
                <c:pt idx="300">
                  <c:v>0.57244164802449526</c:v>
                </c:pt>
                <c:pt idx="301">
                  <c:v>0.57108484036803486</c:v>
                </c:pt>
                <c:pt idx="302">
                  <c:v>0.56970657876081998</c:v>
                </c:pt>
                <c:pt idx="303">
                  <c:v>0.56830649644064912</c:v>
                </c:pt>
                <c:pt idx="304">
                  <c:v>0.56688421953098134</c:v>
                </c:pt>
                <c:pt idx="305">
                  <c:v>0.56543936687721985</c:v>
                </c:pt>
                <c:pt idx="306">
                  <c:v>0.56397154987845954</c:v>
                </c:pt>
                <c:pt idx="307">
                  <c:v>0.56248037231454484</c:v>
                </c:pt>
                <c:pt idx="308">
                  <c:v>0.56096543016828493</c:v>
                </c:pt>
                <c:pt idx="309">
                  <c:v>0.55942631144266608</c:v>
                </c:pt>
                <c:pt idx="310">
                  <c:v>0.55786259597289412</c:v>
                </c:pt>
                <c:pt idx="311">
                  <c:v>0.55627385523309192</c:v>
                </c:pt>
                <c:pt idx="312">
                  <c:v>0.55465965213747626</c:v>
                </c:pt>
                <c:pt idx="313">
                  <c:v>0.55301954083582039</c:v>
                </c:pt>
                <c:pt idx="314">
                  <c:v>0.5513530665030183</c:v>
                </c:pt>
                <c:pt idx="315">
                  <c:v>0.54965976512253611</c:v>
                </c:pt>
                <c:pt idx="316">
                  <c:v>0.54793916326355352</c:v>
                </c:pt>
                <c:pt idx="317">
                  <c:v>0.54619077785156755</c:v>
                </c:pt>
                <c:pt idx="318">
                  <c:v>0.54441411593223776</c:v>
                </c:pt>
                <c:pt idx="319">
                  <c:v>0.54260867442823468</c:v>
                </c:pt>
                <c:pt idx="320">
                  <c:v>0.54077393988884614</c:v>
                </c:pt>
                <c:pt idx="321">
                  <c:v>0.53890938823208911</c:v>
                </c:pt>
                <c:pt idx="322">
                  <c:v>0.53701448447905709</c:v>
                </c:pt>
                <c:pt idx="323">
                  <c:v>0.535088682480231</c:v>
                </c:pt>
                <c:pt idx="324">
                  <c:v>0.5331314246334623</c:v>
                </c:pt>
                <c:pt idx="325">
                  <c:v>0.53114214159333339</c:v>
                </c:pt>
                <c:pt idx="326">
                  <c:v>0.52912025197157908</c:v>
                </c:pt>
                <c:pt idx="327">
                  <c:v>0.52706516202824594</c:v>
                </c:pt>
                <c:pt idx="328">
                  <c:v>0.52497626535325159</c:v>
                </c:pt>
                <c:pt idx="329">
                  <c:v>0.52285294253799142</c:v>
                </c:pt>
                <c:pt idx="330">
                  <c:v>0.52069456083662391</c:v>
                </c:pt>
                <c:pt idx="331">
                  <c:v>0.51850047381665298</c:v>
                </c:pt>
                <c:pt idx="332">
                  <c:v>0.5162700209984058</c:v>
                </c:pt>
                <c:pt idx="333">
                  <c:v>0.51400252748299091</c:v>
                </c:pt>
                <c:pt idx="334">
                  <c:v>0.51169730356830212</c:v>
                </c:pt>
                <c:pt idx="335">
                  <c:v>0.5093536443526141</c:v>
                </c:pt>
                <c:pt idx="336">
                  <c:v>0.50697082932529458</c:v>
                </c:pt>
                <c:pt idx="337">
                  <c:v>0.504548121944143</c:v>
                </c:pt>
                <c:pt idx="338">
                  <c:v>0.50208476919883505</c:v>
                </c:pt>
                <c:pt idx="339">
                  <c:v>0.49958000115993761</c:v>
                </c:pt>
                <c:pt idx="340">
                  <c:v>0.49703303051293013</c:v>
                </c:pt>
                <c:pt idx="341">
                  <c:v>0.4944430520766438</c:v>
                </c:pt>
                <c:pt idx="342">
                  <c:v>0.49180924230550427</c:v>
                </c:pt>
                <c:pt idx="343">
                  <c:v>0.48913075877493495</c:v>
                </c:pt>
                <c:pt idx="344">
                  <c:v>0.48640673964924896</c:v>
                </c:pt>
                <c:pt idx="345">
                  <c:v>0.48363630313132899</c:v>
                </c:pt>
                <c:pt idx="346">
                  <c:v>0.48081854689335657</c:v>
                </c:pt>
                <c:pt idx="347">
                  <c:v>0.47795254748782273</c:v>
                </c:pt>
                <c:pt idx="348">
                  <c:v>0.47503735973801581</c:v>
                </c:pt>
                <c:pt idx="349">
                  <c:v>0.47207201610714278</c:v>
                </c:pt>
                <c:pt idx="350">
                  <c:v>0.46905552604520095</c:v>
                </c:pt>
                <c:pt idx="351">
                  <c:v>0.46598687531267413</c:v>
                </c:pt>
                <c:pt idx="352">
                  <c:v>0.46286502528008633</c:v>
                </c:pt>
                <c:pt idx="353">
                  <c:v>0.4596889122023971</c:v>
                </c:pt>
                <c:pt idx="354">
                  <c:v>0.45645744646716979</c:v>
                </c:pt>
                <c:pt idx="355">
                  <c:v>0.45316951181540277</c:v>
                </c:pt>
                <c:pt idx="356">
                  <c:v>0.44982396453384677</c:v>
                </c:pt>
                <c:pt idx="357">
                  <c:v>0.4464196326175815</c:v>
                </c:pt>
                <c:pt idx="358">
                  <c:v>0.44295531490156115</c:v>
                </c:pt>
                <c:pt idx="359">
                  <c:v>0.43942978015977391</c:v>
                </c:pt>
                <c:pt idx="360">
                  <c:v>0.43584176617059617</c:v>
                </c:pt>
                <c:pt idx="361">
                  <c:v>0.43218997874684323</c:v>
                </c:pt>
                <c:pt idx="362">
                  <c:v>0.4284730907289469</c:v>
                </c:pt>
                <c:pt idx="363">
                  <c:v>0.42468974093961381</c:v>
                </c:pt>
                <c:pt idx="364">
                  <c:v>0.42083853309822322</c:v>
                </c:pt>
                <c:pt idx="365">
                  <c:v>0.41691803469314481</c:v>
                </c:pt>
                <c:pt idx="366">
                  <c:v>0.41292677581004905</c:v>
                </c:pt>
                <c:pt idx="367">
                  <c:v>0.40886324791419637</c:v>
                </c:pt>
                <c:pt idx="368">
                  <c:v>0.40472590258457208</c:v>
                </c:pt>
                <c:pt idx="369">
                  <c:v>0.40051315019762468</c:v>
                </c:pt>
                <c:pt idx="370">
                  <c:v>0.39622335855825341</c:v>
                </c:pt>
                <c:pt idx="371">
                  <c:v>0.391854851475546</c:v>
                </c:pt>
                <c:pt idx="372">
                  <c:v>0.38740590728065383</c:v>
                </c:pt>
                <c:pt idx="373">
                  <c:v>0.38287475728402648</c:v>
                </c:pt>
                <c:pt idx="374">
                  <c:v>0.37825958416909522</c:v>
                </c:pt>
                <c:pt idx="375">
                  <c:v>0.37355852031932152</c:v>
                </c:pt>
                <c:pt idx="376">
                  <c:v>0.36876964607535573</c:v>
                </c:pt>
                <c:pt idx="377">
                  <c:v>0.36389098791887114</c:v>
                </c:pt>
                <c:pt idx="378">
                  <c:v>0.35892051657944574</c:v>
                </c:pt>
                <c:pt idx="379">
                  <c:v>0.35385614506065244</c:v>
                </c:pt>
                <c:pt idx="380">
                  <c:v>0.34869572658130199</c:v>
                </c:pt>
                <c:pt idx="381">
                  <c:v>0.34343705242754641</c:v>
                </c:pt>
                <c:pt idx="382">
                  <c:v>0.33807784971130178</c:v>
                </c:pt>
                <c:pt idx="383">
                  <c:v>0.33261577903018541</c:v>
                </c:pt>
                <c:pt idx="384">
                  <c:v>0.32704843202386857</c:v>
                </c:pt>
                <c:pt idx="385">
                  <c:v>0.32137332882146213</c:v>
                </c:pt>
                <c:pt idx="386">
                  <c:v>0.31558791537420411</c:v>
                </c:pt>
                <c:pt idx="387">
                  <c:v>0.30968956066739717</c:v>
                </c:pt>
                <c:pt idx="388">
                  <c:v>0.30367555380515332</c:v>
                </c:pt>
                <c:pt idx="389">
                  <c:v>0.29754310096112652</c:v>
                </c:pt>
                <c:pt idx="390">
                  <c:v>0.29128932218798437</c:v>
                </c:pt>
                <c:pt idx="391">
                  <c:v>0.28491124807790902</c:v>
                </c:pt>
                <c:pt idx="392">
                  <c:v>0.27840581626595523</c:v>
                </c:pt>
                <c:pt idx="393">
                  <c:v>0.27176986776755641</c:v>
                </c:pt>
                <c:pt idx="394">
                  <c:v>0.26500014314092474</c:v>
                </c:pt>
                <c:pt idx="395">
                  <c:v>0.2580932784644922</c:v>
                </c:pt>
                <c:pt idx="396">
                  <c:v>0.25104580111890284</c:v>
                </c:pt>
                <c:pt idx="397">
                  <c:v>0.24385412536238077</c:v>
                </c:pt>
                <c:pt idx="398">
                  <c:v>0.236514547687563</c:v>
                </c:pt>
                <c:pt idx="399">
                  <c:v>0.22902324194708645</c:v>
                </c:pt>
                <c:pt idx="400">
                  <c:v>0.22137625423438892</c:v>
                </c:pt>
                <c:pt idx="401">
                  <c:v>0.21356949750524268</c:v>
                </c:pt>
                <c:pt idx="402">
                  <c:v>0.20559874592456615</c:v>
                </c:pt>
                <c:pt idx="403">
                  <c:v>0.19745962892200372</c:v>
                </c:pt>
                <c:pt idx="404">
                  <c:v>0.18914762493860468</c:v>
                </c:pt>
                <c:pt idx="405">
                  <c:v>0.1806580548457114</c:v>
                </c:pt>
                <c:pt idx="406">
                  <c:v>0.17198607501581803</c:v>
                </c:pt>
                <c:pt idx="407">
                  <c:v>0.1631266700237412</c:v>
                </c:pt>
                <c:pt idx="408">
                  <c:v>0.15407464495487472</c:v>
                </c:pt>
                <c:pt idx="409">
                  <c:v>0.1448246172956198</c:v>
                </c:pt>
                <c:pt idx="410">
                  <c:v>0.13537100837926927</c:v>
                </c:pt>
                <c:pt idx="411">
                  <c:v>0.12570803435864308</c:v>
                </c:pt>
                <c:pt idx="412">
                  <c:v>0.11582969667464094</c:v>
                </c:pt>
                <c:pt idx="413">
                  <c:v>0.10572977198756353</c:v>
                </c:pt>
                <c:pt idx="414">
                  <c:v>9.5401801535521719E-2</c:v>
                </c:pt>
                <c:pt idx="415">
                  <c:v>8.4839079881553578E-2</c:v>
                </c:pt>
                <c:pt idx="416">
                  <c:v>7.403464300806202E-2</c:v>
                </c:pt>
                <c:pt idx="417">
                  <c:v>6.2981255713975781E-2</c:v>
                </c:pt>
                <c:pt idx="418">
                  <c:v>5.1671398266525996E-2</c:v>
                </c:pt>
                <c:pt idx="419">
                  <c:v>4.0097252255671505E-2</c:v>
                </c:pt>
                <c:pt idx="420">
                  <c:v>2.8250685595065012E-2</c:v>
                </c:pt>
                <c:pt idx="421">
                  <c:v>1.6123236608842351E-2</c:v>
                </c:pt>
                <c:pt idx="422">
                  <c:v>3.7060971385848266E-3</c:v>
                </c:pt>
                <c:pt idx="423">
                  <c:v>-9.0099054006786972E-3</c:v>
                </c:pt>
                <c:pt idx="424">
                  <c:v>-2.2034327092510152E-2</c:v>
                </c:pt>
                <c:pt idx="425">
                  <c:v>-3.5377127802753996E-2</c:v>
                </c:pt>
                <c:pt idx="426">
                  <c:v>-4.9048692765650333E-2</c:v>
                </c:pt>
                <c:pt idx="427">
                  <c:v>-6.3059855570991363E-2</c:v>
                </c:pt>
                <c:pt idx="428">
                  <c:v>-7.7421922659591677E-2</c:v>
                </c:pt>
                <c:pt idx="429">
                  <c:v>-9.2146699443791127E-2</c:v>
                </c:pt>
                <c:pt idx="430">
                  <c:v>-0.10724651818018195</c:v>
                </c:pt>
                <c:pt idx="431">
                  <c:v>-0.12273426773325012</c:v>
                </c:pt>
                <c:pt idx="432">
                  <c:v>-0.13862342538130296</c:v>
                </c:pt>
                <c:pt idx="433">
                  <c:v>-0.15492809083005962</c:v>
                </c:pt>
                <c:pt idx="434">
                  <c:v>-0.17166302261478389</c:v>
                </c:pt>
                <c:pt idx="435">
                  <c:v>-0.18884367708894056</c:v>
                </c:pt>
                <c:pt idx="436">
                  <c:v>-0.20648625021639608</c:v>
                </c:pt>
                <c:pt idx="437">
                  <c:v>-0.2246077224051671</c:v>
                </c:pt>
                <c:pt idx="438">
                  <c:v>-0.24322590664415858</c:v>
                </c:pt>
                <c:pt idx="439">
                  <c:v>-0.26235950023032456</c:v>
                </c:pt>
                <c:pt idx="440">
                  <c:v>-0.2820281404025789</c:v>
                </c:pt>
                <c:pt idx="441">
                  <c:v>-0.30225246423112501</c:v>
                </c:pt>
                <c:pt idx="442">
                  <c:v>-0.32305417314681473</c:v>
                </c:pt>
                <c:pt idx="443">
                  <c:v>-0.34445610253545295</c:v>
                </c:pt>
                <c:pt idx="444">
                  <c:v>-0.36648229686698991</c:v>
                </c:pt>
                <c:pt idx="445">
                  <c:v>-0.38915809088004066</c:v>
                </c:pt>
                <c:pt idx="446">
                  <c:v>-0.41251019739889622</c:v>
                </c:pt>
                <c:pt idx="447">
                  <c:v>-0.4365668024238985</c:v>
                </c:pt>
                <c:pt idx="448">
                  <c:v>-0.46135766820780783</c:v>
                </c:pt>
                <c:pt idx="449">
                  <c:v>-0.48691424511174941</c:v>
                </c:pt>
                <c:pt idx="450">
                  <c:v>-0.51326979312570553</c:v>
                </c:pt>
                <c:pt idx="451">
                  <c:v>-0.54045951404202919</c:v>
                </c:pt>
                <c:pt idx="452">
                  <c:v>-0.56852069538760752</c:v>
                </c:pt>
                <c:pt idx="453">
                  <c:v>-0.59749286735349705</c:v>
                </c:pt>
                <c:pt idx="454">
                  <c:v>-0.62741797411229594</c:v>
                </c:pt>
                <c:pt idx="455">
                  <c:v>-0.65834056108600381</c:v>
                </c:pt>
                <c:pt idx="456">
                  <c:v>-0.69030797992431725</c:v>
                </c:pt>
                <c:pt idx="457">
                  <c:v>-0.72337061317866447</c:v>
                </c:pt>
                <c:pt idx="458">
                  <c:v>-0.75758212091584654</c:v>
                </c:pt>
                <c:pt idx="459">
                  <c:v>-0.79299971181209061</c:v>
                </c:pt>
                <c:pt idx="460">
                  <c:v>-0.82968444161026655</c:v>
                </c:pt>
                <c:pt idx="461">
                  <c:v>-0.86770154221765472</c:v>
                </c:pt>
                <c:pt idx="462">
                  <c:v>-0.90712078517805783</c:v>
                </c:pt>
                <c:pt idx="463">
                  <c:v>-0.94801688378121129</c:v>
                </c:pt>
                <c:pt idx="464">
                  <c:v>-0.99046993868763789</c:v>
                </c:pt>
                <c:pt idx="465">
                  <c:v>-1.0345659326637617</c:v>
                </c:pt>
                <c:pt idx="466">
                  <c:v>-1.0803972808597475</c:v>
                </c:pt>
                <c:pt idx="467">
                  <c:v>-1.1280634440435673</c:v>
                </c:pt>
                <c:pt idx="468">
                  <c:v>-1.1776716133577985</c:v>
                </c:pt>
                <c:pt idx="469">
                  <c:v>-1.2293374765242269</c:v>
                </c:pt>
                <c:pt idx="470">
                  <c:v>-1.2831860770270525</c:v>
                </c:pt>
                <c:pt idx="471">
                  <c:v>-1.3393527797098954</c:v>
                </c:pt>
                <c:pt idx="472">
                  <c:v>-1.3979843584870295</c:v>
                </c:pt>
                <c:pt idx="473">
                  <c:v>-1.4592402245738394</c:v>
                </c:pt>
                <c:pt idx="474">
                  <c:v>-1.5232938168813752</c:v>
                </c:pt>
                <c:pt idx="475">
                  <c:v>-1.5903341801160784</c:v>
                </c:pt>
                <c:pt idx="476">
                  <c:v>-1.6605677608289839</c:v>
                </c:pt>
                <c:pt idx="477">
                  <c:v>-1.7342204573592734</c:v>
                </c:pt>
                <c:pt idx="478">
                  <c:v>-1.811539966555433</c:v>
                </c:pt>
                <c:pt idx="479">
                  <c:v>-1.8927984786398664</c:v>
                </c:pt>
                <c:pt idx="480">
                  <c:v>-1.9782957820006573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C941-2748-A98F-E0CBF19D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793424"/>
        <c:axId val="-2111684784"/>
      </c:scatterChart>
      <c:valAx>
        <c:axId val="1787793424"/>
        <c:scaling>
          <c:orientation val="minMax"/>
          <c:max val="5"/>
          <c:min val="-5"/>
        </c:scaling>
        <c:delete val="0"/>
        <c:axPos val="b"/>
        <c:numFmt formatCode="0" sourceLinked="0"/>
        <c:majorTickMark val="none"/>
        <c:minorTickMark val="none"/>
        <c:tickLblPos val="none"/>
        <c:spPr>
          <a:ln w="19050">
            <a:noFill/>
            <a:prstDash val="dash"/>
          </a:ln>
        </c:spPr>
        <c:txPr>
          <a:bodyPr rot="0" vert="horz"/>
          <a:lstStyle/>
          <a:p>
            <a:pPr>
              <a:defRPr/>
            </a:pPr>
            <a:endParaRPr lang="en-NL"/>
          </a:p>
        </c:txPr>
        <c:crossAx val="-2111684784"/>
        <c:crosses val="autoZero"/>
        <c:crossBetween val="midCat"/>
      </c:valAx>
      <c:valAx>
        <c:axId val="-2111684784"/>
        <c:scaling>
          <c:orientation val="minMax"/>
          <c:max val="5"/>
          <c:min val="-5"/>
        </c:scaling>
        <c:delete val="0"/>
        <c:axPos val="l"/>
        <c:numFmt formatCode="0&quot;°&quot;" sourceLinked="0"/>
        <c:majorTickMark val="none"/>
        <c:minorTickMark val="none"/>
        <c:tickLblPos val="none"/>
        <c:spPr>
          <a:ln>
            <a:noFill/>
          </a:ln>
        </c:spPr>
        <c:crossAx val="1787793424"/>
        <c:crosses val="autoZero"/>
        <c:crossBetween val="midCat"/>
      </c:valAx>
      <c:spPr>
        <a:blipFill rotWithShape="1">
          <a:blip xmlns:r="http://schemas.openxmlformats.org/officeDocument/2006/relationships" r:embed="rId2"/>
          <a:tile tx="0" ty="0" sx="100000" sy="100000" flip="none" algn="tl"/>
        </a:blipFill>
        <a:ln>
          <a:solidFill>
            <a:srgbClr val="868686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overlay val="0"/>
    </c:legend>
    <c:plotVisOnly val="1"/>
    <c:dispBlanksAs val="gap"/>
    <c:showDLblsOverMax val="0"/>
  </c:chart>
  <c:spPr>
    <a:solidFill>
      <a:srgbClr val="9BBB59">
        <a:lumMod val="60000"/>
        <a:lumOff val="40000"/>
      </a:srgbClr>
    </a:solidFill>
  </c:spPr>
  <c:printSettings>
    <c:headerFooter/>
    <c:pageMargins b="0.750000000000002" l="0.70000000000000095" r="0.70000000000000095" t="0.750000000000002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n-US" sz="3200"/>
              <a:t>phasor scope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Con_A_Sum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(Calc!$AZ$5,Calc!$AX$17)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xVal>
          <c:yVal>
            <c:numRef>
              <c:f>(Calc!$BA$5,Calc!$AY$17)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4D-D846-AEAA-570D0A60AEA7}"/>
            </c:ext>
          </c:extLst>
        </c:ser>
        <c:ser>
          <c:idx val="4"/>
          <c:order val="1"/>
          <c:tx>
            <c:v>Con_B_Sum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(Calc!$AZ$11,Calc!$AX$17)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xVal>
          <c:yVal>
            <c:numRef>
              <c:f>(Calc!$BA$11,Calc!$AY$17)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4D-D846-AEAA-570D0A60AEA7}"/>
            </c:ext>
          </c:extLst>
        </c:ser>
        <c:ser>
          <c:idx val="2"/>
          <c:order val="2"/>
          <c:tx>
            <c:v>Sum</c:v>
          </c:tx>
          <c:spPr>
            <a:ln w="38100">
              <a:solidFill>
                <a:srgbClr val="FF0000"/>
              </a:solidFill>
              <a:tailEnd type="arrow" w="lg" len="lg"/>
            </a:ln>
          </c:spPr>
          <c:marker>
            <c:symbol val="none"/>
          </c:marker>
          <c:xVal>
            <c:numRef>
              <c:f>Calc!$AX$16:$AX$17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xVal>
          <c:yVal>
            <c:numRef>
              <c:f>Calc!$AY$16:$AY$17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44D-D846-AEAA-570D0A60AEA7}"/>
            </c:ext>
          </c:extLst>
        </c:ser>
        <c:ser>
          <c:idx val="0"/>
          <c:order val="3"/>
          <c:tx>
            <c:v>Signaal A</c:v>
          </c:tx>
          <c:spPr>
            <a:ln w="38100">
              <a:solidFill>
                <a:srgbClr val="00B050"/>
              </a:solidFill>
              <a:tailEnd type="arrow" w="lg" len="lg"/>
            </a:ln>
          </c:spPr>
          <c:marker>
            <c:symbol val="none"/>
          </c:marker>
          <c:xVal>
            <c:numRef>
              <c:f>Calc!$AZ$4:$AZ$5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Calc!$BA$4:$BA$5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44D-D846-AEAA-570D0A60AEA7}"/>
            </c:ext>
          </c:extLst>
        </c:ser>
        <c:ser>
          <c:idx val="1"/>
          <c:order val="4"/>
          <c:tx>
            <c:v>Signaal B</c:v>
          </c:tx>
          <c:spPr>
            <a:ln w="38100">
              <a:solidFill>
                <a:srgbClr val="0070C0"/>
              </a:solidFill>
              <a:tailEnd type="arrow" w="lg" len="lg"/>
            </a:ln>
          </c:spPr>
          <c:marker>
            <c:symbol val="none"/>
          </c:marker>
          <c:xVal>
            <c:numRef>
              <c:f>Calc!$AZ$10:$AZ$11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Calc!$BA$10:$BA$11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44D-D846-AEAA-570D0A60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2485600"/>
        <c:axId val="1772440432"/>
      </c:scatterChart>
      <c:valAx>
        <c:axId val="1772485600"/>
        <c:scaling>
          <c:orientation val="minMax"/>
          <c:max val="2"/>
          <c:min val="-2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nl-NL" sz="1600"/>
                  <a:t>x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chemeClr val="tx1">
                <a:lumMod val="75000"/>
                <a:lumOff val="25000"/>
              </a:schemeClr>
            </a:solidFill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L"/>
          </a:p>
        </c:txPr>
        <c:crossAx val="1772440432"/>
        <c:crosses val="autoZero"/>
        <c:crossBetween val="midCat"/>
        <c:majorUnit val="1"/>
        <c:minorUnit val="1"/>
      </c:valAx>
      <c:valAx>
        <c:axId val="1772440432"/>
        <c:scaling>
          <c:orientation val="minMax"/>
          <c:max val="2"/>
          <c:min val="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nl-NL" sz="1600"/>
                  <a:t>y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chemeClr val="tx1">
                <a:lumMod val="75000"/>
                <a:lumOff val="25000"/>
              </a:schemeClr>
            </a:solidFill>
          </a:ln>
        </c:spPr>
        <c:txPr>
          <a:bodyPr/>
          <a:lstStyle/>
          <a:p>
            <a:pPr>
              <a:defRPr sz="1800"/>
            </a:pPr>
            <a:endParaRPr lang="en-NL"/>
          </a:p>
        </c:txPr>
        <c:crossAx val="1772485600"/>
        <c:crosses val="autoZero"/>
        <c:crossBetween val="midCat"/>
        <c:majorUnit val="1"/>
        <c:minorUnit val="1"/>
      </c:valAx>
      <c:spPr>
        <a:blipFill rotWithShape="1"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solidFill>
      <a:schemeClr val="accent3">
        <a:lumMod val="60000"/>
        <a:lumOff val="40000"/>
      </a:schemeClr>
    </a:solidFill>
  </c:spPr>
  <c:printSettings>
    <c:headerFooter/>
    <c:pageMargins b="0.750000000000001" l="0.70000000000000095" r="0.70000000000000095" t="0.750000000000001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level - log scale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555773152712702E-2"/>
          <c:y val="0.16562051618547682"/>
          <c:w val="0.83791681809004648"/>
          <c:h val="0.66891119860017501"/>
        </c:manualLayout>
      </c:layout>
      <c:scatterChart>
        <c:scatterStyle val="smoothMarker"/>
        <c:varyColors val="0"/>
        <c:ser>
          <c:idx val="0"/>
          <c:order val="0"/>
          <c:tx>
            <c:v> A</c:v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Calc!$AK$4:$AK$484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A4-0D4D-B0DD-ECDA1C55F8D4}"/>
            </c:ext>
          </c:extLst>
        </c:ser>
        <c:ser>
          <c:idx val="1"/>
          <c:order val="1"/>
          <c:tx>
            <c:v> B</c:v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Calc!$AL$4:$AL$484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A4-0D4D-B0DD-ECDA1C55F8D4}"/>
            </c:ext>
          </c:extLst>
        </c:ser>
        <c:ser>
          <c:idx val="5"/>
          <c:order val="2"/>
          <c:tx>
            <c:v/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plus"/>
            <c:errValType val="fixedVal"/>
            <c:noEndCap val="1"/>
            <c:val val="36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errBars>
          <c:xVal>
            <c:numRef>
              <c:f>Calc!$BH$4:$BH$43</c:f>
              <c:numCache>
                <c:formatCode>General</c:formatCode>
                <c:ptCount val="40"/>
                <c:pt idx="0">
                  <c:v>20</c:v>
                </c:pt>
                <c:pt idx="1">
                  <c:v>25.178508235883346</c:v>
                </c:pt>
                <c:pt idx="2">
                  <c:v>31.697863849222273</c:v>
                </c:pt>
                <c:pt idx="3">
                  <c:v>39.905246299377595</c:v>
                </c:pt>
                <c:pt idx="4">
                  <c:v>20</c:v>
                </c:pt>
                <c:pt idx="5">
                  <c:v>50.237728630191612</c:v>
                </c:pt>
                <c:pt idx="6">
                  <c:v>63.245553203367592</c:v>
                </c:pt>
                <c:pt idx="7">
                  <c:v>79.621434110699454</c:v>
                </c:pt>
                <c:pt idx="8">
                  <c:v>20</c:v>
                </c:pt>
                <c:pt idx="9">
                  <c:v>100.23744672545446</c:v>
                </c:pt>
                <c:pt idx="10">
                  <c:v>126.19146889603869</c:v>
                </c:pt>
                <c:pt idx="11">
                  <c:v>158.86564694485634</c:v>
                </c:pt>
                <c:pt idx="12">
                  <c:v>20</c:v>
                </c:pt>
                <c:pt idx="13">
                  <c:v>200</c:v>
                </c:pt>
                <c:pt idx="14">
                  <c:v>251.78508235883359</c:v>
                </c:pt>
                <c:pt idx="15">
                  <c:v>316.97863849222273</c:v>
                </c:pt>
                <c:pt idx="16">
                  <c:v>20</c:v>
                </c:pt>
                <c:pt idx="17">
                  <c:v>399.05246299377609</c:v>
                </c:pt>
                <c:pt idx="18">
                  <c:v>502.377286301916</c:v>
                </c:pt>
                <c:pt idx="19">
                  <c:v>632.45553203367604</c:v>
                </c:pt>
                <c:pt idx="20">
                  <c:v>20</c:v>
                </c:pt>
                <c:pt idx="21">
                  <c:v>796.21434110699511</c:v>
                </c:pt>
                <c:pt idx="22">
                  <c:v>1002.3744672545447</c:v>
                </c:pt>
                <c:pt idx="23">
                  <c:v>1261.9146889603874</c:v>
                </c:pt>
                <c:pt idx="24">
                  <c:v>20</c:v>
                </c:pt>
                <c:pt idx="25">
                  <c:v>1588.6564694485639</c:v>
                </c:pt>
                <c:pt idx="26">
                  <c:v>2000</c:v>
                </c:pt>
                <c:pt idx="27">
                  <c:v>2517.8508235883355</c:v>
                </c:pt>
                <c:pt idx="28">
                  <c:v>20</c:v>
                </c:pt>
                <c:pt idx="29">
                  <c:v>3169.7863849222308</c:v>
                </c:pt>
                <c:pt idx="30">
                  <c:v>3990.5246299377604</c:v>
                </c:pt>
                <c:pt idx="31">
                  <c:v>5023.7728630191614</c:v>
                </c:pt>
                <c:pt idx="32">
                  <c:v>20</c:v>
                </c:pt>
                <c:pt idx="33">
                  <c:v>6324.5553203367654</c:v>
                </c:pt>
                <c:pt idx="34">
                  <c:v>7962.143411069952</c:v>
                </c:pt>
                <c:pt idx="35">
                  <c:v>10023.744672545454</c:v>
                </c:pt>
                <c:pt idx="36">
                  <c:v>20</c:v>
                </c:pt>
                <c:pt idx="37">
                  <c:v>12619.146889603864</c:v>
                </c:pt>
                <c:pt idx="38">
                  <c:v>15886.564694485642</c:v>
                </c:pt>
                <c:pt idx="39">
                  <c:v>20000</c:v>
                </c:pt>
              </c:numCache>
            </c:numRef>
          </c:xVal>
          <c:yVal>
            <c:numRef>
              <c:f>Calc!$BJ$4:$BJ$43</c:f>
              <c:numCache>
                <c:formatCode>General</c:formatCode>
                <c:ptCount val="40"/>
                <c:pt idx="0">
                  <c:v>-24</c:v>
                </c:pt>
                <c:pt idx="1">
                  <c:v>-24</c:v>
                </c:pt>
                <c:pt idx="2">
                  <c:v>-24</c:v>
                </c:pt>
                <c:pt idx="3">
                  <c:v>-24</c:v>
                </c:pt>
                <c:pt idx="4">
                  <c:v>-24</c:v>
                </c:pt>
                <c:pt idx="5">
                  <c:v>-24</c:v>
                </c:pt>
                <c:pt idx="6">
                  <c:v>-24</c:v>
                </c:pt>
                <c:pt idx="7">
                  <c:v>-24</c:v>
                </c:pt>
                <c:pt idx="8">
                  <c:v>-24</c:v>
                </c:pt>
                <c:pt idx="9">
                  <c:v>-24</c:v>
                </c:pt>
                <c:pt idx="10">
                  <c:v>-24</c:v>
                </c:pt>
                <c:pt idx="11">
                  <c:v>-24</c:v>
                </c:pt>
                <c:pt idx="12">
                  <c:v>-24</c:v>
                </c:pt>
                <c:pt idx="13">
                  <c:v>-24</c:v>
                </c:pt>
                <c:pt idx="14">
                  <c:v>-24</c:v>
                </c:pt>
                <c:pt idx="15">
                  <c:v>-24</c:v>
                </c:pt>
                <c:pt idx="16">
                  <c:v>-24</c:v>
                </c:pt>
                <c:pt idx="17">
                  <c:v>-24</c:v>
                </c:pt>
                <c:pt idx="18">
                  <c:v>-24</c:v>
                </c:pt>
                <c:pt idx="19">
                  <c:v>-24</c:v>
                </c:pt>
                <c:pt idx="20">
                  <c:v>-24</c:v>
                </c:pt>
                <c:pt idx="21">
                  <c:v>-24</c:v>
                </c:pt>
                <c:pt idx="22">
                  <c:v>-24</c:v>
                </c:pt>
                <c:pt idx="23">
                  <c:v>-24</c:v>
                </c:pt>
                <c:pt idx="24">
                  <c:v>-24</c:v>
                </c:pt>
                <c:pt idx="25">
                  <c:v>-24</c:v>
                </c:pt>
                <c:pt idx="26">
                  <c:v>-24</c:v>
                </c:pt>
                <c:pt idx="27">
                  <c:v>-24</c:v>
                </c:pt>
                <c:pt idx="28">
                  <c:v>-24</c:v>
                </c:pt>
                <c:pt idx="29">
                  <c:v>-24</c:v>
                </c:pt>
                <c:pt idx="30">
                  <c:v>-24</c:v>
                </c:pt>
                <c:pt idx="31">
                  <c:v>-24</c:v>
                </c:pt>
                <c:pt idx="32">
                  <c:v>-24</c:v>
                </c:pt>
                <c:pt idx="33">
                  <c:v>-24</c:v>
                </c:pt>
                <c:pt idx="34">
                  <c:v>-24</c:v>
                </c:pt>
                <c:pt idx="35">
                  <c:v>-24</c:v>
                </c:pt>
                <c:pt idx="36">
                  <c:v>-24</c:v>
                </c:pt>
                <c:pt idx="37">
                  <c:v>-24</c:v>
                </c:pt>
                <c:pt idx="38">
                  <c:v>-24</c:v>
                </c:pt>
                <c:pt idx="39">
                  <c:v>-24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7A4-0D4D-B0DD-ECDA1C55F8D4}"/>
            </c:ext>
          </c:extLst>
        </c:ser>
        <c:ser>
          <c:idx val="2"/>
          <c:order val="3"/>
          <c:tx>
            <c:v> tonal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Calc!$BD$4:$BD$484</c:f>
              <c:numCache>
                <c:formatCode>General</c:formatCode>
                <c:ptCount val="481"/>
                <c:pt idx="0">
                  <c:v>6.0205999132796242</c:v>
                </c:pt>
                <c:pt idx="1">
                  <c:v>6.0205999132796242</c:v>
                </c:pt>
                <c:pt idx="2">
                  <c:v>6.0205999132796242</c:v>
                </c:pt>
                <c:pt idx="3">
                  <c:v>6.0205999132796242</c:v>
                </c:pt>
                <c:pt idx="4">
                  <c:v>6.0205999132796242</c:v>
                </c:pt>
                <c:pt idx="5">
                  <c:v>6.0205999132796242</c:v>
                </c:pt>
                <c:pt idx="6">
                  <c:v>6.0205999132796242</c:v>
                </c:pt>
                <c:pt idx="7">
                  <c:v>6.0205999132796242</c:v>
                </c:pt>
                <c:pt idx="8">
                  <c:v>6.0205999132796242</c:v>
                </c:pt>
                <c:pt idx="9">
                  <c:v>6.0205999132796242</c:v>
                </c:pt>
                <c:pt idx="10">
                  <c:v>6.0205999132796242</c:v>
                </c:pt>
                <c:pt idx="11">
                  <c:v>6.0205999132796242</c:v>
                </c:pt>
                <c:pt idx="12">
                  <c:v>6.0205999132796242</c:v>
                </c:pt>
                <c:pt idx="13">
                  <c:v>6.0205999132796242</c:v>
                </c:pt>
                <c:pt idx="14">
                  <c:v>6.0205999132796242</c:v>
                </c:pt>
                <c:pt idx="15">
                  <c:v>6.0205999132796242</c:v>
                </c:pt>
                <c:pt idx="16">
                  <c:v>6.0205999132796242</c:v>
                </c:pt>
                <c:pt idx="17">
                  <c:v>6.0205999132796242</c:v>
                </c:pt>
                <c:pt idx="18">
                  <c:v>6.0205999132796242</c:v>
                </c:pt>
                <c:pt idx="19">
                  <c:v>6.0205999132796242</c:v>
                </c:pt>
                <c:pt idx="20">
                  <c:v>6.0205999132796242</c:v>
                </c:pt>
                <c:pt idx="21">
                  <c:v>6.0205999132796242</c:v>
                </c:pt>
                <c:pt idx="22">
                  <c:v>6.0205999132796242</c:v>
                </c:pt>
                <c:pt idx="23">
                  <c:v>6.0205999132796242</c:v>
                </c:pt>
                <c:pt idx="24">
                  <c:v>6.0205999132796242</c:v>
                </c:pt>
                <c:pt idx="25">
                  <c:v>6.0205999132796242</c:v>
                </c:pt>
                <c:pt idx="26">
                  <c:v>6.0205999132796242</c:v>
                </c:pt>
                <c:pt idx="27">
                  <c:v>6.0205999132796242</c:v>
                </c:pt>
                <c:pt idx="28">
                  <c:v>6.0205999132796242</c:v>
                </c:pt>
                <c:pt idx="29">
                  <c:v>6.0205999132796242</c:v>
                </c:pt>
                <c:pt idx="30">
                  <c:v>6.0205999132796242</c:v>
                </c:pt>
                <c:pt idx="31">
                  <c:v>6.0205999132796242</c:v>
                </c:pt>
                <c:pt idx="32">
                  <c:v>6.0205999132796242</c:v>
                </c:pt>
                <c:pt idx="33">
                  <c:v>6.0205999132796242</c:v>
                </c:pt>
                <c:pt idx="34">
                  <c:v>6.0205999132796242</c:v>
                </c:pt>
                <c:pt idx="35">
                  <c:v>6.0205999132796242</c:v>
                </c:pt>
                <c:pt idx="36">
                  <c:v>6.0205999132796242</c:v>
                </c:pt>
                <c:pt idx="37">
                  <c:v>6.0205999132796242</c:v>
                </c:pt>
                <c:pt idx="38">
                  <c:v>6.0205999132796242</c:v>
                </c:pt>
                <c:pt idx="39">
                  <c:v>6.0205999132796242</c:v>
                </c:pt>
                <c:pt idx="40">
                  <c:v>6.0205999132796242</c:v>
                </c:pt>
                <c:pt idx="41">
                  <c:v>6.0205999132796242</c:v>
                </c:pt>
                <c:pt idx="42">
                  <c:v>6.0205999132796242</c:v>
                </c:pt>
                <c:pt idx="43">
                  <c:v>6.0205999132796242</c:v>
                </c:pt>
                <c:pt idx="44">
                  <c:v>6.0205999132796242</c:v>
                </c:pt>
                <c:pt idx="45">
                  <c:v>6.0205999132796242</c:v>
                </c:pt>
                <c:pt idx="46">
                  <c:v>6.0205999132796242</c:v>
                </c:pt>
                <c:pt idx="47">
                  <c:v>6.0205999132796242</c:v>
                </c:pt>
                <c:pt idx="48">
                  <c:v>6.0205999132796242</c:v>
                </c:pt>
                <c:pt idx="49">
                  <c:v>6.0205999132796242</c:v>
                </c:pt>
                <c:pt idx="50">
                  <c:v>6.0205999132796242</c:v>
                </c:pt>
                <c:pt idx="51">
                  <c:v>6.0205999132796242</c:v>
                </c:pt>
                <c:pt idx="52">
                  <c:v>6.0205999132796242</c:v>
                </c:pt>
                <c:pt idx="53">
                  <c:v>6.0205999132796242</c:v>
                </c:pt>
                <c:pt idx="54">
                  <c:v>6.0205999132796242</c:v>
                </c:pt>
                <c:pt idx="55">
                  <c:v>6.0205999132796242</c:v>
                </c:pt>
                <c:pt idx="56">
                  <c:v>6.0205999132796242</c:v>
                </c:pt>
                <c:pt idx="57">
                  <c:v>6.0205999132796242</c:v>
                </c:pt>
                <c:pt idx="58">
                  <c:v>6.0205999132796242</c:v>
                </c:pt>
                <c:pt idx="59">
                  <c:v>6.0205999132796242</c:v>
                </c:pt>
                <c:pt idx="60">
                  <c:v>6.0205999132796242</c:v>
                </c:pt>
                <c:pt idx="61">
                  <c:v>6.0205999132796242</c:v>
                </c:pt>
                <c:pt idx="62">
                  <c:v>6.0205999132796242</c:v>
                </c:pt>
                <c:pt idx="63">
                  <c:v>6.0205999132796242</c:v>
                </c:pt>
                <c:pt idx="64">
                  <c:v>6.0205999132796242</c:v>
                </c:pt>
                <c:pt idx="65">
                  <c:v>6.0205999132796242</c:v>
                </c:pt>
                <c:pt idx="66">
                  <c:v>6.0205999132796242</c:v>
                </c:pt>
                <c:pt idx="67">
                  <c:v>6.0205999132796242</c:v>
                </c:pt>
                <c:pt idx="68">
                  <c:v>6.0205999132796242</c:v>
                </c:pt>
                <c:pt idx="69">
                  <c:v>6.0205999132796242</c:v>
                </c:pt>
                <c:pt idx="70">
                  <c:v>6.0205999132796242</c:v>
                </c:pt>
                <c:pt idx="71">
                  <c:v>6.0205999132796242</c:v>
                </c:pt>
                <c:pt idx="72">
                  <c:v>6.0205999132796242</c:v>
                </c:pt>
                <c:pt idx="73">
                  <c:v>6.0205999132796242</c:v>
                </c:pt>
                <c:pt idx="74">
                  <c:v>6.0205999132796242</c:v>
                </c:pt>
                <c:pt idx="75">
                  <c:v>6.0205999132796242</c:v>
                </c:pt>
                <c:pt idx="76">
                  <c:v>6.0205999132796242</c:v>
                </c:pt>
                <c:pt idx="77">
                  <c:v>6.0205999132796242</c:v>
                </c:pt>
                <c:pt idx="78">
                  <c:v>6.0205999132796242</c:v>
                </c:pt>
                <c:pt idx="79">
                  <c:v>6.0205999132796242</c:v>
                </c:pt>
                <c:pt idx="80">
                  <c:v>6.0205999132796242</c:v>
                </c:pt>
                <c:pt idx="81">
                  <c:v>6.0205999132796242</c:v>
                </c:pt>
                <c:pt idx="82">
                  <c:v>6.0205999132796242</c:v>
                </c:pt>
                <c:pt idx="83">
                  <c:v>6.0205999132796242</c:v>
                </c:pt>
                <c:pt idx="84">
                  <c:v>6.0205999132796242</c:v>
                </c:pt>
                <c:pt idx="85">
                  <c:v>6.0205999132796242</c:v>
                </c:pt>
                <c:pt idx="86">
                  <c:v>6.0205999132796242</c:v>
                </c:pt>
                <c:pt idx="87">
                  <c:v>6.0205999132796242</c:v>
                </c:pt>
                <c:pt idx="88">
                  <c:v>6.0205999132796242</c:v>
                </c:pt>
                <c:pt idx="89">
                  <c:v>6.0205999132796242</c:v>
                </c:pt>
                <c:pt idx="90">
                  <c:v>6.0205999132796242</c:v>
                </c:pt>
                <c:pt idx="91">
                  <c:v>6.0205999132796242</c:v>
                </c:pt>
                <c:pt idx="92">
                  <c:v>6.0205999132796242</c:v>
                </c:pt>
                <c:pt idx="93">
                  <c:v>6.0205999132796242</c:v>
                </c:pt>
                <c:pt idx="94">
                  <c:v>6.0205999132796242</c:v>
                </c:pt>
                <c:pt idx="95">
                  <c:v>6.0205999132796242</c:v>
                </c:pt>
                <c:pt idx="96">
                  <c:v>6.0205999132796242</c:v>
                </c:pt>
                <c:pt idx="97">
                  <c:v>6.0205999132796242</c:v>
                </c:pt>
                <c:pt idx="98">
                  <c:v>6.0205999132796242</c:v>
                </c:pt>
                <c:pt idx="99">
                  <c:v>6.0205999132796242</c:v>
                </c:pt>
                <c:pt idx="100">
                  <c:v>6.0205999132796242</c:v>
                </c:pt>
                <c:pt idx="101">
                  <c:v>6.0205999132796242</c:v>
                </c:pt>
                <c:pt idx="102">
                  <c:v>6.0205999132796242</c:v>
                </c:pt>
                <c:pt idx="103">
                  <c:v>6.0205999132796242</c:v>
                </c:pt>
                <c:pt idx="104">
                  <c:v>6.0205999132796242</c:v>
                </c:pt>
                <c:pt idx="105">
                  <c:v>6.0205999132796242</c:v>
                </c:pt>
                <c:pt idx="106">
                  <c:v>6.0205999132796242</c:v>
                </c:pt>
                <c:pt idx="107">
                  <c:v>6.0205999132796242</c:v>
                </c:pt>
                <c:pt idx="108">
                  <c:v>6.0205999132796242</c:v>
                </c:pt>
                <c:pt idx="109">
                  <c:v>6.0205999132796242</c:v>
                </c:pt>
                <c:pt idx="110">
                  <c:v>6.0205999132796242</c:v>
                </c:pt>
                <c:pt idx="111">
                  <c:v>6.0205999132796242</c:v>
                </c:pt>
                <c:pt idx="112">
                  <c:v>6.0205999132796242</c:v>
                </c:pt>
                <c:pt idx="113">
                  <c:v>6.0205999132796242</c:v>
                </c:pt>
                <c:pt idx="114">
                  <c:v>6.0205999132796242</c:v>
                </c:pt>
                <c:pt idx="115">
                  <c:v>6.0205999132796242</c:v>
                </c:pt>
                <c:pt idx="116">
                  <c:v>6.0205999132796242</c:v>
                </c:pt>
                <c:pt idx="117">
                  <c:v>6.0205999132796242</c:v>
                </c:pt>
                <c:pt idx="118">
                  <c:v>6.0205999132796242</c:v>
                </c:pt>
                <c:pt idx="119">
                  <c:v>6.0205999132796242</c:v>
                </c:pt>
                <c:pt idx="120">
                  <c:v>6.0205999132796242</c:v>
                </c:pt>
                <c:pt idx="121">
                  <c:v>6.0205999132796242</c:v>
                </c:pt>
                <c:pt idx="122">
                  <c:v>6.0205999132796242</c:v>
                </c:pt>
                <c:pt idx="123">
                  <c:v>6.0205999132796242</c:v>
                </c:pt>
                <c:pt idx="124">
                  <c:v>6.0205999132796242</c:v>
                </c:pt>
                <c:pt idx="125">
                  <c:v>6.0205999132796242</c:v>
                </c:pt>
                <c:pt idx="126">
                  <c:v>6.0205999132796242</c:v>
                </c:pt>
                <c:pt idx="127">
                  <c:v>6.0205999132796242</c:v>
                </c:pt>
                <c:pt idx="128">
                  <c:v>6.0205999132796242</c:v>
                </c:pt>
                <c:pt idx="129">
                  <c:v>6.0205999132796242</c:v>
                </c:pt>
                <c:pt idx="130">
                  <c:v>6.0205999132796242</c:v>
                </c:pt>
                <c:pt idx="131">
                  <c:v>6.0205999132796242</c:v>
                </c:pt>
                <c:pt idx="132">
                  <c:v>6.0205999132796242</c:v>
                </c:pt>
                <c:pt idx="133">
                  <c:v>6.0205999132796242</c:v>
                </c:pt>
                <c:pt idx="134">
                  <c:v>6.0205999132796242</c:v>
                </c:pt>
                <c:pt idx="135">
                  <c:v>6.0205999132796242</c:v>
                </c:pt>
                <c:pt idx="136">
                  <c:v>6.0205999132796242</c:v>
                </c:pt>
                <c:pt idx="137">
                  <c:v>6.0205999132796242</c:v>
                </c:pt>
                <c:pt idx="138">
                  <c:v>6.0205999132796242</c:v>
                </c:pt>
                <c:pt idx="139">
                  <c:v>6.0205999132796242</c:v>
                </c:pt>
                <c:pt idx="140">
                  <c:v>6.0205999132796242</c:v>
                </c:pt>
                <c:pt idx="141">
                  <c:v>6.0205999132796242</c:v>
                </c:pt>
                <c:pt idx="142">
                  <c:v>6.0205999132796242</c:v>
                </c:pt>
                <c:pt idx="143">
                  <c:v>6.0205999132796242</c:v>
                </c:pt>
                <c:pt idx="144">
                  <c:v>6.0205999132796242</c:v>
                </c:pt>
                <c:pt idx="145">
                  <c:v>6.0205999132796242</c:v>
                </c:pt>
                <c:pt idx="146">
                  <c:v>6.0205999132796242</c:v>
                </c:pt>
                <c:pt idx="147">
                  <c:v>6.0205999132796242</c:v>
                </c:pt>
                <c:pt idx="148">
                  <c:v>6.0205999132796242</c:v>
                </c:pt>
                <c:pt idx="149">
                  <c:v>6.0205999132796242</c:v>
                </c:pt>
                <c:pt idx="150">
                  <c:v>6.0205999132796242</c:v>
                </c:pt>
                <c:pt idx="151">
                  <c:v>6.0205999132796242</c:v>
                </c:pt>
                <c:pt idx="152">
                  <c:v>6.0205999132796242</c:v>
                </c:pt>
                <c:pt idx="153">
                  <c:v>6.0205999132796242</c:v>
                </c:pt>
                <c:pt idx="154">
                  <c:v>6.0205999132796242</c:v>
                </c:pt>
                <c:pt idx="155">
                  <c:v>6.0205999132796242</c:v>
                </c:pt>
                <c:pt idx="156">
                  <c:v>6.0205999132796242</c:v>
                </c:pt>
                <c:pt idx="157">
                  <c:v>6.0205999132796242</c:v>
                </c:pt>
                <c:pt idx="158">
                  <c:v>6.0205999132796242</c:v>
                </c:pt>
                <c:pt idx="159">
                  <c:v>6.0205999132796242</c:v>
                </c:pt>
                <c:pt idx="160">
                  <c:v>6.0205999132796242</c:v>
                </c:pt>
                <c:pt idx="161">
                  <c:v>6.0205999132796242</c:v>
                </c:pt>
                <c:pt idx="162">
                  <c:v>6.0205999132796242</c:v>
                </c:pt>
                <c:pt idx="163">
                  <c:v>6.0205999132796242</c:v>
                </c:pt>
                <c:pt idx="164">
                  <c:v>6.0205999132796242</c:v>
                </c:pt>
                <c:pt idx="165">
                  <c:v>6.0205999132796242</c:v>
                </c:pt>
                <c:pt idx="166">
                  <c:v>6.0205999132796242</c:v>
                </c:pt>
                <c:pt idx="167">
                  <c:v>6.0205999132796242</c:v>
                </c:pt>
                <c:pt idx="168">
                  <c:v>6.0205999132796242</c:v>
                </c:pt>
                <c:pt idx="169">
                  <c:v>6.0205999132796242</c:v>
                </c:pt>
                <c:pt idx="170">
                  <c:v>6.0205999132796242</c:v>
                </c:pt>
                <c:pt idx="171">
                  <c:v>6.0205999132796242</c:v>
                </c:pt>
                <c:pt idx="172">
                  <c:v>6.0205999132796242</c:v>
                </c:pt>
                <c:pt idx="173">
                  <c:v>6.0205999132796242</c:v>
                </c:pt>
                <c:pt idx="174">
                  <c:v>6.0205999132796242</c:v>
                </c:pt>
                <c:pt idx="175">
                  <c:v>6.0205999132796242</c:v>
                </c:pt>
                <c:pt idx="176">
                  <c:v>6.0205999132796242</c:v>
                </c:pt>
                <c:pt idx="177">
                  <c:v>6.0205999132796242</c:v>
                </c:pt>
                <c:pt idx="178">
                  <c:v>6.0205999132796242</c:v>
                </c:pt>
                <c:pt idx="179">
                  <c:v>6.0205999132796242</c:v>
                </c:pt>
                <c:pt idx="180">
                  <c:v>6.0205999132796242</c:v>
                </c:pt>
                <c:pt idx="181">
                  <c:v>6.0205999132796242</c:v>
                </c:pt>
                <c:pt idx="182">
                  <c:v>6.0205999132796242</c:v>
                </c:pt>
                <c:pt idx="183">
                  <c:v>6.0205999132796242</c:v>
                </c:pt>
                <c:pt idx="184">
                  <c:v>6.0205999132796242</c:v>
                </c:pt>
                <c:pt idx="185">
                  <c:v>6.0205999132796242</c:v>
                </c:pt>
                <c:pt idx="186">
                  <c:v>6.0205999132796242</c:v>
                </c:pt>
                <c:pt idx="187">
                  <c:v>6.0205999132796242</c:v>
                </c:pt>
                <c:pt idx="188">
                  <c:v>6.0205999132796242</c:v>
                </c:pt>
                <c:pt idx="189">
                  <c:v>6.0205999132796242</c:v>
                </c:pt>
                <c:pt idx="190">
                  <c:v>6.0205999132796242</c:v>
                </c:pt>
                <c:pt idx="191">
                  <c:v>6.0205999132796242</c:v>
                </c:pt>
                <c:pt idx="192">
                  <c:v>6.0205999132796242</c:v>
                </c:pt>
                <c:pt idx="193">
                  <c:v>6.0205999132796242</c:v>
                </c:pt>
                <c:pt idx="194">
                  <c:v>6.0205999132796242</c:v>
                </c:pt>
                <c:pt idx="195">
                  <c:v>6.0205999132796242</c:v>
                </c:pt>
                <c:pt idx="196">
                  <c:v>6.0205999132796242</c:v>
                </c:pt>
                <c:pt idx="197">
                  <c:v>6.0205999132796242</c:v>
                </c:pt>
                <c:pt idx="198">
                  <c:v>6.0205999132796242</c:v>
                </c:pt>
                <c:pt idx="199">
                  <c:v>6.0205999132796242</c:v>
                </c:pt>
                <c:pt idx="200">
                  <c:v>6.0205999132796242</c:v>
                </c:pt>
                <c:pt idx="201">
                  <c:v>6.0205999132796242</c:v>
                </c:pt>
                <c:pt idx="202">
                  <c:v>6.0205999132796242</c:v>
                </c:pt>
                <c:pt idx="203">
                  <c:v>6.0205999132796242</c:v>
                </c:pt>
                <c:pt idx="204">
                  <c:v>6.0205999132796242</c:v>
                </c:pt>
                <c:pt idx="205">
                  <c:v>6.0205999132796242</c:v>
                </c:pt>
                <c:pt idx="206">
                  <c:v>6.0205999132796242</c:v>
                </c:pt>
                <c:pt idx="207">
                  <c:v>6.0205999132796242</c:v>
                </c:pt>
                <c:pt idx="208">
                  <c:v>6.0205999132796242</c:v>
                </c:pt>
                <c:pt idx="209">
                  <c:v>6.0205999132796242</c:v>
                </c:pt>
                <c:pt idx="210">
                  <c:v>6.0205999132796242</c:v>
                </c:pt>
                <c:pt idx="211">
                  <c:v>6.0205999132796242</c:v>
                </c:pt>
                <c:pt idx="212">
                  <c:v>6.0205999132796242</c:v>
                </c:pt>
                <c:pt idx="213">
                  <c:v>6.0205999132796242</c:v>
                </c:pt>
                <c:pt idx="214">
                  <c:v>6.0205999132796242</c:v>
                </c:pt>
                <c:pt idx="215">
                  <c:v>6.0205999132796242</c:v>
                </c:pt>
                <c:pt idx="216">
                  <c:v>6.0205999132796242</c:v>
                </c:pt>
                <c:pt idx="217">
                  <c:v>6.0205999132796242</c:v>
                </c:pt>
                <c:pt idx="218">
                  <c:v>6.0205999132796242</c:v>
                </c:pt>
                <c:pt idx="219">
                  <c:v>6.0205999132796242</c:v>
                </c:pt>
                <c:pt idx="220">
                  <c:v>6.0205999132796242</c:v>
                </c:pt>
                <c:pt idx="221">
                  <c:v>6.0205999132796242</c:v>
                </c:pt>
                <c:pt idx="222">
                  <c:v>6.0205999132796242</c:v>
                </c:pt>
                <c:pt idx="223">
                  <c:v>6.0205999132796242</c:v>
                </c:pt>
                <c:pt idx="224">
                  <c:v>6.0205999132796242</c:v>
                </c:pt>
                <c:pt idx="225">
                  <c:v>6.0205999132796242</c:v>
                </c:pt>
                <c:pt idx="226">
                  <c:v>6.0205999132796242</c:v>
                </c:pt>
                <c:pt idx="227">
                  <c:v>6.0205999132796242</c:v>
                </c:pt>
                <c:pt idx="228">
                  <c:v>6.0205999132796242</c:v>
                </c:pt>
                <c:pt idx="229">
                  <c:v>6.0205999132796242</c:v>
                </c:pt>
                <c:pt idx="230">
                  <c:v>6.0205999132796242</c:v>
                </c:pt>
                <c:pt idx="231">
                  <c:v>6.0205999132796242</c:v>
                </c:pt>
                <c:pt idx="232">
                  <c:v>6.0205999132796242</c:v>
                </c:pt>
                <c:pt idx="233">
                  <c:v>6.0205999132796242</c:v>
                </c:pt>
                <c:pt idx="234">
                  <c:v>6.0205999132796242</c:v>
                </c:pt>
                <c:pt idx="235">
                  <c:v>6.0205999132796242</c:v>
                </c:pt>
                <c:pt idx="236">
                  <c:v>6.0205999132796242</c:v>
                </c:pt>
                <c:pt idx="237">
                  <c:v>6.0205999132796242</c:v>
                </c:pt>
                <c:pt idx="238">
                  <c:v>6.0205999132796242</c:v>
                </c:pt>
                <c:pt idx="239">
                  <c:v>6.0205999132796242</c:v>
                </c:pt>
                <c:pt idx="240">
                  <c:v>6.0205999132796242</c:v>
                </c:pt>
                <c:pt idx="241">
                  <c:v>6.0205999132796242</c:v>
                </c:pt>
                <c:pt idx="242">
                  <c:v>6.0205999132796242</c:v>
                </c:pt>
                <c:pt idx="243">
                  <c:v>6.0205999132796242</c:v>
                </c:pt>
                <c:pt idx="244">
                  <c:v>6.0205999132796242</c:v>
                </c:pt>
                <c:pt idx="245">
                  <c:v>6.0205999132796242</c:v>
                </c:pt>
                <c:pt idx="246">
                  <c:v>6.0205999132796242</c:v>
                </c:pt>
                <c:pt idx="247">
                  <c:v>6.0205999132796242</c:v>
                </c:pt>
                <c:pt idx="248">
                  <c:v>6.0205999132796242</c:v>
                </c:pt>
                <c:pt idx="249">
                  <c:v>6.0205999132796242</c:v>
                </c:pt>
                <c:pt idx="250">
                  <c:v>6.0205999132796242</c:v>
                </c:pt>
                <c:pt idx="251">
                  <c:v>6.0205999132796242</c:v>
                </c:pt>
                <c:pt idx="252">
                  <c:v>6.0205999132796242</c:v>
                </c:pt>
                <c:pt idx="253">
                  <c:v>6.0205999132796242</c:v>
                </c:pt>
                <c:pt idx="254">
                  <c:v>6.0205999132796242</c:v>
                </c:pt>
                <c:pt idx="255">
                  <c:v>6.0205999132796242</c:v>
                </c:pt>
                <c:pt idx="256">
                  <c:v>6.0205999132796242</c:v>
                </c:pt>
                <c:pt idx="257">
                  <c:v>6.0205999132796242</c:v>
                </c:pt>
                <c:pt idx="258">
                  <c:v>6.0205999132796242</c:v>
                </c:pt>
                <c:pt idx="259">
                  <c:v>6.0205999132796242</c:v>
                </c:pt>
                <c:pt idx="260">
                  <c:v>6.0205999132796242</c:v>
                </c:pt>
                <c:pt idx="261">
                  <c:v>6.0205999132796242</c:v>
                </c:pt>
                <c:pt idx="262">
                  <c:v>6.0205999132796242</c:v>
                </c:pt>
                <c:pt idx="263">
                  <c:v>6.0205999132796242</c:v>
                </c:pt>
                <c:pt idx="264">
                  <c:v>6.0205999132796242</c:v>
                </c:pt>
                <c:pt idx="265">
                  <c:v>6.0205999132796242</c:v>
                </c:pt>
                <c:pt idx="266">
                  <c:v>6.0205999132796242</c:v>
                </c:pt>
                <c:pt idx="267">
                  <c:v>6.0205999132796242</c:v>
                </c:pt>
                <c:pt idx="268">
                  <c:v>6.0205999132796242</c:v>
                </c:pt>
                <c:pt idx="269">
                  <c:v>6.0205999132796242</c:v>
                </c:pt>
                <c:pt idx="270">
                  <c:v>6.0205999132796242</c:v>
                </c:pt>
                <c:pt idx="271">
                  <c:v>6.0205999132796242</c:v>
                </c:pt>
                <c:pt idx="272">
                  <c:v>6.0205999132796242</c:v>
                </c:pt>
                <c:pt idx="273">
                  <c:v>6.0205999132796242</c:v>
                </c:pt>
                <c:pt idx="274">
                  <c:v>6.0205999132796242</c:v>
                </c:pt>
                <c:pt idx="275">
                  <c:v>6.0205999132796242</c:v>
                </c:pt>
                <c:pt idx="276">
                  <c:v>6.0205999132796242</c:v>
                </c:pt>
                <c:pt idx="277">
                  <c:v>6.0205999132796242</c:v>
                </c:pt>
                <c:pt idx="278">
                  <c:v>6.0205999132796242</c:v>
                </c:pt>
                <c:pt idx="279">
                  <c:v>6.0205999132796242</c:v>
                </c:pt>
                <c:pt idx="280">
                  <c:v>6.0205999132796242</c:v>
                </c:pt>
                <c:pt idx="281">
                  <c:v>6.0205999132796242</c:v>
                </c:pt>
                <c:pt idx="282">
                  <c:v>6.0205999132796242</c:v>
                </c:pt>
                <c:pt idx="283">
                  <c:v>6.0205999132796242</c:v>
                </c:pt>
                <c:pt idx="284">
                  <c:v>6.0205999132796242</c:v>
                </c:pt>
                <c:pt idx="285">
                  <c:v>6.0205999132796242</c:v>
                </c:pt>
                <c:pt idx="286">
                  <c:v>6.0205999132796242</c:v>
                </c:pt>
                <c:pt idx="287">
                  <c:v>6.0205999132796242</c:v>
                </c:pt>
                <c:pt idx="288">
                  <c:v>6.0205999132796242</c:v>
                </c:pt>
                <c:pt idx="289">
                  <c:v>6.0205999132796242</c:v>
                </c:pt>
                <c:pt idx="290">
                  <c:v>6.0205999132796242</c:v>
                </c:pt>
                <c:pt idx="291">
                  <c:v>6.0205999132796242</c:v>
                </c:pt>
                <c:pt idx="292">
                  <c:v>6.0205999132796242</c:v>
                </c:pt>
                <c:pt idx="293">
                  <c:v>6.0205999132796242</c:v>
                </c:pt>
                <c:pt idx="294">
                  <c:v>6.0205999132796242</c:v>
                </c:pt>
                <c:pt idx="295">
                  <c:v>6.0205999132796242</c:v>
                </c:pt>
                <c:pt idx="296">
                  <c:v>6.0205999132796242</c:v>
                </c:pt>
                <c:pt idx="297">
                  <c:v>6.0205999132796242</c:v>
                </c:pt>
                <c:pt idx="298">
                  <c:v>6.0205999132796242</c:v>
                </c:pt>
                <c:pt idx="299">
                  <c:v>6.0205999132796242</c:v>
                </c:pt>
                <c:pt idx="300">
                  <c:v>6.0205999132796242</c:v>
                </c:pt>
                <c:pt idx="301">
                  <c:v>6.0205999132796242</c:v>
                </c:pt>
                <c:pt idx="302">
                  <c:v>6.0205999132796242</c:v>
                </c:pt>
                <c:pt idx="303">
                  <c:v>6.0205999132796242</c:v>
                </c:pt>
                <c:pt idx="304">
                  <c:v>6.0205999132796242</c:v>
                </c:pt>
                <c:pt idx="305">
                  <c:v>6.0205999132796242</c:v>
                </c:pt>
                <c:pt idx="306">
                  <c:v>6.0205999132796242</c:v>
                </c:pt>
                <c:pt idx="307">
                  <c:v>6.0205999132796242</c:v>
                </c:pt>
                <c:pt idx="308">
                  <c:v>6.0205999132796242</c:v>
                </c:pt>
                <c:pt idx="309">
                  <c:v>6.0205999132796242</c:v>
                </c:pt>
                <c:pt idx="310">
                  <c:v>6.0205999132796242</c:v>
                </c:pt>
                <c:pt idx="311">
                  <c:v>6.0205999132796242</c:v>
                </c:pt>
                <c:pt idx="312">
                  <c:v>6.0205999132796242</c:v>
                </c:pt>
                <c:pt idx="313">
                  <c:v>6.0205999132796242</c:v>
                </c:pt>
                <c:pt idx="314">
                  <c:v>6.0205999132796242</c:v>
                </c:pt>
                <c:pt idx="315">
                  <c:v>6.0205999132796242</c:v>
                </c:pt>
                <c:pt idx="316">
                  <c:v>6.0205999132796242</c:v>
                </c:pt>
                <c:pt idx="317">
                  <c:v>6.0205999132796242</c:v>
                </c:pt>
                <c:pt idx="318">
                  <c:v>6.0205999132796242</c:v>
                </c:pt>
                <c:pt idx="319">
                  <c:v>6.0205999132796242</c:v>
                </c:pt>
                <c:pt idx="320">
                  <c:v>6.0205999132796242</c:v>
                </c:pt>
                <c:pt idx="321">
                  <c:v>6.0205999132796242</c:v>
                </c:pt>
                <c:pt idx="322">
                  <c:v>6.0205999132796242</c:v>
                </c:pt>
                <c:pt idx="323">
                  <c:v>6.0205999132796242</c:v>
                </c:pt>
                <c:pt idx="324">
                  <c:v>6.0205999132796242</c:v>
                </c:pt>
                <c:pt idx="325">
                  <c:v>6.0205999132796242</c:v>
                </c:pt>
                <c:pt idx="326">
                  <c:v>6.0205999132796242</c:v>
                </c:pt>
                <c:pt idx="327">
                  <c:v>6.0205999132796242</c:v>
                </c:pt>
                <c:pt idx="328">
                  <c:v>6.0205999132796242</c:v>
                </c:pt>
                <c:pt idx="329">
                  <c:v>6.0205999132796242</c:v>
                </c:pt>
                <c:pt idx="330">
                  <c:v>6.0205999132796242</c:v>
                </c:pt>
                <c:pt idx="331">
                  <c:v>6.0205999132796242</c:v>
                </c:pt>
                <c:pt idx="332">
                  <c:v>6.0205999132796242</c:v>
                </c:pt>
                <c:pt idx="333">
                  <c:v>6.0205999132796242</c:v>
                </c:pt>
                <c:pt idx="334">
                  <c:v>6.0205999132796242</c:v>
                </c:pt>
                <c:pt idx="335">
                  <c:v>6.0205999132796242</c:v>
                </c:pt>
                <c:pt idx="336">
                  <c:v>6.0205999132796242</c:v>
                </c:pt>
                <c:pt idx="337">
                  <c:v>6.0205999132796242</c:v>
                </c:pt>
                <c:pt idx="338">
                  <c:v>6.0205999132796242</c:v>
                </c:pt>
                <c:pt idx="339">
                  <c:v>6.0205999132796242</c:v>
                </c:pt>
                <c:pt idx="340">
                  <c:v>6.0205999132796242</c:v>
                </c:pt>
                <c:pt idx="341">
                  <c:v>6.0205999132796242</c:v>
                </c:pt>
                <c:pt idx="342">
                  <c:v>6.0205999132796242</c:v>
                </c:pt>
                <c:pt idx="343">
                  <c:v>6.0205999132796242</c:v>
                </c:pt>
                <c:pt idx="344">
                  <c:v>6.0205999132796242</c:v>
                </c:pt>
                <c:pt idx="345">
                  <c:v>6.0205999132796242</c:v>
                </c:pt>
                <c:pt idx="346">
                  <c:v>6.0205999132796242</c:v>
                </c:pt>
                <c:pt idx="347">
                  <c:v>6.0205999132796242</c:v>
                </c:pt>
                <c:pt idx="348">
                  <c:v>6.0205999132796242</c:v>
                </c:pt>
                <c:pt idx="349">
                  <c:v>6.0205999132796242</c:v>
                </c:pt>
                <c:pt idx="350">
                  <c:v>6.0205999132796242</c:v>
                </c:pt>
                <c:pt idx="351">
                  <c:v>6.0205999132796242</c:v>
                </c:pt>
                <c:pt idx="352">
                  <c:v>6.0205999132796242</c:v>
                </c:pt>
                <c:pt idx="353">
                  <c:v>6.0205999132796242</c:v>
                </c:pt>
                <c:pt idx="354">
                  <c:v>6.0205999132796242</c:v>
                </c:pt>
                <c:pt idx="355">
                  <c:v>6.0205999132796242</c:v>
                </c:pt>
                <c:pt idx="356">
                  <c:v>6.0205999132796242</c:v>
                </c:pt>
                <c:pt idx="357">
                  <c:v>6.0205999132796242</c:v>
                </c:pt>
                <c:pt idx="358">
                  <c:v>6.0205999132796242</c:v>
                </c:pt>
                <c:pt idx="359">
                  <c:v>6.0205999132796242</c:v>
                </c:pt>
                <c:pt idx="360">
                  <c:v>6.0205999132796242</c:v>
                </c:pt>
                <c:pt idx="361">
                  <c:v>6.0205999132796242</c:v>
                </c:pt>
                <c:pt idx="362">
                  <c:v>6.0205999132796242</c:v>
                </c:pt>
                <c:pt idx="363">
                  <c:v>6.0205999132796242</c:v>
                </c:pt>
                <c:pt idx="364">
                  <c:v>6.0205999132796242</c:v>
                </c:pt>
                <c:pt idx="365">
                  <c:v>6.0205999132796242</c:v>
                </c:pt>
                <c:pt idx="366">
                  <c:v>6.0205999132796242</c:v>
                </c:pt>
                <c:pt idx="367">
                  <c:v>6.0205999132796242</c:v>
                </c:pt>
                <c:pt idx="368">
                  <c:v>6.0205999132796242</c:v>
                </c:pt>
                <c:pt idx="369">
                  <c:v>6.0205999132796242</c:v>
                </c:pt>
                <c:pt idx="370">
                  <c:v>6.0205999132796242</c:v>
                </c:pt>
                <c:pt idx="371">
                  <c:v>6.0205999132796242</c:v>
                </c:pt>
                <c:pt idx="372">
                  <c:v>6.0205999132796242</c:v>
                </c:pt>
                <c:pt idx="373">
                  <c:v>6.0205999132796242</c:v>
                </c:pt>
                <c:pt idx="374">
                  <c:v>6.0205999132796242</c:v>
                </c:pt>
                <c:pt idx="375">
                  <c:v>6.0205999132796242</c:v>
                </c:pt>
                <c:pt idx="376">
                  <c:v>6.0205999132796242</c:v>
                </c:pt>
                <c:pt idx="377">
                  <c:v>6.0205999132796242</c:v>
                </c:pt>
                <c:pt idx="378">
                  <c:v>6.0205999132796242</c:v>
                </c:pt>
                <c:pt idx="379">
                  <c:v>6.0205999132796242</c:v>
                </c:pt>
                <c:pt idx="380">
                  <c:v>6.0205999132796242</c:v>
                </c:pt>
                <c:pt idx="381">
                  <c:v>6.0205999132796242</c:v>
                </c:pt>
                <c:pt idx="382">
                  <c:v>6.0205999132796242</c:v>
                </c:pt>
                <c:pt idx="383">
                  <c:v>6.0205999132796242</c:v>
                </c:pt>
                <c:pt idx="384">
                  <c:v>6.0205999132796242</c:v>
                </c:pt>
                <c:pt idx="385">
                  <c:v>6.0205999132796242</c:v>
                </c:pt>
                <c:pt idx="386">
                  <c:v>6.0205999132796242</c:v>
                </c:pt>
                <c:pt idx="387">
                  <c:v>6.0205999132796242</c:v>
                </c:pt>
                <c:pt idx="388">
                  <c:v>6.0205999132796242</c:v>
                </c:pt>
                <c:pt idx="389">
                  <c:v>6.0205999132796242</c:v>
                </c:pt>
                <c:pt idx="390">
                  <c:v>6.0205999132796242</c:v>
                </c:pt>
                <c:pt idx="391">
                  <c:v>6.0205999132796242</c:v>
                </c:pt>
                <c:pt idx="392">
                  <c:v>6.0205999132796242</c:v>
                </c:pt>
                <c:pt idx="393">
                  <c:v>6.0205999132796242</c:v>
                </c:pt>
                <c:pt idx="394">
                  <c:v>6.0205999132796242</c:v>
                </c:pt>
                <c:pt idx="395">
                  <c:v>6.0205999132796242</c:v>
                </c:pt>
                <c:pt idx="396">
                  <c:v>6.0205999132796242</c:v>
                </c:pt>
                <c:pt idx="397">
                  <c:v>6.0205999132796242</c:v>
                </c:pt>
                <c:pt idx="398">
                  <c:v>6.0205999132796242</c:v>
                </c:pt>
                <c:pt idx="399">
                  <c:v>6.0205999132796242</c:v>
                </c:pt>
                <c:pt idx="400">
                  <c:v>6.0205999132796242</c:v>
                </c:pt>
                <c:pt idx="401">
                  <c:v>6.0205999132796242</c:v>
                </c:pt>
                <c:pt idx="402">
                  <c:v>6.0205999132796242</c:v>
                </c:pt>
                <c:pt idx="403">
                  <c:v>6.0205999132796242</c:v>
                </c:pt>
                <c:pt idx="404">
                  <c:v>6.0205999132796242</c:v>
                </c:pt>
                <c:pt idx="405">
                  <c:v>6.0205999132796242</c:v>
                </c:pt>
                <c:pt idx="406">
                  <c:v>6.0205999132796242</c:v>
                </c:pt>
                <c:pt idx="407">
                  <c:v>6.0205999132796242</c:v>
                </c:pt>
                <c:pt idx="408">
                  <c:v>6.0205999132796242</c:v>
                </c:pt>
                <c:pt idx="409">
                  <c:v>6.0205999132796242</c:v>
                </c:pt>
                <c:pt idx="410">
                  <c:v>6.0205999132796242</c:v>
                </c:pt>
                <c:pt idx="411">
                  <c:v>6.0205999132796242</c:v>
                </c:pt>
                <c:pt idx="412">
                  <c:v>6.0205999132796242</c:v>
                </c:pt>
                <c:pt idx="413">
                  <c:v>6.0205999132796242</c:v>
                </c:pt>
                <c:pt idx="414">
                  <c:v>6.0205999132796242</c:v>
                </c:pt>
                <c:pt idx="415">
                  <c:v>6.0205999132796242</c:v>
                </c:pt>
                <c:pt idx="416">
                  <c:v>6.0205999132796242</c:v>
                </c:pt>
                <c:pt idx="417">
                  <c:v>6.0205999132796242</c:v>
                </c:pt>
                <c:pt idx="418">
                  <c:v>6.0205999132796242</c:v>
                </c:pt>
                <c:pt idx="419">
                  <c:v>6.0205999132796242</c:v>
                </c:pt>
                <c:pt idx="420">
                  <c:v>6.0205999132796242</c:v>
                </c:pt>
                <c:pt idx="421">
                  <c:v>6.0205999132796242</c:v>
                </c:pt>
                <c:pt idx="422">
                  <c:v>6.0205999132796242</c:v>
                </c:pt>
                <c:pt idx="423">
                  <c:v>6.0205999132796242</c:v>
                </c:pt>
                <c:pt idx="424">
                  <c:v>6.0205999132796242</c:v>
                </c:pt>
                <c:pt idx="425">
                  <c:v>6.0205999132796242</c:v>
                </c:pt>
                <c:pt idx="426">
                  <c:v>6.0205999132796242</c:v>
                </c:pt>
                <c:pt idx="427">
                  <c:v>6.0205999132796242</c:v>
                </c:pt>
                <c:pt idx="428">
                  <c:v>6.0205999132796242</c:v>
                </c:pt>
                <c:pt idx="429">
                  <c:v>6.0205999132796242</c:v>
                </c:pt>
                <c:pt idx="430">
                  <c:v>6.0205999132796242</c:v>
                </c:pt>
                <c:pt idx="431">
                  <c:v>6.0205999132796242</c:v>
                </c:pt>
                <c:pt idx="432">
                  <c:v>6.0205999132796242</c:v>
                </c:pt>
                <c:pt idx="433">
                  <c:v>6.0205999132796242</c:v>
                </c:pt>
                <c:pt idx="434">
                  <c:v>6.0205999132796242</c:v>
                </c:pt>
                <c:pt idx="435">
                  <c:v>6.0205999132796242</c:v>
                </c:pt>
                <c:pt idx="436">
                  <c:v>6.0205999132796242</c:v>
                </c:pt>
                <c:pt idx="437">
                  <c:v>6.0205999132796242</c:v>
                </c:pt>
                <c:pt idx="438">
                  <c:v>6.0205999132796242</c:v>
                </c:pt>
                <c:pt idx="439">
                  <c:v>6.0205999132796242</c:v>
                </c:pt>
                <c:pt idx="440">
                  <c:v>6.0205999132796242</c:v>
                </c:pt>
                <c:pt idx="441">
                  <c:v>6.0205999132796242</c:v>
                </c:pt>
                <c:pt idx="442">
                  <c:v>6.0205999132796242</c:v>
                </c:pt>
                <c:pt idx="443">
                  <c:v>6.0205999132796242</c:v>
                </c:pt>
                <c:pt idx="444">
                  <c:v>6.0205999132796242</c:v>
                </c:pt>
                <c:pt idx="445">
                  <c:v>6.0205999132796242</c:v>
                </c:pt>
                <c:pt idx="446">
                  <c:v>6.0205999132796242</c:v>
                </c:pt>
                <c:pt idx="447">
                  <c:v>6.0205999132796242</c:v>
                </c:pt>
                <c:pt idx="448">
                  <c:v>6.0205999132796242</c:v>
                </c:pt>
                <c:pt idx="449">
                  <c:v>6.0205999132796242</c:v>
                </c:pt>
                <c:pt idx="450">
                  <c:v>6.0205999132796242</c:v>
                </c:pt>
                <c:pt idx="451">
                  <c:v>6.0205999132796242</c:v>
                </c:pt>
                <c:pt idx="452">
                  <c:v>6.0205999132796242</c:v>
                </c:pt>
                <c:pt idx="453">
                  <c:v>6.0205999132796242</c:v>
                </c:pt>
                <c:pt idx="454">
                  <c:v>6.0205999132796242</c:v>
                </c:pt>
                <c:pt idx="455">
                  <c:v>6.0205999132796242</c:v>
                </c:pt>
                <c:pt idx="456">
                  <c:v>6.0205999132796242</c:v>
                </c:pt>
                <c:pt idx="457">
                  <c:v>6.0205999132796242</c:v>
                </c:pt>
                <c:pt idx="458">
                  <c:v>6.0205999132796242</c:v>
                </c:pt>
                <c:pt idx="459">
                  <c:v>6.0205999132796242</c:v>
                </c:pt>
                <c:pt idx="460">
                  <c:v>6.0205999132796242</c:v>
                </c:pt>
                <c:pt idx="461">
                  <c:v>6.0205999132796242</c:v>
                </c:pt>
                <c:pt idx="462">
                  <c:v>6.0205999132796242</c:v>
                </c:pt>
                <c:pt idx="463">
                  <c:v>6.0205999132796242</c:v>
                </c:pt>
                <c:pt idx="464">
                  <c:v>6.0205999132796242</c:v>
                </c:pt>
                <c:pt idx="465">
                  <c:v>6.0205999132796242</c:v>
                </c:pt>
                <c:pt idx="466">
                  <c:v>6.0205999132796242</c:v>
                </c:pt>
                <c:pt idx="467">
                  <c:v>6.0205999132796242</c:v>
                </c:pt>
                <c:pt idx="468">
                  <c:v>6.0205999132796242</c:v>
                </c:pt>
                <c:pt idx="469">
                  <c:v>6.0205999132796242</c:v>
                </c:pt>
                <c:pt idx="470">
                  <c:v>6.0205999132796242</c:v>
                </c:pt>
                <c:pt idx="471">
                  <c:v>6.0205999132796242</c:v>
                </c:pt>
                <c:pt idx="472">
                  <c:v>6.0205999132796242</c:v>
                </c:pt>
                <c:pt idx="473">
                  <c:v>6.0205999132796242</c:v>
                </c:pt>
                <c:pt idx="474">
                  <c:v>6.0205999132796242</c:v>
                </c:pt>
                <c:pt idx="475">
                  <c:v>6.0205999132796242</c:v>
                </c:pt>
                <c:pt idx="476">
                  <c:v>6.0205999132796242</c:v>
                </c:pt>
                <c:pt idx="477">
                  <c:v>6.0205999132796242</c:v>
                </c:pt>
                <c:pt idx="478">
                  <c:v>6.0205999132796242</c:v>
                </c:pt>
                <c:pt idx="479">
                  <c:v>6.0205999132796242</c:v>
                </c:pt>
                <c:pt idx="480">
                  <c:v>6.0205999132796242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A4-0D4D-B0DD-ECDA1C55F8D4}"/>
            </c:ext>
          </c:extLst>
        </c:ser>
        <c:ser>
          <c:idx val="3"/>
          <c:order val="4"/>
          <c:tx>
            <c:v> spatial</c:v>
          </c:tx>
          <c:spPr>
            <a:ln w="28575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Calc!$BE$4:$BE$484</c:f>
              <c:numCache>
                <c:formatCode>General</c:formatCode>
                <c:ptCount val="48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7A4-0D4D-B0DD-ECDA1C55F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724992"/>
        <c:axId val="1705728384"/>
      </c:scatterChart>
      <c:scatterChart>
        <c:scatterStyle val="smoothMarker"/>
        <c:varyColors val="0"/>
        <c:ser>
          <c:idx val="4"/>
          <c:order val="5"/>
          <c:tx>
            <c:v> echo</c:v>
          </c:tx>
          <c:spPr>
            <a:ln w="28575">
              <a:solidFill>
                <a:srgbClr val="8000FF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Calc!$BF$4:$BF$484</c:f>
              <c:numCache>
                <c:formatCode>General</c:formatCode>
                <c:ptCount val="48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7A4-0D4D-B0DD-ECDA1C55F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419584"/>
        <c:axId val="2089621840"/>
      </c:scatterChart>
      <c:valAx>
        <c:axId val="1705724992"/>
        <c:scaling>
          <c:logBase val="2"/>
          <c:orientation val="minMax"/>
          <c:max val="20000"/>
          <c:min val="15.62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frequency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low"/>
        <c:spPr>
          <a:ln w="19050">
            <a:solidFill>
              <a:schemeClr val="tx1">
                <a:lumMod val="65000"/>
                <a:lumOff val="35000"/>
              </a:schemeClr>
            </a:solidFill>
            <a:prstDash val="dash"/>
          </a:ln>
        </c:spPr>
        <c:txPr>
          <a:bodyPr rot="-5400000" vert="horz"/>
          <a:lstStyle/>
          <a:p>
            <a:pPr>
              <a:defRPr b="1"/>
            </a:pPr>
            <a:endParaRPr lang="en-NL"/>
          </a:p>
        </c:txPr>
        <c:crossAx val="1705728384"/>
        <c:crosses val="autoZero"/>
        <c:crossBetween val="midCat"/>
        <c:majorUnit val="2"/>
        <c:minorUnit val="2"/>
      </c:valAx>
      <c:valAx>
        <c:axId val="1705728384"/>
        <c:scaling>
          <c:orientation val="minMax"/>
          <c:max val="12"/>
          <c:min val="-24"/>
        </c:scaling>
        <c:delete val="0"/>
        <c:axPos val="l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6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1705724992"/>
        <c:crosses val="autoZero"/>
        <c:crossBetween val="midCat"/>
        <c:majorUnit val="6"/>
        <c:minorUnit val="3"/>
      </c:valAx>
      <c:valAx>
        <c:axId val="2089621840"/>
        <c:scaling>
          <c:orientation val="minMax"/>
          <c:max val="12"/>
          <c:min val="-24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2024419584"/>
        <c:crosses val="max"/>
        <c:crossBetween val="midCat"/>
        <c:majorUnit val="6"/>
        <c:minorUnit val="3"/>
      </c:valAx>
      <c:valAx>
        <c:axId val="2024419584"/>
        <c:scaling>
          <c:logBase val="2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89621840"/>
        <c:crosses val="autoZero"/>
        <c:crossBetween val="midCat"/>
      </c:valAx>
      <c:spPr>
        <a:blipFill rotWithShape="1">
          <a:blip xmlns:r="http://schemas.openxmlformats.org/officeDocument/2006/relationships" r:embed="rId1"/>
          <a:tile tx="0" ty="0" sx="100000" sy="100000" flip="none" algn="tl"/>
        </a:blip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egendEntry>
        <c:idx val="2"/>
        <c:delete val="1"/>
      </c:legendEntry>
      <c:overlay val="0"/>
      <c:txPr>
        <a:bodyPr/>
        <a:lstStyle/>
        <a:p>
          <a:pPr>
            <a:defRPr b="1"/>
          </a:pPr>
          <a:endParaRPr lang="en-NL"/>
        </a:p>
      </c:txPr>
    </c:legend>
    <c:plotVisOnly val="1"/>
    <c:dispBlanksAs val="gap"/>
    <c:showDLblsOverMax val="0"/>
  </c:chart>
  <c:spPr>
    <a:solidFill>
      <a:schemeClr val="accent3">
        <a:lumMod val="60000"/>
        <a:lumOff val="40000"/>
      </a:schemeClr>
    </a:solidFill>
    <a:ln>
      <a:solidFill>
        <a:schemeClr val="tx1">
          <a:lumMod val="50000"/>
          <a:lumOff val="50000"/>
        </a:schemeClr>
      </a:solidFill>
    </a:ln>
  </c:spPr>
  <c:printSettings>
    <c:headerFooter/>
    <c:pageMargins b="0.750000000000002" l="0.70000000000000095" r="0.70000000000000095" t="0.750000000000002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wrapped phase - log scale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249334828000703E-2"/>
          <c:y val="0.16562051618547682"/>
          <c:w val="0.82922323171142065"/>
          <c:h val="0.66891119860017501"/>
        </c:manualLayout>
      </c:layout>
      <c:scatterChart>
        <c:scatterStyle val="smoothMarker"/>
        <c:varyColors val="0"/>
        <c:ser>
          <c:idx val="1"/>
          <c:order val="0"/>
          <c:tx>
            <c:v> A</c:v>
          </c:tx>
          <c:spPr>
            <a:ln w="28575" cmpd="sng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Calc!$AN$4:$AN$484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1E-CB44-835D-6A2920CA1EEA}"/>
            </c:ext>
          </c:extLst>
        </c:ser>
        <c:ser>
          <c:idx val="0"/>
          <c:order val="1"/>
          <c:tx>
            <c:v> B</c:v>
          </c:tx>
          <c:spPr>
            <a:ln w="28575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Calc!$AO$4:$AO$484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1E-CB44-835D-6A2920CA1EEA}"/>
            </c:ext>
          </c:extLst>
        </c:ser>
        <c:ser>
          <c:idx val="2"/>
          <c:order val="2"/>
          <c:tx>
            <c:v> Sum</c:v>
          </c:tx>
          <c:spPr>
            <a:ln w="28575" cmpd="sng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Calc!$AP$4:$AP$484</c:f>
              <c:numCache>
                <c:formatCode>General</c:formatCode>
                <c:ptCount val="48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1E-CB44-835D-6A2920CA1EEA}"/>
            </c:ext>
          </c:extLst>
        </c:ser>
        <c:ser>
          <c:idx val="3"/>
          <c:order val="3"/>
          <c:tx>
            <c:v/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180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errBars>
          <c:xVal>
            <c:numRef>
              <c:f>Calc!$BH$4:$BH$43</c:f>
              <c:numCache>
                <c:formatCode>General</c:formatCode>
                <c:ptCount val="40"/>
                <c:pt idx="0">
                  <c:v>20</c:v>
                </c:pt>
                <c:pt idx="1">
                  <c:v>25.178508235883346</c:v>
                </c:pt>
                <c:pt idx="2">
                  <c:v>31.697863849222273</c:v>
                </c:pt>
                <c:pt idx="3">
                  <c:v>39.905246299377595</c:v>
                </c:pt>
                <c:pt idx="4">
                  <c:v>20</c:v>
                </c:pt>
                <c:pt idx="5">
                  <c:v>50.237728630191612</c:v>
                </c:pt>
                <c:pt idx="6">
                  <c:v>63.245553203367592</c:v>
                </c:pt>
                <c:pt idx="7">
                  <c:v>79.621434110699454</c:v>
                </c:pt>
                <c:pt idx="8">
                  <c:v>20</c:v>
                </c:pt>
                <c:pt idx="9">
                  <c:v>100.23744672545446</c:v>
                </c:pt>
                <c:pt idx="10">
                  <c:v>126.19146889603869</c:v>
                </c:pt>
                <c:pt idx="11">
                  <c:v>158.86564694485634</c:v>
                </c:pt>
                <c:pt idx="12">
                  <c:v>20</c:v>
                </c:pt>
                <c:pt idx="13">
                  <c:v>200</c:v>
                </c:pt>
                <c:pt idx="14">
                  <c:v>251.78508235883359</c:v>
                </c:pt>
                <c:pt idx="15">
                  <c:v>316.97863849222273</c:v>
                </c:pt>
                <c:pt idx="16">
                  <c:v>20</c:v>
                </c:pt>
                <c:pt idx="17">
                  <c:v>399.05246299377609</c:v>
                </c:pt>
                <c:pt idx="18">
                  <c:v>502.377286301916</c:v>
                </c:pt>
                <c:pt idx="19">
                  <c:v>632.45553203367604</c:v>
                </c:pt>
                <c:pt idx="20">
                  <c:v>20</c:v>
                </c:pt>
                <c:pt idx="21">
                  <c:v>796.21434110699511</c:v>
                </c:pt>
                <c:pt idx="22">
                  <c:v>1002.3744672545447</c:v>
                </c:pt>
                <c:pt idx="23">
                  <c:v>1261.9146889603874</c:v>
                </c:pt>
                <c:pt idx="24">
                  <c:v>20</c:v>
                </c:pt>
                <c:pt idx="25">
                  <c:v>1588.6564694485639</c:v>
                </c:pt>
                <c:pt idx="26">
                  <c:v>2000</c:v>
                </c:pt>
                <c:pt idx="27">
                  <c:v>2517.8508235883355</c:v>
                </c:pt>
                <c:pt idx="28">
                  <c:v>20</c:v>
                </c:pt>
                <c:pt idx="29">
                  <c:v>3169.7863849222308</c:v>
                </c:pt>
                <c:pt idx="30">
                  <c:v>3990.5246299377604</c:v>
                </c:pt>
                <c:pt idx="31">
                  <c:v>5023.7728630191614</c:v>
                </c:pt>
                <c:pt idx="32">
                  <c:v>20</c:v>
                </c:pt>
                <c:pt idx="33">
                  <c:v>6324.5553203367654</c:v>
                </c:pt>
                <c:pt idx="34">
                  <c:v>7962.143411069952</c:v>
                </c:pt>
                <c:pt idx="35">
                  <c:v>10023.744672545454</c:v>
                </c:pt>
                <c:pt idx="36">
                  <c:v>20</c:v>
                </c:pt>
                <c:pt idx="37">
                  <c:v>12619.146889603864</c:v>
                </c:pt>
                <c:pt idx="38">
                  <c:v>15886.564694485642</c:v>
                </c:pt>
                <c:pt idx="39">
                  <c:v>20000</c:v>
                </c:pt>
              </c:numCache>
            </c:numRef>
          </c:xVal>
          <c:yVal>
            <c:numRef>
              <c:f>Calc!$BI$4:$BI$43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B1E-CB44-835D-6A2920CA1EEA}"/>
            </c:ext>
          </c:extLst>
        </c:ser>
        <c:ser>
          <c:idx val="4"/>
          <c:order val="4"/>
          <c:tx>
            <c:v/>
          </c:tx>
          <c:spPr>
            <a:ln>
              <a:noFill/>
            </a:ln>
          </c:spPr>
          <c:marker>
            <c:symbol val="none"/>
          </c:marker>
          <c:errBars>
            <c:errDir val="x"/>
            <c:errBarType val="plus"/>
            <c:errValType val="fixedVal"/>
            <c:noEndCap val="1"/>
            <c:val val="20000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errBars>
          <c:xVal>
            <c:numRef>
              <c:f>Calc!$BL$4:$BL$13</c:f>
              <c:numCache>
                <c:formatCode>General</c:formatCode>
                <c:ptCount val="10"/>
                <c:pt idx="0">
                  <c:v>15.625</c:v>
                </c:pt>
                <c:pt idx="1">
                  <c:v>15.625</c:v>
                </c:pt>
                <c:pt idx="2">
                  <c:v>15.625</c:v>
                </c:pt>
                <c:pt idx="3">
                  <c:v>15.625</c:v>
                </c:pt>
                <c:pt idx="4">
                  <c:v>15.625</c:v>
                </c:pt>
                <c:pt idx="5">
                  <c:v>15.625</c:v>
                </c:pt>
                <c:pt idx="6">
                  <c:v>15.625</c:v>
                </c:pt>
                <c:pt idx="7">
                  <c:v>15.625</c:v>
                </c:pt>
                <c:pt idx="8">
                  <c:v>15.625</c:v>
                </c:pt>
                <c:pt idx="9">
                  <c:v>15.625</c:v>
                </c:pt>
              </c:numCache>
            </c:numRef>
          </c:xVal>
          <c:yVal>
            <c:numRef>
              <c:f>Calc!$BM$4:$BM$13</c:f>
              <c:numCache>
                <c:formatCode>General</c:formatCode>
                <c:ptCount val="10"/>
                <c:pt idx="0">
                  <c:v>-150</c:v>
                </c:pt>
                <c:pt idx="1">
                  <c:v>-120</c:v>
                </c:pt>
                <c:pt idx="2">
                  <c:v>-90</c:v>
                </c:pt>
                <c:pt idx="3">
                  <c:v>-60</c:v>
                </c:pt>
                <c:pt idx="4">
                  <c:v>-30</c:v>
                </c:pt>
                <c:pt idx="5">
                  <c:v>30</c:v>
                </c:pt>
                <c:pt idx="6">
                  <c:v>60</c:v>
                </c:pt>
                <c:pt idx="7">
                  <c:v>90</c:v>
                </c:pt>
                <c:pt idx="8">
                  <c:v>120</c:v>
                </c:pt>
                <c:pt idx="9">
                  <c:v>150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B1E-CB44-835D-6A2920CA1EEA}"/>
            </c:ext>
          </c:extLst>
        </c:ser>
        <c:ser>
          <c:idx val="5"/>
          <c:order val="5"/>
          <c:tx>
            <c:v/>
          </c:tx>
          <c:spPr>
            <a:ln>
              <a:noFill/>
            </a:ln>
          </c:spPr>
          <c:marker>
            <c:symbol val="square"/>
            <c:size val="54"/>
            <c:spPr>
              <a:noFill/>
              <a:ln>
                <a:noFill/>
              </a:ln>
            </c:spPr>
          </c:marker>
          <c:dPt>
            <c:idx val="1"/>
            <c:marker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1E-CB44-835D-6A2920CA1EEA}"/>
              </c:ext>
            </c:extLst>
          </c:dPt>
          <c:dPt>
            <c:idx val="2"/>
            <c:marker>
              <c:spPr>
                <a:blipFill>
                  <a:blip xmlns:r="http://schemas.openxmlformats.org/officeDocument/2006/relationships" r:embed="rId2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1E-CB44-835D-6A2920CA1EEA}"/>
              </c:ext>
            </c:extLst>
          </c:dPt>
          <c:dPt>
            <c:idx val="3"/>
            <c:marker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1E-CB44-835D-6A2920CA1EEA}"/>
              </c:ext>
            </c:extLst>
          </c:dPt>
          <c:dPt>
            <c:idx val="4"/>
            <c:marker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1E-CB44-835D-6A2920CA1EEA}"/>
              </c:ext>
            </c:extLst>
          </c:dPt>
          <c:dPt>
            <c:idx val="5"/>
            <c:marker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1E-CB44-835D-6A2920CA1EEA}"/>
              </c:ext>
            </c:extLst>
          </c:dPt>
          <c:dPt>
            <c:idx val="6"/>
            <c:marker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1E-CB44-835D-6A2920CA1EEA}"/>
              </c:ext>
            </c:extLst>
          </c:dPt>
          <c:dPt>
            <c:idx val="7"/>
            <c:marker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1E-CB44-835D-6A2920CA1EEA}"/>
              </c:ext>
            </c:extLst>
          </c:dPt>
          <c:xVal>
            <c:numRef>
              <c:f>Calc!$CB$5:$CB$12</c:f>
              <c:numCache>
                <c:formatCode>General</c:formatCode>
                <c:ptCount val="8"/>
                <c:pt idx="0">
                  <c:v>0</c:v>
                </c:pt>
                <c:pt idx="1">
                  <c:v>31.25</c:v>
                </c:pt>
                <c:pt idx="2">
                  <c:v>80</c:v>
                </c:pt>
                <c:pt idx="3">
                  <c:v>200</c:v>
                </c:pt>
                <c:pt idx="4">
                  <c:v>630</c:v>
                </c:pt>
                <c:pt idx="5">
                  <c:v>1600</c:v>
                </c:pt>
                <c:pt idx="6">
                  <c:v>5000</c:v>
                </c:pt>
                <c:pt idx="7">
                  <c:v>12500</c:v>
                </c:pt>
              </c:numCache>
            </c:numRef>
          </c:xVal>
          <c:yVal>
            <c:numRef>
              <c:f>Calc!$CC$5:$CC$12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B1E-CB44-835D-6A2920CA1EEA}"/>
            </c:ext>
          </c:extLst>
        </c:ser>
        <c:ser>
          <c:idx val="6"/>
          <c:order val="6"/>
          <c:tx>
            <c:strRef>
              <c:f>Calc!$CN$6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pPr>
                <a:solidFill>
                  <a:srgbClr val="FC0D1B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1E-CB44-835D-6A2920CA1EEA}"/>
              </c:ext>
            </c:extLst>
          </c:dPt>
          <c:dPt>
            <c:idx val="1"/>
            <c:marker>
              <c:spPr>
                <a:solidFill>
                  <a:srgbClr val="FC652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1E-CB44-835D-6A2920CA1EEA}"/>
              </c:ext>
            </c:extLst>
          </c:dPt>
          <c:dPt>
            <c:idx val="2"/>
            <c:marker>
              <c:spPr>
                <a:solidFill>
                  <a:srgbClr val="F0FD37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1E-CB44-835D-6A2920CA1EEA}"/>
              </c:ext>
            </c:extLst>
          </c:dPt>
          <c:dPt>
            <c:idx val="3"/>
            <c:marker>
              <c:spPr>
                <a:solidFill>
                  <a:srgbClr val="36FD2F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1E-CB44-835D-6A2920CA1EEA}"/>
              </c:ext>
            </c:extLst>
          </c:dPt>
          <c:dPt>
            <c:idx val="4"/>
            <c:marker>
              <c:spPr>
                <a:solidFill>
                  <a:srgbClr val="2CFED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1E-CB44-835D-6A2920CA1EEA}"/>
              </c:ext>
            </c:extLst>
          </c:dPt>
          <c:dPt>
            <c:idx val="5"/>
            <c:marker>
              <c:spPr>
                <a:solidFill>
                  <a:srgbClr val="0C34FB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1E-CB44-835D-6A2920CA1EEA}"/>
              </c:ext>
            </c:extLst>
          </c:dPt>
          <c:dPt>
            <c:idx val="6"/>
            <c:marker>
              <c:spPr>
                <a:solidFill>
                  <a:srgbClr val="FD28FC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1E-CB44-835D-6A2920CA1E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Calc!$CL$6</c:f>
              <c:numCache>
                <c:formatCode>General</c:formatCode>
                <c:ptCount val="1"/>
                <c:pt idx="0">
                  <c:v>31.25</c:v>
                </c:pt>
              </c:numCache>
            </c:numRef>
          </c:xVal>
          <c:yVal>
            <c:numRef>
              <c:f>Calc!$CM$6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B1E-CB44-835D-6A2920CA1EEA}"/>
            </c:ext>
          </c:extLst>
        </c:ser>
        <c:ser>
          <c:idx val="7"/>
          <c:order val="7"/>
          <c:tx>
            <c:strRef>
              <c:f>Calc!$CN$7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C6521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Calc!$CL$7</c:f>
              <c:numCache>
                <c:formatCode>General</c:formatCode>
                <c:ptCount val="1"/>
                <c:pt idx="0">
                  <c:v>80</c:v>
                </c:pt>
              </c:numCache>
            </c:numRef>
          </c:xVal>
          <c:yVal>
            <c:numRef>
              <c:f>Calc!$CM$7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B1E-CB44-835D-6A2920CA1EEA}"/>
            </c:ext>
          </c:extLst>
        </c:ser>
        <c:ser>
          <c:idx val="8"/>
          <c:order val="8"/>
          <c:tx>
            <c:strRef>
              <c:f>Calc!$CN$8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0FD37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Calc!$CL$8</c:f>
              <c:numCache>
                <c:formatCode>General</c:formatCode>
                <c:ptCount val="1"/>
                <c:pt idx="0">
                  <c:v>200</c:v>
                </c:pt>
              </c:numCache>
            </c:numRef>
          </c:xVal>
          <c:yVal>
            <c:numRef>
              <c:f>Calc!$CM$8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B1E-CB44-835D-6A2920CA1EEA}"/>
            </c:ext>
          </c:extLst>
        </c:ser>
        <c:ser>
          <c:idx val="9"/>
          <c:order val="9"/>
          <c:tx>
            <c:strRef>
              <c:f>Calc!$CN$9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36FD2F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Calc!$CL$9</c:f>
              <c:numCache>
                <c:formatCode>General</c:formatCode>
                <c:ptCount val="1"/>
                <c:pt idx="0">
                  <c:v>630</c:v>
                </c:pt>
              </c:numCache>
            </c:numRef>
          </c:xVal>
          <c:yVal>
            <c:numRef>
              <c:f>Calc!$CM$9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B1E-CB44-835D-6A2920CA1EEA}"/>
            </c:ext>
          </c:extLst>
        </c:ser>
        <c:ser>
          <c:idx val="10"/>
          <c:order val="10"/>
          <c:tx>
            <c:strRef>
              <c:f>Calc!$CN$10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2CFED1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Calc!$CL$10</c:f>
              <c:numCache>
                <c:formatCode>General</c:formatCode>
                <c:ptCount val="1"/>
                <c:pt idx="0">
                  <c:v>1600</c:v>
                </c:pt>
              </c:numCache>
            </c:numRef>
          </c:xVal>
          <c:yVal>
            <c:numRef>
              <c:f>Calc!$CM$10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B1E-CB44-835D-6A2920CA1EEA}"/>
            </c:ext>
          </c:extLst>
        </c:ser>
        <c:ser>
          <c:idx val="11"/>
          <c:order val="11"/>
          <c:tx>
            <c:strRef>
              <c:f>Calc!$CN$11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0C34FB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solidFill>
                      <a:schemeClr val="bg1"/>
                    </a:solidFill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Calc!$CL$11</c:f>
              <c:numCache>
                <c:formatCode>General</c:formatCode>
                <c:ptCount val="1"/>
                <c:pt idx="0">
                  <c:v>5000</c:v>
                </c:pt>
              </c:numCache>
            </c:numRef>
          </c:xVal>
          <c:yVal>
            <c:numRef>
              <c:f>Calc!$CM$11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B1E-CB44-835D-6A2920CA1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760960"/>
        <c:axId val="1705764352"/>
      </c:scatterChart>
      <c:scatterChart>
        <c:scatterStyle val="smoothMarker"/>
        <c:varyColors val="0"/>
        <c:ser>
          <c:idx val="12"/>
          <c:order val="12"/>
          <c:tx>
            <c:strRef>
              <c:f>Calc!$CN$12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D28FC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solidFill>
                      <a:schemeClr val="bg1"/>
                    </a:solidFill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Calc!$CL$12</c:f>
              <c:numCache>
                <c:formatCode>General</c:formatCode>
                <c:ptCount val="1"/>
                <c:pt idx="0">
                  <c:v>12500</c:v>
                </c:pt>
              </c:numCache>
            </c:numRef>
          </c:xVal>
          <c:yVal>
            <c:numRef>
              <c:f>Calc!$CM$12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B1E-CB44-835D-6A2920CA1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3169120"/>
        <c:axId val="1942075616"/>
      </c:scatterChart>
      <c:valAx>
        <c:axId val="1705760960"/>
        <c:scaling>
          <c:logBase val="2"/>
          <c:orientation val="minMax"/>
          <c:max val="20000"/>
          <c:min val="15.62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frequency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low"/>
        <c:spPr>
          <a:ln w="19050">
            <a:solidFill>
              <a:schemeClr val="tx1">
                <a:lumMod val="65000"/>
                <a:lumOff val="35000"/>
              </a:schemeClr>
            </a:solidFill>
            <a:prstDash val="dash"/>
          </a:ln>
        </c:spPr>
        <c:txPr>
          <a:bodyPr rot="-5400000" vert="horz"/>
          <a:lstStyle/>
          <a:p>
            <a:pPr>
              <a:defRPr b="1"/>
            </a:pPr>
            <a:endParaRPr lang="en-NL"/>
          </a:p>
        </c:txPr>
        <c:crossAx val="1705764352"/>
        <c:crosses val="autoZero"/>
        <c:crossBetween val="midCat"/>
        <c:majorUnit val="2"/>
        <c:minorUnit val="2"/>
      </c:valAx>
      <c:valAx>
        <c:axId val="1705764352"/>
        <c:scaling>
          <c:orientation val="minMax"/>
          <c:max val="180"/>
          <c:min val="-180"/>
        </c:scaling>
        <c:delete val="0"/>
        <c:axPos val="l"/>
        <c:numFmt formatCode="0&quot;°&quot;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1705760960"/>
        <c:crosses val="autoZero"/>
        <c:crossBetween val="midCat"/>
        <c:majorUnit val="30"/>
        <c:minorUnit val="30"/>
      </c:valAx>
      <c:valAx>
        <c:axId val="1942075616"/>
        <c:scaling>
          <c:orientation val="minMax"/>
          <c:max val="180"/>
          <c:min val="-180"/>
        </c:scaling>
        <c:delete val="0"/>
        <c:axPos val="r"/>
        <c:numFmt formatCode="0&quot;°&quot;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1913169120"/>
        <c:crosses val="max"/>
        <c:crossBetween val="midCat"/>
        <c:majorUnit val="30"/>
      </c:valAx>
      <c:valAx>
        <c:axId val="1913169120"/>
        <c:scaling>
          <c:logBase val="2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2075616"/>
        <c:crosses val="autoZero"/>
        <c:crossBetween val="midCat"/>
      </c:valAx>
      <c:spPr>
        <a:blipFill rotWithShape="1">
          <a:blip xmlns:r="http://schemas.openxmlformats.org/officeDocument/2006/relationships" r:embed="rId8"/>
          <a:tile tx="0" ty="0" sx="100000" sy="100000" flip="none" algn="tl"/>
        </a:blip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overlay val="0"/>
      <c:txPr>
        <a:bodyPr/>
        <a:lstStyle/>
        <a:p>
          <a:pPr>
            <a:defRPr b="1"/>
          </a:pPr>
          <a:endParaRPr lang="en-NL"/>
        </a:p>
      </c:txPr>
    </c:legend>
    <c:plotVisOnly val="1"/>
    <c:dispBlanksAs val="gap"/>
    <c:showDLblsOverMax val="0"/>
  </c:chart>
  <c:spPr>
    <a:solidFill>
      <a:schemeClr val="accent3">
        <a:lumMod val="60000"/>
        <a:lumOff val="40000"/>
      </a:schemeClr>
    </a:solidFill>
    <a:ln>
      <a:solidFill>
        <a:schemeClr val="tx1">
          <a:lumMod val="50000"/>
          <a:lumOff val="50000"/>
        </a:schemeClr>
      </a:solidFill>
    </a:ln>
  </c:spPr>
  <c:printSettings>
    <c:headerFooter/>
    <c:pageMargins b="0.750000000000002" l="0.70000000000000095" r="0.70000000000000095" t="0.750000000000002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level - lin</a:t>
            </a:r>
            <a:r>
              <a:rPr lang="nl-NL" baseline="0"/>
              <a:t> scale</a:t>
            </a:r>
            <a:endParaRPr lang="nl-N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366305774278199E-2"/>
          <c:y val="0.16780358705161855"/>
          <c:w val="0.82848199744262752"/>
          <c:h val="0.66543722659667537"/>
        </c:manualLayout>
      </c:layout>
      <c:scatterChart>
        <c:scatterStyle val="smoothMarker"/>
        <c:varyColors val="0"/>
        <c:ser>
          <c:idx val="0"/>
          <c:order val="0"/>
          <c:tx>
            <c:v> A</c:v>
          </c:tx>
          <c:spPr>
            <a:ln w="28575" cmpd="sng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Calc!$AK$4:$AK$484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5C-034E-9626-0649C47ABD8D}"/>
            </c:ext>
          </c:extLst>
        </c:ser>
        <c:ser>
          <c:idx val="1"/>
          <c:order val="1"/>
          <c:tx>
            <c:v> B</c:v>
          </c:tx>
          <c:spPr>
            <a:ln w="28575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Calc!$AL$4:$AL$484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5C-034E-9626-0649C47ABD8D}"/>
            </c:ext>
          </c:extLst>
        </c:ser>
        <c:ser>
          <c:idx val="2"/>
          <c:order val="2"/>
          <c:tx>
            <c:v> tonal</c:v>
          </c:tx>
          <c:spPr>
            <a:ln w="28575" cmpd="sng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Calc!$BD$4:$BD$484</c:f>
              <c:numCache>
                <c:formatCode>General</c:formatCode>
                <c:ptCount val="481"/>
                <c:pt idx="0">
                  <c:v>6.0205999132796242</c:v>
                </c:pt>
                <c:pt idx="1">
                  <c:v>6.0205999132796242</c:v>
                </c:pt>
                <c:pt idx="2">
                  <c:v>6.0205999132796242</c:v>
                </c:pt>
                <c:pt idx="3">
                  <c:v>6.0205999132796242</c:v>
                </c:pt>
                <c:pt idx="4">
                  <c:v>6.0205999132796242</c:v>
                </c:pt>
                <c:pt idx="5">
                  <c:v>6.0205999132796242</c:v>
                </c:pt>
                <c:pt idx="6">
                  <c:v>6.0205999132796242</c:v>
                </c:pt>
                <c:pt idx="7">
                  <c:v>6.0205999132796242</c:v>
                </c:pt>
                <c:pt idx="8">
                  <c:v>6.0205999132796242</c:v>
                </c:pt>
                <c:pt idx="9">
                  <c:v>6.0205999132796242</c:v>
                </c:pt>
                <c:pt idx="10">
                  <c:v>6.0205999132796242</c:v>
                </c:pt>
                <c:pt idx="11">
                  <c:v>6.0205999132796242</c:v>
                </c:pt>
                <c:pt idx="12">
                  <c:v>6.0205999132796242</c:v>
                </c:pt>
                <c:pt idx="13">
                  <c:v>6.0205999132796242</c:v>
                </c:pt>
                <c:pt idx="14">
                  <c:v>6.0205999132796242</c:v>
                </c:pt>
                <c:pt idx="15">
                  <c:v>6.0205999132796242</c:v>
                </c:pt>
                <c:pt idx="16">
                  <c:v>6.0205999132796242</c:v>
                </c:pt>
                <c:pt idx="17">
                  <c:v>6.0205999132796242</c:v>
                </c:pt>
                <c:pt idx="18">
                  <c:v>6.0205999132796242</c:v>
                </c:pt>
                <c:pt idx="19">
                  <c:v>6.0205999132796242</c:v>
                </c:pt>
                <c:pt idx="20">
                  <c:v>6.0205999132796242</c:v>
                </c:pt>
                <c:pt idx="21">
                  <c:v>6.0205999132796242</c:v>
                </c:pt>
                <c:pt idx="22">
                  <c:v>6.0205999132796242</c:v>
                </c:pt>
                <c:pt idx="23">
                  <c:v>6.0205999132796242</c:v>
                </c:pt>
                <c:pt idx="24">
                  <c:v>6.0205999132796242</c:v>
                </c:pt>
                <c:pt idx="25">
                  <c:v>6.0205999132796242</c:v>
                </c:pt>
                <c:pt idx="26">
                  <c:v>6.0205999132796242</c:v>
                </c:pt>
                <c:pt idx="27">
                  <c:v>6.0205999132796242</c:v>
                </c:pt>
                <c:pt idx="28">
                  <c:v>6.0205999132796242</c:v>
                </c:pt>
                <c:pt idx="29">
                  <c:v>6.0205999132796242</c:v>
                </c:pt>
                <c:pt idx="30">
                  <c:v>6.0205999132796242</c:v>
                </c:pt>
                <c:pt idx="31">
                  <c:v>6.0205999132796242</c:v>
                </c:pt>
                <c:pt idx="32">
                  <c:v>6.0205999132796242</c:v>
                </c:pt>
                <c:pt idx="33">
                  <c:v>6.0205999132796242</c:v>
                </c:pt>
                <c:pt idx="34">
                  <c:v>6.0205999132796242</c:v>
                </c:pt>
                <c:pt idx="35">
                  <c:v>6.0205999132796242</c:v>
                </c:pt>
                <c:pt idx="36">
                  <c:v>6.0205999132796242</c:v>
                </c:pt>
                <c:pt idx="37">
                  <c:v>6.0205999132796242</c:v>
                </c:pt>
                <c:pt idx="38">
                  <c:v>6.0205999132796242</c:v>
                </c:pt>
                <c:pt idx="39">
                  <c:v>6.0205999132796242</c:v>
                </c:pt>
                <c:pt idx="40">
                  <c:v>6.0205999132796242</c:v>
                </c:pt>
                <c:pt idx="41">
                  <c:v>6.0205999132796242</c:v>
                </c:pt>
                <c:pt idx="42">
                  <c:v>6.0205999132796242</c:v>
                </c:pt>
                <c:pt idx="43">
                  <c:v>6.0205999132796242</c:v>
                </c:pt>
                <c:pt idx="44">
                  <c:v>6.0205999132796242</c:v>
                </c:pt>
                <c:pt idx="45">
                  <c:v>6.0205999132796242</c:v>
                </c:pt>
                <c:pt idx="46">
                  <c:v>6.0205999132796242</c:v>
                </c:pt>
                <c:pt idx="47">
                  <c:v>6.0205999132796242</c:v>
                </c:pt>
                <c:pt idx="48">
                  <c:v>6.0205999132796242</c:v>
                </c:pt>
                <c:pt idx="49">
                  <c:v>6.0205999132796242</c:v>
                </c:pt>
                <c:pt idx="50">
                  <c:v>6.0205999132796242</c:v>
                </c:pt>
                <c:pt idx="51">
                  <c:v>6.0205999132796242</c:v>
                </c:pt>
                <c:pt idx="52">
                  <c:v>6.0205999132796242</c:v>
                </c:pt>
                <c:pt idx="53">
                  <c:v>6.0205999132796242</c:v>
                </c:pt>
                <c:pt idx="54">
                  <c:v>6.0205999132796242</c:v>
                </c:pt>
                <c:pt idx="55">
                  <c:v>6.0205999132796242</c:v>
                </c:pt>
                <c:pt idx="56">
                  <c:v>6.0205999132796242</c:v>
                </c:pt>
                <c:pt idx="57">
                  <c:v>6.0205999132796242</c:v>
                </c:pt>
                <c:pt idx="58">
                  <c:v>6.0205999132796242</c:v>
                </c:pt>
                <c:pt idx="59">
                  <c:v>6.0205999132796242</c:v>
                </c:pt>
                <c:pt idx="60">
                  <c:v>6.0205999132796242</c:v>
                </c:pt>
                <c:pt idx="61">
                  <c:v>6.0205999132796242</c:v>
                </c:pt>
                <c:pt idx="62">
                  <c:v>6.0205999132796242</c:v>
                </c:pt>
                <c:pt idx="63">
                  <c:v>6.0205999132796242</c:v>
                </c:pt>
                <c:pt idx="64">
                  <c:v>6.0205999132796242</c:v>
                </c:pt>
                <c:pt idx="65">
                  <c:v>6.0205999132796242</c:v>
                </c:pt>
                <c:pt idx="66">
                  <c:v>6.0205999132796242</c:v>
                </c:pt>
                <c:pt idx="67">
                  <c:v>6.0205999132796242</c:v>
                </c:pt>
                <c:pt idx="68">
                  <c:v>6.0205999132796242</c:v>
                </c:pt>
                <c:pt idx="69">
                  <c:v>6.0205999132796242</c:v>
                </c:pt>
                <c:pt idx="70">
                  <c:v>6.0205999132796242</c:v>
                </c:pt>
                <c:pt idx="71">
                  <c:v>6.0205999132796242</c:v>
                </c:pt>
                <c:pt idx="72">
                  <c:v>6.0205999132796242</c:v>
                </c:pt>
                <c:pt idx="73">
                  <c:v>6.0205999132796242</c:v>
                </c:pt>
                <c:pt idx="74">
                  <c:v>6.0205999132796242</c:v>
                </c:pt>
                <c:pt idx="75">
                  <c:v>6.0205999132796242</c:v>
                </c:pt>
                <c:pt idx="76">
                  <c:v>6.0205999132796242</c:v>
                </c:pt>
                <c:pt idx="77">
                  <c:v>6.0205999132796242</c:v>
                </c:pt>
                <c:pt idx="78">
                  <c:v>6.0205999132796242</c:v>
                </c:pt>
                <c:pt idx="79">
                  <c:v>6.0205999132796242</c:v>
                </c:pt>
                <c:pt idx="80">
                  <c:v>6.0205999132796242</c:v>
                </c:pt>
                <c:pt idx="81">
                  <c:v>6.0205999132796242</c:v>
                </c:pt>
                <c:pt idx="82">
                  <c:v>6.0205999132796242</c:v>
                </c:pt>
                <c:pt idx="83">
                  <c:v>6.0205999132796242</c:v>
                </c:pt>
                <c:pt idx="84">
                  <c:v>6.0205999132796242</c:v>
                </c:pt>
                <c:pt idx="85">
                  <c:v>6.0205999132796242</c:v>
                </c:pt>
                <c:pt idx="86">
                  <c:v>6.0205999132796242</c:v>
                </c:pt>
                <c:pt idx="87">
                  <c:v>6.0205999132796242</c:v>
                </c:pt>
                <c:pt idx="88">
                  <c:v>6.0205999132796242</c:v>
                </c:pt>
                <c:pt idx="89">
                  <c:v>6.0205999132796242</c:v>
                </c:pt>
                <c:pt idx="90">
                  <c:v>6.0205999132796242</c:v>
                </c:pt>
                <c:pt idx="91">
                  <c:v>6.0205999132796242</c:v>
                </c:pt>
                <c:pt idx="92">
                  <c:v>6.0205999132796242</c:v>
                </c:pt>
                <c:pt idx="93">
                  <c:v>6.0205999132796242</c:v>
                </c:pt>
                <c:pt idx="94">
                  <c:v>6.0205999132796242</c:v>
                </c:pt>
                <c:pt idx="95">
                  <c:v>6.0205999132796242</c:v>
                </c:pt>
                <c:pt idx="96">
                  <c:v>6.0205999132796242</c:v>
                </c:pt>
                <c:pt idx="97">
                  <c:v>6.0205999132796242</c:v>
                </c:pt>
                <c:pt idx="98">
                  <c:v>6.0205999132796242</c:v>
                </c:pt>
                <c:pt idx="99">
                  <c:v>6.0205999132796242</c:v>
                </c:pt>
                <c:pt idx="100">
                  <c:v>6.0205999132796242</c:v>
                </c:pt>
                <c:pt idx="101">
                  <c:v>6.0205999132796242</c:v>
                </c:pt>
                <c:pt idx="102">
                  <c:v>6.0205999132796242</c:v>
                </c:pt>
                <c:pt idx="103">
                  <c:v>6.0205999132796242</c:v>
                </c:pt>
                <c:pt idx="104">
                  <c:v>6.0205999132796242</c:v>
                </c:pt>
                <c:pt idx="105">
                  <c:v>6.0205999132796242</c:v>
                </c:pt>
                <c:pt idx="106">
                  <c:v>6.0205999132796242</c:v>
                </c:pt>
                <c:pt idx="107">
                  <c:v>6.0205999132796242</c:v>
                </c:pt>
                <c:pt idx="108">
                  <c:v>6.0205999132796242</c:v>
                </c:pt>
                <c:pt idx="109">
                  <c:v>6.0205999132796242</c:v>
                </c:pt>
                <c:pt idx="110">
                  <c:v>6.0205999132796242</c:v>
                </c:pt>
                <c:pt idx="111">
                  <c:v>6.0205999132796242</c:v>
                </c:pt>
                <c:pt idx="112">
                  <c:v>6.0205999132796242</c:v>
                </c:pt>
                <c:pt idx="113">
                  <c:v>6.0205999132796242</c:v>
                </c:pt>
                <c:pt idx="114">
                  <c:v>6.0205999132796242</c:v>
                </c:pt>
                <c:pt idx="115">
                  <c:v>6.0205999132796242</c:v>
                </c:pt>
                <c:pt idx="116">
                  <c:v>6.0205999132796242</c:v>
                </c:pt>
                <c:pt idx="117">
                  <c:v>6.0205999132796242</c:v>
                </c:pt>
                <c:pt idx="118">
                  <c:v>6.0205999132796242</c:v>
                </c:pt>
                <c:pt idx="119">
                  <c:v>6.0205999132796242</c:v>
                </c:pt>
                <c:pt idx="120">
                  <c:v>6.0205999132796242</c:v>
                </c:pt>
                <c:pt idx="121">
                  <c:v>6.0205999132796242</c:v>
                </c:pt>
                <c:pt idx="122">
                  <c:v>6.0205999132796242</c:v>
                </c:pt>
                <c:pt idx="123">
                  <c:v>6.0205999132796242</c:v>
                </c:pt>
                <c:pt idx="124">
                  <c:v>6.0205999132796242</c:v>
                </c:pt>
                <c:pt idx="125">
                  <c:v>6.0205999132796242</c:v>
                </c:pt>
                <c:pt idx="126">
                  <c:v>6.0205999132796242</c:v>
                </c:pt>
                <c:pt idx="127">
                  <c:v>6.0205999132796242</c:v>
                </c:pt>
                <c:pt idx="128">
                  <c:v>6.0205999132796242</c:v>
                </c:pt>
                <c:pt idx="129">
                  <c:v>6.0205999132796242</c:v>
                </c:pt>
                <c:pt idx="130">
                  <c:v>6.0205999132796242</c:v>
                </c:pt>
                <c:pt idx="131">
                  <c:v>6.0205999132796242</c:v>
                </c:pt>
                <c:pt idx="132">
                  <c:v>6.0205999132796242</c:v>
                </c:pt>
                <c:pt idx="133">
                  <c:v>6.0205999132796242</c:v>
                </c:pt>
                <c:pt idx="134">
                  <c:v>6.0205999132796242</c:v>
                </c:pt>
                <c:pt idx="135">
                  <c:v>6.0205999132796242</c:v>
                </c:pt>
                <c:pt idx="136">
                  <c:v>6.0205999132796242</c:v>
                </c:pt>
                <c:pt idx="137">
                  <c:v>6.0205999132796242</c:v>
                </c:pt>
                <c:pt idx="138">
                  <c:v>6.0205999132796242</c:v>
                </c:pt>
                <c:pt idx="139">
                  <c:v>6.0205999132796242</c:v>
                </c:pt>
                <c:pt idx="140">
                  <c:v>6.0205999132796242</c:v>
                </c:pt>
                <c:pt idx="141">
                  <c:v>6.0205999132796242</c:v>
                </c:pt>
                <c:pt idx="142">
                  <c:v>6.0205999132796242</c:v>
                </c:pt>
                <c:pt idx="143">
                  <c:v>6.0205999132796242</c:v>
                </c:pt>
                <c:pt idx="144">
                  <c:v>6.0205999132796242</c:v>
                </c:pt>
                <c:pt idx="145">
                  <c:v>6.0205999132796242</c:v>
                </c:pt>
                <c:pt idx="146">
                  <c:v>6.0205999132796242</c:v>
                </c:pt>
                <c:pt idx="147">
                  <c:v>6.0205999132796242</c:v>
                </c:pt>
                <c:pt idx="148">
                  <c:v>6.0205999132796242</c:v>
                </c:pt>
                <c:pt idx="149">
                  <c:v>6.0205999132796242</c:v>
                </c:pt>
                <c:pt idx="150">
                  <c:v>6.0205999132796242</c:v>
                </c:pt>
                <c:pt idx="151">
                  <c:v>6.0205999132796242</c:v>
                </c:pt>
                <c:pt idx="152">
                  <c:v>6.0205999132796242</c:v>
                </c:pt>
                <c:pt idx="153">
                  <c:v>6.0205999132796242</c:v>
                </c:pt>
                <c:pt idx="154">
                  <c:v>6.0205999132796242</c:v>
                </c:pt>
                <c:pt idx="155">
                  <c:v>6.0205999132796242</c:v>
                </c:pt>
                <c:pt idx="156">
                  <c:v>6.0205999132796242</c:v>
                </c:pt>
                <c:pt idx="157">
                  <c:v>6.0205999132796242</c:v>
                </c:pt>
                <c:pt idx="158">
                  <c:v>6.0205999132796242</c:v>
                </c:pt>
                <c:pt idx="159">
                  <c:v>6.0205999132796242</c:v>
                </c:pt>
                <c:pt idx="160">
                  <c:v>6.0205999132796242</c:v>
                </c:pt>
                <c:pt idx="161">
                  <c:v>6.0205999132796242</c:v>
                </c:pt>
                <c:pt idx="162">
                  <c:v>6.0205999132796242</c:v>
                </c:pt>
                <c:pt idx="163">
                  <c:v>6.0205999132796242</c:v>
                </c:pt>
                <c:pt idx="164">
                  <c:v>6.0205999132796242</c:v>
                </c:pt>
                <c:pt idx="165">
                  <c:v>6.0205999132796242</c:v>
                </c:pt>
                <c:pt idx="166">
                  <c:v>6.0205999132796242</c:v>
                </c:pt>
                <c:pt idx="167">
                  <c:v>6.0205999132796242</c:v>
                </c:pt>
                <c:pt idx="168">
                  <c:v>6.0205999132796242</c:v>
                </c:pt>
                <c:pt idx="169">
                  <c:v>6.0205999132796242</c:v>
                </c:pt>
                <c:pt idx="170">
                  <c:v>6.0205999132796242</c:v>
                </c:pt>
                <c:pt idx="171">
                  <c:v>6.0205999132796242</c:v>
                </c:pt>
                <c:pt idx="172">
                  <c:v>6.0205999132796242</c:v>
                </c:pt>
                <c:pt idx="173">
                  <c:v>6.0205999132796242</c:v>
                </c:pt>
                <c:pt idx="174">
                  <c:v>6.0205999132796242</c:v>
                </c:pt>
                <c:pt idx="175">
                  <c:v>6.0205999132796242</c:v>
                </c:pt>
                <c:pt idx="176">
                  <c:v>6.0205999132796242</c:v>
                </c:pt>
                <c:pt idx="177">
                  <c:v>6.0205999132796242</c:v>
                </c:pt>
                <c:pt idx="178">
                  <c:v>6.0205999132796242</c:v>
                </c:pt>
                <c:pt idx="179">
                  <c:v>6.0205999132796242</c:v>
                </c:pt>
                <c:pt idx="180">
                  <c:v>6.0205999132796242</c:v>
                </c:pt>
                <c:pt idx="181">
                  <c:v>6.0205999132796242</c:v>
                </c:pt>
                <c:pt idx="182">
                  <c:v>6.0205999132796242</c:v>
                </c:pt>
                <c:pt idx="183">
                  <c:v>6.0205999132796242</c:v>
                </c:pt>
                <c:pt idx="184">
                  <c:v>6.0205999132796242</c:v>
                </c:pt>
                <c:pt idx="185">
                  <c:v>6.0205999132796242</c:v>
                </c:pt>
                <c:pt idx="186">
                  <c:v>6.0205999132796242</c:v>
                </c:pt>
                <c:pt idx="187">
                  <c:v>6.0205999132796242</c:v>
                </c:pt>
                <c:pt idx="188">
                  <c:v>6.0205999132796242</c:v>
                </c:pt>
                <c:pt idx="189">
                  <c:v>6.0205999132796242</c:v>
                </c:pt>
                <c:pt idx="190">
                  <c:v>6.0205999132796242</c:v>
                </c:pt>
                <c:pt idx="191">
                  <c:v>6.0205999132796242</c:v>
                </c:pt>
                <c:pt idx="192">
                  <c:v>6.0205999132796242</c:v>
                </c:pt>
                <c:pt idx="193">
                  <c:v>6.0205999132796242</c:v>
                </c:pt>
                <c:pt idx="194">
                  <c:v>6.0205999132796242</c:v>
                </c:pt>
                <c:pt idx="195">
                  <c:v>6.0205999132796242</c:v>
                </c:pt>
                <c:pt idx="196">
                  <c:v>6.0205999132796242</c:v>
                </c:pt>
                <c:pt idx="197">
                  <c:v>6.0205999132796242</c:v>
                </c:pt>
                <c:pt idx="198">
                  <c:v>6.0205999132796242</c:v>
                </c:pt>
                <c:pt idx="199">
                  <c:v>6.0205999132796242</c:v>
                </c:pt>
                <c:pt idx="200">
                  <c:v>6.0205999132796242</c:v>
                </c:pt>
                <c:pt idx="201">
                  <c:v>6.0205999132796242</c:v>
                </c:pt>
                <c:pt idx="202">
                  <c:v>6.0205999132796242</c:v>
                </c:pt>
                <c:pt idx="203">
                  <c:v>6.0205999132796242</c:v>
                </c:pt>
                <c:pt idx="204">
                  <c:v>6.0205999132796242</c:v>
                </c:pt>
                <c:pt idx="205">
                  <c:v>6.0205999132796242</c:v>
                </c:pt>
                <c:pt idx="206">
                  <c:v>6.0205999132796242</c:v>
                </c:pt>
                <c:pt idx="207">
                  <c:v>6.0205999132796242</c:v>
                </c:pt>
                <c:pt idx="208">
                  <c:v>6.0205999132796242</c:v>
                </c:pt>
                <c:pt idx="209">
                  <c:v>6.0205999132796242</c:v>
                </c:pt>
                <c:pt idx="210">
                  <c:v>6.0205999132796242</c:v>
                </c:pt>
                <c:pt idx="211">
                  <c:v>6.0205999132796242</c:v>
                </c:pt>
                <c:pt idx="212">
                  <c:v>6.0205999132796242</c:v>
                </c:pt>
                <c:pt idx="213">
                  <c:v>6.0205999132796242</c:v>
                </c:pt>
                <c:pt idx="214">
                  <c:v>6.0205999132796242</c:v>
                </c:pt>
                <c:pt idx="215">
                  <c:v>6.0205999132796242</c:v>
                </c:pt>
                <c:pt idx="216">
                  <c:v>6.0205999132796242</c:v>
                </c:pt>
                <c:pt idx="217">
                  <c:v>6.0205999132796242</c:v>
                </c:pt>
                <c:pt idx="218">
                  <c:v>6.0205999132796242</c:v>
                </c:pt>
                <c:pt idx="219">
                  <c:v>6.0205999132796242</c:v>
                </c:pt>
                <c:pt idx="220">
                  <c:v>6.0205999132796242</c:v>
                </c:pt>
                <c:pt idx="221">
                  <c:v>6.0205999132796242</c:v>
                </c:pt>
                <c:pt idx="222">
                  <c:v>6.0205999132796242</c:v>
                </c:pt>
                <c:pt idx="223">
                  <c:v>6.0205999132796242</c:v>
                </c:pt>
                <c:pt idx="224">
                  <c:v>6.0205999132796242</c:v>
                </c:pt>
                <c:pt idx="225">
                  <c:v>6.0205999132796242</c:v>
                </c:pt>
                <c:pt idx="226">
                  <c:v>6.0205999132796242</c:v>
                </c:pt>
                <c:pt idx="227">
                  <c:v>6.0205999132796242</c:v>
                </c:pt>
                <c:pt idx="228">
                  <c:v>6.0205999132796242</c:v>
                </c:pt>
                <c:pt idx="229">
                  <c:v>6.0205999132796242</c:v>
                </c:pt>
                <c:pt idx="230">
                  <c:v>6.0205999132796242</c:v>
                </c:pt>
                <c:pt idx="231">
                  <c:v>6.0205999132796242</c:v>
                </c:pt>
                <c:pt idx="232">
                  <c:v>6.0205999132796242</c:v>
                </c:pt>
                <c:pt idx="233">
                  <c:v>6.0205999132796242</c:v>
                </c:pt>
                <c:pt idx="234">
                  <c:v>6.0205999132796242</c:v>
                </c:pt>
                <c:pt idx="235">
                  <c:v>6.0205999132796242</c:v>
                </c:pt>
                <c:pt idx="236">
                  <c:v>6.0205999132796242</c:v>
                </c:pt>
                <c:pt idx="237">
                  <c:v>6.0205999132796242</c:v>
                </c:pt>
                <c:pt idx="238">
                  <c:v>6.0205999132796242</c:v>
                </c:pt>
                <c:pt idx="239">
                  <c:v>6.0205999132796242</c:v>
                </c:pt>
                <c:pt idx="240">
                  <c:v>6.0205999132796242</c:v>
                </c:pt>
                <c:pt idx="241">
                  <c:v>6.0205999132796242</c:v>
                </c:pt>
                <c:pt idx="242">
                  <c:v>6.0205999132796242</c:v>
                </c:pt>
                <c:pt idx="243">
                  <c:v>6.0205999132796242</c:v>
                </c:pt>
                <c:pt idx="244">
                  <c:v>6.0205999132796242</c:v>
                </c:pt>
                <c:pt idx="245">
                  <c:v>6.0205999132796242</c:v>
                </c:pt>
                <c:pt idx="246">
                  <c:v>6.0205999132796242</c:v>
                </c:pt>
                <c:pt idx="247">
                  <c:v>6.0205999132796242</c:v>
                </c:pt>
                <c:pt idx="248">
                  <c:v>6.0205999132796242</c:v>
                </c:pt>
                <c:pt idx="249">
                  <c:v>6.0205999132796242</c:v>
                </c:pt>
                <c:pt idx="250">
                  <c:v>6.0205999132796242</c:v>
                </c:pt>
                <c:pt idx="251">
                  <c:v>6.0205999132796242</c:v>
                </c:pt>
                <c:pt idx="252">
                  <c:v>6.0205999132796242</c:v>
                </c:pt>
                <c:pt idx="253">
                  <c:v>6.0205999132796242</c:v>
                </c:pt>
                <c:pt idx="254">
                  <c:v>6.0205999132796242</c:v>
                </c:pt>
                <c:pt idx="255">
                  <c:v>6.0205999132796242</c:v>
                </c:pt>
                <c:pt idx="256">
                  <c:v>6.0205999132796242</c:v>
                </c:pt>
                <c:pt idx="257">
                  <c:v>6.0205999132796242</c:v>
                </c:pt>
                <c:pt idx="258">
                  <c:v>6.0205999132796242</c:v>
                </c:pt>
                <c:pt idx="259">
                  <c:v>6.0205999132796242</c:v>
                </c:pt>
                <c:pt idx="260">
                  <c:v>6.0205999132796242</c:v>
                </c:pt>
                <c:pt idx="261">
                  <c:v>6.0205999132796242</c:v>
                </c:pt>
                <c:pt idx="262">
                  <c:v>6.0205999132796242</c:v>
                </c:pt>
                <c:pt idx="263">
                  <c:v>6.0205999132796242</c:v>
                </c:pt>
                <c:pt idx="264">
                  <c:v>6.0205999132796242</c:v>
                </c:pt>
                <c:pt idx="265">
                  <c:v>6.0205999132796242</c:v>
                </c:pt>
                <c:pt idx="266">
                  <c:v>6.0205999132796242</c:v>
                </c:pt>
                <c:pt idx="267">
                  <c:v>6.0205999132796242</c:v>
                </c:pt>
                <c:pt idx="268">
                  <c:v>6.0205999132796242</c:v>
                </c:pt>
                <c:pt idx="269">
                  <c:v>6.0205999132796242</c:v>
                </c:pt>
                <c:pt idx="270">
                  <c:v>6.0205999132796242</c:v>
                </c:pt>
                <c:pt idx="271">
                  <c:v>6.0205999132796242</c:v>
                </c:pt>
                <c:pt idx="272">
                  <c:v>6.0205999132796242</c:v>
                </c:pt>
                <c:pt idx="273">
                  <c:v>6.0205999132796242</c:v>
                </c:pt>
                <c:pt idx="274">
                  <c:v>6.0205999132796242</c:v>
                </c:pt>
                <c:pt idx="275">
                  <c:v>6.0205999132796242</c:v>
                </c:pt>
                <c:pt idx="276">
                  <c:v>6.0205999132796242</c:v>
                </c:pt>
                <c:pt idx="277">
                  <c:v>6.0205999132796242</c:v>
                </c:pt>
                <c:pt idx="278">
                  <c:v>6.0205999132796242</c:v>
                </c:pt>
                <c:pt idx="279">
                  <c:v>6.0205999132796242</c:v>
                </c:pt>
                <c:pt idx="280">
                  <c:v>6.0205999132796242</c:v>
                </c:pt>
                <c:pt idx="281">
                  <c:v>6.0205999132796242</c:v>
                </c:pt>
                <c:pt idx="282">
                  <c:v>6.0205999132796242</c:v>
                </c:pt>
                <c:pt idx="283">
                  <c:v>6.0205999132796242</c:v>
                </c:pt>
                <c:pt idx="284">
                  <c:v>6.0205999132796242</c:v>
                </c:pt>
                <c:pt idx="285">
                  <c:v>6.0205999132796242</c:v>
                </c:pt>
                <c:pt idx="286">
                  <c:v>6.0205999132796242</c:v>
                </c:pt>
                <c:pt idx="287">
                  <c:v>6.0205999132796242</c:v>
                </c:pt>
                <c:pt idx="288">
                  <c:v>6.0205999132796242</c:v>
                </c:pt>
                <c:pt idx="289">
                  <c:v>6.0205999132796242</c:v>
                </c:pt>
                <c:pt idx="290">
                  <c:v>6.0205999132796242</c:v>
                </c:pt>
                <c:pt idx="291">
                  <c:v>6.0205999132796242</c:v>
                </c:pt>
                <c:pt idx="292">
                  <c:v>6.0205999132796242</c:v>
                </c:pt>
                <c:pt idx="293">
                  <c:v>6.0205999132796242</c:v>
                </c:pt>
                <c:pt idx="294">
                  <c:v>6.0205999132796242</c:v>
                </c:pt>
                <c:pt idx="295">
                  <c:v>6.0205999132796242</c:v>
                </c:pt>
                <c:pt idx="296">
                  <c:v>6.0205999132796242</c:v>
                </c:pt>
                <c:pt idx="297">
                  <c:v>6.0205999132796242</c:v>
                </c:pt>
                <c:pt idx="298">
                  <c:v>6.0205999132796242</c:v>
                </c:pt>
                <c:pt idx="299">
                  <c:v>6.0205999132796242</c:v>
                </c:pt>
                <c:pt idx="300">
                  <c:v>6.0205999132796242</c:v>
                </c:pt>
                <c:pt idx="301">
                  <c:v>6.0205999132796242</c:v>
                </c:pt>
                <c:pt idx="302">
                  <c:v>6.0205999132796242</c:v>
                </c:pt>
                <c:pt idx="303">
                  <c:v>6.0205999132796242</c:v>
                </c:pt>
                <c:pt idx="304">
                  <c:v>6.0205999132796242</c:v>
                </c:pt>
                <c:pt idx="305">
                  <c:v>6.0205999132796242</c:v>
                </c:pt>
                <c:pt idx="306">
                  <c:v>6.0205999132796242</c:v>
                </c:pt>
                <c:pt idx="307">
                  <c:v>6.0205999132796242</c:v>
                </c:pt>
                <c:pt idx="308">
                  <c:v>6.0205999132796242</c:v>
                </c:pt>
                <c:pt idx="309">
                  <c:v>6.0205999132796242</c:v>
                </c:pt>
                <c:pt idx="310">
                  <c:v>6.0205999132796242</c:v>
                </c:pt>
                <c:pt idx="311">
                  <c:v>6.0205999132796242</c:v>
                </c:pt>
                <c:pt idx="312">
                  <c:v>6.0205999132796242</c:v>
                </c:pt>
                <c:pt idx="313">
                  <c:v>6.0205999132796242</c:v>
                </c:pt>
                <c:pt idx="314">
                  <c:v>6.0205999132796242</c:v>
                </c:pt>
                <c:pt idx="315">
                  <c:v>6.0205999132796242</c:v>
                </c:pt>
                <c:pt idx="316">
                  <c:v>6.0205999132796242</c:v>
                </c:pt>
                <c:pt idx="317">
                  <c:v>6.0205999132796242</c:v>
                </c:pt>
                <c:pt idx="318">
                  <c:v>6.0205999132796242</c:v>
                </c:pt>
                <c:pt idx="319">
                  <c:v>6.0205999132796242</c:v>
                </c:pt>
                <c:pt idx="320">
                  <c:v>6.0205999132796242</c:v>
                </c:pt>
                <c:pt idx="321">
                  <c:v>6.0205999132796242</c:v>
                </c:pt>
                <c:pt idx="322">
                  <c:v>6.0205999132796242</c:v>
                </c:pt>
                <c:pt idx="323">
                  <c:v>6.0205999132796242</c:v>
                </c:pt>
                <c:pt idx="324">
                  <c:v>6.0205999132796242</c:v>
                </c:pt>
                <c:pt idx="325">
                  <c:v>6.0205999132796242</c:v>
                </c:pt>
                <c:pt idx="326">
                  <c:v>6.0205999132796242</c:v>
                </c:pt>
                <c:pt idx="327">
                  <c:v>6.0205999132796242</c:v>
                </c:pt>
                <c:pt idx="328">
                  <c:v>6.0205999132796242</c:v>
                </c:pt>
                <c:pt idx="329">
                  <c:v>6.0205999132796242</c:v>
                </c:pt>
                <c:pt idx="330">
                  <c:v>6.0205999132796242</c:v>
                </c:pt>
                <c:pt idx="331">
                  <c:v>6.0205999132796242</c:v>
                </c:pt>
                <c:pt idx="332">
                  <c:v>6.0205999132796242</c:v>
                </c:pt>
                <c:pt idx="333">
                  <c:v>6.0205999132796242</c:v>
                </c:pt>
                <c:pt idx="334">
                  <c:v>6.0205999132796242</c:v>
                </c:pt>
                <c:pt idx="335">
                  <c:v>6.0205999132796242</c:v>
                </c:pt>
                <c:pt idx="336">
                  <c:v>6.0205999132796242</c:v>
                </c:pt>
                <c:pt idx="337">
                  <c:v>6.0205999132796242</c:v>
                </c:pt>
                <c:pt idx="338">
                  <c:v>6.0205999132796242</c:v>
                </c:pt>
                <c:pt idx="339">
                  <c:v>6.0205999132796242</c:v>
                </c:pt>
                <c:pt idx="340">
                  <c:v>6.0205999132796242</c:v>
                </c:pt>
                <c:pt idx="341">
                  <c:v>6.0205999132796242</c:v>
                </c:pt>
                <c:pt idx="342">
                  <c:v>6.0205999132796242</c:v>
                </c:pt>
                <c:pt idx="343">
                  <c:v>6.0205999132796242</c:v>
                </c:pt>
                <c:pt idx="344">
                  <c:v>6.0205999132796242</c:v>
                </c:pt>
                <c:pt idx="345">
                  <c:v>6.0205999132796242</c:v>
                </c:pt>
                <c:pt idx="346">
                  <c:v>6.0205999132796242</c:v>
                </c:pt>
                <c:pt idx="347">
                  <c:v>6.0205999132796242</c:v>
                </c:pt>
                <c:pt idx="348">
                  <c:v>6.0205999132796242</c:v>
                </c:pt>
                <c:pt idx="349">
                  <c:v>6.0205999132796242</c:v>
                </c:pt>
                <c:pt idx="350">
                  <c:v>6.0205999132796242</c:v>
                </c:pt>
                <c:pt idx="351">
                  <c:v>6.0205999132796242</c:v>
                </c:pt>
                <c:pt idx="352">
                  <c:v>6.0205999132796242</c:v>
                </c:pt>
                <c:pt idx="353">
                  <c:v>6.0205999132796242</c:v>
                </c:pt>
                <c:pt idx="354">
                  <c:v>6.0205999132796242</c:v>
                </c:pt>
                <c:pt idx="355">
                  <c:v>6.0205999132796242</c:v>
                </c:pt>
                <c:pt idx="356">
                  <c:v>6.0205999132796242</c:v>
                </c:pt>
                <c:pt idx="357">
                  <c:v>6.0205999132796242</c:v>
                </c:pt>
                <c:pt idx="358">
                  <c:v>6.0205999132796242</c:v>
                </c:pt>
                <c:pt idx="359">
                  <c:v>6.0205999132796242</c:v>
                </c:pt>
                <c:pt idx="360">
                  <c:v>6.0205999132796242</c:v>
                </c:pt>
                <c:pt idx="361">
                  <c:v>6.0205999132796242</c:v>
                </c:pt>
                <c:pt idx="362">
                  <c:v>6.0205999132796242</c:v>
                </c:pt>
                <c:pt idx="363">
                  <c:v>6.0205999132796242</c:v>
                </c:pt>
                <c:pt idx="364">
                  <c:v>6.0205999132796242</c:v>
                </c:pt>
                <c:pt idx="365">
                  <c:v>6.0205999132796242</c:v>
                </c:pt>
                <c:pt idx="366">
                  <c:v>6.0205999132796242</c:v>
                </c:pt>
                <c:pt idx="367">
                  <c:v>6.0205999132796242</c:v>
                </c:pt>
                <c:pt idx="368">
                  <c:v>6.0205999132796242</c:v>
                </c:pt>
                <c:pt idx="369">
                  <c:v>6.0205999132796242</c:v>
                </c:pt>
                <c:pt idx="370">
                  <c:v>6.0205999132796242</c:v>
                </c:pt>
                <c:pt idx="371">
                  <c:v>6.0205999132796242</c:v>
                </c:pt>
                <c:pt idx="372">
                  <c:v>6.0205999132796242</c:v>
                </c:pt>
                <c:pt idx="373">
                  <c:v>6.0205999132796242</c:v>
                </c:pt>
                <c:pt idx="374">
                  <c:v>6.0205999132796242</c:v>
                </c:pt>
                <c:pt idx="375">
                  <c:v>6.0205999132796242</c:v>
                </c:pt>
                <c:pt idx="376">
                  <c:v>6.0205999132796242</c:v>
                </c:pt>
                <c:pt idx="377">
                  <c:v>6.0205999132796242</c:v>
                </c:pt>
                <c:pt idx="378">
                  <c:v>6.0205999132796242</c:v>
                </c:pt>
                <c:pt idx="379">
                  <c:v>6.0205999132796242</c:v>
                </c:pt>
                <c:pt idx="380">
                  <c:v>6.0205999132796242</c:v>
                </c:pt>
                <c:pt idx="381">
                  <c:v>6.0205999132796242</c:v>
                </c:pt>
                <c:pt idx="382">
                  <c:v>6.0205999132796242</c:v>
                </c:pt>
                <c:pt idx="383">
                  <c:v>6.0205999132796242</c:v>
                </c:pt>
                <c:pt idx="384">
                  <c:v>6.0205999132796242</c:v>
                </c:pt>
                <c:pt idx="385">
                  <c:v>6.0205999132796242</c:v>
                </c:pt>
                <c:pt idx="386">
                  <c:v>6.0205999132796242</c:v>
                </c:pt>
                <c:pt idx="387">
                  <c:v>6.0205999132796242</c:v>
                </c:pt>
                <c:pt idx="388">
                  <c:v>6.0205999132796242</c:v>
                </c:pt>
                <c:pt idx="389">
                  <c:v>6.0205999132796242</c:v>
                </c:pt>
                <c:pt idx="390">
                  <c:v>6.0205999132796242</c:v>
                </c:pt>
                <c:pt idx="391">
                  <c:v>6.0205999132796242</c:v>
                </c:pt>
                <c:pt idx="392">
                  <c:v>6.0205999132796242</c:v>
                </c:pt>
                <c:pt idx="393">
                  <c:v>6.0205999132796242</c:v>
                </c:pt>
                <c:pt idx="394">
                  <c:v>6.0205999132796242</c:v>
                </c:pt>
                <c:pt idx="395">
                  <c:v>6.0205999132796242</c:v>
                </c:pt>
                <c:pt idx="396">
                  <c:v>6.0205999132796242</c:v>
                </c:pt>
                <c:pt idx="397">
                  <c:v>6.0205999132796242</c:v>
                </c:pt>
                <c:pt idx="398">
                  <c:v>6.0205999132796242</c:v>
                </c:pt>
                <c:pt idx="399">
                  <c:v>6.0205999132796242</c:v>
                </c:pt>
                <c:pt idx="400">
                  <c:v>6.0205999132796242</c:v>
                </c:pt>
                <c:pt idx="401">
                  <c:v>6.0205999132796242</c:v>
                </c:pt>
                <c:pt idx="402">
                  <c:v>6.0205999132796242</c:v>
                </c:pt>
                <c:pt idx="403">
                  <c:v>6.0205999132796242</c:v>
                </c:pt>
                <c:pt idx="404">
                  <c:v>6.0205999132796242</c:v>
                </c:pt>
                <c:pt idx="405">
                  <c:v>6.0205999132796242</c:v>
                </c:pt>
                <c:pt idx="406">
                  <c:v>6.0205999132796242</c:v>
                </c:pt>
                <c:pt idx="407">
                  <c:v>6.0205999132796242</c:v>
                </c:pt>
                <c:pt idx="408">
                  <c:v>6.0205999132796242</c:v>
                </c:pt>
                <c:pt idx="409">
                  <c:v>6.0205999132796242</c:v>
                </c:pt>
                <c:pt idx="410">
                  <c:v>6.0205999132796242</c:v>
                </c:pt>
                <c:pt idx="411">
                  <c:v>6.0205999132796242</c:v>
                </c:pt>
                <c:pt idx="412">
                  <c:v>6.0205999132796242</c:v>
                </c:pt>
                <c:pt idx="413">
                  <c:v>6.0205999132796242</c:v>
                </c:pt>
                <c:pt idx="414">
                  <c:v>6.0205999132796242</c:v>
                </c:pt>
                <c:pt idx="415">
                  <c:v>6.0205999132796242</c:v>
                </c:pt>
                <c:pt idx="416">
                  <c:v>6.0205999132796242</c:v>
                </c:pt>
                <c:pt idx="417">
                  <c:v>6.0205999132796242</c:v>
                </c:pt>
                <c:pt idx="418">
                  <c:v>6.0205999132796242</c:v>
                </c:pt>
                <c:pt idx="419">
                  <c:v>6.0205999132796242</c:v>
                </c:pt>
                <c:pt idx="420">
                  <c:v>6.0205999132796242</c:v>
                </c:pt>
                <c:pt idx="421">
                  <c:v>6.0205999132796242</c:v>
                </c:pt>
                <c:pt idx="422">
                  <c:v>6.0205999132796242</c:v>
                </c:pt>
                <c:pt idx="423">
                  <c:v>6.0205999132796242</c:v>
                </c:pt>
                <c:pt idx="424">
                  <c:v>6.0205999132796242</c:v>
                </c:pt>
                <c:pt idx="425">
                  <c:v>6.0205999132796242</c:v>
                </c:pt>
                <c:pt idx="426">
                  <c:v>6.0205999132796242</c:v>
                </c:pt>
                <c:pt idx="427">
                  <c:v>6.0205999132796242</c:v>
                </c:pt>
                <c:pt idx="428">
                  <c:v>6.0205999132796242</c:v>
                </c:pt>
                <c:pt idx="429">
                  <c:v>6.0205999132796242</c:v>
                </c:pt>
                <c:pt idx="430">
                  <c:v>6.0205999132796242</c:v>
                </c:pt>
                <c:pt idx="431">
                  <c:v>6.0205999132796242</c:v>
                </c:pt>
                <c:pt idx="432">
                  <c:v>6.0205999132796242</c:v>
                </c:pt>
                <c:pt idx="433">
                  <c:v>6.0205999132796242</c:v>
                </c:pt>
                <c:pt idx="434">
                  <c:v>6.0205999132796242</c:v>
                </c:pt>
                <c:pt idx="435">
                  <c:v>6.0205999132796242</c:v>
                </c:pt>
                <c:pt idx="436">
                  <c:v>6.0205999132796242</c:v>
                </c:pt>
                <c:pt idx="437">
                  <c:v>6.0205999132796242</c:v>
                </c:pt>
                <c:pt idx="438">
                  <c:v>6.0205999132796242</c:v>
                </c:pt>
                <c:pt idx="439">
                  <c:v>6.0205999132796242</c:v>
                </c:pt>
                <c:pt idx="440">
                  <c:v>6.0205999132796242</c:v>
                </c:pt>
                <c:pt idx="441">
                  <c:v>6.0205999132796242</c:v>
                </c:pt>
                <c:pt idx="442">
                  <c:v>6.0205999132796242</c:v>
                </c:pt>
                <c:pt idx="443">
                  <c:v>6.0205999132796242</c:v>
                </c:pt>
                <c:pt idx="444">
                  <c:v>6.0205999132796242</c:v>
                </c:pt>
                <c:pt idx="445">
                  <c:v>6.0205999132796242</c:v>
                </c:pt>
                <c:pt idx="446">
                  <c:v>6.0205999132796242</c:v>
                </c:pt>
                <c:pt idx="447">
                  <c:v>6.0205999132796242</c:v>
                </c:pt>
                <c:pt idx="448">
                  <c:v>6.0205999132796242</c:v>
                </c:pt>
                <c:pt idx="449">
                  <c:v>6.0205999132796242</c:v>
                </c:pt>
                <c:pt idx="450">
                  <c:v>6.0205999132796242</c:v>
                </c:pt>
                <c:pt idx="451">
                  <c:v>6.0205999132796242</c:v>
                </c:pt>
                <c:pt idx="452">
                  <c:v>6.0205999132796242</c:v>
                </c:pt>
                <c:pt idx="453">
                  <c:v>6.0205999132796242</c:v>
                </c:pt>
                <c:pt idx="454">
                  <c:v>6.0205999132796242</c:v>
                </c:pt>
                <c:pt idx="455">
                  <c:v>6.0205999132796242</c:v>
                </c:pt>
                <c:pt idx="456">
                  <c:v>6.0205999132796242</c:v>
                </c:pt>
                <c:pt idx="457">
                  <c:v>6.0205999132796242</c:v>
                </c:pt>
                <c:pt idx="458">
                  <c:v>6.0205999132796242</c:v>
                </c:pt>
                <c:pt idx="459">
                  <c:v>6.0205999132796242</c:v>
                </c:pt>
                <c:pt idx="460">
                  <c:v>6.0205999132796242</c:v>
                </c:pt>
                <c:pt idx="461">
                  <c:v>6.0205999132796242</c:v>
                </c:pt>
                <c:pt idx="462">
                  <c:v>6.0205999132796242</c:v>
                </c:pt>
                <c:pt idx="463">
                  <c:v>6.0205999132796242</c:v>
                </c:pt>
                <c:pt idx="464">
                  <c:v>6.0205999132796242</c:v>
                </c:pt>
                <c:pt idx="465">
                  <c:v>6.0205999132796242</c:v>
                </c:pt>
                <c:pt idx="466">
                  <c:v>6.0205999132796242</c:v>
                </c:pt>
                <c:pt idx="467">
                  <c:v>6.0205999132796242</c:v>
                </c:pt>
                <c:pt idx="468">
                  <c:v>6.0205999132796242</c:v>
                </c:pt>
                <c:pt idx="469">
                  <c:v>6.0205999132796242</c:v>
                </c:pt>
                <c:pt idx="470">
                  <c:v>6.0205999132796242</c:v>
                </c:pt>
                <c:pt idx="471">
                  <c:v>6.0205999132796242</c:v>
                </c:pt>
                <c:pt idx="472">
                  <c:v>6.0205999132796242</c:v>
                </c:pt>
                <c:pt idx="473">
                  <c:v>6.0205999132796242</c:v>
                </c:pt>
                <c:pt idx="474">
                  <c:v>6.0205999132796242</c:v>
                </c:pt>
                <c:pt idx="475">
                  <c:v>6.0205999132796242</c:v>
                </c:pt>
                <c:pt idx="476">
                  <c:v>6.0205999132796242</c:v>
                </c:pt>
                <c:pt idx="477">
                  <c:v>6.0205999132796242</c:v>
                </c:pt>
                <c:pt idx="478">
                  <c:v>6.0205999132796242</c:v>
                </c:pt>
                <c:pt idx="479">
                  <c:v>6.0205999132796242</c:v>
                </c:pt>
                <c:pt idx="480">
                  <c:v>6.0205999132796242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5C-034E-9626-0649C47ABD8D}"/>
            </c:ext>
          </c:extLst>
        </c:ser>
        <c:ser>
          <c:idx val="3"/>
          <c:order val="3"/>
          <c:tx>
            <c:v> spatial</c:v>
          </c:tx>
          <c:spPr>
            <a:ln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Calc!$BE$4:$BE$484</c:f>
              <c:numCache>
                <c:formatCode>General</c:formatCode>
                <c:ptCount val="48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5C-034E-9626-0649C47AB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902128"/>
        <c:axId val="1749917392"/>
      </c:scatterChart>
      <c:scatterChart>
        <c:scatterStyle val="smoothMarker"/>
        <c:varyColors val="0"/>
        <c:ser>
          <c:idx val="4"/>
          <c:order val="4"/>
          <c:tx>
            <c:v> echo</c:v>
          </c:tx>
          <c:spPr>
            <a:ln>
              <a:solidFill>
                <a:srgbClr val="8000FF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Calc!$BF$4:$BF$484</c:f>
              <c:numCache>
                <c:formatCode>General</c:formatCode>
                <c:ptCount val="48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35C-034E-9626-0649C47AB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5026400"/>
        <c:axId val="1985616688"/>
      </c:scatterChart>
      <c:valAx>
        <c:axId val="1749902128"/>
        <c:scaling>
          <c:orientation val="minMax"/>
          <c:max val="20000"/>
          <c:min val="0"/>
        </c:scaling>
        <c:delete val="0"/>
        <c:axPos val="b"/>
        <c:majorGridlines>
          <c:spPr>
            <a:ln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frequency</a:t>
                </a:r>
              </a:p>
            </c:rich>
          </c:tx>
          <c:layout>
            <c:manualLayout>
              <c:xMode val="edge"/>
              <c:yMode val="edge"/>
              <c:x val="0.41284464013181899"/>
              <c:y val="0.92362102464464702"/>
            </c:manualLayout>
          </c:layout>
          <c:overlay val="0"/>
        </c:title>
        <c:numFmt formatCode="General" sourceLinked="0"/>
        <c:majorTickMark val="none"/>
        <c:minorTickMark val="none"/>
        <c:tickLblPos val="low"/>
        <c:spPr>
          <a:ln w="19050">
            <a:solidFill>
              <a:schemeClr val="bg1">
                <a:lumMod val="50000"/>
              </a:schemeClr>
            </a:solidFill>
            <a:prstDash val="dash"/>
          </a:ln>
        </c:spPr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L"/>
          </a:p>
        </c:txPr>
        <c:crossAx val="1749917392"/>
        <c:crosses val="autoZero"/>
        <c:crossBetween val="midCat"/>
        <c:majorUnit val="1000"/>
        <c:minorUnit val="1000"/>
      </c:valAx>
      <c:valAx>
        <c:axId val="1749917392"/>
        <c:scaling>
          <c:orientation val="minMax"/>
          <c:max val="12"/>
          <c:min val="-24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6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1749902128"/>
        <c:crosses val="autoZero"/>
        <c:crossBetween val="midCat"/>
        <c:majorUnit val="6"/>
        <c:minorUnit val="3"/>
      </c:valAx>
      <c:valAx>
        <c:axId val="1985616688"/>
        <c:scaling>
          <c:orientation val="minMax"/>
          <c:max val="12"/>
          <c:min val="-24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1985026400"/>
        <c:crosses val="max"/>
        <c:crossBetween val="midCat"/>
        <c:majorUnit val="6"/>
        <c:minorUnit val="3"/>
      </c:valAx>
      <c:valAx>
        <c:axId val="198502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5616688"/>
        <c:crosses val="autoZero"/>
        <c:crossBetween val="midCat"/>
      </c:valAx>
      <c:spPr>
        <a:blipFill rotWithShape="1">
          <a:blip xmlns:r="http://schemas.openxmlformats.org/officeDocument/2006/relationships" r:embed="rId1"/>
          <a:tile tx="0" ty="0" sx="100000" sy="100000" flip="none" algn="tl"/>
        </a:blip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overlay val="0"/>
      <c:txPr>
        <a:bodyPr/>
        <a:lstStyle/>
        <a:p>
          <a:pPr>
            <a:defRPr b="1"/>
          </a:pPr>
          <a:endParaRPr lang="en-NL"/>
        </a:p>
      </c:txPr>
    </c:legend>
    <c:plotVisOnly val="1"/>
    <c:dispBlanksAs val="gap"/>
    <c:showDLblsOverMax val="0"/>
  </c:chart>
  <c:spPr>
    <a:solidFill>
      <a:schemeClr val="accent3">
        <a:lumMod val="60000"/>
        <a:lumOff val="40000"/>
      </a:schemeClr>
    </a:solidFill>
    <a:ln>
      <a:solidFill>
        <a:schemeClr val="tx1">
          <a:lumMod val="50000"/>
          <a:lumOff val="50000"/>
        </a:schemeClr>
      </a:solidFill>
    </a:ln>
  </c:spPr>
  <c:printSettings>
    <c:headerFooter/>
    <c:pageMargins b="0.750000000000002" l="0.70000000000000095" r="0.70000000000000095" t="0.750000000000002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wrapped</a:t>
            </a:r>
            <a:r>
              <a:rPr lang="en-US" baseline="0"/>
              <a:t> </a:t>
            </a:r>
            <a:r>
              <a:rPr lang="en-US"/>
              <a:t>phase - lin</a:t>
            </a:r>
            <a:r>
              <a:rPr lang="en-US" baseline="0"/>
              <a:t> scale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0928805774278195E-2"/>
          <c:y val="0.16780358705161855"/>
          <c:w val="0.81791951006124231"/>
          <c:h val="0.66543722659667537"/>
        </c:manualLayout>
      </c:layout>
      <c:scatterChart>
        <c:scatterStyle val="smoothMarker"/>
        <c:varyColors val="0"/>
        <c:ser>
          <c:idx val="1"/>
          <c:order val="0"/>
          <c:tx>
            <c:v> A</c:v>
          </c:tx>
          <c:spPr>
            <a:ln w="28575" cmpd="sng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Calc!$AN$4:$AN$484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42-2742-9636-3D9597035997}"/>
            </c:ext>
          </c:extLst>
        </c:ser>
        <c:ser>
          <c:idx val="0"/>
          <c:order val="1"/>
          <c:tx>
            <c:v> B</c:v>
          </c:tx>
          <c:spPr>
            <a:ln w="28575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Calc!$AO$4:$AO$484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42-2742-9636-3D9597035997}"/>
            </c:ext>
          </c:extLst>
        </c:ser>
        <c:ser>
          <c:idx val="2"/>
          <c:order val="2"/>
          <c:tx>
            <c:v> Sum</c:v>
          </c:tx>
          <c:spPr>
            <a:ln w="28575" cmpd="sng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Calc!$AP$4:$AP$484</c:f>
              <c:numCache>
                <c:formatCode>General</c:formatCode>
                <c:ptCount val="48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42-2742-9636-3D9597035997}"/>
            </c:ext>
          </c:extLst>
        </c:ser>
        <c:ser>
          <c:idx val="4"/>
          <c:order val="3"/>
          <c:tx>
            <c:v/>
          </c:tx>
          <c:spPr>
            <a:ln>
              <a:noFill/>
            </a:ln>
          </c:spPr>
          <c:marker>
            <c:symbol val="square"/>
            <c:size val="54"/>
            <c:spPr>
              <a:noFill/>
              <a:ln>
                <a:noFill/>
              </a:ln>
            </c:spPr>
          </c:marker>
          <c:dPt>
            <c:idx val="1"/>
            <c:marker>
              <c:spPr>
                <a:blipFill>
                  <a:blip xmlns:r="http://schemas.openxmlformats.org/officeDocument/2006/relationships" r:embed="rId2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42-2742-9636-3D9597035997}"/>
              </c:ext>
            </c:extLst>
          </c:dPt>
          <c:dPt>
            <c:idx val="2"/>
            <c:marker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42-2742-9636-3D9597035997}"/>
              </c:ext>
            </c:extLst>
          </c:dPt>
          <c:dPt>
            <c:idx val="3"/>
            <c:marker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42-2742-9636-3D9597035997}"/>
              </c:ext>
            </c:extLst>
          </c:dPt>
          <c:dPt>
            <c:idx val="4"/>
            <c:marker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42-2742-9636-3D9597035997}"/>
              </c:ext>
            </c:extLst>
          </c:dPt>
          <c:dPt>
            <c:idx val="5"/>
            <c:marker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42-2742-9636-3D9597035997}"/>
              </c:ext>
            </c:extLst>
          </c:dPt>
          <c:dPt>
            <c:idx val="6"/>
            <c:marker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42-2742-9636-3D9597035997}"/>
              </c:ext>
            </c:extLst>
          </c:dPt>
          <c:dPt>
            <c:idx val="7"/>
            <c:marker>
              <c:spPr>
                <a:blipFill>
                  <a:blip xmlns:r="http://schemas.openxmlformats.org/officeDocument/2006/relationships" r:embed="rId8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42-2742-9636-3D9597035997}"/>
              </c:ext>
            </c:extLst>
          </c:dPt>
          <c:xVal>
            <c:numRef>
              <c:f>Calc!$CB$5:$CB$12</c:f>
              <c:numCache>
                <c:formatCode>General</c:formatCode>
                <c:ptCount val="8"/>
                <c:pt idx="0">
                  <c:v>0</c:v>
                </c:pt>
                <c:pt idx="1">
                  <c:v>31.25</c:v>
                </c:pt>
                <c:pt idx="2">
                  <c:v>80</c:v>
                </c:pt>
                <c:pt idx="3">
                  <c:v>200</c:v>
                </c:pt>
                <c:pt idx="4">
                  <c:v>630</c:v>
                </c:pt>
                <c:pt idx="5">
                  <c:v>1600</c:v>
                </c:pt>
                <c:pt idx="6">
                  <c:v>5000</c:v>
                </c:pt>
                <c:pt idx="7">
                  <c:v>12500</c:v>
                </c:pt>
              </c:numCache>
            </c:numRef>
          </c:xVal>
          <c:yVal>
            <c:numRef>
              <c:f>Calc!$CC$5:$CC$12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642-2742-9636-3D9597035997}"/>
            </c:ext>
          </c:extLst>
        </c:ser>
        <c:ser>
          <c:idx val="3"/>
          <c:order val="4"/>
          <c:tx>
            <c:v/>
          </c:tx>
          <c:spPr>
            <a:ln>
              <a:noFill/>
            </a:ln>
          </c:spPr>
          <c:marker>
            <c:symbol val="none"/>
          </c:marker>
          <c:errBars>
            <c:errDir val="x"/>
            <c:errBarType val="plus"/>
            <c:errValType val="fixedVal"/>
            <c:noEndCap val="1"/>
            <c:val val="20000"/>
            <c:spPr>
              <a:ln>
                <a:solidFill>
                  <a:sysClr val="window" lastClr="FFFFFF">
                    <a:lumMod val="50000"/>
                  </a:sysClr>
                </a:solidFill>
              </a:ln>
            </c:spPr>
          </c:errBars>
          <c:xVal>
            <c:numRef>
              <c:f>Calc!$BL$4:$BL$13</c:f>
              <c:numCache>
                <c:formatCode>General</c:formatCode>
                <c:ptCount val="10"/>
                <c:pt idx="0">
                  <c:v>15.625</c:v>
                </c:pt>
                <c:pt idx="1">
                  <c:v>15.625</c:v>
                </c:pt>
                <c:pt idx="2">
                  <c:v>15.625</c:v>
                </c:pt>
                <c:pt idx="3">
                  <c:v>15.625</c:v>
                </c:pt>
                <c:pt idx="4">
                  <c:v>15.625</c:v>
                </c:pt>
                <c:pt idx="5">
                  <c:v>15.625</c:v>
                </c:pt>
                <c:pt idx="6">
                  <c:v>15.625</c:v>
                </c:pt>
                <c:pt idx="7">
                  <c:v>15.625</c:v>
                </c:pt>
                <c:pt idx="8">
                  <c:v>15.625</c:v>
                </c:pt>
                <c:pt idx="9">
                  <c:v>15.625</c:v>
                </c:pt>
              </c:numCache>
            </c:numRef>
          </c:xVal>
          <c:yVal>
            <c:numRef>
              <c:f>Calc!$BM$4:$BM$13</c:f>
              <c:numCache>
                <c:formatCode>General</c:formatCode>
                <c:ptCount val="10"/>
                <c:pt idx="0">
                  <c:v>-150</c:v>
                </c:pt>
                <c:pt idx="1">
                  <c:v>-120</c:v>
                </c:pt>
                <c:pt idx="2">
                  <c:v>-90</c:v>
                </c:pt>
                <c:pt idx="3">
                  <c:v>-60</c:v>
                </c:pt>
                <c:pt idx="4">
                  <c:v>-30</c:v>
                </c:pt>
                <c:pt idx="5">
                  <c:v>30</c:v>
                </c:pt>
                <c:pt idx="6">
                  <c:v>60</c:v>
                </c:pt>
                <c:pt idx="7">
                  <c:v>90</c:v>
                </c:pt>
                <c:pt idx="8">
                  <c:v>120</c:v>
                </c:pt>
                <c:pt idx="9">
                  <c:v>150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642-2742-9636-3D9597035997}"/>
            </c:ext>
          </c:extLst>
        </c:ser>
        <c:ser>
          <c:idx val="5"/>
          <c:order val="5"/>
          <c:tx>
            <c:strRef>
              <c:f>Calc!$CN$6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Calc!$CL$6</c:f>
              <c:numCache>
                <c:formatCode>General</c:formatCode>
                <c:ptCount val="1"/>
                <c:pt idx="0">
                  <c:v>31.25</c:v>
                </c:pt>
              </c:numCache>
            </c:numRef>
          </c:xVal>
          <c:yVal>
            <c:numRef>
              <c:f>Calc!$CM$6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642-2742-9636-3D9597035997}"/>
            </c:ext>
          </c:extLst>
        </c:ser>
        <c:ser>
          <c:idx val="6"/>
          <c:order val="6"/>
          <c:tx>
            <c:strRef>
              <c:f>Calc!$CN$7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9663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Calc!$CL$7</c:f>
              <c:numCache>
                <c:formatCode>General</c:formatCode>
                <c:ptCount val="1"/>
                <c:pt idx="0">
                  <c:v>80</c:v>
                </c:pt>
              </c:numCache>
            </c:numRef>
          </c:xVal>
          <c:yVal>
            <c:numRef>
              <c:f>Calc!$CM$7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642-2742-9636-3D9597035997}"/>
            </c:ext>
          </c:extLst>
        </c:ser>
        <c:ser>
          <c:idx val="7"/>
          <c:order val="7"/>
          <c:tx>
            <c:strRef>
              <c:f>Calc!$CN$8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0FD37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Calc!$CL$8</c:f>
              <c:numCache>
                <c:formatCode>General</c:formatCode>
                <c:ptCount val="1"/>
                <c:pt idx="0">
                  <c:v>200</c:v>
                </c:pt>
              </c:numCache>
            </c:numRef>
          </c:xVal>
          <c:yVal>
            <c:numRef>
              <c:f>Calc!$CM$8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642-2742-9636-3D9597035997}"/>
            </c:ext>
          </c:extLst>
        </c:ser>
        <c:ser>
          <c:idx val="8"/>
          <c:order val="8"/>
          <c:tx>
            <c:strRef>
              <c:f>Calc!$CN$9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36FD2F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Calc!$CL$9</c:f>
              <c:numCache>
                <c:formatCode>General</c:formatCode>
                <c:ptCount val="1"/>
                <c:pt idx="0">
                  <c:v>630</c:v>
                </c:pt>
              </c:numCache>
            </c:numRef>
          </c:xVal>
          <c:yVal>
            <c:numRef>
              <c:f>Calc!$CM$9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642-2742-9636-3D9597035997}"/>
            </c:ext>
          </c:extLst>
        </c:ser>
        <c:ser>
          <c:idx val="9"/>
          <c:order val="9"/>
          <c:tx>
            <c:strRef>
              <c:f>Calc!$CN$10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2CFED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Calc!$CL$10</c:f>
              <c:numCache>
                <c:formatCode>General</c:formatCode>
                <c:ptCount val="1"/>
                <c:pt idx="0">
                  <c:v>1600</c:v>
                </c:pt>
              </c:numCache>
            </c:numRef>
          </c:xVal>
          <c:yVal>
            <c:numRef>
              <c:f>Calc!$CM$10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642-2742-9636-3D9597035997}"/>
            </c:ext>
          </c:extLst>
        </c:ser>
        <c:ser>
          <c:idx val="10"/>
          <c:order val="10"/>
          <c:tx>
            <c:strRef>
              <c:f>Calc!$CN$11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0C34FB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solidFill>
                      <a:schemeClr val="bg1"/>
                    </a:solidFill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Calc!$CL$11</c:f>
              <c:numCache>
                <c:formatCode>General</c:formatCode>
                <c:ptCount val="1"/>
                <c:pt idx="0">
                  <c:v>5000</c:v>
                </c:pt>
              </c:numCache>
            </c:numRef>
          </c:xVal>
          <c:yVal>
            <c:numRef>
              <c:f>Calc!$CM$11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642-2742-9636-3D9597035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804768"/>
        <c:axId val="1705808672"/>
      </c:scatterChart>
      <c:scatterChart>
        <c:scatterStyle val="smoothMarker"/>
        <c:varyColors val="0"/>
        <c:ser>
          <c:idx val="11"/>
          <c:order val="11"/>
          <c:tx>
            <c:strRef>
              <c:f>Calc!$CN$12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D28FC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solidFill>
                      <a:schemeClr val="bg1"/>
                    </a:solidFill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Calc!$CL$12</c:f>
              <c:numCache>
                <c:formatCode>General</c:formatCode>
                <c:ptCount val="1"/>
                <c:pt idx="0">
                  <c:v>12500</c:v>
                </c:pt>
              </c:numCache>
            </c:numRef>
          </c:xVal>
          <c:yVal>
            <c:numRef>
              <c:f>Calc!$CM$12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642-2742-9636-3D9597035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002591"/>
        <c:axId val="2042187136"/>
      </c:scatterChart>
      <c:valAx>
        <c:axId val="1705804768"/>
        <c:scaling>
          <c:orientation val="minMax"/>
          <c:max val="20000"/>
          <c:min val="0"/>
        </c:scaling>
        <c:delete val="0"/>
        <c:axPos val="b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frequency</a:t>
                </a:r>
              </a:p>
            </c:rich>
          </c:tx>
          <c:layout>
            <c:manualLayout>
              <c:xMode val="edge"/>
              <c:yMode val="edge"/>
              <c:x val="0.41812576815548103"/>
              <c:y val="0.9236210246446470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19050">
            <a:solidFill>
              <a:schemeClr val="bg1">
                <a:lumMod val="50000"/>
              </a:schemeClr>
            </a:solidFill>
            <a:prstDash val="dash"/>
          </a:ln>
        </c:spPr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L"/>
          </a:p>
        </c:txPr>
        <c:crossAx val="1705808672"/>
        <c:crosses val="autoZero"/>
        <c:crossBetween val="midCat"/>
        <c:majorUnit val="1000"/>
        <c:minorUnit val="1000"/>
      </c:valAx>
      <c:valAx>
        <c:axId val="1705808672"/>
        <c:scaling>
          <c:orientation val="minMax"/>
          <c:max val="180"/>
          <c:min val="-180"/>
        </c:scaling>
        <c:delete val="0"/>
        <c:axPos val="l"/>
        <c:numFmt formatCode="0&quot;°&quot;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1705804768"/>
        <c:crosses val="autoZero"/>
        <c:crossBetween val="midCat"/>
        <c:majorUnit val="30"/>
        <c:minorUnit val="30"/>
      </c:valAx>
      <c:valAx>
        <c:axId val="2042187136"/>
        <c:scaling>
          <c:orientation val="minMax"/>
          <c:max val="180"/>
          <c:min val="-180"/>
        </c:scaling>
        <c:delete val="0"/>
        <c:axPos val="r"/>
        <c:numFmt formatCode="0&quot;°&quot;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116002591"/>
        <c:crosses val="max"/>
        <c:crossBetween val="midCat"/>
        <c:majorUnit val="30"/>
        <c:minorUnit val="15"/>
      </c:valAx>
      <c:valAx>
        <c:axId val="116002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2187136"/>
        <c:crosses val="autoZero"/>
        <c:crossBetween val="midCat"/>
      </c:valAx>
      <c:spPr>
        <a:blipFill rotWithShape="1">
          <a:blip xmlns:r="http://schemas.openxmlformats.org/officeDocument/2006/relationships" r:embed="rId9"/>
          <a:tile tx="0" ty="0" sx="100000" sy="100000" flip="none" algn="tl"/>
        </a:blip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overlay val="0"/>
      <c:txPr>
        <a:bodyPr/>
        <a:lstStyle/>
        <a:p>
          <a:pPr>
            <a:defRPr b="1"/>
          </a:pPr>
          <a:endParaRPr lang="en-NL"/>
        </a:p>
      </c:txPr>
    </c:legend>
    <c:plotVisOnly val="1"/>
    <c:dispBlanksAs val="gap"/>
    <c:showDLblsOverMax val="0"/>
  </c:chart>
  <c:spPr>
    <a:solidFill>
      <a:schemeClr val="accent3">
        <a:lumMod val="60000"/>
        <a:lumOff val="40000"/>
      </a:schemeClr>
    </a:solidFill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2" l="0.70000000000000095" r="0.70000000000000095" t="0.750000000000002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unwrapped phase - log scale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249334828000703E-2"/>
          <c:y val="8.3213145231846017E-2"/>
          <c:w val="0.82922323171142065"/>
          <c:h val="0.79159634733158357"/>
        </c:manualLayout>
      </c:layout>
      <c:scatterChart>
        <c:scatterStyle val="smoothMarker"/>
        <c:varyColors val="0"/>
        <c:ser>
          <c:idx val="1"/>
          <c:order val="0"/>
          <c:tx>
            <c:v> A</c:v>
          </c:tx>
          <c:spPr>
            <a:ln w="28575" cmpd="sng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Calc!$AN$4:$AN$484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B4-FC4B-BAEB-F8ABF94F4D70}"/>
            </c:ext>
          </c:extLst>
        </c:ser>
        <c:ser>
          <c:idx val="0"/>
          <c:order val="1"/>
          <c:tx>
            <c:v> B</c:v>
          </c:tx>
          <c:spPr>
            <a:ln w="28575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Calc!$P$4:$P$484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B4-FC4B-BAEB-F8ABF94F4D70}"/>
            </c:ext>
          </c:extLst>
        </c:ser>
        <c:ser>
          <c:idx val="5"/>
          <c:order val="2"/>
          <c:tx>
            <c:v/>
          </c:tx>
          <c:spPr>
            <a:ln>
              <a:noFill/>
            </a:ln>
          </c:spPr>
          <c:marker>
            <c:symbol val="square"/>
            <c:size val="54"/>
            <c:spPr>
              <a:noFill/>
              <a:ln>
                <a:noFill/>
              </a:ln>
            </c:spPr>
          </c:marker>
          <c:dPt>
            <c:idx val="1"/>
            <c:marker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B4-FC4B-BAEB-F8ABF94F4D70}"/>
              </c:ext>
            </c:extLst>
          </c:dPt>
          <c:dPt>
            <c:idx val="2"/>
            <c:marker>
              <c:spPr>
                <a:blipFill>
                  <a:blip xmlns:r="http://schemas.openxmlformats.org/officeDocument/2006/relationships" r:embed="rId2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B4-FC4B-BAEB-F8ABF94F4D70}"/>
              </c:ext>
            </c:extLst>
          </c:dPt>
          <c:dPt>
            <c:idx val="3"/>
            <c:marker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B4-FC4B-BAEB-F8ABF94F4D70}"/>
              </c:ext>
            </c:extLst>
          </c:dPt>
          <c:dPt>
            <c:idx val="4"/>
            <c:marker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B4-FC4B-BAEB-F8ABF94F4D70}"/>
              </c:ext>
            </c:extLst>
          </c:dPt>
          <c:dPt>
            <c:idx val="5"/>
            <c:marker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B4-FC4B-BAEB-F8ABF94F4D70}"/>
              </c:ext>
            </c:extLst>
          </c:dPt>
          <c:dPt>
            <c:idx val="6"/>
            <c:marker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B4-FC4B-BAEB-F8ABF94F4D70}"/>
              </c:ext>
            </c:extLst>
          </c:dPt>
          <c:dPt>
            <c:idx val="7"/>
            <c:marker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B4-FC4B-BAEB-F8ABF94F4D70}"/>
              </c:ext>
            </c:extLst>
          </c:dPt>
          <c:xVal>
            <c:numRef>
              <c:f>Calc!$CB$5:$CB$12</c:f>
              <c:numCache>
                <c:formatCode>General</c:formatCode>
                <c:ptCount val="8"/>
                <c:pt idx="0">
                  <c:v>0</c:v>
                </c:pt>
                <c:pt idx="1">
                  <c:v>31.25</c:v>
                </c:pt>
                <c:pt idx="2">
                  <c:v>80</c:v>
                </c:pt>
                <c:pt idx="3">
                  <c:v>200</c:v>
                </c:pt>
                <c:pt idx="4">
                  <c:v>630</c:v>
                </c:pt>
                <c:pt idx="5">
                  <c:v>1600</c:v>
                </c:pt>
                <c:pt idx="6">
                  <c:v>5000</c:v>
                </c:pt>
                <c:pt idx="7">
                  <c:v>12500</c:v>
                </c:pt>
              </c:numCache>
            </c:numRef>
          </c:xVal>
          <c:yVal>
            <c:numRef>
              <c:f>Calc!$CD$5:$CD$12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8B4-FC4B-BAEB-F8ABF94F4D70}"/>
            </c:ext>
          </c:extLst>
        </c:ser>
        <c:ser>
          <c:idx val="6"/>
          <c:order val="3"/>
          <c:tx>
            <c:strRef>
              <c:f>Calc!$CN$6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pPr>
                <a:solidFill>
                  <a:srgbClr val="FC0D1B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B4-FC4B-BAEB-F8ABF94F4D70}"/>
              </c:ext>
            </c:extLst>
          </c:dPt>
          <c:dPt>
            <c:idx val="1"/>
            <c:marker>
              <c:spPr>
                <a:solidFill>
                  <a:srgbClr val="FC652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B4-FC4B-BAEB-F8ABF94F4D70}"/>
              </c:ext>
            </c:extLst>
          </c:dPt>
          <c:dPt>
            <c:idx val="2"/>
            <c:marker>
              <c:spPr>
                <a:solidFill>
                  <a:srgbClr val="F0FD37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B4-FC4B-BAEB-F8ABF94F4D70}"/>
              </c:ext>
            </c:extLst>
          </c:dPt>
          <c:dPt>
            <c:idx val="3"/>
            <c:marker>
              <c:spPr>
                <a:solidFill>
                  <a:srgbClr val="36FD2F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B4-FC4B-BAEB-F8ABF94F4D70}"/>
              </c:ext>
            </c:extLst>
          </c:dPt>
          <c:dPt>
            <c:idx val="4"/>
            <c:marker>
              <c:spPr>
                <a:solidFill>
                  <a:srgbClr val="2CFED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B4-FC4B-BAEB-F8ABF94F4D70}"/>
              </c:ext>
            </c:extLst>
          </c:dPt>
          <c:dPt>
            <c:idx val="5"/>
            <c:marker>
              <c:spPr>
                <a:solidFill>
                  <a:srgbClr val="0C34FB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B4-FC4B-BAEB-F8ABF94F4D70}"/>
              </c:ext>
            </c:extLst>
          </c:dPt>
          <c:dPt>
            <c:idx val="6"/>
            <c:marker>
              <c:spPr>
                <a:solidFill>
                  <a:srgbClr val="FD28FC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B4-FC4B-BAEB-F8ABF94F4D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Calc!$CL$6</c:f>
              <c:numCache>
                <c:formatCode>General</c:formatCode>
                <c:ptCount val="1"/>
                <c:pt idx="0">
                  <c:v>31.25</c:v>
                </c:pt>
              </c:numCache>
            </c:numRef>
          </c:xVal>
          <c:yVal>
            <c:numRef>
              <c:f>Calc!$CO$6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58B4-FC4B-BAEB-F8ABF94F4D70}"/>
            </c:ext>
          </c:extLst>
        </c:ser>
        <c:ser>
          <c:idx val="7"/>
          <c:order val="4"/>
          <c:tx>
            <c:strRef>
              <c:f>Calc!$CN$7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C6521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Calc!$CL$7</c:f>
              <c:numCache>
                <c:formatCode>General</c:formatCode>
                <c:ptCount val="1"/>
                <c:pt idx="0">
                  <c:v>80</c:v>
                </c:pt>
              </c:numCache>
            </c:numRef>
          </c:xVal>
          <c:yVal>
            <c:numRef>
              <c:f>Calc!$CO$7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58B4-FC4B-BAEB-F8ABF94F4D70}"/>
            </c:ext>
          </c:extLst>
        </c:ser>
        <c:ser>
          <c:idx val="8"/>
          <c:order val="5"/>
          <c:tx>
            <c:strRef>
              <c:f>Calc!$CN$8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0FD37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Calc!$CL$8</c:f>
              <c:numCache>
                <c:formatCode>General</c:formatCode>
                <c:ptCount val="1"/>
                <c:pt idx="0">
                  <c:v>200</c:v>
                </c:pt>
              </c:numCache>
            </c:numRef>
          </c:xVal>
          <c:yVal>
            <c:numRef>
              <c:f>Calc!$CO$8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58B4-FC4B-BAEB-F8ABF94F4D70}"/>
            </c:ext>
          </c:extLst>
        </c:ser>
        <c:ser>
          <c:idx val="9"/>
          <c:order val="6"/>
          <c:tx>
            <c:strRef>
              <c:f>Calc!$CN$9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36FD2F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Calc!$CL$9</c:f>
              <c:numCache>
                <c:formatCode>General</c:formatCode>
                <c:ptCount val="1"/>
                <c:pt idx="0">
                  <c:v>630</c:v>
                </c:pt>
              </c:numCache>
            </c:numRef>
          </c:xVal>
          <c:yVal>
            <c:numRef>
              <c:f>Calc!$CO$9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58B4-FC4B-BAEB-F8ABF94F4D70}"/>
            </c:ext>
          </c:extLst>
        </c:ser>
        <c:ser>
          <c:idx val="10"/>
          <c:order val="7"/>
          <c:tx>
            <c:strRef>
              <c:f>Calc!$CN$10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2CFED1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Calc!$CL$10</c:f>
              <c:numCache>
                <c:formatCode>General</c:formatCode>
                <c:ptCount val="1"/>
                <c:pt idx="0">
                  <c:v>1600</c:v>
                </c:pt>
              </c:numCache>
            </c:numRef>
          </c:xVal>
          <c:yVal>
            <c:numRef>
              <c:f>Calc!$CO$10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58B4-FC4B-BAEB-F8ABF94F4D70}"/>
            </c:ext>
          </c:extLst>
        </c:ser>
        <c:ser>
          <c:idx val="11"/>
          <c:order val="8"/>
          <c:tx>
            <c:strRef>
              <c:f>Calc!$CN$11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0C34FB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solidFill>
                      <a:schemeClr val="bg1"/>
                    </a:solidFill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Calc!$CL$11</c:f>
              <c:numCache>
                <c:formatCode>General</c:formatCode>
                <c:ptCount val="1"/>
                <c:pt idx="0">
                  <c:v>5000</c:v>
                </c:pt>
              </c:numCache>
            </c:numRef>
          </c:xVal>
          <c:yVal>
            <c:numRef>
              <c:f>Calc!$CO$11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58B4-FC4B-BAEB-F8ABF94F4D70}"/>
            </c:ext>
          </c:extLst>
        </c:ser>
        <c:ser>
          <c:idx val="12"/>
          <c:order val="9"/>
          <c:tx>
            <c:strRef>
              <c:f>Calc!$CN$12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D28FC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solidFill>
                      <a:schemeClr val="bg1"/>
                    </a:solidFill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Calc!$CL$12</c:f>
              <c:numCache>
                <c:formatCode>General</c:formatCode>
                <c:ptCount val="1"/>
                <c:pt idx="0">
                  <c:v>12500</c:v>
                </c:pt>
              </c:numCache>
            </c:numRef>
          </c:xVal>
          <c:yVal>
            <c:numRef>
              <c:f>Calc!$CO$12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58B4-FC4B-BAEB-F8ABF94F4D70}"/>
            </c:ext>
          </c:extLst>
        </c:ser>
        <c:ser>
          <c:idx val="2"/>
          <c:order val="10"/>
          <c:tx>
            <c:v/>
          </c:tx>
          <c:spPr>
            <a:ln w="28575">
              <a:noFill/>
            </a:ln>
          </c:spPr>
          <c:marker>
            <c:symbol val="none"/>
          </c:marker>
          <c:xVal>
            <c:numRef>
              <c:f>Calc!$CA$18:$CA$19</c:f>
              <c:numCache>
                <c:formatCode>General</c:formatCode>
                <c:ptCount val="2"/>
                <c:pt idx="0">
                  <c:v>1000</c:v>
                </c:pt>
                <c:pt idx="1">
                  <c:v>1000</c:v>
                </c:pt>
              </c:numCache>
            </c:numRef>
          </c:xVal>
          <c:yVal>
            <c:numRef>
              <c:f>Calc!$CB$18:$CB$19</c:f>
              <c:numCache>
                <c:formatCode>General</c:formatCode>
                <c:ptCount val="2"/>
                <c:pt idx="0">
                  <c:v>-270</c:v>
                </c:pt>
                <c:pt idx="1">
                  <c:v>270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58B4-FC4B-BAEB-F8ABF94F4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760960"/>
        <c:axId val="1705764352"/>
      </c:scatterChart>
      <c:scatterChart>
        <c:scatterStyle val="smoothMarker"/>
        <c:varyColors val="0"/>
        <c:ser>
          <c:idx val="4"/>
          <c:order val="11"/>
          <c:tx>
            <c:v/>
          </c:tx>
          <c:spPr>
            <a:ln w="28575">
              <a:noFill/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Calc!$P$4:$P$484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58B4-FC4B-BAEB-F8ABF94F4D70}"/>
            </c:ext>
          </c:extLst>
        </c:ser>
        <c:ser>
          <c:idx val="3"/>
          <c:order val="12"/>
          <c:tx>
            <c:v/>
          </c:tx>
          <c:spPr>
            <a:ln w="28575">
              <a:noFill/>
            </a:ln>
          </c:spPr>
          <c:marker>
            <c:symbol val="none"/>
          </c:marker>
          <c:xVal>
            <c:numRef>
              <c:f>Calc!$CA$18:$CA$19</c:f>
              <c:numCache>
                <c:formatCode>General</c:formatCode>
                <c:ptCount val="2"/>
                <c:pt idx="0">
                  <c:v>1000</c:v>
                </c:pt>
                <c:pt idx="1">
                  <c:v>1000</c:v>
                </c:pt>
              </c:numCache>
            </c:numRef>
          </c:xVal>
          <c:yVal>
            <c:numRef>
              <c:f>Calc!$CB$18:$CB$19</c:f>
              <c:numCache>
                <c:formatCode>General</c:formatCode>
                <c:ptCount val="2"/>
                <c:pt idx="0">
                  <c:v>-270</c:v>
                </c:pt>
                <c:pt idx="1">
                  <c:v>270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58B4-FC4B-BAEB-F8ABF94F4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3169120"/>
        <c:axId val="1942075616"/>
      </c:scatterChart>
      <c:valAx>
        <c:axId val="1705760960"/>
        <c:scaling>
          <c:logBase val="2"/>
          <c:orientation val="minMax"/>
          <c:max val="20000"/>
          <c:min val="15.625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frequency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low"/>
        <c:spPr>
          <a:ln w="19050">
            <a:noFill/>
            <a:prstDash val="dash"/>
          </a:ln>
        </c:spPr>
        <c:txPr>
          <a:bodyPr rot="-5400000" vert="horz"/>
          <a:lstStyle/>
          <a:p>
            <a:pPr>
              <a:defRPr b="1"/>
            </a:pPr>
            <a:endParaRPr lang="en-NL"/>
          </a:p>
        </c:txPr>
        <c:crossAx val="1705764352"/>
        <c:crosses val="autoZero"/>
        <c:crossBetween val="midCat"/>
        <c:majorUnit val="2"/>
        <c:minorUnit val="2"/>
      </c:valAx>
      <c:valAx>
        <c:axId val="170576435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65000"/>
                </a:schemeClr>
              </a:solidFill>
            </a:ln>
          </c:spPr>
        </c:minorGridlines>
        <c:numFmt formatCode="0&quot;°&quot;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1705760960"/>
        <c:crosses val="autoZero"/>
        <c:crossBetween val="midCat"/>
        <c:majorUnit val="90"/>
        <c:minorUnit val="45"/>
      </c:valAx>
      <c:valAx>
        <c:axId val="1942075616"/>
        <c:scaling>
          <c:orientation val="minMax"/>
        </c:scaling>
        <c:delete val="0"/>
        <c:axPos val="r"/>
        <c:numFmt formatCode="0&quot;°&quot;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1913169120"/>
        <c:crosses val="max"/>
        <c:crossBetween val="midCat"/>
        <c:majorUnit val="90"/>
        <c:minorUnit val="45"/>
      </c:valAx>
      <c:valAx>
        <c:axId val="1913169120"/>
        <c:scaling>
          <c:logBase val="2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2075616"/>
        <c:crosses val="autoZero"/>
        <c:crossBetween val="midCat"/>
      </c:valAx>
      <c:spPr>
        <a:blipFill rotWithShape="1">
          <a:blip xmlns:r="http://schemas.openxmlformats.org/officeDocument/2006/relationships" r:embed="rId8"/>
          <a:tile tx="0" ty="0" sx="100000" sy="100000" flip="none" algn="tl"/>
        </a:blip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overlay val="0"/>
      <c:txPr>
        <a:bodyPr/>
        <a:lstStyle/>
        <a:p>
          <a:pPr>
            <a:defRPr b="1"/>
          </a:pPr>
          <a:endParaRPr lang="en-NL"/>
        </a:p>
      </c:txPr>
    </c:legend>
    <c:plotVisOnly val="1"/>
    <c:dispBlanksAs val="gap"/>
    <c:showDLblsOverMax val="0"/>
  </c:chart>
  <c:spPr>
    <a:solidFill>
      <a:schemeClr val="accent3">
        <a:lumMod val="60000"/>
        <a:lumOff val="40000"/>
      </a:schemeClr>
    </a:solidFill>
    <a:ln>
      <a:solidFill>
        <a:schemeClr val="tx1">
          <a:lumMod val="50000"/>
          <a:lumOff val="50000"/>
        </a:schemeClr>
      </a:solidFill>
    </a:ln>
  </c:spPr>
  <c:printSettings>
    <c:headerFooter/>
    <c:pageMargins b="0.750000000000002" l="0.70000000000000095" r="0.70000000000000095" t="0.750000000000002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unwrapped</a:t>
            </a:r>
            <a:r>
              <a:rPr lang="en-US" baseline="0"/>
              <a:t> </a:t>
            </a:r>
            <a:r>
              <a:rPr lang="en-US"/>
              <a:t>phase - lin</a:t>
            </a:r>
            <a:r>
              <a:rPr lang="en-US" baseline="0"/>
              <a:t> scale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0928805774278195E-2"/>
          <c:y val="8.308136482939632E-2"/>
          <c:w val="0.81791951006124231"/>
          <c:h val="0.79182611548556436"/>
        </c:manualLayout>
      </c:layout>
      <c:scatterChart>
        <c:scatterStyle val="smoothMarker"/>
        <c:varyColors val="0"/>
        <c:ser>
          <c:idx val="1"/>
          <c:order val="0"/>
          <c:tx>
            <c:v> A</c:v>
          </c:tx>
          <c:spPr>
            <a:ln w="28575" cmpd="sng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Calc!$AN$4:$AN$484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19-F24C-A304-B589F18BE2F9}"/>
            </c:ext>
          </c:extLst>
        </c:ser>
        <c:ser>
          <c:idx val="0"/>
          <c:order val="1"/>
          <c:tx>
            <c:v> B</c:v>
          </c:tx>
          <c:spPr>
            <a:ln w="28575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Calc!$P$4:$P$484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19-F24C-A304-B589F18BE2F9}"/>
            </c:ext>
          </c:extLst>
        </c:ser>
        <c:ser>
          <c:idx val="4"/>
          <c:order val="2"/>
          <c:tx>
            <c:v/>
          </c:tx>
          <c:spPr>
            <a:ln>
              <a:noFill/>
            </a:ln>
          </c:spPr>
          <c:marker>
            <c:symbol val="square"/>
            <c:size val="54"/>
            <c:spPr>
              <a:noFill/>
              <a:ln>
                <a:noFill/>
              </a:ln>
            </c:spPr>
          </c:marker>
          <c:dPt>
            <c:idx val="1"/>
            <c:marker>
              <c:spPr>
                <a:blipFill>
                  <a:blip xmlns:r="http://schemas.openxmlformats.org/officeDocument/2006/relationships" r:embed="rId2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19-F24C-A304-B589F18BE2F9}"/>
              </c:ext>
            </c:extLst>
          </c:dPt>
          <c:dPt>
            <c:idx val="2"/>
            <c:marker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19-F24C-A304-B589F18BE2F9}"/>
              </c:ext>
            </c:extLst>
          </c:dPt>
          <c:dPt>
            <c:idx val="3"/>
            <c:marker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19-F24C-A304-B589F18BE2F9}"/>
              </c:ext>
            </c:extLst>
          </c:dPt>
          <c:dPt>
            <c:idx val="4"/>
            <c:marker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19-F24C-A304-B589F18BE2F9}"/>
              </c:ext>
            </c:extLst>
          </c:dPt>
          <c:dPt>
            <c:idx val="5"/>
            <c:marker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19-F24C-A304-B589F18BE2F9}"/>
              </c:ext>
            </c:extLst>
          </c:dPt>
          <c:dPt>
            <c:idx val="6"/>
            <c:marker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19-F24C-A304-B589F18BE2F9}"/>
              </c:ext>
            </c:extLst>
          </c:dPt>
          <c:dPt>
            <c:idx val="7"/>
            <c:marker>
              <c:spPr>
                <a:blipFill>
                  <a:blip xmlns:r="http://schemas.openxmlformats.org/officeDocument/2006/relationships" r:embed="rId8"/>
                  <a:stretch>
                    <a:fillRect/>
                  </a:stretch>
                </a:blip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19-F24C-A304-B589F18BE2F9}"/>
              </c:ext>
            </c:extLst>
          </c:dPt>
          <c:xVal>
            <c:numRef>
              <c:f>Calc!$CB$5:$CB$12</c:f>
              <c:numCache>
                <c:formatCode>General</c:formatCode>
                <c:ptCount val="8"/>
                <c:pt idx="0">
                  <c:v>0</c:v>
                </c:pt>
                <c:pt idx="1">
                  <c:v>31.25</c:v>
                </c:pt>
                <c:pt idx="2">
                  <c:v>80</c:v>
                </c:pt>
                <c:pt idx="3">
                  <c:v>200</c:v>
                </c:pt>
                <c:pt idx="4">
                  <c:v>630</c:v>
                </c:pt>
                <c:pt idx="5">
                  <c:v>1600</c:v>
                </c:pt>
                <c:pt idx="6">
                  <c:v>5000</c:v>
                </c:pt>
                <c:pt idx="7">
                  <c:v>12500</c:v>
                </c:pt>
              </c:numCache>
            </c:numRef>
          </c:xVal>
          <c:yVal>
            <c:numRef>
              <c:f>Calc!$CD$5:$CD$12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019-F24C-A304-B589F18BE2F9}"/>
            </c:ext>
          </c:extLst>
        </c:ser>
        <c:ser>
          <c:idx val="5"/>
          <c:order val="3"/>
          <c:tx>
            <c:strRef>
              <c:f>Calc!$CN$6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Calc!$CL$6</c:f>
              <c:numCache>
                <c:formatCode>General</c:formatCode>
                <c:ptCount val="1"/>
                <c:pt idx="0">
                  <c:v>31.25</c:v>
                </c:pt>
              </c:numCache>
            </c:numRef>
          </c:xVal>
          <c:yVal>
            <c:numRef>
              <c:f>Calc!$CO$6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019-F24C-A304-B589F18BE2F9}"/>
            </c:ext>
          </c:extLst>
        </c:ser>
        <c:ser>
          <c:idx val="6"/>
          <c:order val="4"/>
          <c:tx>
            <c:strRef>
              <c:f>Calc!$CN$7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9663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Calc!$CL$7</c:f>
              <c:numCache>
                <c:formatCode>General</c:formatCode>
                <c:ptCount val="1"/>
                <c:pt idx="0">
                  <c:v>80</c:v>
                </c:pt>
              </c:numCache>
            </c:numRef>
          </c:xVal>
          <c:yVal>
            <c:numRef>
              <c:f>Calc!$CO$7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019-F24C-A304-B589F18BE2F9}"/>
            </c:ext>
          </c:extLst>
        </c:ser>
        <c:ser>
          <c:idx val="7"/>
          <c:order val="5"/>
          <c:tx>
            <c:strRef>
              <c:f>Calc!$CN$8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0FD37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Calc!$CL$8</c:f>
              <c:numCache>
                <c:formatCode>General</c:formatCode>
                <c:ptCount val="1"/>
                <c:pt idx="0">
                  <c:v>200</c:v>
                </c:pt>
              </c:numCache>
            </c:numRef>
          </c:xVal>
          <c:yVal>
            <c:numRef>
              <c:f>Calc!$CO$8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019-F24C-A304-B589F18BE2F9}"/>
            </c:ext>
          </c:extLst>
        </c:ser>
        <c:ser>
          <c:idx val="8"/>
          <c:order val="6"/>
          <c:tx>
            <c:strRef>
              <c:f>Calc!$CN$9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36FD2F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Calc!$CL$9</c:f>
              <c:numCache>
                <c:formatCode>General</c:formatCode>
                <c:ptCount val="1"/>
                <c:pt idx="0">
                  <c:v>630</c:v>
                </c:pt>
              </c:numCache>
            </c:numRef>
          </c:xVal>
          <c:yVal>
            <c:numRef>
              <c:f>Calc!$CO$9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019-F24C-A304-B589F18BE2F9}"/>
            </c:ext>
          </c:extLst>
        </c:ser>
        <c:ser>
          <c:idx val="9"/>
          <c:order val="7"/>
          <c:tx>
            <c:strRef>
              <c:f>Calc!$CN$10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2CFED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Calc!$CL$10</c:f>
              <c:numCache>
                <c:formatCode>General</c:formatCode>
                <c:ptCount val="1"/>
                <c:pt idx="0">
                  <c:v>1600</c:v>
                </c:pt>
              </c:numCache>
            </c:numRef>
          </c:xVal>
          <c:yVal>
            <c:numRef>
              <c:f>Calc!$CO$10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019-F24C-A304-B589F18BE2F9}"/>
            </c:ext>
          </c:extLst>
        </c:ser>
        <c:ser>
          <c:idx val="10"/>
          <c:order val="8"/>
          <c:tx>
            <c:strRef>
              <c:f>Calc!$CN$11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0C34FB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solidFill>
                      <a:schemeClr val="bg1"/>
                    </a:solidFill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Calc!$CL$11</c:f>
              <c:numCache>
                <c:formatCode>General</c:formatCode>
                <c:ptCount val="1"/>
                <c:pt idx="0">
                  <c:v>5000</c:v>
                </c:pt>
              </c:numCache>
            </c:numRef>
          </c:xVal>
          <c:yVal>
            <c:numRef>
              <c:f>Calc!$CO$11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019-F24C-A304-B589F18BE2F9}"/>
            </c:ext>
          </c:extLst>
        </c:ser>
        <c:ser>
          <c:idx val="11"/>
          <c:order val="9"/>
          <c:tx>
            <c:strRef>
              <c:f>Calc!$CN$12</c:f>
              <c:strCache>
                <c:ptCount val="1"/>
                <c:pt idx="0">
                  <c:v>0°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2"/>
            <c:spPr>
              <a:solidFill>
                <a:srgbClr val="FD28FC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solidFill>
                      <a:schemeClr val="bg1"/>
                    </a:solidFill>
                    <a:latin typeface="Arial Narrow" panose="020B0604020202020204" pitchFamily="34" charset="0"/>
                    <a:cs typeface="Arial Narrow" panose="020B0604020202020204" pitchFamily="34" charset="0"/>
                  </a:defRPr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Calc!$CL$12</c:f>
              <c:numCache>
                <c:formatCode>General</c:formatCode>
                <c:ptCount val="1"/>
                <c:pt idx="0">
                  <c:v>12500</c:v>
                </c:pt>
              </c:numCache>
            </c:numRef>
          </c:xVal>
          <c:yVal>
            <c:numRef>
              <c:f>Calc!$CO$12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019-F24C-A304-B589F18BE2F9}"/>
            </c:ext>
          </c:extLst>
        </c:ser>
        <c:ser>
          <c:idx val="2"/>
          <c:order val="10"/>
          <c:tx>
            <c:v/>
          </c:tx>
          <c:spPr>
            <a:ln w="28575">
              <a:noFill/>
            </a:ln>
          </c:spPr>
          <c:marker>
            <c:symbol val="none"/>
          </c:marker>
          <c:xVal>
            <c:numRef>
              <c:f>Calc!$CA$18:$CA$19</c:f>
              <c:numCache>
                <c:formatCode>General</c:formatCode>
                <c:ptCount val="2"/>
                <c:pt idx="0">
                  <c:v>1000</c:v>
                </c:pt>
                <c:pt idx="1">
                  <c:v>1000</c:v>
                </c:pt>
              </c:numCache>
            </c:numRef>
          </c:xVal>
          <c:yVal>
            <c:numRef>
              <c:f>Calc!$CB$18:$CB$19</c:f>
              <c:numCache>
                <c:formatCode>General</c:formatCode>
                <c:ptCount val="2"/>
                <c:pt idx="0">
                  <c:v>-270</c:v>
                </c:pt>
                <c:pt idx="1">
                  <c:v>270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019-F24C-A304-B589F18BE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804768"/>
        <c:axId val="1705808672"/>
      </c:scatterChart>
      <c:scatterChart>
        <c:scatterStyle val="smoothMarker"/>
        <c:varyColors val="0"/>
        <c:ser>
          <c:idx val="12"/>
          <c:order val="11"/>
          <c:tx>
            <c:v/>
          </c:tx>
          <c:spPr>
            <a:ln>
              <a:noFill/>
            </a:ln>
          </c:spPr>
          <c:marker>
            <c:symbol val="none"/>
          </c:marker>
          <c:xVal>
            <c:numRef>
              <c:f>Calc!$G$4:$G$484</c:f>
              <c:numCache>
                <c:formatCode>General</c:formatCode>
                <c:ptCount val="481"/>
                <c:pt idx="0">
                  <c:v>20</c:v>
                </c:pt>
                <c:pt idx="1">
                  <c:v>20.289904161374722</c:v>
                </c:pt>
                <c:pt idx="2">
                  <c:v>20.584010543888564</c:v>
                </c:pt>
                <c:pt idx="3">
                  <c:v>20.882380059611286</c:v>
                </c:pt>
                <c:pt idx="4">
                  <c:v>21.185074503545778</c:v>
                </c:pt>
                <c:pt idx="5">
                  <c:v>21.492156566426349</c:v>
                </c:pt>
                <c:pt idx="6">
                  <c:v>21.80368984770255</c:v>
                </c:pt>
                <c:pt idx="7">
                  <c:v>22.119738868711192</c:v>
                </c:pt>
                <c:pt idx="8">
                  <c:v>22.440369086039272</c:v>
                </c:pt>
                <c:pt idx="9">
                  <c:v>22.76564690508064</c:v>
                </c:pt>
                <c:pt idx="10">
                  <c:v>23.095639693789167</c:v>
                </c:pt>
                <c:pt idx="11">
                  <c:v>23.430415796631202</c:v>
                </c:pt>
                <c:pt idx="12">
                  <c:v>23.770044548740369</c:v>
                </c:pt>
                <c:pt idx="13">
                  <c:v>24.11459629027749</c:v>
                </c:pt>
                <c:pt idx="14">
                  <c:v>24.464142380998631</c:v>
                </c:pt>
                <c:pt idx="15">
                  <c:v>24.818755215034393</c:v>
                </c:pt>
                <c:pt idx="16">
                  <c:v>25.178508235883346</c:v>
                </c:pt>
                <c:pt idx="17">
                  <c:v>25.54347595162286</c:v>
                </c:pt>
                <c:pt idx="18">
                  <c:v>25.913733950340394</c:v>
                </c:pt>
                <c:pt idx="19">
                  <c:v>26.289358915788444</c:v>
                </c:pt>
                <c:pt idx="20">
                  <c:v>26.670428643266479</c:v>
                </c:pt>
                <c:pt idx="21">
                  <c:v>27.057022055733007</c:v>
                </c:pt>
                <c:pt idx="22">
                  <c:v>27.449219220151239</c:v>
                </c:pt>
                <c:pt idx="23">
                  <c:v>27.847101364071683</c:v>
                </c:pt>
                <c:pt idx="24">
                  <c:v>28.250750892455088</c:v>
                </c:pt>
                <c:pt idx="25">
                  <c:v>28.66025140473926</c:v>
                </c:pt>
                <c:pt idx="26">
                  <c:v>29.07568771215324</c:v>
                </c:pt>
                <c:pt idx="27">
                  <c:v>29.49714585528249</c:v>
                </c:pt>
                <c:pt idx="28">
                  <c:v>29.924713121888669</c:v>
                </c:pt>
                <c:pt idx="29">
                  <c:v>30.358478064987683</c:v>
                </c:pt>
                <c:pt idx="30">
                  <c:v>30.798530521189843</c:v>
                </c:pt>
                <c:pt idx="31">
                  <c:v>31.244961629305806</c:v>
                </c:pt>
                <c:pt idx="32">
                  <c:v>31.697863849222273</c:v>
                </c:pt>
                <c:pt idx="33">
                  <c:v>32.157330981051217</c:v>
                </c:pt>
                <c:pt idx="34">
                  <c:v>32.623458184556767</c:v>
                </c:pt>
                <c:pt idx="35">
                  <c:v>33.096341998863629</c:v>
                </c:pt>
                <c:pt idx="36">
                  <c:v>33.576080362451208</c:v>
                </c:pt>
                <c:pt idx="37">
                  <c:v>34.062772633437547</c:v>
                </c:pt>
                <c:pt idx="38">
                  <c:v>34.556519610157267</c:v>
                </c:pt>
                <c:pt idx="39">
                  <c:v>35.057423552037854</c:v>
                </c:pt>
                <c:pt idx="40">
                  <c:v>35.565588200778457</c:v>
                </c:pt>
                <c:pt idx="41">
                  <c:v>36.081118801835729</c:v>
                </c:pt>
                <c:pt idx="42">
                  <c:v>36.604122126221121</c:v>
                </c:pt>
                <c:pt idx="43">
                  <c:v>37.134706492614121</c:v>
                </c:pt>
                <c:pt idx="44">
                  <c:v>37.672981789796019</c:v>
                </c:pt>
                <c:pt idx="45">
                  <c:v>38.219059499408814</c:v>
                </c:pt>
                <c:pt idx="46">
                  <c:v>38.773052719044145</c:v>
                </c:pt>
                <c:pt idx="47">
                  <c:v>39.335076185666772</c:v>
                </c:pt>
                <c:pt idx="48">
                  <c:v>39.905246299377595</c:v>
                </c:pt>
                <c:pt idx="49">
                  <c:v>40.483681147521231</c:v>
                </c:pt>
                <c:pt idx="50">
                  <c:v>41.070500529142926</c:v>
                </c:pt>
                <c:pt idx="51">
                  <c:v>41.66582597979999</c:v>
                </c:pt>
                <c:pt idx="52">
                  <c:v>42.269780796732938</c:v>
                </c:pt>
                <c:pt idx="53">
                  <c:v>42.882490064401452</c:v>
                </c:pt>
                <c:pt idx="54">
                  <c:v>43.504080680390459</c:v>
                </c:pt>
                <c:pt idx="55">
                  <c:v>44.134681381691799</c:v>
                </c:pt>
                <c:pt idx="56">
                  <c:v>44.774422771366787</c:v>
                </c:pt>
                <c:pt idx="57">
                  <c:v>45.423437345595318</c:v>
                </c:pt>
                <c:pt idx="58">
                  <c:v>46.081859521116911</c:v>
                </c:pt>
                <c:pt idx="59">
                  <c:v>46.749825663069771</c:v>
                </c:pt>
                <c:pt idx="60">
                  <c:v>47.42747411323311</c:v>
                </c:pt>
                <c:pt idx="61">
                  <c:v>48.114945218679011</c:v>
                </c:pt>
                <c:pt idx="62">
                  <c:v>48.812381360839609</c:v>
                </c:pt>
                <c:pt idx="63">
                  <c:v>49.519926984995479</c:v>
                </c:pt>
                <c:pt idx="64">
                  <c:v>50.237728630191612</c:v>
                </c:pt>
                <c:pt idx="65">
                  <c:v>50.965934959586939</c:v>
                </c:pt>
                <c:pt idx="66">
                  <c:v>51.704696791243812</c:v>
                </c:pt>
                <c:pt idx="67">
                  <c:v>52.454167129363817</c:v>
                </c:pt>
                <c:pt idx="68">
                  <c:v>53.214501195976197</c:v>
                </c:pt>
                <c:pt idx="69">
                  <c:v>53.985856463085881</c:v>
                </c:pt>
                <c:pt idx="70">
                  <c:v>54.768392685287225</c:v>
                </c:pt>
                <c:pt idx="71">
                  <c:v>55.562271932850706</c:v>
                </c:pt>
                <c:pt idx="72">
                  <c:v>56.367658625289081</c:v>
                </c:pt>
                <c:pt idx="73">
                  <c:v>57.184719565410134</c:v>
                </c:pt>
                <c:pt idx="74">
                  <c:v>58.013623973863091</c:v>
                </c:pt>
                <c:pt idx="75">
                  <c:v>58.854543524185644</c:v>
                </c:pt>
                <c:pt idx="76">
                  <c:v>59.707652378359199</c:v>
                </c:pt>
                <c:pt idx="77">
                  <c:v>60.573127222879279</c:v>
                </c:pt>
                <c:pt idx="78">
                  <c:v>61.451147305348933</c:v>
                </c:pt>
                <c:pt idx="79">
                  <c:v>62.341894471602529</c:v>
                </c:pt>
                <c:pt idx="80">
                  <c:v>63.245553203367592</c:v>
                </c:pt>
                <c:pt idx="81">
                  <c:v>64.162310656472727</c:v>
                </c:pt>
                <c:pt idx="82">
                  <c:v>65.092356699609169</c:v>
                </c:pt>
                <c:pt idx="83">
                  <c:v>66.035883953654405</c:v>
                </c:pt>
                <c:pt idx="84">
                  <c:v>66.993087831565546</c:v>
                </c:pt>
                <c:pt idx="85">
                  <c:v>67.964166578851192</c:v>
                </c:pt>
                <c:pt idx="86">
                  <c:v>68.94932131462987</c:v>
                </c:pt>
                <c:pt idx="87">
                  <c:v>69.948756073283562</c:v>
                </c:pt>
                <c:pt idx="88">
                  <c:v>70.96267784671511</c:v>
                </c:pt>
                <c:pt idx="89">
                  <c:v>71.991296627217935</c:v>
                </c:pt>
                <c:pt idx="90">
                  <c:v>73.034825450967546</c:v>
                </c:pt>
                <c:pt idx="91">
                  <c:v>74.093480442143147</c:v>
                </c:pt>
                <c:pt idx="92">
                  <c:v>75.167480857688844</c:v>
                </c:pt>
                <c:pt idx="93">
                  <c:v>76.257049132723779</c:v>
                </c:pt>
                <c:pt idx="94">
                  <c:v>77.362410926610451</c:v>
                </c:pt>
                <c:pt idx="95">
                  <c:v>78.483795169690723</c:v>
                </c:pt>
                <c:pt idx="96">
                  <c:v>79.621434110699454</c:v>
                </c:pt>
                <c:pt idx="97">
                  <c:v>80.775563364865206</c:v>
                </c:pt>
                <c:pt idx="98">
                  <c:v>81.946421962708314</c:v>
                </c:pt>
                <c:pt idx="99">
                  <c:v>83.134252399546199</c:v>
                </c:pt>
                <c:pt idx="100">
                  <c:v>84.339300685716466</c:v>
                </c:pt>
                <c:pt idx="101">
                  <c:v>85.561816397527636</c:v>
                </c:pt>
                <c:pt idx="102">
                  <c:v>86.80205272894878</c:v>
                </c:pt>
                <c:pt idx="103">
                  <c:v>88.060266544048304</c:v>
                </c:pt>
                <c:pt idx="104">
                  <c:v>89.336718430192633</c:v>
                </c:pt>
                <c:pt idx="105">
                  <c:v>90.631672752016371</c:v>
                </c:pt>
                <c:pt idx="106">
                  <c:v>91.945397706174447</c:v>
                </c:pt>
                <c:pt idx="107">
                  <c:v>93.278165376888126</c:v>
                </c:pt>
                <c:pt idx="108">
                  <c:v>94.630251792296107</c:v>
                </c:pt>
                <c:pt idx="109">
                  <c:v>96.001936981622322</c:v>
                </c:pt>
                <c:pt idx="110">
                  <c:v>97.39350503317263</c:v>
                </c:pt>
                <c:pt idx="111">
                  <c:v>98.805244153171969</c:v>
                </c:pt>
                <c:pt idx="112">
                  <c:v>100.23744672545446</c:v>
                </c:pt>
                <c:pt idx="113">
                  <c:v>101.69040937201882</c:v>
                </c:pt>
                <c:pt idx="114">
                  <c:v>103.16443301446117</c:v>
                </c:pt>
                <c:pt idx="115">
                  <c:v>104.65982293629895</c:v>
                </c:pt>
                <c:pt idx="116">
                  <c:v>106.17688884619768</c:v>
                </c:pt>
                <c:pt idx="117">
                  <c:v>107.71594494211439</c:v>
                </c:pt>
                <c:pt idx="118">
                  <c:v>109.27730997637087</c:v>
                </c:pt>
                <c:pt idx="119">
                  <c:v>110.86130732167014</c:v>
                </c:pt>
                <c:pt idx="120">
                  <c:v>112.46826503806984</c:v>
                </c:pt>
                <c:pt idx="121">
                  <c:v>114.09851594092642</c:v>
                </c:pt>
                <c:pt idx="122">
                  <c:v>115.75239766982413</c:v>
                </c:pt>
                <c:pt idx="123">
                  <c:v>117.43025275850334</c:v>
                </c:pt>
                <c:pt idx="124">
                  <c:v>119.13242870580211</c:v>
                </c:pt>
                <c:pt idx="125">
                  <c:v>120.85927804762659</c:v>
                </c:pt>
                <c:pt idx="126">
                  <c:v>122.61115842996415</c:v>
                </c:pt>
                <c:pt idx="127">
                  <c:v>124.38843268295523</c:v>
                </c:pt>
                <c:pt idx="128">
                  <c:v>126.19146889603869</c:v>
                </c:pt>
                <c:pt idx="129">
                  <c:v>128.02064049418621</c:v>
                </c:pt>
                <c:pt idx="130">
                  <c:v>129.8763263152423</c:v>
                </c:pt>
                <c:pt idx="131">
                  <c:v>131.75891068838479</c:v>
                </c:pt>
                <c:pt idx="132">
                  <c:v>133.66878351372293</c:v>
                </c:pt>
                <c:pt idx="133">
                  <c:v>135.60634034304923</c:v>
                </c:pt>
                <c:pt idx="134">
                  <c:v>137.57198246176156</c:v>
                </c:pt>
                <c:pt idx="135">
                  <c:v>139.56611697197329</c:v>
                </c:pt>
                <c:pt idx="136">
                  <c:v>141.58915687682759</c:v>
                </c:pt>
                <c:pt idx="137">
                  <c:v>143.64152116603412</c:v>
                </c:pt>
                <c:pt idx="138">
                  <c:v>145.72363490264559</c:v>
                </c:pt>
                <c:pt idx="139">
                  <c:v>147.83592931109195</c:v>
                </c:pt>
                <c:pt idx="140">
                  <c:v>149.97884186649119</c:v>
                </c:pt>
                <c:pt idx="141">
                  <c:v>152.15281638525403</c:v>
                </c:pt>
                <c:pt idx="142">
                  <c:v>154.35830311700246</c:v>
                </c:pt>
                <c:pt idx="143">
                  <c:v>156.59575883782051</c:v>
                </c:pt>
                <c:pt idx="144">
                  <c:v>158.86564694485634</c:v>
                </c:pt>
                <c:pt idx="145">
                  <c:v>161.16843755229638</c:v>
                </c:pt>
                <c:pt idx="146">
                  <c:v>163.50460758873001</c:v>
                </c:pt>
                <c:pt idx="147">
                  <c:v>165.87464089592572</c:v>
                </c:pt>
                <c:pt idx="148">
                  <c:v>168.27902832903908</c:v>
                </c:pt>
                <c:pt idx="149">
                  <c:v>170.71826785827326</c:v>
                </c:pt>
                <c:pt idx="150">
                  <c:v>173.19286467201312</c:v>
                </c:pt>
                <c:pt idx="151">
                  <c:v>175.70333128145444</c:v>
                </c:pt>
                <c:pt idx="152">
                  <c:v>178.25018762674915</c:v>
                </c:pt>
                <c:pt idx="153">
                  <c:v>180.83396118469011</c:v>
                </c:pt>
                <c:pt idx="154">
                  <c:v>183.45518707795594</c:v>
                </c:pt>
                <c:pt idx="155">
                  <c:v>186.11440818593979</c:v>
                </c:pt>
                <c:pt idx="156">
                  <c:v>188.81217525718469</c:v>
                </c:pt>
                <c:pt idx="157">
                  <c:v>191.54904702344822</c:v>
                </c:pt>
                <c:pt idx="158">
                  <c:v>194.32559031542129</c:v>
                </c:pt>
                <c:pt idx="159">
                  <c:v>197.14238018012327</c:v>
                </c:pt>
                <c:pt idx="160">
                  <c:v>200</c:v>
                </c:pt>
                <c:pt idx="161">
                  <c:v>202.89904161374736</c:v>
                </c:pt>
                <c:pt idx="162">
                  <c:v>205.84010543888564</c:v>
                </c:pt>
                <c:pt idx="163">
                  <c:v>208.82380059611296</c:v>
                </c:pt>
                <c:pt idx="164">
                  <c:v>211.85074503545778</c:v>
                </c:pt>
                <c:pt idx="165">
                  <c:v>214.92156566426357</c:v>
                </c:pt>
                <c:pt idx="166">
                  <c:v>218.0368984770256</c:v>
                </c:pt>
                <c:pt idx="167">
                  <c:v>221.19738868711195</c:v>
                </c:pt>
                <c:pt idx="168">
                  <c:v>224.40369086039271</c:v>
                </c:pt>
                <c:pt idx="169">
                  <c:v>227.65646905080644</c:v>
                </c:pt>
                <c:pt idx="170">
                  <c:v>230.95639693789167</c:v>
                </c:pt>
                <c:pt idx="171">
                  <c:v>234.30415796631209</c:v>
                </c:pt>
                <c:pt idx="172">
                  <c:v>237.7004454874037</c:v>
                </c:pt>
                <c:pt idx="173">
                  <c:v>241.14596290277493</c:v>
                </c:pt>
                <c:pt idx="174">
                  <c:v>244.64142380998626</c:v>
                </c:pt>
                <c:pt idx="175">
                  <c:v>248.18755215034398</c:v>
                </c:pt>
                <c:pt idx="176">
                  <c:v>251.78508235883359</c:v>
                </c:pt>
                <c:pt idx="177">
                  <c:v>255.43475951622861</c:v>
                </c:pt>
                <c:pt idx="178">
                  <c:v>259.13733950340401</c:v>
                </c:pt>
                <c:pt idx="179">
                  <c:v>262.89358915788443</c:v>
                </c:pt>
                <c:pt idx="180">
                  <c:v>266.7042864326649</c:v>
                </c:pt>
                <c:pt idx="181">
                  <c:v>270.57022055733012</c:v>
                </c:pt>
                <c:pt idx="182">
                  <c:v>274.49219220151247</c:v>
                </c:pt>
                <c:pt idx="183">
                  <c:v>278.47101364071688</c:v>
                </c:pt>
                <c:pt idx="184">
                  <c:v>282.50750892455085</c:v>
                </c:pt>
                <c:pt idx="185">
                  <c:v>286.60251404739256</c:v>
                </c:pt>
                <c:pt idx="186">
                  <c:v>290.75687712153251</c:v>
                </c:pt>
                <c:pt idx="187">
                  <c:v>294.97145855282491</c:v>
                </c:pt>
                <c:pt idx="188">
                  <c:v>299.24713121888681</c:v>
                </c:pt>
                <c:pt idx="189">
                  <c:v>303.5847806498769</c:v>
                </c:pt>
                <c:pt idx="190">
                  <c:v>307.98530521189844</c:v>
                </c:pt>
                <c:pt idx="191">
                  <c:v>312.44961629305823</c:v>
                </c:pt>
                <c:pt idx="192">
                  <c:v>316.97863849222273</c:v>
                </c:pt>
                <c:pt idx="193">
                  <c:v>321.57330981051234</c:v>
                </c:pt>
                <c:pt idx="194">
                  <c:v>326.23458184556767</c:v>
                </c:pt>
                <c:pt idx="195">
                  <c:v>330.96341998863642</c:v>
                </c:pt>
                <c:pt idx="196">
                  <c:v>335.76080362451216</c:v>
                </c:pt>
                <c:pt idx="197">
                  <c:v>340.62772633437544</c:v>
                </c:pt>
                <c:pt idx="198">
                  <c:v>345.56519610157272</c:v>
                </c:pt>
                <c:pt idx="199">
                  <c:v>350.57423552037858</c:v>
                </c:pt>
                <c:pt idx="200">
                  <c:v>355.65588200778473</c:v>
                </c:pt>
                <c:pt idx="201">
                  <c:v>360.81118801835743</c:v>
                </c:pt>
                <c:pt idx="202">
                  <c:v>366.04122126221137</c:v>
                </c:pt>
                <c:pt idx="203">
                  <c:v>371.34706492614134</c:v>
                </c:pt>
                <c:pt idx="204">
                  <c:v>376.72981789796017</c:v>
                </c:pt>
                <c:pt idx="205">
                  <c:v>382.19059499408814</c:v>
                </c:pt>
                <c:pt idx="206">
                  <c:v>387.73052719044165</c:v>
                </c:pt>
                <c:pt idx="207">
                  <c:v>393.3507618566677</c:v>
                </c:pt>
                <c:pt idx="208">
                  <c:v>399.05246299377609</c:v>
                </c:pt>
                <c:pt idx="209">
                  <c:v>404.8368114752123</c:v>
                </c:pt>
                <c:pt idx="210">
                  <c:v>410.7050052914293</c:v>
                </c:pt>
                <c:pt idx="211">
                  <c:v>416.65825979799996</c:v>
                </c:pt>
                <c:pt idx="212">
                  <c:v>422.69780796732948</c:v>
                </c:pt>
                <c:pt idx="213">
                  <c:v>428.82490064401475</c:v>
                </c:pt>
                <c:pt idx="214">
                  <c:v>435.04080680390462</c:v>
                </c:pt>
                <c:pt idx="215">
                  <c:v>441.3468138169182</c:v>
                </c:pt>
                <c:pt idx="216">
                  <c:v>447.74422771366807</c:v>
                </c:pt>
                <c:pt idx="217">
                  <c:v>454.23437345595323</c:v>
                </c:pt>
                <c:pt idx="218">
                  <c:v>460.81859521116928</c:v>
                </c:pt>
                <c:pt idx="219">
                  <c:v>467.49825663069777</c:v>
                </c:pt>
                <c:pt idx="220">
                  <c:v>474.2747411323312</c:v>
                </c:pt>
                <c:pt idx="221">
                  <c:v>481.14945218679043</c:v>
                </c:pt>
                <c:pt idx="222">
                  <c:v>488.12381360839606</c:v>
                </c:pt>
                <c:pt idx="223">
                  <c:v>495.19926984995493</c:v>
                </c:pt>
                <c:pt idx="224">
                  <c:v>502.377286301916</c:v>
                </c:pt>
                <c:pt idx="225">
                  <c:v>509.65934959586946</c:v>
                </c:pt>
                <c:pt idx="226">
                  <c:v>517.0469679124385</c:v>
                </c:pt>
                <c:pt idx="227">
                  <c:v>524.54167129363816</c:v>
                </c:pt>
                <c:pt idx="228">
                  <c:v>532.14501195976231</c:v>
                </c:pt>
                <c:pt idx="229">
                  <c:v>539.85856463085884</c:v>
                </c:pt>
                <c:pt idx="230">
                  <c:v>547.68392685287256</c:v>
                </c:pt>
                <c:pt idx="231">
                  <c:v>555.6227193285074</c:v>
                </c:pt>
                <c:pt idx="232">
                  <c:v>563.67658625289096</c:v>
                </c:pt>
                <c:pt idx="233">
                  <c:v>571.84719565410148</c:v>
                </c:pt>
                <c:pt idx="234">
                  <c:v>580.13623973863093</c:v>
                </c:pt>
                <c:pt idx="235">
                  <c:v>588.54543524185647</c:v>
                </c:pt>
                <c:pt idx="236">
                  <c:v>597.07652378359228</c:v>
                </c:pt>
                <c:pt idx="237">
                  <c:v>605.73127222879282</c:v>
                </c:pt>
                <c:pt idx="238">
                  <c:v>614.51147305348957</c:v>
                </c:pt>
                <c:pt idx="239">
                  <c:v>623.41894471602518</c:v>
                </c:pt>
                <c:pt idx="240">
                  <c:v>632.45553203367604</c:v>
                </c:pt>
                <c:pt idx="241">
                  <c:v>641.62310656472766</c:v>
                </c:pt>
                <c:pt idx="242">
                  <c:v>650.92356699609184</c:v>
                </c:pt>
                <c:pt idx="243">
                  <c:v>660.35883953654434</c:v>
                </c:pt>
                <c:pt idx="244">
                  <c:v>669.93087831565526</c:v>
                </c:pt>
                <c:pt idx="245">
                  <c:v>679.64166578851223</c:v>
                </c:pt>
                <c:pt idx="246">
                  <c:v>689.49321314629901</c:v>
                </c:pt>
                <c:pt idx="247">
                  <c:v>699.48756073283607</c:v>
                </c:pt>
                <c:pt idx="248">
                  <c:v>709.6267784671511</c:v>
                </c:pt>
                <c:pt idx="249">
                  <c:v>719.91296627217935</c:v>
                </c:pt>
                <c:pt idx="250">
                  <c:v>730.3482545096756</c:v>
                </c:pt>
                <c:pt idx="251">
                  <c:v>740.93480442143175</c:v>
                </c:pt>
                <c:pt idx="252">
                  <c:v>751.67480857688838</c:v>
                </c:pt>
                <c:pt idx="253">
                  <c:v>762.57049132723807</c:v>
                </c:pt>
                <c:pt idx="254">
                  <c:v>773.62410926610437</c:v>
                </c:pt>
                <c:pt idx="255">
                  <c:v>784.83795169690734</c:v>
                </c:pt>
                <c:pt idx="256">
                  <c:v>796.21434110699511</c:v>
                </c:pt>
                <c:pt idx="257">
                  <c:v>807.75563364865218</c:v>
                </c:pt>
                <c:pt idx="258">
                  <c:v>819.46421962708337</c:v>
                </c:pt>
                <c:pt idx="259">
                  <c:v>831.3425239954621</c:v>
                </c:pt>
                <c:pt idx="260">
                  <c:v>843.39300685716489</c:v>
                </c:pt>
                <c:pt idx="261">
                  <c:v>855.61816397527639</c:v>
                </c:pt>
                <c:pt idx="262">
                  <c:v>868.02052728948797</c:v>
                </c:pt>
                <c:pt idx="263">
                  <c:v>880.60266544048307</c:v>
                </c:pt>
                <c:pt idx="264">
                  <c:v>893.3671843019265</c:v>
                </c:pt>
                <c:pt idx="265">
                  <c:v>906.31672752016368</c:v>
                </c:pt>
                <c:pt idx="266">
                  <c:v>919.45397706174492</c:v>
                </c:pt>
                <c:pt idx="267">
                  <c:v>932.78165376888126</c:v>
                </c:pt>
                <c:pt idx="268">
                  <c:v>946.30251792296133</c:v>
                </c:pt>
                <c:pt idx="269">
                  <c:v>960.0193698162235</c:v>
                </c:pt>
                <c:pt idx="270">
                  <c:v>973.93505033172664</c:v>
                </c:pt>
                <c:pt idx="271">
                  <c:v>988.05244153172021</c:v>
                </c:pt>
                <c:pt idx="272">
                  <c:v>1002.3744672545447</c:v>
                </c:pt>
                <c:pt idx="273">
                  <c:v>1016.9040937201884</c:v>
                </c:pt>
                <c:pt idx="274">
                  <c:v>1031.6443301446113</c:v>
                </c:pt>
                <c:pt idx="275">
                  <c:v>1046.5982293629897</c:v>
                </c:pt>
                <c:pt idx="276">
                  <c:v>1061.7688884619772</c:v>
                </c:pt>
                <c:pt idx="277">
                  <c:v>1077.159449421144</c:v>
                </c:pt>
                <c:pt idx="278">
                  <c:v>1092.7730997637086</c:v>
                </c:pt>
                <c:pt idx="279">
                  <c:v>1108.6130732167014</c:v>
                </c:pt>
                <c:pt idx="280">
                  <c:v>1124.6826503806983</c:v>
                </c:pt>
                <c:pt idx="281">
                  <c:v>1140.985159409265</c:v>
                </c:pt>
                <c:pt idx="282">
                  <c:v>1157.5239766982413</c:v>
                </c:pt>
                <c:pt idx="283">
                  <c:v>1174.3025275850341</c:v>
                </c:pt>
                <c:pt idx="284">
                  <c:v>1191.3242870580209</c:v>
                </c:pt>
                <c:pt idx="285">
                  <c:v>1208.5927804762666</c:v>
                </c:pt>
                <c:pt idx="286">
                  <c:v>1226.1115842996421</c:v>
                </c:pt>
                <c:pt idx="287">
                  <c:v>1243.8843268295532</c:v>
                </c:pt>
                <c:pt idx="288">
                  <c:v>1261.9146889603874</c:v>
                </c:pt>
                <c:pt idx="289">
                  <c:v>1280.2064049418623</c:v>
                </c:pt>
                <c:pt idx="290">
                  <c:v>1298.7632631524232</c:v>
                </c:pt>
                <c:pt idx="291">
                  <c:v>1317.5891068838482</c:v>
                </c:pt>
                <c:pt idx="292">
                  <c:v>1336.6878351372295</c:v>
                </c:pt>
                <c:pt idx="293">
                  <c:v>1356.0634034304921</c:v>
                </c:pt>
                <c:pt idx="294">
                  <c:v>1375.7198246176154</c:v>
                </c:pt>
                <c:pt idx="295">
                  <c:v>1395.6611697197329</c:v>
                </c:pt>
                <c:pt idx="296">
                  <c:v>1415.8915687682772</c:v>
                </c:pt>
                <c:pt idx="297">
                  <c:v>1436.4152116603414</c:v>
                </c:pt>
                <c:pt idx="298">
                  <c:v>1457.2363490264568</c:v>
                </c:pt>
                <c:pt idx="299">
                  <c:v>1478.3592931109192</c:v>
                </c:pt>
                <c:pt idx="300">
                  <c:v>1499.7884186649128</c:v>
                </c:pt>
                <c:pt idx="301">
                  <c:v>1521.5281638525414</c:v>
                </c:pt>
                <c:pt idx="302">
                  <c:v>1543.5830311700258</c:v>
                </c:pt>
                <c:pt idx="303">
                  <c:v>1565.9575883782056</c:v>
                </c:pt>
                <c:pt idx="304">
                  <c:v>1588.6564694485639</c:v>
                </c:pt>
                <c:pt idx="305">
                  <c:v>1611.6843755229643</c:v>
                </c:pt>
                <c:pt idx="306">
                  <c:v>1635.0460758873007</c:v>
                </c:pt>
                <c:pt idx="307">
                  <c:v>1658.7464089592575</c:v>
                </c:pt>
                <c:pt idx="308">
                  <c:v>1682.7902832903906</c:v>
                </c:pt>
                <c:pt idx="309">
                  <c:v>1707.182678582732</c:v>
                </c:pt>
                <c:pt idx="310">
                  <c:v>1731.9286467201309</c:v>
                </c:pt>
                <c:pt idx="311">
                  <c:v>1757.0333128145453</c:v>
                </c:pt>
                <c:pt idx="312">
                  <c:v>1782.5018762674913</c:v>
                </c:pt>
                <c:pt idx="313">
                  <c:v>1808.3396118469025</c:v>
                </c:pt>
                <c:pt idx="314">
                  <c:v>1834.5518707795591</c:v>
                </c:pt>
                <c:pt idx="315">
                  <c:v>1861.1440818593994</c:v>
                </c:pt>
                <c:pt idx="316">
                  <c:v>1888.121752571848</c:v>
                </c:pt>
                <c:pt idx="317">
                  <c:v>1915.4904702344836</c:v>
                </c:pt>
                <c:pt idx="318">
                  <c:v>1943.2559031542135</c:v>
                </c:pt>
                <c:pt idx="319">
                  <c:v>1971.4238018012334</c:v>
                </c:pt>
                <c:pt idx="320">
                  <c:v>2000</c:v>
                </c:pt>
                <c:pt idx="321">
                  <c:v>2028.9904161374729</c:v>
                </c:pt>
                <c:pt idx="322">
                  <c:v>2058.4010543888589</c:v>
                </c:pt>
                <c:pt idx="323">
                  <c:v>2088.2380059611291</c:v>
                </c:pt>
                <c:pt idx="324">
                  <c:v>2118.5074503545779</c:v>
                </c:pt>
                <c:pt idx="325">
                  <c:v>2149.2156566426356</c:v>
                </c:pt>
                <c:pt idx="326">
                  <c:v>2180.3689847702576</c:v>
                </c:pt>
                <c:pt idx="327">
                  <c:v>2211.9738868711211</c:v>
                </c:pt>
                <c:pt idx="328">
                  <c:v>2244.0369086039268</c:v>
                </c:pt>
                <c:pt idx="329">
                  <c:v>2276.5646905080639</c:v>
                </c:pt>
                <c:pt idx="330">
                  <c:v>2309.563969378918</c:v>
                </c:pt>
                <c:pt idx="331">
                  <c:v>2343.0415796631214</c:v>
                </c:pt>
                <c:pt idx="332">
                  <c:v>2377.0044548740384</c:v>
                </c:pt>
                <c:pt idx="333">
                  <c:v>2411.4596290277477</c:v>
                </c:pt>
                <c:pt idx="334">
                  <c:v>2446.4142380998642</c:v>
                </c:pt>
                <c:pt idx="335">
                  <c:v>2481.8755215034403</c:v>
                </c:pt>
                <c:pt idx="336">
                  <c:v>2517.8508235883355</c:v>
                </c:pt>
                <c:pt idx="337">
                  <c:v>2554.3475951622891</c:v>
                </c:pt>
                <c:pt idx="338">
                  <c:v>2591.3733950340393</c:v>
                </c:pt>
                <c:pt idx="339">
                  <c:v>2628.9358915788448</c:v>
                </c:pt>
                <c:pt idx="340">
                  <c:v>2667.0428643266487</c:v>
                </c:pt>
                <c:pt idx="341">
                  <c:v>2705.7022055733032</c:v>
                </c:pt>
                <c:pt idx="342">
                  <c:v>2744.9219220151263</c:v>
                </c:pt>
                <c:pt idx="343">
                  <c:v>2784.7101364071682</c:v>
                </c:pt>
                <c:pt idx="344">
                  <c:v>2825.0750892455085</c:v>
                </c:pt>
                <c:pt idx="345">
                  <c:v>2866.0251404739274</c:v>
                </c:pt>
                <c:pt idx="346">
                  <c:v>2907.5687712153258</c:v>
                </c:pt>
                <c:pt idx="347">
                  <c:v>2949.7145855282506</c:v>
                </c:pt>
                <c:pt idx="348">
                  <c:v>2992.4713121888658</c:v>
                </c:pt>
                <c:pt idx="349">
                  <c:v>3035.8478064987694</c:v>
                </c:pt>
                <c:pt idx="350">
                  <c:v>3079.8530521189855</c:v>
                </c:pt>
                <c:pt idx="351">
                  <c:v>3124.4961629305817</c:v>
                </c:pt>
                <c:pt idx="352">
                  <c:v>3169.7863849222308</c:v>
                </c:pt>
                <c:pt idx="353">
                  <c:v>3215.7330981051223</c:v>
                </c:pt>
                <c:pt idx="354">
                  <c:v>3262.3458184556775</c:v>
                </c:pt>
                <c:pt idx="355">
                  <c:v>3309.6341998863631</c:v>
                </c:pt>
                <c:pt idx="356">
                  <c:v>3357.6080362451239</c:v>
                </c:pt>
                <c:pt idx="357">
                  <c:v>3406.2772633437571</c:v>
                </c:pt>
                <c:pt idx="358">
                  <c:v>3455.6519610157266</c:v>
                </c:pt>
                <c:pt idx="359">
                  <c:v>3505.7423552037853</c:v>
                </c:pt>
                <c:pt idx="360">
                  <c:v>3556.5588200778484</c:v>
                </c:pt>
                <c:pt idx="361">
                  <c:v>3608.1118801835746</c:v>
                </c:pt>
                <c:pt idx="362">
                  <c:v>3660.4122126221141</c:v>
                </c:pt>
                <c:pt idx="363">
                  <c:v>3713.4706492614114</c:v>
                </c:pt>
                <c:pt idx="364">
                  <c:v>3767.2981789796031</c:v>
                </c:pt>
                <c:pt idx="365">
                  <c:v>3821.9059499408827</c:v>
                </c:pt>
                <c:pt idx="366">
                  <c:v>3877.3052719044158</c:v>
                </c:pt>
                <c:pt idx="367">
                  <c:v>3933.5076185666812</c:v>
                </c:pt>
                <c:pt idx="368">
                  <c:v>3990.5246299377604</c:v>
                </c:pt>
                <c:pt idx="369">
                  <c:v>4048.3681147521243</c:v>
                </c:pt>
                <c:pt idx="370">
                  <c:v>4107.0500529142928</c:v>
                </c:pt>
                <c:pt idx="371">
                  <c:v>4166.5825979800029</c:v>
                </c:pt>
                <c:pt idx="372">
                  <c:v>4226.9780796732975</c:v>
                </c:pt>
                <c:pt idx="373">
                  <c:v>4288.2490064401445</c:v>
                </c:pt>
                <c:pt idx="374">
                  <c:v>4350.4080680390452</c:v>
                </c:pt>
                <c:pt idx="375">
                  <c:v>4413.4681381691826</c:v>
                </c:pt>
                <c:pt idx="376">
                  <c:v>4477.4422771366826</c:v>
                </c:pt>
                <c:pt idx="377">
                  <c:v>4542.3437345595339</c:v>
                </c:pt>
                <c:pt idx="378">
                  <c:v>4608.185952111693</c:v>
                </c:pt>
                <c:pt idx="379">
                  <c:v>4674.9825663069796</c:v>
                </c:pt>
                <c:pt idx="380">
                  <c:v>4742.7474113233129</c:v>
                </c:pt>
                <c:pt idx="381">
                  <c:v>4811.4945218679031</c:v>
                </c:pt>
                <c:pt idx="382">
                  <c:v>4881.2381360839663</c:v>
                </c:pt>
                <c:pt idx="383">
                  <c:v>4951.9926984995482</c:v>
                </c:pt>
                <c:pt idx="384">
                  <c:v>5023.7728630191614</c:v>
                </c:pt>
                <c:pt idx="385">
                  <c:v>5096.5934959586939</c:v>
                </c:pt>
                <c:pt idx="386">
                  <c:v>5170.4696791243859</c:v>
                </c:pt>
                <c:pt idx="387">
                  <c:v>5245.416712936385</c:v>
                </c:pt>
                <c:pt idx="388">
                  <c:v>5321.4501195976191</c:v>
                </c:pt>
                <c:pt idx="389">
                  <c:v>5398.585646308592</c:v>
                </c:pt>
                <c:pt idx="390">
                  <c:v>5476.8392685287272</c:v>
                </c:pt>
                <c:pt idx="391">
                  <c:v>5556.2271932850745</c:v>
                </c:pt>
                <c:pt idx="392">
                  <c:v>5636.7658625289105</c:v>
                </c:pt>
                <c:pt idx="393">
                  <c:v>5718.471956541016</c:v>
                </c:pt>
                <c:pt idx="394">
                  <c:v>5801.3623973863105</c:v>
                </c:pt>
                <c:pt idx="395">
                  <c:v>5885.4543524185656</c:v>
                </c:pt>
                <c:pt idx="396">
                  <c:v>5970.7652378359217</c:v>
                </c:pt>
                <c:pt idx="397">
                  <c:v>6057.3127222879348</c:v>
                </c:pt>
                <c:pt idx="398">
                  <c:v>6145.114730534895</c:v>
                </c:pt>
                <c:pt idx="399">
                  <c:v>6234.1894471602527</c:v>
                </c:pt>
                <c:pt idx="400">
                  <c:v>6324.5553203367654</c:v>
                </c:pt>
                <c:pt idx="401">
                  <c:v>6416.2310656472782</c:v>
                </c:pt>
                <c:pt idx="402">
                  <c:v>6509.2356699609227</c:v>
                </c:pt>
                <c:pt idx="403">
                  <c:v>6603.5883953654402</c:v>
                </c:pt>
                <c:pt idx="404">
                  <c:v>6699.3087831565581</c:v>
                </c:pt>
                <c:pt idx="405">
                  <c:v>6796.4166578851236</c:v>
                </c:pt>
                <c:pt idx="406">
                  <c:v>6894.9321314629924</c:v>
                </c:pt>
                <c:pt idx="407">
                  <c:v>6994.8756073283621</c:v>
                </c:pt>
                <c:pt idx="408">
                  <c:v>7096.2677846715133</c:v>
                </c:pt>
                <c:pt idx="409">
                  <c:v>7199.1296627217944</c:v>
                </c:pt>
                <c:pt idx="410">
                  <c:v>7303.4825450967573</c:v>
                </c:pt>
                <c:pt idx="411">
                  <c:v>7409.3480442143164</c:v>
                </c:pt>
                <c:pt idx="412">
                  <c:v>7516.7480857688915</c:v>
                </c:pt>
                <c:pt idx="413">
                  <c:v>7625.7049132723787</c:v>
                </c:pt>
                <c:pt idx="414">
                  <c:v>7736.2410926610446</c:v>
                </c:pt>
                <c:pt idx="415">
                  <c:v>7848.3795169690793</c:v>
                </c:pt>
                <c:pt idx="416">
                  <c:v>7962.143411069952</c:v>
                </c:pt>
                <c:pt idx="417">
                  <c:v>8077.5563364865275</c:v>
                </c:pt>
                <c:pt idx="418">
                  <c:v>8194.64219627083</c:v>
                </c:pt>
                <c:pt idx="419">
                  <c:v>8313.4252399546276</c:v>
                </c:pt>
                <c:pt idx="420">
                  <c:v>8433.9300685716516</c:v>
                </c:pt>
                <c:pt idx="421">
                  <c:v>8556.1816397527655</c:v>
                </c:pt>
                <c:pt idx="422">
                  <c:v>8680.205272894882</c:v>
                </c:pt>
                <c:pt idx="423">
                  <c:v>8806.0266544048336</c:v>
                </c:pt>
                <c:pt idx="424">
                  <c:v>8933.6718430192668</c:v>
                </c:pt>
                <c:pt idx="425">
                  <c:v>9063.1672752016384</c:v>
                </c:pt>
                <c:pt idx="426">
                  <c:v>9194.5397706174554</c:v>
                </c:pt>
                <c:pt idx="427">
                  <c:v>9327.8165376888228</c:v>
                </c:pt>
                <c:pt idx="428">
                  <c:v>9463.0251792296112</c:v>
                </c:pt>
                <c:pt idx="429">
                  <c:v>9600.193698162233</c:v>
                </c:pt>
                <c:pt idx="430">
                  <c:v>9739.3505033172714</c:v>
                </c:pt>
                <c:pt idx="431">
                  <c:v>9880.5244153172043</c:v>
                </c:pt>
                <c:pt idx="432">
                  <c:v>10023.744672545454</c:v>
                </c:pt>
                <c:pt idx="433">
                  <c:v>10169.040937201877</c:v>
                </c:pt>
                <c:pt idx="434">
                  <c:v>10316.443301446121</c:v>
                </c:pt>
                <c:pt idx="435">
                  <c:v>10465.982293629899</c:v>
                </c:pt>
                <c:pt idx="436">
                  <c:v>10617.688884619774</c:v>
                </c:pt>
                <c:pt idx="437">
                  <c:v>10771.594494211455</c:v>
                </c:pt>
                <c:pt idx="438">
                  <c:v>10927.730997637091</c:v>
                </c:pt>
                <c:pt idx="439">
                  <c:v>11086.130732167017</c:v>
                </c:pt>
                <c:pt idx="440">
                  <c:v>11246.826503806986</c:v>
                </c:pt>
                <c:pt idx="441">
                  <c:v>11409.851594092654</c:v>
                </c:pt>
                <c:pt idx="442">
                  <c:v>11575.239766982428</c:v>
                </c:pt>
                <c:pt idx="443">
                  <c:v>11743.025275850334</c:v>
                </c:pt>
                <c:pt idx="444">
                  <c:v>11913.242870580212</c:v>
                </c:pt>
                <c:pt idx="445">
                  <c:v>12085.927804762669</c:v>
                </c:pt>
                <c:pt idx="446">
                  <c:v>12261.115842996425</c:v>
                </c:pt>
                <c:pt idx="447">
                  <c:v>12438.843268295534</c:v>
                </c:pt>
                <c:pt idx="448">
                  <c:v>12619.146889603864</c:v>
                </c:pt>
                <c:pt idx="449">
                  <c:v>12802.064049418626</c:v>
                </c:pt>
                <c:pt idx="450">
                  <c:v>12987.632631524233</c:v>
                </c:pt>
                <c:pt idx="451">
                  <c:v>13175.891068838484</c:v>
                </c:pt>
                <c:pt idx="452">
                  <c:v>13366.87835137231</c:v>
                </c:pt>
                <c:pt idx="453">
                  <c:v>13560.634034304923</c:v>
                </c:pt>
                <c:pt idx="454">
                  <c:v>13757.198246176158</c:v>
                </c:pt>
                <c:pt idx="455">
                  <c:v>13956.611697197332</c:v>
                </c:pt>
                <c:pt idx="456">
                  <c:v>14158.915687682775</c:v>
                </c:pt>
                <c:pt idx="457">
                  <c:v>14364.152116603427</c:v>
                </c:pt>
                <c:pt idx="458">
                  <c:v>14572.363490264557</c:v>
                </c:pt>
                <c:pt idx="459">
                  <c:v>14783.592931109195</c:v>
                </c:pt>
                <c:pt idx="460">
                  <c:v>14997.884186649131</c:v>
                </c:pt>
                <c:pt idx="461">
                  <c:v>15215.281638525415</c:v>
                </c:pt>
                <c:pt idx="462">
                  <c:v>15435.830311700262</c:v>
                </c:pt>
                <c:pt idx="463">
                  <c:v>15659.575883782045</c:v>
                </c:pt>
                <c:pt idx="464">
                  <c:v>15886.564694485642</c:v>
                </c:pt>
                <c:pt idx="465">
                  <c:v>16116.843755229647</c:v>
                </c:pt>
                <c:pt idx="466">
                  <c:v>16350.46075887301</c:v>
                </c:pt>
                <c:pt idx="467">
                  <c:v>16587.464089592591</c:v>
                </c:pt>
                <c:pt idx="468">
                  <c:v>16827.90283290391</c:v>
                </c:pt>
                <c:pt idx="469">
                  <c:v>17071.826785827325</c:v>
                </c:pt>
                <c:pt idx="470">
                  <c:v>17319.286467201313</c:v>
                </c:pt>
                <c:pt idx="471">
                  <c:v>17570.333128145459</c:v>
                </c:pt>
                <c:pt idx="472">
                  <c:v>17825.018762674932</c:v>
                </c:pt>
                <c:pt idx="473">
                  <c:v>18083.396118469012</c:v>
                </c:pt>
                <c:pt idx="474">
                  <c:v>18345.518707795592</c:v>
                </c:pt>
                <c:pt idx="475">
                  <c:v>18611.440818593997</c:v>
                </c:pt>
                <c:pt idx="476">
                  <c:v>18881.217525718486</c:v>
                </c:pt>
                <c:pt idx="477">
                  <c:v>19154.904702344837</c:v>
                </c:pt>
                <c:pt idx="478">
                  <c:v>19432.559031542121</c:v>
                </c:pt>
                <c:pt idx="479">
                  <c:v>19714.238018012336</c:v>
                </c:pt>
                <c:pt idx="480">
                  <c:v>20000</c:v>
                </c:pt>
              </c:numCache>
            </c:numRef>
          </c:xVal>
          <c:yVal>
            <c:numRef>
              <c:f>Calc!$P$4:$P$484</c:f>
              <c:numCache>
                <c:formatCode>General</c:formatCode>
                <c:ptCount val="4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019-F24C-A304-B589F18BE2F9}"/>
            </c:ext>
          </c:extLst>
        </c:ser>
        <c:ser>
          <c:idx val="3"/>
          <c:order val="12"/>
          <c:tx>
            <c:v/>
          </c:tx>
          <c:spPr>
            <a:ln w="28575">
              <a:noFill/>
            </a:ln>
          </c:spPr>
          <c:marker>
            <c:symbol val="none"/>
          </c:marker>
          <c:xVal>
            <c:numRef>
              <c:f>Calc!$CA$18:$CA$19</c:f>
              <c:numCache>
                <c:formatCode>General</c:formatCode>
                <c:ptCount val="2"/>
                <c:pt idx="0">
                  <c:v>1000</c:v>
                </c:pt>
                <c:pt idx="1">
                  <c:v>1000</c:v>
                </c:pt>
              </c:numCache>
            </c:numRef>
          </c:xVal>
          <c:yVal>
            <c:numRef>
              <c:f>Calc!$CB$18:$CB$19</c:f>
              <c:numCache>
                <c:formatCode>General</c:formatCode>
                <c:ptCount val="2"/>
                <c:pt idx="0">
                  <c:v>-270</c:v>
                </c:pt>
                <c:pt idx="1">
                  <c:v>270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019-F24C-A304-B589F18BE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708431"/>
        <c:axId val="2091096880"/>
      </c:scatterChart>
      <c:valAx>
        <c:axId val="1705804768"/>
        <c:scaling>
          <c:orientation val="minMax"/>
          <c:max val="20000"/>
          <c:min val="0"/>
        </c:scaling>
        <c:delete val="0"/>
        <c:axPos val="b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frequency</a:t>
                </a:r>
              </a:p>
            </c:rich>
          </c:tx>
          <c:layout>
            <c:manualLayout>
              <c:xMode val="edge"/>
              <c:yMode val="edge"/>
              <c:x val="0.41812576815548103"/>
              <c:y val="0.9236210246446470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19050">
            <a:noFill/>
            <a:prstDash val="dash"/>
          </a:ln>
        </c:spPr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L"/>
          </a:p>
        </c:txPr>
        <c:crossAx val="1705808672"/>
        <c:crosses val="autoZero"/>
        <c:crossBetween val="midCat"/>
        <c:majorUnit val="1000"/>
        <c:minorUnit val="1000"/>
      </c:valAx>
      <c:valAx>
        <c:axId val="1705808672"/>
        <c:scaling>
          <c:orientation val="minMax"/>
        </c:scaling>
        <c:delete val="0"/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</c:majorGridlines>
        <c:minorGridlines>
          <c:spPr>
            <a:ln>
              <a:solidFill>
                <a:sysClr val="window" lastClr="FFFFFF">
                  <a:lumMod val="65000"/>
                </a:sysClr>
              </a:solidFill>
            </a:ln>
          </c:spPr>
        </c:minorGridlines>
        <c:numFmt formatCode="0&quot;°&quot;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1705804768"/>
        <c:crosses val="autoZero"/>
        <c:crossBetween val="midCat"/>
        <c:majorUnit val="90"/>
        <c:minorUnit val="45"/>
      </c:valAx>
      <c:valAx>
        <c:axId val="2091096880"/>
        <c:scaling>
          <c:orientation val="minMax"/>
        </c:scaling>
        <c:delete val="0"/>
        <c:axPos val="r"/>
        <c:numFmt formatCode="0&quot;°&quot;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1"/>
            </a:pPr>
            <a:endParaRPr lang="en-NL"/>
          </a:p>
        </c:txPr>
        <c:crossAx val="174708431"/>
        <c:crosses val="max"/>
        <c:crossBetween val="midCat"/>
        <c:majorUnit val="90"/>
        <c:minorUnit val="45"/>
      </c:valAx>
      <c:valAx>
        <c:axId val="17470843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1096880"/>
        <c:crosses val="autoZero"/>
        <c:crossBetween val="midCat"/>
      </c:valAx>
      <c:spPr>
        <a:blipFill rotWithShape="1">
          <a:blip xmlns:r="http://schemas.openxmlformats.org/officeDocument/2006/relationships" r:embed="rId9"/>
          <a:tile tx="0" ty="0" sx="100000" sy="100000" flip="none" algn="tl"/>
        </a:blip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t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2"/>
        <c:delete val="1"/>
      </c:legendEntry>
      <c:overlay val="0"/>
      <c:txPr>
        <a:bodyPr/>
        <a:lstStyle/>
        <a:p>
          <a:pPr>
            <a:defRPr b="1"/>
          </a:pPr>
          <a:endParaRPr lang="en-NL"/>
        </a:p>
      </c:txPr>
    </c:legend>
    <c:plotVisOnly val="1"/>
    <c:dispBlanksAs val="gap"/>
    <c:showDLblsOverMax val="0"/>
  </c:chart>
  <c:spPr>
    <a:solidFill>
      <a:schemeClr val="accent3">
        <a:lumMod val="60000"/>
        <a:lumOff val="40000"/>
      </a:schemeClr>
    </a:solidFill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2" l="0.70000000000000095" r="0.70000000000000095" t="0.750000000000002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/>
              <a:t>Phase Spiral - log scale</a:t>
            </a:r>
          </a:p>
          <a:p>
            <a:pPr>
              <a:defRPr/>
            </a:pPr>
            <a:r>
              <a:rPr lang="en-GB" sz="1200" b="0"/>
              <a:t>48 PPO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 Dummy Pie</c:v>
          </c:tx>
          <c:spPr>
            <a:noFill/>
            <a:ln>
              <a:noFill/>
            </a:ln>
          </c:spPr>
          <c:val>
            <c:numRef>
              <c:f>Camera!$F$6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1-2748-A98F-E0CBF19D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catterChart>
        <c:scatterStyle val="smoothMarker"/>
        <c:varyColors val="0"/>
        <c:ser>
          <c:idx val="1"/>
          <c:order val="1"/>
          <c:tx>
            <c:v> x-axis</c:v>
          </c:tx>
          <c:spPr>
            <a:ln w="9525">
              <a:solidFill>
                <a:srgbClr val="FF0000"/>
              </a:solidFill>
              <a:tailEnd type="arrow"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67A93A99-8328-D444-B7CD-15A53770B08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E6A-074B-920C-2AA4D93EDDA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8C0C59F-FF4C-A741-A3C6-3BADD89431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E6A-074B-920C-2AA4D93EDDA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6D7756-5B7F-9A47-9D4C-60084EDA4B3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E6A-074B-920C-2AA4D93EDDA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816A04A-A15F-6946-AAA3-F0E8B90B7F4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E6A-074B-920C-2AA4D93EDDA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04398C1-22D4-624C-958D-A0039D8C7ED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E6A-074B-920C-2AA4D93EDDA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E7B5547-63E8-2F4B-A375-BB6D6211C18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E6A-074B-920C-2AA4D93EDDA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E63AC33-E698-A74B-B07B-324FD9FB83C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E6A-074B-920C-2AA4D93EDDA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3720FE5-DAFF-C445-911E-052A0AA601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E6A-074B-920C-2AA4D93EDDA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7A20316-235F-614B-A859-9F4C99EF6C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E6A-074B-920C-2AA4D93EDDA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D19F1EF-E07F-C340-BB08-57D5610750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E6A-074B-920C-2AA4D93EDDA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71A5F12-8562-5946-9B88-653263251C8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E6A-074B-920C-2AA4D93EDDA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E9DF5C9-6634-C34B-B503-E446FE4910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E6A-074B-920C-2AA4D93ED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n-NL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Camera!$O$42:$O$53</c:f>
              <c:numCache>
                <c:formatCode>General</c:formatCode>
                <c:ptCount val="12"/>
                <c:pt idx="0">
                  <c:v>1.6346608111691014</c:v>
                </c:pt>
                <c:pt idx="1">
                  <c:v>1.4755847206661139</c:v>
                </c:pt>
                <c:pt idx="2">
                  <c:v>1.2040153437922838</c:v>
                </c:pt>
                <c:pt idx="3">
                  <c:v>0.8975761548935236</c:v>
                </c:pt>
                <c:pt idx="4">
                  <c:v>0.54909041922858037</c:v>
                </c:pt>
                <c:pt idx="5">
                  <c:v>0.1492668954956147</c:v>
                </c:pt>
                <c:pt idx="6">
                  <c:v>-0.31414084281026838</c:v>
                </c:pt>
                <c:pt idx="7">
                  <c:v>-0.85761081425834496</c:v>
                </c:pt>
                <c:pt idx="8">
                  <c:v>-1.503853157458005</c:v>
                </c:pt>
                <c:pt idx="9">
                  <c:v>-2.2850640980474148</c:v>
                </c:pt>
                <c:pt idx="10">
                  <c:v>-3.2484564284559485</c:v>
                </c:pt>
                <c:pt idx="11">
                  <c:v>-3.6082692101572635</c:v>
                </c:pt>
              </c:numCache>
            </c:numRef>
          </c:xVal>
          <c:yVal>
            <c:numRef>
              <c:f>Camera!$P$42:$P$53</c:f>
              <c:numCache>
                <c:formatCode>General</c:formatCode>
                <c:ptCount val="12"/>
                <c:pt idx="0">
                  <c:v>0.7327983943042744</c:v>
                </c:pt>
                <c:pt idx="1">
                  <c:v>0.66148653382759248</c:v>
                </c:pt>
                <c:pt idx="2">
                  <c:v>0.53974531267907333</c:v>
                </c:pt>
                <c:pt idx="3">
                  <c:v>0.402372382440223</c:v>
                </c:pt>
                <c:pt idx="4">
                  <c:v>0.24615050094140914</c:v>
                </c:pt>
                <c:pt idx="5">
                  <c:v>6.6914518654020039E-2</c:v>
                </c:pt>
                <c:pt idx="6">
                  <c:v>-0.14082548723494312</c:v>
                </c:pt>
                <c:pt idx="7">
                  <c:v>-0.38445641036505174</c:v>
                </c:pt>
                <c:pt idx="8">
                  <c:v>-0.67415892735966365</c:v>
                </c:pt>
                <c:pt idx="9">
                  <c:v>-1.0243662113205629</c:v>
                </c:pt>
                <c:pt idx="10">
                  <c:v>-1.4562431780801186</c:v>
                </c:pt>
                <c:pt idx="11">
                  <c:v>-1.6175428354030972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Camera!$A$42:$A$53</c15:f>
                <c15:dlblRangeCache>
                  <c:ptCount val="12"/>
                  <c:pt idx="1">
                    <c:v>31</c:v>
                  </c:pt>
                  <c:pt idx="2">
                    <c:v>63</c:v>
                  </c:pt>
                  <c:pt idx="3">
                    <c:v>125</c:v>
                  </c:pt>
                  <c:pt idx="4">
                    <c:v>250</c:v>
                  </c:pt>
                  <c:pt idx="5">
                    <c:v>500</c:v>
                  </c:pt>
                  <c:pt idx="6">
                    <c:v>1k</c:v>
                  </c:pt>
                  <c:pt idx="7">
                    <c:v>2k</c:v>
                  </c:pt>
                  <c:pt idx="8">
                    <c:v>4k</c:v>
                  </c:pt>
                  <c:pt idx="9">
                    <c:v>8k</c:v>
                  </c:pt>
                  <c:pt idx="10">
                    <c:v>16k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C941-2748-A98F-E0CBF19DE7D5}"/>
            </c:ext>
          </c:extLst>
        </c:ser>
        <c:ser>
          <c:idx val="2"/>
          <c:order val="2"/>
          <c:tx>
            <c:v> y-axis</c:v>
          </c:tx>
          <c:spPr>
            <a:ln w="9525">
              <a:solidFill>
                <a:srgbClr val="00B050"/>
              </a:solidFill>
              <a:tailEnd type="arrow"/>
            </a:ln>
          </c:spPr>
          <c:marker>
            <c:symbol val="none"/>
          </c:marker>
          <c:xVal>
            <c:numRef>
              <c:f>Camera!$O$56:$O$57</c:f>
              <c:numCache>
                <c:formatCode>General</c:formatCode>
                <c:ptCount val="2"/>
                <c:pt idx="0">
                  <c:v>0.35162283111505077</c:v>
                </c:pt>
                <c:pt idx="1">
                  <c:v>3.1113667120888984</c:v>
                </c:pt>
              </c:numCache>
            </c:numRef>
          </c:xVal>
          <c:yVal>
            <c:numRef>
              <c:f>Camera!$P$56:$P$57</c:f>
              <c:numCache>
                <c:formatCode>General</c:formatCode>
                <c:ptCount val="2"/>
                <c:pt idx="0">
                  <c:v>0.8604514660108401</c:v>
                </c:pt>
                <c:pt idx="1">
                  <c:v>0.5858767542670229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941-2748-A98F-E0CBF19DE7D5}"/>
            </c:ext>
          </c:extLst>
        </c:ser>
        <c:ser>
          <c:idx val="30"/>
          <c:order val="3"/>
          <c:tx>
            <c:v> Labels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05AC381-7FCB-1946-9C3D-ADD037C05D7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F0E-B44D-8175-39A59A6D8DB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E380D84-A2D9-3E48-B2D7-DEE7965839A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F0E-B44D-8175-39A59A6D8DB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1C9D2D9-DA40-2448-BC05-E2DA359C615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F0E-B44D-8175-39A59A6D8DB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76614CC-C6CD-EF49-8FED-C91542F8804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F0E-B44D-8175-39A59A6D8DB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7D5E319-2D28-F146-8554-DFB6FF379A7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F0E-B44D-8175-39A59A6D8DB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7D23512-3173-1E4B-B827-7C77C6277D5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F0E-B44D-8175-39A59A6D8DB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2D74AF8-DCCF-BB4A-BFB9-3596C3F2527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F0E-B44D-8175-39A59A6D8DB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238654B-C67F-9D48-BB3B-FF11A8B84B1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F0E-B44D-8175-39A59A6D8DB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79C03E9-F3DD-744A-BDC0-7B5D70DC9CE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F0E-B44D-8175-39A59A6D8DB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3B6AFF4-E82F-6B4C-BCE8-EC82A7D8937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F0E-B44D-8175-39A59A6D8DB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C4CD60F-9390-F844-A7AF-303AAF65DB9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F0E-B44D-8175-39A59A6D8DB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320A950-7B8F-BB4C-B4DE-C7464B8B834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F0E-B44D-8175-39A59A6D8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n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Camera!$O$2323:$O$2334</c:f>
              <c:numCache>
                <c:formatCode>General</c:formatCode>
                <c:ptCount val="12"/>
                <c:pt idx="0">
                  <c:v>2.5698171723130097</c:v>
                </c:pt>
                <c:pt idx="1">
                  <c:v>2.4708184106391675</c:v>
                </c:pt>
                <c:pt idx="2">
                  <c:v>2.137635291236391</c:v>
                </c:pt>
                <c:pt idx="3">
                  <c:v>1.6756208608185632</c:v>
                </c:pt>
                <c:pt idx="4">
                  <c:v>1.2236892333887188</c:v>
                </c:pt>
                <c:pt idx="5">
                  <c:v>0.90170837127422743</c:v>
                </c:pt>
                <c:pt idx="6">
                  <c:v>0.78109595183392233</c:v>
                </c:pt>
                <c:pt idx="7">
                  <c:v>0.88075044204373953</c:v>
                </c:pt>
                <c:pt idx="8">
                  <c:v>1.1740613705392595</c:v>
                </c:pt>
                <c:pt idx="9">
                  <c:v>1.5956554910136649</c:v>
                </c:pt>
                <c:pt idx="10">
                  <c:v>2.0469805155986798</c:v>
                </c:pt>
                <c:pt idx="11">
                  <c:v>2.4087260596381994</c:v>
                </c:pt>
              </c:numCache>
            </c:numRef>
          </c:xVal>
          <c:yVal>
            <c:numRef>
              <c:f>Camera!$P$2323:$P$2334</c:f>
              <c:numCache>
                <c:formatCode>General</c:formatCode>
                <c:ptCount val="12"/>
                <c:pt idx="0">
                  <c:v>0.63975704721887827</c:v>
                </c:pt>
                <c:pt idx="1">
                  <c:v>1.1421736801492364</c:v>
                </c:pt>
                <c:pt idx="2">
                  <c:v>1.5289921835890545</c:v>
                </c:pt>
                <c:pt idx="3">
                  <c:v>1.6863083284063567</c:v>
                </c:pt>
                <c:pt idx="4">
                  <c:v>1.5813857816468289</c:v>
                </c:pt>
                <c:pt idx="5">
                  <c:v>1.2604063400631151</c:v>
                </c:pt>
                <c:pt idx="6">
                  <c:v>0.81772197247483513</c:v>
                </c:pt>
                <c:pt idx="7">
                  <c:v>0.36369061718453183</c:v>
                </c:pt>
                <c:pt idx="8">
                  <c:v>3.683044498730467E-3</c:v>
                </c:pt>
                <c:pt idx="9">
                  <c:v>-0.17520734712747488</c:v>
                </c:pt>
                <c:pt idx="10">
                  <c:v>-0.11857264848527282</c:v>
                </c:pt>
                <c:pt idx="11">
                  <c:v>0.17559583463114722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datalabelsRange>
                <c15:f>Camera!$U$2323:$U$2334</c15:f>
                <c15:dlblRangeCache>
                  <c:ptCount val="12"/>
                  <c:pt idx="0">
                    <c:v>0°</c:v>
                  </c:pt>
                  <c:pt idx="1">
                    <c:v>30°</c:v>
                  </c:pt>
                  <c:pt idx="2">
                    <c:v>60°</c:v>
                  </c:pt>
                  <c:pt idx="3">
                    <c:v>90°</c:v>
                  </c:pt>
                  <c:pt idx="4">
                    <c:v>120°</c:v>
                  </c:pt>
                  <c:pt idx="5">
                    <c:v>150°</c:v>
                  </c:pt>
                  <c:pt idx="6">
                    <c:v>±180°</c:v>
                  </c:pt>
                  <c:pt idx="7">
                    <c:v>-150°</c:v>
                  </c:pt>
                  <c:pt idx="8">
                    <c:v>-120°</c:v>
                  </c:pt>
                  <c:pt idx="9">
                    <c:v>-90°</c:v>
                  </c:pt>
                  <c:pt idx="10">
                    <c:v>-60°</c:v>
                  </c:pt>
                  <c:pt idx="11">
                    <c:v>-30°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EF0E-B44D-8175-39A59A6D8DB0}"/>
            </c:ext>
          </c:extLst>
        </c:ser>
        <c:ser>
          <c:idx val="3"/>
          <c:order val="4"/>
          <c:tx>
            <c:v> z-axis</c:v>
          </c:tx>
          <c:spPr>
            <a:ln w="9525">
              <a:solidFill>
                <a:srgbClr val="0000FF"/>
              </a:solidFill>
              <a:tailEnd type="arrow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41-2748-A98F-E0CBF19DE7D5}"/>
              </c:ext>
            </c:extLst>
          </c:dPt>
          <c:xVal>
            <c:numRef>
              <c:f>Camera!$O$59:$O$60</c:f>
              <c:numCache>
                <c:formatCode>General</c:formatCode>
                <c:ptCount val="2"/>
                <c:pt idx="0">
                  <c:v>1.5754138580826695</c:v>
                </c:pt>
                <c:pt idx="1">
                  <c:v>1.6985381270981181</c:v>
                </c:pt>
              </c:numCache>
            </c:numRef>
          </c:xVal>
          <c:yVal>
            <c:numRef>
              <c:f>Camera!$P$59:$P$60</c:f>
              <c:numCache>
                <c:formatCode>General</c:formatCode>
                <c:ptCount val="2"/>
                <c:pt idx="0">
                  <c:v>-0.64641278382316347</c:v>
                </c:pt>
                <c:pt idx="1">
                  <c:v>2.2197998951165374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41-2748-A98F-E0CBF19DE7D5}"/>
            </c:ext>
          </c:extLst>
        </c:ser>
        <c:ser>
          <c:idx val="4"/>
          <c:order val="5"/>
          <c:tx>
            <c:v> 0° grid line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Camera!$O$62:$O$63</c:f>
              <c:numCache>
                <c:formatCode>General</c:formatCode>
                <c:ptCount val="2"/>
                <c:pt idx="0">
                  <c:v>2.3461643215338563</c:v>
                </c:pt>
                <c:pt idx="1">
                  <c:v>-2.4057769316688047</c:v>
                </c:pt>
              </c:numCache>
            </c:numRef>
          </c:xVal>
          <c:yVal>
            <c:numRef>
              <c:f>Camera!$P$62:$P$63</c:f>
              <c:numCache>
                <c:formatCode>General</c:formatCode>
                <c:ptCount val="2"/>
                <c:pt idx="0">
                  <c:v>0.66200890089875652</c:v>
                </c:pt>
                <c:pt idx="1">
                  <c:v>-1.9782957820006573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941-2748-A98F-E0CBF19DE7D5}"/>
            </c:ext>
          </c:extLst>
        </c:ser>
        <c:ser>
          <c:idx val="5"/>
          <c:order val="6"/>
          <c:tx>
            <c:v> 30°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Camera!$O$65:$O$66</c:f>
              <c:numCache>
                <c:formatCode>General</c:formatCode>
                <c:ptCount val="2"/>
                <c:pt idx="0">
                  <c:v>2.2698631710025592</c:v>
                </c:pt>
                <c:pt idx="1">
                  <c:v>-2.6371266481392541</c:v>
                </c:pt>
              </c:numCache>
            </c:numRef>
          </c:xVal>
          <c:yVal>
            <c:numRef>
              <c:f>Camera!$P$65:$P$66</c:f>
              <c:numCache>
                <c:formatCode>General</c:formatCode>
                <c:ptCount val="2"/>
                <c:pt idx="0">
                  <c:v>1.0437877912684592</c:v>
                </c:pt>
                <c:pt idx="1">
                  <c:v>-1.1212296458910616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941-2748-A98F-E0CBF19DE7D5}"/>
            </c:ext>
          </c:extLst>
        </c:ser>
        <c:ser>
          <c:idx val="6"/>
          <c:order val="7"/>
          <c:tx>
            <c:v> 60°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Camera!$O$68:$O$69</c:f>
              <c:numCache>
                <c:formatCode>General</c:formatCode>
                <c:ptCount val="2"/>
                <c:pt idx="0">
                  <c:v>2.0175002796342838</c:v>
                </c:pt>
                <c:pt idx="1">
                  <c:v>-3.1489967782617163</c:v>
                </c:pt>
              </c:numCache>
            </c:numRef>
          </c:xVal>
          <c:yVal>
            <c:numRef>
              <c:f>Camera!$P$68:$P$69</c:f>
              <c:numCache>
                <c:formatCode>General</c:formatCode>
                <c:ptCount val="2"/>
                <c:pt idx="0">
                  <c:v>1.3388219982141296</c:v>
                </c:pt>
                <c:pt idx="1">
                  <c:v>-0.41045711911660443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941-2748-A98F-E0CBF19DE7D5}"/>
            </c:ext>
          </c:extLst>
        </c:ser>
        <c:ser>
          <c:idx val="7"/>
          <c:order val="8"/>
          <c:tx>
            <c:v> 90° grid line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Camera!$O$71:$O$72</c:f>
              <c:numCache>
                <c:formatCode>General</c:formatCode>
                <c:ptCount val="2"/>
                <c:pt idx="0">
                  <c:v>1.6659873977322526</c:v>
                </c:pt>
                <c:pt idx="1">
                  <c:v>-3.7645200121353222</c:v>
                </c:pt>
              </c:numCache>
            </c:numRef>
          </c:xVal>
          <c:yVal>
            <c:numRef>
              <c:f>Camera!$P$71:$P$72</c:f>
              <c:numCache>
                <c:formatCode>General</c:formatCode>
                <c:ptCount val="2"/>
                <c:pt idx="0">
                  <c:v>1.4620507205368873</c:v>
                </c:pt>
                <c:pt idx="1">
                  <c:v>-7.1478329992691519E-2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941-2748-A98F-E0CBF19DE7D5}"/>
            </c:ext>
          </c:extLst>
        </c:ser>
        <c:ser>
          <c:idx val="8"/>
          <c:order val="9"/>
          <c:tx>
            <c:v> 120°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Camera!$O$74:$O$75</c:f>
              <c:numCache>
                <c:formatCode>General</c:formatCode>
                <c:ptCount val="2"/>
                <c:pt idx="0">
                  <c:v>1.3184095182681026</c:v>
                </c:pt>
                <c:pt idx="1">
                  <c:v>-4.290750999057301</c:v>
                </c:pt>
              </c:numCache>
            </c:numRef>
          </c:xVal>
          <c:yVal>
            <c:numRef>
              <c:f>Camera!$P$74:$P$75</c:f>
              <c:numCache>
                <c:formatCode>General</c:formatCode>
                <c:ptCount val="2"/>
                <c:pt idx="0">
                  <c:v>1.3858042781563558</c:v>
                </c:pt>
                <c:pt idx="1">
                  <c:v>-0.17179929129641724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941-2748-A98F-E0CBF19DE7D5}"/>
            </c:ext>
          </c:extLst>
        </c:ser>
        <c:ser>
          <c:idx val="9"/>
          <c:order val="10"/>
          <c:tx>
            <c:v> 150°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Camera!$O$77:$O$78</c:f>
              <c:numCache>
                <c:formatCode>General</c:formatCode>
                <c:ptCount val="2"/>
                <c:pt idx="0">
                  <c:v>1.0673746826782207</c:v>
                </c:pt>
                <c:pt idx="1">
                  <c:v>-4.5980356873530415</c:v>
                </c:pt>
              </c:numCache>
            </c:numRef>
          </c:xVal>
          <c:yVal>
            <c:numRef>
              <c:f>Camera!$P$77:$P$78</c:f>
              <c:numCache>
                <c:formatCode>General</c:formatCode>
                <c:ptCount val="2"/>
                <c:pt idx="0">
                  <c:v>1.1411532241940392</c:v>
                </c:pt>
                <c:pt idx="1">
                  <c:v>-0.6339351023758516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941-2748-A98F-E0CBF19DE7D5}"/>
            </c:ext>
          </c:extLst>
        </c:ser>
        <c:ser>
          <c:idx val="10"/>
          <c:order val="11"/>
          <c:tx>
            <c:v> 180° grid line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Camera!$O$80:$O$81</c:f>
              <c:numCache>
                <c:formatCode>General</c:formatCode>
                <c:ptCount val="2"/>
                <c:pt idx="0">
                  <c:v>0.97139523206028777</c:v>
                </c:pt>
                <c:pt idx="1">
                  <c:v>-4.6378814971390154</c:v>
                </c:pt>
              </c:numCache>
            </c:numRef>
          </c:xVal>
          <c:yVal>
            <c:numRef>
              <c:f>Camera!$P$80:$P$81</c:f>
              <c:numCache>
                <c:formatCode>General</c:formatCode>
                <c:ptCount val="2"/>
                <c:pt idx="0">
                  <c:v>0.79878855971380303</c:v>
                </c:pt>
                <c:pt idx="1">
                  <c:v>-1.3086546429162262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941-2748-A98F-E0CBF19DE7D5}"/>
            </c:ext>
          </c:extLst>
        </c:ser>
        <c:ser>
          <c:idx val="11"/>
          <c:order val="12"/>
          <c:tx>
            <c:v> 210°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Camera!$O$83:$O$84</c:f>
              <c:numCache>
                <c:formatCode>General</c:formatCode>
                <c:ptCount val="2"/>
                <c:pt idx="0">
                  <c:v>1.0480722044037905</c:v>
                </c:pt>
                <c:pt idx="1">
                  <c:v>-4.4225972676026695</c:v>
                </c:pt>
              </c:numCache>
            </c:numRef>
          </c:xVal>
          <c:yVal>
            <c:numRef>
              <c:f>Camera!$P$83:$P$84</c:f>
              <c:numCache>
                <c:formatCode>General</c:formatCode>
                <c:ptCount val="2"/>
                <c:pt idx="0">
                  <c:v>0.44560985625817129</c:v>
                </c:pt>
                <c:pt idx="1">
                  <c:v>-2.0337142311454812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941-2748-A98F-E0CBF19DE7D5}"/>
            </c:ext>
          </c:extLst>
        </c:ser>
        <c:ser>
          <c:idx val="12"/>
          <c:order val="13"/>
          <c:tx>
            <c:v> 240°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Camera!$O$86:$O$87</c:f>
              <c:numCache>
                <c:formatCode>General</c:formatCode>
                <c:ptCount val="2"/>
                <c:pt idx="0">
                  <c:v>1.2768755091868329</c:v>
                </c:pt>
                <c:pt idx="1">
                  <c:v>-4.0037185591550077</c:v>
                </c:pt>
              </c:numCache>
            </c:numRef>
          </c:xVal>
          <c:yVal>
            <c:numRef>
              <c:f>Camera!$P$86:$P$87</c:f>
              <c:numCache>
                <c:formatCode>General</c:formatCode>
                <c:ptCount val="2"/>
                <c:pt idx="0">
                  <c:v>0.16643479808851561</c:v>
                </c:pt>
                <c:pt idx="1">
                  <c:v>-2.6568851245099054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941-2748-A98F-E0CBF19DE7D5}"/>
            </c:ext>
          </c:extLst>
        </c:ser>
        <c:ser>
          <c:idx val="13"/>
          <c:order val="14"/>
          <c:tx>
            <c:v> 270° grid line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Camera!$O$89:$O$90</c:f>
              <c:numCache>
                <c:formatCode>General</c:formatCode>
                <c:ptCount val="2"/>
                <c:pt idx="0">
                  <c:v>1.6044905869935564</c:v>
                </c:pt>
                <c:pt idx="1">
                  <c:v>-3.4644722415075413</c:v>
                </c:pt>
              </c:numCache>
            </c:numRef>
          </c:xVal>
          <c:yVal>
            <c:numRef>
              <c:f>Camera!$P$89:$P$90</c:f>
              <c:numCache>
                <c:formatCode>General</c:formatCode>
                <c:ptCount val="2"/>
                <c:pt idx="0">
                  <c:v>3.0465054582679729E-2</c:v>
                </c:pt>
                <c:pt idx="1">
                  <c:v>-3.0403796234419054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941-2748-A98F-E0CBF19DE7D5}"/>
            </c:ext>
          </c:extLst>
        </c:ser>
        <c:ser>
          <c:idx val="14"/>
          <c:order val="15"/>
          <c:tx>
            <c:v> 300°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Camera!$O$92:$O$93</c:f>
              <c:numCache>
                <c:formatCode>General</c:formatCode>
                <c:ptCount val="2"/>
                <c:pt idx="0">
                  <c:v>1.9517098112732512</c:v>
                </c:pt>
                <c:pt idx="1">
                  <c:v>-2.9219817141864537</c:v>
                </c:pt>
              </c:numCache>
            </c:numRef>
          </c:xVal>
          <c:yVal>
            <c:numRef>
              <c:f>Camera!$P$92:$P$93</c:f>
              <c:numCache>
                <c:formatCode>General</c:formatCode>
                <c:ptCount val="2"/>
                <c:pt idx="0">
                  <c:v>7.8145378854815012E-2</c:v>
                </c:pt>
                <c:pt idx="1">
                  <c:v>-3.0713482450684135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941-2748-A98F-E0CBF19DE7D5}"/>
            </c:ext>
          </c:extLst>
        </c:ser>
        <c:ser>
          <c:idx val="15"/>
          <c:order val="16"/>
          <c:tx>
            <c:v> 330° grid line</c:v>
          </c:tx>
          <c:spPr>
            <a:ln w="9525">
              <a:solidFill>
                <a:srgbClr val="A6A6A6"/>
              </a:solidFill>
              <a:prstDash val="dash"/>
            </a:ln>
          </c:spPr>
          <c:marker>
            <c:symbol val="none"/>
          </c:marker>
          <c:xVal>
            <c:numRef>
              <c:f>Camera!$O$95:$O$96</c:f>
              <c:numCache>
                <c:formatCode>General</c:formatCode>
                <c:ptCount val="2"/>
                <c:pt idx="0">
                  <c:v>2.22626664992436</c:v>
                </c:pt>
                <c:pt idx="1">
                  <c:v>-2.5223530914729895</c:v>
                </c:pt>
              </c:numCache>
            </c:numRef>
          </c:xVal>
          <c:yVal>
            <c:numRef>
              <c:f>Camera!$P$95:$P$96</c:f>
              <c:numCache>
                <c:formatCode>General</c:formatCode>
                <c:ptCount val="2"/>
                <c:pt idx="0">
                  <c:v>0.30693728204797682</c:v>
                </c:pt>
                <c:pt idx="1">
                  <c:v>-2.6967019263262282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941-2748-A98F-E0CBF19DE7D5}"/>
            </c:ext>
          </c:extLst>
        </c:ser>
        <c:ser>
          <c:idx val="16"/>
          <c:order val="17"/>
          <c:tx>
            <c:v> 20 Hz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Camera!$O$98:$O$134</c:f>
              <c:numCache>
                <c:formatCode>General</c:formatCode>
                <c:ptCount val="37"/>
                <c:pt idx="0">
                  <c:v>2.3461643215338563</c:v>
                </c:pt>
                <c:pt idx="1">
                  <c:v>2.3428919504289505</c:v>
                </c:pt>
                <c:pt idx="2">
                  <c:v>2.3172029265282528</c:v>
                </c:pt>
                <c:pt idx="3">
                  <c:v>2.2698631710025592</c:v>
                </c:pt>
                <c:pt idx="4">
                  <c:v>2.2024621194592666</c:v>
                </c:pt>
                <c:pt idx="5">
                  <c:v>2.117344711911072</c:v>
                </c:pt>
                <c:pt idx="6">
                  <c:v>2.0175002796342838</c:v>
                </c:pt>
                <c:pt idx="7">
                  <c:v>1.9064177016842694</c:v>
                </c:pt>
                <c:pt idx="8">
                  <c:v>1.7879193224564571</c:v>
                </c:pt>
                <c:pt idx="9">
                  <c:v>1.6659873977322526</c:v>
                </c:pt>
                <c:pt idx="10">
                  <c:v>1.5445962045838797</c:v>
                </c:pt>
                <c:pt idx="11">
                  <c:v>1.4275607206101397</c:v>
                </c:pt>
                <c:pt idx="12">
                  <c:v>1.3184095182681028</c:v>
                </c:pt>
                <c:pt idx="13">
                  <c:v>1.2202858908587666</c:v>
                </c:pt>
                <c:pt idx="14">
                  <c:v>1.1358778245020726</c:v>
                </c:pt>
                <c:pt idx="15">
                  <c:v>1.0673746826782207</c:v>
                </c:pt>
                <c:pt idx="16">
                  <c:v>1.0164465960883149</c:v>
                </c:pt>
                <c:pt idx="17">
                  <c:v>0.98424158049211241</c:v>
                </c:pt>
                <c:pt idx="18">
                  <c:v>0.97139523206028777</c:v>
                </c:pt>
                <c:pt idx="19">
                  <c:v>0.97804829372068325</c:v>
                </c:pt>
                <c:pt idx="20">
                  <c:v>1.0038682490874224</c:v>
                </c:pt>
                <c:pt idx="21">
                  <c:v>1.0480722044037905</c:v>
                </c:pt>
                <c:pt idx="22">
                  <c:v>1.1094495225796321</c:v>
                </c:pt>
                <c:pt idx="23">
                  <c:v>1.1863838753796543</c:v>
                </c:pt>
                <c:pt idx="24">
                  <c:v>1.2768755091868327</c:v>
                </c:pt>
                <c:pt idx="25">
                  <c:v>1.3785655217560631</c:v>
                </c:pt>
                <c:pt idx="26">
                  <c:v>1.4887647680522649</c:v>
                </c:pt>
                <c:pt idx="27">
                  <c:v>1.6044905869935564</c:v>
                </c:pt>
                <c:pt idx="28">
                  <c:v>1.7225147838705335</c:v>
                </c:pt>
                <c:pt idx="29">
                  <c:v>1.8394261160110341</c:v>
                </c:pt>
                <c:pt idx="30">
                  <c:v>1.9517098112732512</c:v>
                </c:pt>
                <c:pt idx="31">
                  <c:v>2.0558453253563016</c:v>
                </c:pt>
                <c:pt idx="32">
                  <c:v>2.148421603567626</c:v>
                </c:pt>
                <c:pt idx="33">
                  <c:v>2.22626664992436</c:v>
                </c:pt>
                <c:pt idx="34">
                  <c:v>2.2865854543046922</c:v>
                </c:pt>
                <c:pt idx="35">
                  <c:v>2.3270976660932452</c:v>
                </c:pt>
                <c:pt idx="36">
                  <c:v>2.3461643215338563</c:v>
                </c:pt>
              </c:numCache>
            </c:numRef>
          </c:xVal>
          <c:yVal>
            <c:numRef>
              <c:f>Camera!$P$98:$P$134</c:f>
              <c:numCache>
                <c:formatCode>General</c:formatCode>
                <c:ptCount val="37"/>
                <c:pt idx="0">
                  <c:v>0.66200890089875652</c:v>
                </c:pt>
                <c:pt idx="1">
                  <c:v>0.79202251989428929</c:v>
                </c:pt>
                <c:pt idx="2">
                  <c:v>0.9207468706151718</c:v>
                </c:pt>
                <c:pt idx="3">
                  <c:v>1.0437877912684592</c:v>
                </c:pt>
                <c:pt idx="4">
                  <c:v>1.156940323363048</c:v>
                </c:pt>
                <c:pt idx="5">
                  <c:v>1.2563783864678644</c:v>
                </c:pt>
                <c:pt idx="6">
                  <c:v>1.3388219982141296</c:v>
                </c:pt>
                <c:pt idx="7">
                  <c:v>1.4016696084800881</c:v>
                </c:pt>
                <c:pt idx="8">
                  <c:v>1.4430871947689672</c:v>
                </c:pt>
                <c:pt idx="9">
                  <c:v>1.4620507205368873</c:v>
                </c:pt>
                <c:pt idx="10">
                  <c:v>1.4583435116388614</c:v>
                </c:pt>
                <c:pt idx="11">
                  <c:v>1.4325142694184096</c:v>
                </c:pt>
                <c:pt idx="12">
                  <c:v>1.3858042781563562</c:v>
                </c:pt>
                <c:pt idx="13">
                  <c:v>1.3200536739727933</c:v>
                </c:pt>
                <c:pt idx="14">
                  <c:v>1.2375965228002239</c:v>
                </c:pt>
                <c:pt idx="15">
                  <c:v>1.1411532241940392</c:v>
                </c:pt>
                <c:pt idx="16">
                  <c:v>1.0337268330164837</c:v>
                </c:pt>
                <c:pt idx="17">
                  <c:v>0.91850768484426459</c:v>
                </c:pt>
                <c:pt idx="18">
                  <c:v>0.79878855971380314</c:v>
                </c:pt>
                <c:pt idx="19">
                  <c:v>0.67789075181063718</c:v>
                </c:pt>
                <c:pt idx="20">
                  <c:v>0.55909995395365286</c:v>
                </c:pt>
                <c:pt idx="21">
                  <c:v>0.44560985625817107</c:v>
                </c:pt>
                <c:pt idx="22">
                  <c:v>0.34047078629541433</c:v>
                </c:pt>
                <c:pt idx="23">
                  <c:v>0.24654054694916749</c:v>
                </c:pt>
                <c:pt idx="24">
                  <c:v>0.16643479808851575</c:v>
                </c:pt>
                <c:pt idx="25">
                  <c:v>0.10247484721892633</c:v>
                </c:pt>
                <c:pt idx="26">
                  <c:v>5.6631540094771171E-2</c:v>
                </c:pt>
                <c:pt idx="27">
                  <c:v>3.0465054582679729E-2</c:v>
                </c:pt>
                <c:pt idx="28">
                  <c:v>2.5061766690676265E-2</c:v>
                </c:pt>
                <c:pt idx="29">
                  <c:v>4.0970910869668087E-2</c:v>
                </c:pt>
                <c:pt idx="30">
                  <c:v>7.8145378854815012E-2</c:v>
                </c:pt>
                <c:pt idx="31">
                  <c:v>0.13589250654974341</c:v>
                </c:pt>
                <c:pt idx="32">
                  <c:v>0.21284183317461011</c:v>
                </c:pt>
                <c:pt idx="33">
                  <c:v>0.30693728204797649</c:v>
                </c:pt>
                <c:pt idx="34">
                  <c:v>0.41546071388362715</c:v>
                </c:pt>
                <c:pt idx="35">
                  <c:v>0.53509212885781809</c:v>
                </c:pt>
                <c:pt idx="36">
                  <c:v>0.66200890089875652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C941-2748-A98F-E0CBF19DE7D5}"/>
            </c:ext>
          </c:extLst>
        </c:ser>
        <c:ser>
          <c:idx val="18"/>
          <c:order val="18"/>
          <c:tx>
            <c:v> 31 Hz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Camera!$O$137:$O$173</c:f>
              <c:numCache>
                <c:formatCode>General</c:formatCode>
                <c:ptCount val="37"/>
                <c:pt idx="0">
                  <c:v>2.2081315213327324</c:v>
                </c:pt>
                <c:pt idx="1">
                  <c:v>2.2043274907313419</c:v>
                </c:pt>
                <c:pt idx="2">
                  <c:v>2.1774202770315245</c:v>
                </c:pt>
                <c:pt idx="3">
                  <c:v>2.1282134500679804</c:v>
                </c:pt>
                <c:pt idx="4">
                  <c:v>2.0583653795028765</c:v>
                </c:pt>
                <c:pt idx="5">
                  <c:v>1.9703174719036072</c:v>
                </c:pt>
                <c:pt idx="6">
                  <c:v>1.8671769974014927</c:v>
                </c:pt>
                <c:pt idx="7">
                  <c:v>1.7525645803889278</c:v>
                </c:pt>
                <c:pt idx="8">
                  <c:v>1.6304397504099299</c:v>
                </c:pt>
                <c:pt idx="9">
                  <c:v>1.5049192619244989</c:v>
                </c:pt>
                <c:pt idx="10">
                  <c:v>1.3801021353887724</c:v>
                </c:pt>
                <c:pt idx="11">
                  <c:v>1.2599129003152274</c:v>
                </c:pt>
                <c:pt idx="12">
                  <c:v>1.1479709650639374</c:v>
                </c:pt>
                <c:pt idx="13">
                  <c:v>1.0474901222086106</c:v>
                </c:pt>
                <c:pt idx="14">
                  <c:v>0.96120856720348191</c:v>
                </c:pt>
                <c:pt idx="15">
                  <c:v>0.89134691418912415</c:v>
                </c:pt>
                <c:pt idx="16">
                  <c:v>0.83958975782774847</c:v>
                </c:pt>
                <c:pt idx="17">
                  <c:v>0.80708536970223144</c:v>
                </c:pt>
                <c:pt idx="18">
                  <c:v>0.79445800314549764</c:v>
                </c:pt>
                <c:pt idx="19">
                  <c:v>0.801827808738373</c:v>
                </c:pt>
                <c:pt idx="20">
                  <c:v>0.82883431778023353</c:v>
                </c:pt>
                <c:pt idx="21">
                  <c:v>0.87466064230138085</c:v>
                </c:pt>
                <c:pt idx="22">
                  <c:v>0.93805682096989274</c:v>
                </c:pt>
                <c:pt idx="23">
                  <c:v>1.017362008223905</c:v>
                </c:pt>
                <c:pt idx="24">
                  <c:v>1.1105263903148108</c:v>
                </c:pt>
                <c:pt idx="25">
                  <c:v>1.2151347649650714</c:v>
                </c:pt>
                <c:pt idx="26">
                  <c:v>1.3284345892580385</c:v>
                </c:pt>
                <c:pt idx="27">
                  <c:v>1.4473719172962769</c:v>
                </c:pt>
                <c:pt idx="28">
                  <c:v>1.5686389274923171</c:v>
                </c:pt>
                <c:pt idx="29">
                  <c:v>1.6887365719433054</c:v>
                </c:pt>
                <c:pt idx="30">
                  <c:v>1.8040551552935202</c:v>
                </c:pt>
                <c:pt idx="31">
                  <c:v>1.9109742801291953</c:v>
                </c:pt>
                <c:pt idx="32">
                  <c:v>2.0059815582284197</c:v>
                </c:pt>
                <c:pt idx="33">
                  <c:v>2.0858068722729426</c:v>
                </c:pt>
                <c:pt idx="34">
                  <c:v>2.1475660222610666</c:v>
                </c:pt>
                <c:pt idx="35">
                  <c:v>2.1889047086042912</c:v>
                </c:pt>
                <c:pt idx="36">
                  <c:v>2.2081315213327324</c:v>
                </c:pt>
              </c:numCache>
            </c:numRef>
          </c:xVal>
          <c:yVal>
            <c:numRef>
              <c:f>Camera!$P$137:$P$173</c:f>
              <c:numCache>
                <c:formatCode>General</c:formatCode>
                <c:ptCount val="37"/>
                <c:pt idx="0">
                  <c:v>0.58531421353932844</c:v>
                </c:pt>
                <c:pt idx="1">
                  <c:v>0.72005879339783363</c:v>
                </c:pt>
                <c:pt idx="2">
                  <c:v>0.85357630571034826</c:v>
                </c:pt>
                <c:pt idx="3">
                  <c:v>0.98129038917566724</c:v>
                </c:pt>
                <c:pt idx="4">
                  <c:v>1.0988180156667593</c:v>
                </c:pt>
                <c:pt idx="5">
                  <c:v>1.2021695945854198</c:v>
                </c:pt>
                <c:pt idx="6">
                  <c:v>1.287925350928411</c:v>
                </c:pt>
                <c:pt idx="7">
                  <c:v>1.3533746137702007</c:v>
                </c:pt>
                <c:pt idx="8">
                  <c:v>1.3966090746239503</c:v>
                </c:pt>
                <c:pt idx="9">
                  <c:v>1.4165664505169231</c:v>
                </c:pt>
                <c:pt idx="10">
                  <c:v>1.4130263462240891</c:v>
                </c:pt>
                <c:pt idx="11">
                  <c:v>1.3865645885805269</c:v>
                </c:pt>
                <c:pt idx="12">
                  <c:v>1.338475324380977</c:v>
                </c:pt>
                <c:pt idx="13">
                  <c:v>1.2706715193579867</c:v>
                </c:pt>
                <c:pt idx="14">
                  <c:v>1.1855742941457821</c:v>
                </c:pt>
                <c:pt idx="15">
                  <c:v>1.0860001432009991</c:v>
                </c:pt>
                <c:pt idx="16">
                  <c:v>0.97505296677689324</c:v>
                </c:pt>
                <c:pt idx="17">
                  <c:v>0.8560254538755373</c:v>
                </c:pt>
                <c:pt idx="18">
                  <c:v>0.73231204618620327</c:v>
                </c:pt>
                <c:pt idx="19">
                  <c:v>0.60733372936252217</c:v>
                </c:pt>
                <c:pt idx="20">
                  <c:v>0.48447336282383285</c:v>
                </c:pt>
                <c:pt idx="21">
                  <c:v>0.36701920749848477</c:v>
                </c:pt>
                <c:pt idx="22">
                  <c:v>0.25811372222251644</c:v>
                </c:pt>
                <c:pt idx="23">
                  <c:v>0.16070452970053015</c:v>
                </c:pt>
                <c:pt idx="24">
                  <c:v>7.7494657009739482E-2</c:v>
                </c:pt>
                <c:pt idx="25">
                  <c:v>1.0889699994736603E-2</c:v>
                </c:pt>
                <c:pt idx="26">
                  <c:v>-3.7059575124625564E-2</c:v>
                </c:pt>
                <c:pt idx="27">
                  <c:v>-6.4719512158533651E-2</c:v>
                </c:pt>
                <c:pt idx="28">
                  <c:v>-7.0939603752756042E-2</c:v>
                </c:pt>
                <c:pt idx="29">
                  <c:v>-5.5119508814440603E-2</c:v>
                </c:pt>
                <c:pt idx="30">
                  <c:v>-1.7272518466225874E-2</c:v>
                </c:pt>
                <c:pt idx="31">
                  <c:v>4.1920710205242594E-2</c:v>
                </c:pt>
                <c:pt idx="32">
                  <c:v>0.12107561312950907</c:v>
                </c:pt>
                <c:pt idx="33">
                  <c:v>0.2180924137854415</c:v>
                </c:pt>
                <c:pt idx="34">
                  <c:v>0.33017765237138996</c:v>
                </c:pt>
                <c:pt idx="35">
                  <c:v>0.45390443236104472</c:v>
                </c:pt>
                <c:pt idx="36">
                  <c:v>0.58531421353932844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C941-2748-A98F-E0CBF19DE7D5}"/>
            </c:ext>
          </c:extLst>
        </c:ser>
        <c:ser>
          <c:idx val="19"/>
          <c:order val="19"/>
          <c:tx>
            <c:v> 63 Hz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Camera!$O$175:$O$211</c:f>
              <c:numCache>
                <c:formatCode>General</c:formatCode>
                <c:ptCount val="37"/>
                <c:pt idx="0">
                  <c:v>1.9716336856694254</c:v>
                </c:pt>
                <c:pt idx="1">
                  <c:v>1.9668491831892123</c:v>
                </c:pt>
                <c:pt idx="2">
                  <c:v>1.9378133220929963</c:v>
                </c:pt>
                <c:pt idx="3">
                  <c:v>1.885395962390694</c:v>
                </c:pt>
                <c:pt idx="4">
                  <c:v>1.8113751261065589</c:v>
                </c:pt>
                <c:pt idx="5">
                  <c:v>1.7183585771264065</c:v>
                </c:pt>
                <c:pt idx="6">
                  <c:v>1.609655953363138</c:v>
                </c:pt>
                <c:pt idx="7">
                  <c:v>1.4891127956046797</c:v>
                </c:pt>
                <c:pt idx="8">
                  <c:v>1.3609214968755008</c:v>
                </c:pt>
                <c:pt idx="9">
                  <c:v>1.2294255601812059</c:v>
                </c:pt>
                <c:pt idx="10">
                  <c:v>1.0989325558897292</c:v>
                </c:pt>
                <c:pt idx="11">
                  <c:v>0.97354824865395539</c:v>
                </c:pt>
                <c:pt idx="12">
                  <c:v>0.8570402679626693</c:v>
                </c:pt>
                <c:pt idx="13">
                  <c:v>0.75273526744621566</c:v>
                </c:pt>
                <c:pt idx="14">
                  <c:v>0.66344948681804627</c:v>
                </c:pt>
                <c:pt idx="15">
                  <c:v>0.59144949085717213</c:v>
                </c:pt>
                <c:pt idx="16">
                  <c:v>0.53843783355419728</c:v>
                </c:pt>
                <c:pt idx="17">
                  <c:v>0.50555746877413132</c:v>
                </c:pt>
                <c:pt idx="18">
                  <c:v>0.49340873025572729</c:v>
                </c:pt>
                <c:pt idx="19">
                  <c:v>0.50207338899857601</c:v>
                </c:pt>
                <c:pt idx="20">
                  <c:v>0.53114141597151443</c:v>
                </c:pt>
                <c:pt idx="21">
                  <c:v>0.57973742165542808</c:v>
                </c:pt>
                <c:pt idx="22">
                  <c:v>0.64654515573159654</c:v>
                </c:pt>
                <c:pt idx="23">
                  <c:v>0.72982982791115913</c:v>
                </c:pt>
                <c:pt idx="24">
                  <c:v>0.82745929075887958</c:v>
                </c:pt>
                <c:pt idx="25">
                  <c:v>0.93692626225395692</c:v>
                </c:pt>
                <c:pt idx="26">
                  <c:v>1.0553747127851685</c:v>
                </c:pt>
                <c:pt idx="27">
                  <c:v>1.1796342327396736</c:v>
                </c:pt>
                <c:pt idx="28">
                  <c:v>1.3062665390635733</c:v>
                </c:pt>
                <c:pt idx="29">
                  <c:v>1.4316281513768616</c:v>
                </c:pt>
                <c:pt idx="30">
                  <c:v>1.5519525381245514</c:v>
                </c:pt>
                <c:pt idx="31">
                  <c:v>1.6634535891773075</c:v>
                </c:pt>
                <c:pt idx="32">
                  <c:v>1.7624500699021082</c:v>
                </c:pt>
                <c:pt idx="33">
                  <c:v>1.8455078338609876</c:v>
                </c:pt>
                <c:pt idx="34">
                  <c:v>1.9095932708039487</c:v>
                </c:pt>
                <c:pt idx="35">
                  <c:v>1.9522281895317051</c:v>
                </c:pt>
                <c:pt idx="36">
                  <c:v>1.9716336856694254</c:v>
                </c:pt>
              </c:numCache>
            </c:numRef>
          </c:xVal>
          <c:yVal>
            <c:numRef>
              <c:f>Camera!$P$175:$P$211</c:f>
              <c:numCache>
                <c:formatCode>General</c:formatCode>
                <c:ptCount val="37"/>
                <c:pt idx="0">
                  <c:v>0.45390973908868987</c:v>
                </c:pt>
                <c:pt idx="1">
                  <c:v>0.59672396417756746</c:v>
                </c:pt>
                <c:pt idx="2">
                  <c:v>0.7384365900425448</c:v>
                </c:pt>
                <c:pt idx="3">
                  <c:v>0.87415666478564336</c:v>
                </c:pt>
                <c:pt idx="4">
                  <c:v>0.99919297550117514</c:v>
                </c:pt>
                <c:pt idx="5">
                  <c:v>1.1092726097191148</c:v>
                </c:pt>
                <c:pt idx="6">
                  <c:v>1.2007335496825289</c:v>
                </c:pt>
                <c:pt idx="7">
                  <c:v>1.270676242457724</c:v>
                </c:pt>
                <c:pt idx="8">
                  <c:v>1.3170641431369177</c:v>
                </c:pt>
                <c:pt idx="9">
                  <c:v>1.3387693750367196</c:v>
                </c:pt>
                <c:pt idx="10">
                  <c:v>1.3355657520147814</c:v>
                </c:pt>
                <c:pt idx="11">
                  <c:v>1.3080764559943714</c:v>
                </c:pt>
                <c:pt idx="12">
                  <c:v>1.2576869977020331</c:v>
                </c:pt>
                <c:pt idx="13">
                  <c:v>1.1864354878564807</c:v>
                </c:pt>
                <c:pt idx="14">
                  <c:v>1.0968918825794032</c:v>
                </c:pt>
                <c:pt idx="15">
                  <c:v>0.99203617932983479</c:v>
                </c:pt>
                <c:pt idx="16">
                  <c:v>0.87514307414052006</c:v>
                </c:pt>
                <c:pt idx="17">
                  <c:v>0.74967786456267538</c:v>
                </c:pt>
                <c:pt idx="18">
                  <c:v>0.61920579836896938</c:v>
                </c:pt>
                <c:pt idx="19">
                  <c:v>0.48731488294619513</c:v>
                </c:pt>
                <c:pt idx="20">
                  <c:v>0.35755050678319683</c:v>
                </c:pt>
                <c:pt idx="21">
                  <c:v>0.23335910453964354</c:v>
                </c:pt>
                <c:pt idx="22">
                  <c:v>0.11803748404818781</c:v>
                </c:pt>
                <c:pt idx="23">
                  <c:v>1.4684268510772258E-2</c:v>
                </c:pt>
                <c:pt idx="24">
                  <c:v>-7.3849864319726136E-2</c:v>
                </c:pt>
                <c:pt idx="25">
                  <c:v>-0.14501587849074024</c:v>
                </c:pt>
                <c:pt idx="26">
                  <c:v>-0.19662581861549305</c:v>
                </c:pt>
                <c:pt idx="27">
                  <c:v>-0.22691854015385068</c:v>
                </c:pt>
                <c:pt idx="28">
                  <c:v>-0.23463070805286937</c:v>
                </c:pt>
                <c:pt idx="29">
                  <c:v>-0.21907020751350623</c:v>
                </c:pt>
                <c:pt idx="30">
                  <c:v>-0.18018713487152516</c:v>
                </c:pt>
                <c:pt idx="31">
                  <c:v>-0.11863562404855961</c:v>
                </c:pt>
                <c:pt idx="32">
                  <c:v>-3.5818216077325361E-2</c:v>
                </c:pt>
                <c:pt idx="33">
                  <c:v>6.6096328014131844E-2</c:v>
                </c:pt>
                <c:pt idx="34">
                  <c:v>0.18419054465262963</c:v>
                </c:pt>
                <c:pt idx="35">
                  <c:v>0.31485811808042108</c:v>
                </c:pt>
                <c:pt idx="36">
                  <c:v>0.45390973908868987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C941-2748-A98F-E0CBF19DE7D5}"/>
            </c:ext>
          </c:extLst>
        </c:ser>
        <c:ser>
          <c:idx val="20"/>
          <c:order val="20"/>
          <c:tx>
            <c:v> 125 Hz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Camera!$O$213:$O$249</c:f>
              <c:numCache>
                <c:formatCode>General</c:formatCode>
                <c:ptCount val="37"/>
                <c:pt idx="0">
                  <c:v>1.7034695594444074</c:v>
                </c:pt>
                <c:pt idx="1">
                  <c:v>1.6974669776071813</c:v>
                </c:pt>
                <c:pt idx="2">
                  <c:v>1.6659540112306424</c:v>
                </c:pt>
                <c:pt idx="3">
                  <c:v>1.6098784959617702</c:v>
                </c:pt>
                <c:pt idx="4">
                  <c:v>1.5311565107853733</c:v>
                </c:pt>
                <c:pt idx="5">
                  <c:v>1.4325860545910054</c:v>
                </c:pt>
                <c:pt idx="6">
                  <c:v>1.3177065775783192</c:v>
                </c:pt>
                <c:pt idx="7">
                  <c:v>1.1906172571286311</c:v>
                </c:pt>
                <c:pt idx="8">
                  <c:v>1.0557710062318719</c:v>
                </c:pt>
                <c:pt idx="9">
                  <c:v>0.9177626056559649</c:v>
                </c:pt>
                <c:pt idx="10">
                  <c:v>0.78112803709792489</c:v>
                </c:pt>
                <c:pt idx="11">
                  <c:v>0.65016860819887501</c:v>
                </c:pt>
                <c:pt idx="12">
                  <c:v>0.52880870291989401</c:v>
                </c:pt>
                <c:pt idx="13">
                  <c:v>0.42049094847357171</c:v>
                </c:pt>
                <c:pt idx="14">
                  <c:v>0.32810809570644911</c:v>
                </c:pt>
                <c:pt idx="15">
                  <c:v>0.25396750213462521</c:v>
                </c:pt>
                <c:pt idx="16">
                  <c:v>0.19978199977892425</c:v>
                </c:pt>
                <c:pt idx="17">
                  <c:v>0.16668006837130353</c:v>
                </c:pt>
                <c:pt idx="18">
                  <c:v>0.15522839228548435</c:v>
                </c:pt>
                <c:pt idx="19">
                  <c:v>0.16546076065557347</c:v>
                </c:pt>
                <c:pt idx="20">
                  <c:v>0.19690858690403706</c:v>
                </c:pt>
                <c:pt idx="21">
                  <c:v>0.24862984280827516</c:v>
                </c:pt>
                <c:pt idx="22">
                  <c:v>0.31923475968394266</c:v>
                </c:pt>
                <c:pt idx="23">
                  <c:v>0.40690814520826896</c:v>
                </c:pt>
                <c:pt idx="24">
                  <c:v>0.5094295431845155</c:v>
                </c:pt>
                <c:pt idx="25">
                  <c:v>0.62419368945525722</c:v>
                </c:pt>
                <c:pt idx="26">
                  <c:v>0.74823475029259734</c:v>
                </c:pt>
                <c:pt idx="27">
                  <c:v>0.87825860589412785</c:v>
                </c:pt>
                <c:pt idx="28">
                  <c:v>1.0106878608925698</c:v>
                </c:pt>
                <c:pt idx="29">
                  <c:v>1.141724189470589</c:v>
                </c:pt>
                <c:pt idx="30">
                  <c:v>1.2674318978009438</c:v>
                </c:pt>
                <c:pt idx="31">
                  <c:v>1.3838450693516791</c:v>
                </c:pt>
                <c:pt idx="32">
                  <c:v>1.4870982775622075</c:v>
                </c:pt>
                <c:pt idx="33">
                  <c:v>1.5735776712706231</c:v>
                </c:pt>
                <c:pt idx="34">
                  <c:v>1.6400855260283222</c:v>
                </c:pt>
                <c:pt idx="35">
                  <c:v>1.6840076031711044</c:v>
                </c:pt>
                <c:pt idx="36">
                  <c:v>1.7034695594444074</c:v>
                </c:pt>
              </c:numCache>
            </c:numRef>
          </c:xVal>
          <c:yVal>
            <c:numRef>
              <c:f>Camera!$P$213:$P$249</c:f>
              <c:numCache>
                <c:formatCode>General</c:formatCode>
                <c:ptCount val="37"/>
                <c:pt idx="0">
                  <c:v>0.30491063313796885</c:v>
                </c:pt>
                <c:pt idx="1">
                  <c:v>0.45681978234174109</c:v>
                </c:pt>
                <c:pt idx="2">
                  <c:v>0.60779846327211406</c:v>
                </c:pt>
                <c:pt idx="3">
                  <c:v>0.75259535305564351</c:v>
                </c:pt>
                <c:pt idx="4">
                  <c:v>0.88616507086672569</c:v>
                </c:pt>
                <c:pt idx="5">
                  <c:v>1.0039085751425545</c:v>
                </c:pt>
                <c:pt idx="6">
                  <c:v>1.101884960269782</c:v>
                </c:pt>
                <c:pt idx="7">
                  <c:v>1.1769775229890911</c:v>
                </c:pt>
                <c:pt idx="8">
                  <c:v>1.2270028038652121</c:v>
                </c:pt>
                <c:pt idx="9">
                  <c:v>1.2507584105603833</c:v>
                </c:pt>
                <c:pt idx="10">
                  <c:v>1.2480124437519289</c:v>
                </c:pt>
                <c:pt idx="11">
                  <c:v>1.2194430860988292</c:v>
                </c:pt>
                <c:pt idx="12">
                  <c:v>1.166540621031487</c:v>
                </c:pt>
                <c:pt idx="13">
                  <c:v>1.0914855914697477</c:v>
                </c:pt>
                <c:pt idx="14">
                  <c:v>0.99701622732380135</c:v>
                </c:pt>
                <c:pt idx="15">
                  <c:v>0.88629620649787932</c:v>
                </c:pt>
                <c:pt idx="16">
                  <c:v>0.76279091808245381</c:v>
                </c:pt>
                <c:pt idx="17">
                  <c:v>0.63015726797933058</c:v>
                </c:pt>
                <c:pt idx="18">
                  <c:v>0.49214915828406347</c:v>
                </c:pt>
                <c:pt idx="19">
                  <c:v>0.35253835695547142</c:v>
                </c:pt>
                <c:pt idx="20">
                  <c:v>0.21504867019240087</c:v>
                </c:pt>
                <c:pt idx="21">
                  <c:v>8.3300140100586839E-2</c:v>
                </c:pt>
                <c:pt idx="22">
                  <c:v>-3.924064393419064E-2</c:v>
                </c:pt>
                <c:pt idx="23">
                  <c:v>-0.14930818757127093</c:v>
                </c:pt>
                <c:pt idx="24">
                  <c:v>-0.24388749847318755</c:v>
                </c:pt>
                <c:pt idx="25">
                  <c:v>-0.32026843978309122</c:v>
                </c:pt>
                <c:pt idx="26">
                  <c:v>-0.37610722274531166</c:v>
                </c:pt>
                <c:pt idx="27">
                  <c:v>-0.40949587818073713</c:v>
                </c:pt>
                <c:pt idx="28">
                  <c:v>-0.41903883318803231</c:v>
                </c:pt>
                <c:pt idx="29">
                  <c:v>-0.40393368652926936</c:v>
                </c:pt>
                <c:pt idx="30">
                  <c:v>-0.36405103719128307</c:v>
                </c:pt>
                <c:pt idx="31">
                  <c:v>-0.30000599271022704</c:v>
                </c:pt>
                <c:pt idx="32">
                  <c:v>-0.21321210208391186</c:v>
                </c:pt>
                <c:pt idx="33">
                  <c:v>-0.105907357851783</c:v>
                </c:pt>
                <c:pt idx="34">
                  <c:v>1.8857934399184779E-2</c:v>
                </c:pt>
                <c:pt idx="35">
                  <c:v>0.15727981629632545</c:v>
                </c:pt>
                <c:pt idx="36">
                  <c:v>0.30491063313796885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C941-2748-A98F-E0CBF19DE7D5}"/>
            </c:ext>
          </c:extLst>
        </c:ser>
        <c:ser>
          <c:idx val="21"/>
          <c:order val="21"/>
          <c:tx>
            <c:v> 250 Hz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Camera!$O$251:$O$287</c:f>
              <c:numCache>
                <c:formatCode>General</c:formatCode>
                <c:ptCount val="37"/>
                <c:pt idx="0">
                  <c:v>1.3968227782710538</c:v>
                </c:pt>
                <c:pt idx="1">
                  <c:v>1.3892887457735281</c:v>
                </c:pt>
                <c:pt idx="2">
                  <c:v>1.3548604388190013</c:v>
                </c:pt>
                <c:pt idx="3">
                  <c:v>1.2945786529644543</c:v>
                </c:pt>
                <c:pt idx="4">
                  <c:v>1.210520479412224</c:v>
                </c:pt>
                <c:pt idx="5">
                  <c:v>1.1057034697085153</c:v>
                </c:pt>
                <c:pt idx="6">
                  <c:v>0.98393014282856328</c:v>
                </c:pt>
                <c:pt idx="7">
                  <c:v>0.84958763153749184</c:v>
                </c:pt>
                <c:pt idx="8">
                  <c:v>0.70742185683442049</c:v>
                </c:pt>
                <c:pt idx="9">
                  <c:v>0.56230703748816713</c:v>
                </c:pt>
                <c:pt idx="10">
                  <c:v>0.41902960238728376</c:v>
                </c:pt>
                <c:pt idx="11">
                  <c:v>0.28210136674840164</c:v>
                </c:pt>
                <c:pt idx="12">
                  <c:v>0.15561125558683359</c:v>
                </c:pt>
                <c:pt idx="13">
                  <c:v>4.3119076260244762E-2</c:v>
                </c:pt>
                <c:pt idx="14">
                  <c:v>-5.2410189340496904E-2</c:v>
                </c:pt>
                <c:pt idx="15">
                  <c:v>-0.12863679863302763</c:v>
                </c:pt>
                <c:pt idx="16">
                  <c:v>-0.1838487600333624</c:v>
                </c:pt>
                <c:pt idx="17">
                  <c:v>-0.21694458421895882</c:v>
                </c:pt>
                <c:pt idx="18">
                  <c:v>-0.22740404803433684</c:v>
                </c:pt>
                <c:pt idx="19">
                  <c:v>-0.21525361677678659</c:v>
                </c:pt>
                <c:pt idx="20">
                  <c:v>-0.1810316175893476</c:v>
                </c:pt>
                <c:pt idx="21">
                  <c:v>-0.12575653587742314</c:v>
                </c:pt>
                <c:pt idx="22">
                  <c:v>-5.0900088211597243E-2</c:v>
                </c:pt>
                <c:pt idx="23">
                  <c:v>4.163489660434324E-2</c:v>
                </c:pt>
                <c:pt idx="24">
                  <c:v>0.14953323818272773</c:v>
                </c:pt>
                <c:pt idx="25">
                  <c:v>0.27008557569411862</c:v>
                </c:pt>
                <c:pt idx="26">
                  <c:v>0.40020984462883052</c:v>
                </c:pt>
                <c:pt idx="27">
                  <c:v>0.53648082727095392</c:v>
                </c:pt>
                <c:pt idx="28">
                  <c:v>0.6751730577333328</c:v>
                </c:pt>
                <c:pt idx="29">
                  <c:v>0.81232236001518943</c:v>
                </c:pt>
                <c:pt idx="30">
                  <c:v>0.9438105930788705</c:v>
                </c:pt>
                <c:pt idx="31">
                  <c:v>1.0654765906615695</c:v>
                </c:pt>
                <c:pt idx="32">
                  <c:v>1.1732537064493938</c:v>
                </c:pt>
                <c:pt idx="33">
                  <c:v>1.2633308500038567</c:v>
                </c:pt>
                <c:pt idx="34">
                  <c:v>1.3323296986926456</c:v>
                </c:pt>
                <c:pt idx="35">
                  <c:v>1.3774864444714014</c:v>
                </c:pt>
                <c:pt idx="36">
                  <c:v>1.3968227782710538</c:v>
                </c:pt>
              </c:numCache>
            </c:numRef>
          </c:xVal>
          <c:yVal>
            <c:numRef>
              <c:f>Camera!$P$251:$P$287</c:f>
              <c:numCache>
                <c:formatCode>General</c:formatCode>
                <c:ptCount val="37"/>
                <c:pt idx="0">
                  <c:v>0.13452954271889783</c:v>
                </c:pt>
                <c:pt idx="1">
                  <c:v>0.29676680745743833</c:v>
                </c:pt>
                <c:pt idx="2">
                  <c:v>0.45830686991353664</c:v>
                </c:pt>
                <c:pt idx="3">
                  <c:v>0.61348162280905549</c:v>
                </c:pt>
                <c:pt idx="4">
                  <c:v>0.75683455249672538</c:v>
                </c:pt>
                <c:pt idx="5">
                  <c:v>0.88338730294162937</c:v>
                </c:pt>
                <c:pt idx="6">
                  <c:v>0.98887451225790879</c:v>
                </c:pt>
                <c:pt idx="7">
                  <c:v>1.069927215363401</c:v>
                </c:pt>
                <c:pt idx="8">
                  <c:v>1.1241919223794179</c:v>
                </c:pt>
                <c:pt idx="9">
                  <c:v>1.1503807848955456</c:v>
                </c:pt>
                <c:pt idx="10">
                  <c:v>1.1482564176380086</c:v>
                </c:pt>
                <c:pt idx="11">
                  <c:v>1.1185615342732336</c:v>
                </c:pt>
                <c:pt idx="12">
                  <c:v>1.0629077022941542</c:v>
                </c:pt>
                <c:pt idx="13">
                  <c:v>0.98363899148356948</c:v>
                </c:pt>
                <c:pt idx="14">
                  <c:v>0.88368541262829536</c:v>
                </c:pt>
                <c:pt idx="15">
                  <c:v>0.76641849532965056</c:v>
                </c:pt>
                <c:pt idx="16">
                  <c:v>0.63551792084920322</c:v>
                </c:pt>
                <c:pt idx="17">
                  <c:v>0.49485450867120667</c:v>
                </c:pt>
                <c:pt idx="18">
                  <c:v>0.34839156271739691</c:v>
                </c:pt>
                <c:pt idx="19">
                  <c:v>0.20010390600323549</c:v>
                </c:pt>
                <c:pt idx="20">
                  <c:v>5.3911975714865744E-2</c:v>
                </c:pt>
                <c:pt idx="21">
                  <c:v>-8.6372908403079193E-2</c:v>
                </c:pt>
                <c:pt idx="22">
                  <c:v>-0.21709663836944651</c:v>
                </c:pt>
                <c:pt idx="23">
                  <c:v>-0.33480845091140266</c:v>
                </c:pt>
                <c:pt idx="24">
                  <c:v>-0.43630948638413702</c:v>
                </c:pt>
                <c:pt idx="25">
                  <c:v>-0.5187074874194515</c:v>
                </c:pt>
                <c:pt idx="26">
                  <c:v>-0.57948029811381363</c:v>
                </c:pt>
                <c:pt idx="27">
                  <c:v>-0.61654937375004504</c:v>
                </c:pt>
                <c:pt idx="28">
                  <c:v>-0.62836264567863787</c:v>
                </c:pt>
                <c:pt idx="29">
                  <c:v>-0.61398382791702222</c:v>
                </c:pt>
                <c:pt idx="30">
                  <c:v>-0.5731827047298329</c:v>
                </c:pt>
                <c:pt idx="31">
                  <c:v>-0.50651832783609962</c:v>
                </c:pt>
                <c:pt idx="32">
                  <c:v>-0.41540475025468254</c:v>
                </c:pt>
                <c:pt idx="33">
                  <c:v>-0.30214743757568774</c:v>
                </c:pt>
                <c:pt idx="34">
                  <c:v>-0.16993839980811898</c:v>
                </c:pt>
                <c:pt idx="35">
                  <c:v>-2.2799887145436491E-2</c:v>
                </c:pt>
                <c:pt idx="36">
                  <c:v>0.13452954271889783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C941-2748-A98F-E0CBF19DE7D5}"/>
            </c:ext>
          </c:extLst>
        </c:ser>
        <c:ser>
          <c:idx val="22"/>
          <c:order val="22"/>
          <c:tx>
            <c:v> 500 Hz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Camera!$O$289:$O$325</c:f>
              <c:numCache>
                <c:formatCode>General</c:formatCode>
                <c:ptCount val="37"/>
                <c:pt idx="0">
                  <c:v>1.0427694022412646</c:v>
                </c:pt>
                <c:pt idx="1">
                  <c:v>1.0332831267162175</c:v>
                </c:pt>
                <c:pt idx="2">
                  <c:v>0.99537873963944135</c:v>
                </c:pt>
                <c:pt idx="3">
                  <c:v>0.93020960950343468</c:v>
                </c:pt>
                <c:pt idx="4">
                  <c:v>0.84004296308925075</c:v>
                </c:pt>
                <c:pt idx="5">
                  <c:v>0.72815241882216697</c:v>
                </c:pt>
                <c:pt idx="6">
                  <c:v>0.59864433465883826</c:v>
                </c:pt>
                <c:pt idx="7">
                  <c:v>0.45623516010042142</c:v>
                </c:pt>
                <c:pt idx="8">
                  <c:v>0.30600215761174615</c:v>
                </c:pt>
                <c:pt idx="9">
                  <c:v>0.1531312482831598</c:v>
                </c:pt>
                <c:pt idx="10">
                  <c:v>2.6834170821349239E-3</c:v>
                </c:pt>
                <c:pt idx="11">
                  <c:v>-0.14060402684947854</c:v>
                </c:pt>
                <c:pt idx="12">
                  <c:v>-0.27247164723541328</c:v>
                </c:pt>
                <c:pt idx="13">
                  <c:v>-0.38924452751453598</c:v>
                </c:pt>
                <c:pt idx="14">
                  <c:v>-0.48789401356432116</c:v>
                </c:pt>
                <c:pt idx="15">
                  <c:v>-0.56606119656930487</c:v>
                </c:pt>
                <c:pt idx="16">
                  <c:v>-0.62205096545478211</c:v>
                </c:pt>
                <c:pt idx="17">
                  <c:v>-0.65480602786248798</c:v>
                </c:pt>
                <c:pt idx="18">
                  <c:v>-0.66386964432072704</c:v>
                </c:pt>
                <c:pt idx="19">
                  <c:v>-0.64934438134296768</c:v>
                </c:pt>
                <c:pt idx="20">
                  <c:v>-0.61185235160435381</c:v>
                </c:pt>
                <c:pt idx="21">
                  <c:v>-0.55250045646468271</c:v>
                </c:pt>
                <c:pt idx="22">
                  <c:v>-0.47285225153768362</c:v>
                </c:pt>
                <c:pt idx="23">
                  <c:v>-0.37490630318907675</c:v>
                </c:pt>
                <c:pt idx="24">
                  <c:v>-0.26107931861114148</c:v>
                </c:pt>
                <c:pt idx="25">
                  <c:v>-0.13419091856820278</c:v>
                </c:pt>
                <c:pt idx="26">
                  <c:v>2.5543040920123126E-3</c:v>
                </c:pt>
                <c:pt idx="27">
                  <c:v>0.14559278017160052</c:v>
                </c:pt>
                <c:pt idx="28">
                  <c:v>0.29104198091764699</c:v>
                </c:pt>
                <c:pt idx="29">
                  <c:v>0.4347605169548367</c:v>
                </c:pt>
                <c:pt idx="30">
                  <c:v>0.57243371861880166</c:v>
                </c:pt>
                <c:pt idx="31">
                  <c:v>0.69968845108752342</c:v>
                </c:pt>
                <c:pt idx="32">
                  <c:v>0.81223812876815615</c:v>
                </c:pt>
                <c:pt idx="33">
                  <c:v>0.90605496935586427</c:v>
                </c:pt>
                <c:pt idx="34">
                  <c:v>0.97756174505667048</c:v>
                </c:pt>
                <c:pt idx="35">
                  <c:v>1.0238302568130533</c:v>
                </c:pt>
                <c:pt idx="36">
                  <c:v>1.0427694022412646</c:v>
                </c:pt>
              </c:numCache>
            </c:numRef>
          </c:xVal>
          <c:yVal>
            <c:numRef>
              <c:f>Camera!$P$289:$P$325</c:f>
              <c:numCache>
                <c:formatCode>General</c:formatCode>
                <c:ptCount val="37"/>
                <c:pt idx="0">
                  <c:v>-6.2191910034283322E-2</c:v>
                </c:pt>
                <c:pt idx="1">
                  <c:v>0.11187458432207215</c:v>
                </c:pt>
                <c:pt idx="2">
                  <c:v>0.2855630501778692</c:v>
                </c:pt>
                <c:pt idx="3">
                  <c:v>0.45271802603595107</c:v>
                </c:pt>
                <c:pt idx="4">
                  <c:v>0.60740016414902576</c:v>
                </c:pt>
                <c:pt idx="5">
                  <c:v>0.74418461953781134</c:v>
                </c:pt>
                <c:pt idx="6">
                  <c:v>0.858423955355886</c:v>
                </c:pt>
                <c:pt idx="7">
                  <c:v>0.94645259640713519</c:v>
                </c:pt>
                <c:pt idx="8">
                  <c:v>1.0057179338703839</c:v>
                </c:pt>
                <c:pt idx="9">
                  <c:v>1.034833026249812</c:v>
                </c:pt>
                <c:pt idx="10">
                  <c:v>1.0335554497453379</c:v>
                </c:pt>
                <c:pt idx="11">
                  <c:v>1.0027045079778325</c:v>
                </c:pt>
                <c:pt idx="12">
                  <c:v>0.94403368266178755</c:v>
                </c:pt>
                <c:pt idx="13">
                  <c:v>0.86007666991625875</c:v>
                </c:pt>
                <c:pt idx="14">
                  <c:v>0.75398405917057265</c:v>
                </c:pt>
                <c:pt idx="15">
                  <c:v>0.62936453245330148</c:v>
                </c:pt>
                <c:pt idx="16">
                  <c:v>0.49014034970372466</c:v>
                </c:pt>
                <c:pt idx="17">
                  <c:v>0.34042266723560249</c:v>
                </c:pt>
                <c:pt idx="18">
                  <c:v>0.18440848638111562</c:v>
                </c:pt>
                <c:pt idx="19">
                  <c:v>2.6298052369986849E-2</c:v>
                </c:pt>
                <c:pt idx="20">
                  <c:v>-0.12977059672968239</c:v>
                </c:pt>
                <c:pt idx="21">
                  <c:v>-0.27977455455974437</c:v>
                </c:pt>
                <c:pt idx="22">
                  <c:v>-0.41985172084589678</c:v>
                </c:pt>
                <c:pt idx="23">
                  <c:v>-0.54634461609462914</c:v>
                </c:pt>
                <c:pt idx="24">
                  <c:v>-0.65584740144853737</c:v>
                </c:pt>
                <c:pt idx="25">
                  <c:v>-0.745260450725162</c:v>
                </c:pt>
                <c:pt idx="26">
                  <c:v>-0.8118557083220389</c:v>
                </c:pt>
                <c:pt idx="27">
                  <c:v>-0.85335451905299853</c:v>
                </c:pt>
                <c:pt idx="28">
                  <c:v>-0.86801759007469492</c:v>
                </c:pt>
                <c:pt idx="29">
                  <c:v>-0.85474423489037099</c:v>
                </c:pt>
                <c:pt idx="30">
                  <c:v>-0.81317514004798719</c:v>
                </c:pt>
                <c:pt idx="31">
                  <c:v>-0.74378981644447073</c:v>
                </c:pt>
                <c:pt idx="32">
                  <c:v>-0.64798706137591411</c:v>
                </c:pt>
                <c:pt idx="33">
                  <c:v>-0.52813475636760054</c:v>
                </c:pt>
                <c:pt idx="34">
                  <c:v>-0.38757486089661447</c:v>
                </c:pt>
                <c:pt idx="35">
                  <c:v>-0.23057119293073311</c:v>
                </c:pt>
                <c:pt idx="36">
                  <c:v>-6.2191910034283322E-2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C941-2748-A98F-E0CBF19DE7D5}"/>
            </c:ext>
          </c:extLst>
        </c:ser>
        <c:ser>
          <c:idx val="23"/>
          <c:order val="23"/>
          <c:tx>
            <c:v> 1k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Camera!$O$327:$O$363</c:f>
              <c:numCache>
                <c:formatCode>General</c:formatCode>
                <c:ptCount val="37"/>
                <c:pt idx="0">
                  <c:v>0.62939511613843657</c:v>
                </c:pt>
                <c:pt idx="1">
                  <c:v>0.61737971420580628</c:v>
                </c:pt>
                <c:pt idx="2">
                  <c:v>0.57526728863632903</c:v>
                </c:pt>
                <c:pt idx="3">
                  <c:v>0.50435007472265825</c:v>
                </c:pt>
                <c:pt idx="4">
                  <c:v>0.4071231238723339</c:v>
                </c:pt>
                <c:pt idx="5">
                  <c:v>0.28716234574499999</c:v>
                </c:pt>
                <c:pt idx="6">
                  <c:v>0.14892856109632571</c:v>
                </c:pt>
                <c:pt idx="7">
                  <c:v>-2.4821863913952105E-3</c:v>
                </c:pt>
                <c:pt idx="8">
                  <c:v>-0.16161594335021134</c:v>
                </c:pt>
                <c:pt idx="9">
                  <c:v>-0.32293838661412239</c:v>
                </c:pt>
                <c:pt idx="10">
                  <c:v>-0.48108831857215351</c:v>
                </c:pt>
                <c:pt idx="11">
                  <c:v>-0.6310892178334806</c:v>
                </c:pt>
                <c:pt idx="12">
                  <c:v>-0.76850886500236237</c:v>
                </c:pt>
                <c:pt idx="13">
                  <c:v>-0.88956484394919311</c:v>
                </c:pt>
                <c:pt idx="14">
                  <c:v>-0.99118009040339106</c:v>
                </c:pt>
                <c:pt idx="15">
                  <c:v>-1.0709969572356743</c:v>
                </c:pt>
                <c:pt idx="16">
                  <c:v>-1.1273603993639634</c:v>
                </c:pt>
                <c:pt idx="17">
                  <c:v>-1.1592811680643276</c:v>
                </c:pt>
                <c:pt idx="18">
                  <c:v>-1.1663888609449617</c:v>
                </c:pt>
                <c:pt idx="19">
                  <c:v>-1.1488828380761966</c:v>
                </c:pt>
                <c:pt idx="20">
                  <c:v>-1.107486833698349</c:v>
                </c:pt>
                <c:pt idx="21">
                  <c:v>-1.0434108748741067</c:v>
                </c:pt>
                <c:pt idx="22">
                  <c:v>-0.95832203486885725</c:v>
                </c:pt>
                <c:pt idx="23">
                  <c:v>-0.85432366482979039</c:v>
                </c:pt>
                <c:pt idx="24">
                  <c:v>-0.73394106285205929</c:v>
                </c:pt>
                <c:pt idx="25">
                  <c:v>-0.60011003375436722</c:v>
                </c:pt>
                <c:pt idx="26">
                  <c:v>-0.45616346249409218</c:v>
                </c:pt>
                <c:pt idx="27">
                  <c:v>-0.30580991579334638</c:v>
                </c:pt>
                <c:pt idx="28">
                  <c:v>-0.1530975197875003</c:v>
                </c:pt>
                <c:pt idx="29">
                  <c:v>-2.3561372896734852E-3</c:v>
                </c:pt>
                <c:pt idx="30">
                  <c:v>0.14188854508741466</c:v>
                </c:pt>
                <c:pt idx="31">
                  <c:v>0.27503372253978564</c:v>
                </c:pt>
                <c:pt idx="32">
                  <c:v>0.3925526590022359</c:v>
                </c:pt>
                <c:pt idx="33">
                  <c:v>0.49017965955354637</c:v>
                </c:pt>
                <c:pt idx="34">
                  <c:v>0.56411864742744777</c:v>
                </c:pt>
                <c:pt idx="35">
                  <c:v>0.61126125786149954</c:v>
                </c:pt>
                <c:pt idx="36">
                  <c:v>0.62939511613843657</c:v>
                </c:pt>
              </c:numCache>
            </c:numRef>
          </c:xVal>
          <c:yVal>
            <c:numRef>
              <c:f>Camera!$P$327:$P$363</c:f>
              <c:numCache>
                <c:formatCode>General</c:formatCode>
                <c:ptCount val="37"/>
                <c:pt idx="0">
                  <c:v>-0.29187363487713697</c:v>
                </c:pt>
                <c:pt idx="1">
                  <c:v>-0.10412567643857633</c:v>
                </c:pt>
                <c:pt idx="2">
                  <c:v>8.3684465185641307E-2</c:v>
                </c:pt>
                <c:pt idx="3">
                  <c:v>0.26482415371031626</c:v>
                </c:pt>
                <c:pt idx="4">
                  <c:v>0.43277928021779527</c:v>
                </c:pt>
                <c:pt idx="5">
                  <c:v>0.58159203402474291</c:v>
                </c:pt>
                <c:pt idx="6">
                  <c:v>0.70615861916937783</c:v>
                </c:pt>
                <c:pt idx="7">
                  <c:v>0.80245973077245758</c:v>
                </c:pt>
                <c:pt idx="8">
                  <c:v>0.86770631753151672</c:v>
                </c:pt>
                <c:pt idx="9">
                  <c:v>0.90039501519703002</c:v>
                </c:pt>
                <c:pt idx="10">
                  <c:v>0.90027913239900526</c:v>
                </c:pt>
                <c:pt idx="11">
                  <c:v>0.86827008502036918</c:v>
                </c:pt>
                <c:pt idx="12">
                  <c:v>0.80628948037184633</c:v>
                </c:pt>
                <c:pt idx="13">
                  <c:v>0.71709345096298083</c:v>
                </c:pt>
                <c:pt idx="14">
                  <c:v>0.60408897303551401</c:v>
                </c:pt>
                <c:pt idx="15">
                  <c:v>0.47115788617612891</c:v>
                </c:pt>
                <c:pt idx="16">
                  <c:v>0.32249934454728946</c:v>
                </c:pt>
                <c:pt idx="17">
                  <c:v>0.1624964625175635</c:v>
                </c:pt>
                <c:pt idx="18">
                  <c:v>-4.3913818359195339E-3</c:v>
                </c:pt>
                <c:pt idx="19">
                  <c:v>-0.17371244078556972</c:v>
                </c:pt>
                <c:pt idx="20">
                  <c:v>-0.34108683449477412</c:v>
                </c:pt>
                <c:pt idx="21">
                  <c:v>-0.50225665320378632</c:v>
                </c:pt>
                <c:pt idx="22">
                  <c:v>-0.65312808370001552</c:v>
                </c:pt>
                <c:pt idx="23">
                  <c:v>-0.78981179354077891</c:v>
                </c:pt>
                <c:pt idx="24">
                  <c:v>-0.90866743757928992</c:v>
                </c:pt>
                <c:pt idx="25">
                  <c:v>-1.0063573923091782</c:v>
                </c:pt>
                <c:pt idx="26">
                  <c:v>-1.0799136587691736</c:v>
                </c:pt>
                <c:pt idx="27">
                  <c:v>-1.1268202384612833</c:v>
                </c:pt>
                <c:pt idx="28">
                  <c:v>-1.1451110973950018</c:v>
                </c:pt>
                <c:pt idx="29">
                  <c:v>-1.1334810445152628</c:v>
                </c:pt>
                <c:pt idx="30">
                  <c:v>-1.0914035161699494</c:v>
                </c:pt>
                <c:pt idx="31">
                  <c:v>-1.0192456026939565</c:v>
                </c:pt>
                <c:pt idx="32">
                  <c:v>-0.9183671295411292</c:v>
                </c:pt>
                <c:pt idx="33">
                  <c:v>-0.79118790746060308</c:v>
                </c:pt>
                <c:pt idx="34">
                  <c:v>-0.64120626054049978</c:v>
                </c:pt>
                <c:pt idx="35">
                  <c:v>-0.47295349141749782</c:v>
                </c:pt>
                <c:pt idx="36">
                  <c:v>-0.29187363487713697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C941-2748-A98F-E0CBF19DE7D5}"/>
            </c:ext>
          </c:extLst>
        </c:ser>
        <c:ser>
          <c:idx val="24"/>
          <c:order val="24"/>
          <c:tx>
            <c:v> 2k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Camera!$O$365:$O$401</c:f>
              <c:numCache>
                <c:formatCode>General</c:formatCode>
                <c:ptCount val="37"/>
                <c:pt idx="0">
                  <c:v>0.1404281235815687</c:v>
                </c:pt>
                <c:pt idx="1">
                  <c:v>0.12507334787523897</c:v>
                </c:pt>
                <c:pt idx="2">
                  <c:v>7.7774852636954675E-2</c:v>
                </c:pt>
                <c:pt idx="3">
                  <c:v>-1.0834670932344843E-15</c:v>
                </c:pt>
                <c:pt idx="4">
                  <c:v>-0.10547840737201049</c:v>
                </c:pt>
                <c:pt idx="5">
                  <c:v>-0.23472254406515042</c:v>
                </c:pt>
                <c:pt idx="6">
                  <c:v>-0.38285338626680954</c:v>
                </c:pt>
                <c:pt idx="7">
                  <c:v>-0.54433369768712747</c:v>
                </c:pt>
                <c:pt idx="8">
                  <c:v>-0.71327924691821531</c:v>
                </c:pt>
                <c:pt idx="9">
                  <c:v>-0.88376629149532293</c:v>
                </c:pt>
                <c:pt idx="10">
                  <c:v>-1.0501076427961844</c:v>
                </c:pt>
                <c:pt idx="11">
                  <c:v>-1.2070776547051694</c:v>
                </c:pt>
                <c:pt idx="12">
                  <c:v>-1.3500760952549271</c:v>
                </c:pt>
                <c:pt idx="13">
                  <c:v>-1.475229997322262</c:v>
                </c:pt>
                <c:pt idx="14">
                  <c:v>-1.5794397726707996</c:v>
                </c:pt>
                <c:pt idx="15">
                  <c:v>-1.6603804342950668</c:v>
                </c:pt>
                <c:pt idx="16">
                  <c:v>-1.7164707320719923</c:v>
                </c:pt>
                <c:pt idx="17">
                  <c:v>-1.74682285675105</c:v>
                </c:pt>
                <c:pt idx="18">
                  <c:v>-1.7511837899933951</c:v>
                </c:pt>
                <c:pt idx="19">
                  <c:v>-1.7298770342746388</c:v>
                </c:pt>
                <c:pt idx="20">
                  <c:v>-1.683750861319891</c:v>
                </c:pt>
                <c:pt idx="21">
                  <c:v>-1.6141367006813891</c:v>
                </c:pt>
                <c:pt idx="22">
                  <c:v>-1.5228190106391934</c:v>
                </c:pt>
                <c:pt idx="23">
                  <c:v>-1.4120159667290839</c:v>
                </c:pt>
                <c:pt idx="24">
                  <c:v>-1.2843685330665713</c:v>
                </c:pt>
                <c:pt idx="25">
                  <c:v>-1.1429338931894257</c:v>
                </c:pt>
                <c:pt idx="26">
                  <c:v>-0.9911777810310356</c:v>
                </c:pt>
                <c:pt idx="27">
                  <c:v>-0.83295900252977073</c:v>
                </c:pt>
                <c:pt idx="28">
                  <c:v>-0.67249849898590075</c:v>
                </c:pt>
                <c:pt idx="29">
                  <c:v>-0.51432490394751551</c:v>
                </c:pt>
                <c:pt idx="30">
                  <c:v>-0.36318900942677934</c:v>
                </c:pt>
                <c:pt idx="31">
                  <c:v>-0.22394125358658859</c:v>
                </c:pt>
                <c:pt idx="32">
                  <c:v>-0.10136958816913534</c:v>
                </c:pt>
                <c:pt idx="33">
                  <c:v>-1.3128826160124218E-15</c:v>
                </c:pt>
                <c:pt idx="34">
                  <c:v>7.6131700621618531E-2</c:v>
                </c:pt>
                <c:pt idx="35">
                  <c:v>0.12372120424162607</c:v>
                </c:pt>
                <c:pt idx="36">
                  <c:v>0.1404281235815687</c:v>
                </c:pt>
              </c:numCache>
            </c:numRef>
          </c:xVal>
          <c:yVal>
            <c:numRef>
              <c:f>Camera!$P$365:$P$401</c:f>
              <c:numCache>
                <c:formatCode>General</c:formatCode>
                <c:ptCount val="37"/>
                <c:pt idx="0">
                  <c:v>-0.5635566737533082</c:v>
                </c:pt>
                <c:pt idx="1">
                  <c:v>-0.3598059625407441</c:v>
                </c:pt>
                <c:pt idx="2">
                  <c:v>-0.15537845200950576</c:v>
                </c:pt>
                <c:pt idx="3">
                  <c:v>4.2299398931380842E-2</c:v>
                </c:pt>
                <c:pt idx="4">
                  <c:v>0.2260182949686538</c:v>
                </c:pt>
                <c:pt idx="5">
                  <c:v>0.38917361294253683</c:v>
                </c:pt>
                <c:pt idx="6">
                  <c:v>0.52610721391906068</c:v>
                </c:pt>
                <c:pt idx="7">
                  <c:v>0.63237078066700247</c:v>
                </c:pt>
                <c:pt idx="8">
                  <c:v>0.70488981397094685</c:v>
                </c:pt>
                <c:pt idx="9">
                  <c:v>0.7420219904369123</c:v>
                </c:pt>
                <c:pt idx="10">
                  <c:v>0.74351759706682929</c:v>
                </c:pt>
                <c:pt idx="11">
                  <c:v>0.71040054162870658</c:v>
                </c:pt>
                <c:pt idx="12">
                  <c:v>0.64479451318019754</c:v>
                </c:pt>
                <c:pt idx="13">
                  <c:v>0.54972009811816736</c:v>
                </c:pt>
                <c:pt idx="14">
                  <c:v>0.42888596265807638</c:v>
                </c:pt>
                <c:pt idx="15">
                  <c:v>0.28649205234077207</c:v>
                </c:pt>
                <c:pt idx="16">
                  <c:v>0.12705662827105665</c:v>
                </c:pt>
                <c:pt idx="17">
                  <c:v>-4.4726955349628526E-2</c:v>
                </c:pt>
                <c:pt idx="18">
                  <c:v>-0.22410279164036209</c:v>
                </c:pt>
                <c:pt idx="19">
                  <c:v>-0.40633704482926625</c:v>
                </c:pt>
                <c:pt idx="20">
                  <c:v>-0.58677988184261609</c:v>
                </c:pt>
                <c:pt idx="21">
                  <c:v>-0.76091133787592702</c:v>
                </c:pt>
                <c:pt idx="22">
                  <c:v>-0.92437833628272414</c:v>
                </c:pt>
                <c:pt idx="23">
                  <c:v>-1.0730300945263478</c:v>
                </c:pt>
                <c:pt idx="24">
                  <c:v>-1.2029587280079181</c:v>
                </c:pt>
                <c:pt idx="25">
                  <c:v>-1.3105510707778016</c:v>
                </c:pt>
                <c:pt idx="26">
                  <c:v>-1.3925565344838287</c:v>
                </c:pt>
                <c:pt idx="27">
                  <c:v>-1.4461741225395277</c:v>
                </c:pt>
                <c:pt idx="28">
                  <c:v>-1.469159372324804</c:v>
                </c:pt>
                <c:pt idx="29">
                  <c:v>-1.4599489090088744</c:v>
                </c:pt>
                <c:pt idx="30">
                  <c:v>-1.4177964627114616</c:v>
                </c:pt>
                <c:pt idx="31">
                  <c:v>-1.3429098294829864</c:v>
                </c:pt>
                <c:pt idx="32">
                  <c:v>-1.2365738354654423</c:v>
                </c:pt>
                <c:pt idx="33">
                  <c:v>-1.1012407069608852</c:v>
                </c:pt>
                <c:pt idx="34">
                  <c:v>-0.94056743753444993</c:v>
                </c:pt>
                <c:pt idx="35">
                  <c:v>-0.75938092319508921</c:v>
                </c:pt>
                <c:pt idx="36">
                  <c:v>-0.5635566737533082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C941-2748-A98F-E0CBF19DE7D5}"/>
            </c:ext>
          </c:extLst>
        </c:ser>
        <c:ser>
          <c:idx val="25"/>
          <c:order val="25"/>
          <c:tx>
            <c:v> 4k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Camera!$O$403:$O$439</c:f>
              <c:numCache>
                <c:formatCode>General</c:formatCode>
                <c:ptCount val="37"/>
                <c:pt idx="0">
                  <c:v>-0.44695343250155395</c:v>
                </c:pt>
                <c:pt idx="1">
                  <c:v>-0.46681858322702702</c:v>
                </c:pt>
                <c:pt idx="2">
                  <c:v>-0.52064663266456557</c:v>
                </c:pt>
                <c:pt idx="3">
                  <c:v>-0.6067433728700582</c:v>
                </c:pt>
                <c:pt idx="4">
                  <c:v>-0.72199024176573889</c:v>
                </c:pt>
                <c:pt idx="5">
                  <c:v>-0.86200889603264796</c:v>
                </c:pt>
                <c:pt idx="6">
                  <c:v>-1.0214206493299183</c:v>
                </c:pt>
                <c:pt idx="7">
                  <c:v>-1.1941711716373302</c:v>
                </c:pt>
                <c:pt idx="8">
                  <c:v>-1.373883209294523</c:v>
                </c:pt>
                <c:pt idx="9">
                  <c:v>-1.5541995554674253</c:v>
                </c:pt>
                <c:pt idx="10">
                  <c:v>-1.7290844681004776</c:v>
                </c:pt>
                <c:pt idx="11">
                  <c:v>-1.8930620455587732</c:v>
                </c:pt>
                <c:pt idx="12">
                  <c:v>-2.0413819134907909</c:v>
                </c:pt>
                <c:pt idx="13">
                  <c:v>-2.1701133886405812</c:v>
                </c:pt>
                <c:pt idx="14">
                  <c:v>-2.2761773734968238</c:v>
                </c:pt>
                <c:pt idx="15">
                  <c:v>-2.357329955045516</c:v>
                </c:pt>
                <c:pt idx="16">
                  <c:v>-2.412113257773318</c:v>
                </c:pt>
                <c:pt idx="17">
                  <c:v>-2.4397882795151427</c:v>
                </c:pt>
                <c:pt idx="18">
                  <c:v>-2.4402621243500526</c:v>
                </c:pt>
                <c:pt idx="19">
                  <c:v>-2.414019050547854</c:v>
                </c:pt>
                <c:pt idx="20">
                  <c:v>-2.3620616611300265</c:v>
                </c:pt>
                <c:pt idx="21">
                  <c:v>-2.2858657196258312</c:v>
                </c:pt>
                <c:pt idx="22">
                  <c:v>-2.1873496050133339</c:v>
                </c:pt>
                <c:pt idx="23">
                  <c:v>-2.0688573155312029</c:v>
                </c:pt>
                <c:pt idx="24">
                  <c:v>-1.9331521043649378</c:v>
                </c:pt>
                <c:pt idx="25">
                  <c:v>-1.7834161804662569</c:v>
                </c:pt>
                <c:pt idx="26">
                  <c:v>-1.6232503709357486</c:v>
                </c:pt>
                <c:pt idx="27">
                  <c:v>-1.4566662324285025</c:v>
                </c:pt>
                <c:pt idx="28">
                  <c:v>-1.2880619458395124</c:v>
                </c:pt>
                <c:pt idx="29">
                  <c:v>-1.1221726926842284</c:v>
                </c:pt>
                <c:pt idx="30">
                  <c:v>-0.96398648374937346</c:v>
                </c:pt>
                <c:pt idx="31">
                  <c:v>-0.81861806221815581</c:v>
                </c:pt>
                <c:pt idx="32">
                  <c:v>-0.6911369765820351</c:v>
                </c:pt>
                <c:pt idx="33">
                  <c:v>-0.58635144708233145</c:v>
                </c:pt>
                <c:pt idx="34">
                  <c:v>-0.5085570350767088</c:v>
                </c:pt>
                <c:pt idx="35">
                  <c:v>-0.46126753688057298</c:v>
                </c:pt>
                <c:pt idx="36">
                  <c:v>-0.44695343250155395</c:v>
                </c:pt>
              </c:numCache>
            </c:numRef>
          </c:xVal>
          <c:yVal>
            <c:numRef>
              <c:f>Camera!$P$403:$P$439</c:f>
              <c:numCache>
                <c:formatCode>General</c:formatCode>
                <c:ptCount val="37"/>
                <c:pt idx="0">
                  <c:v>-0.88992145617349872</c:v>
                </c:pt>
                <c:pt idx="1">
                  <c:v>-0.66720620888282667</c:v>
                </c:pt>
                <c:pt idx="2">
                  <c:v>-0.44294138892341345</c:v>
                </c:pt>
                <c:pt idx="3">
                  <c:v>-0.22540239596950851</c:v>
                </c:pt>
                <c:pt idx="4">
                  <c:v>-2.2655551142509677E-2</c:v>
                </c:pt>
                <c:pt idx="5">
                  <c:v>0.15789378137678423</c:v>
                </c:pt>
                <c:pt idx="6">
                  <c:v>0.30990030123338175</c:v>
                </c:pt>
                <c:pt idx="7">
                  <c:v>0.42838468599124974</c:v>
                </c:pt>
                <c:pt idx="8">
                  <c:v>0.509920841598272</c:v>
                </c:pt>
                <c:pt idx="9">
                  <c:v>0.55269734558431338</c:v>
                </c:pt>
                <c:pt idx="10">
                  <c:v>0.556463405656343</c:v>
                </c:pt>
                <c:pt idx="11">
                  <c:v>0.5223828044219595</c:v>
                </c:pt>
                <c:pt idx="12">
                  <c:v>0.45282631994669581</c:v>
                </c:pt>
                <c:pt idx="13">
                  <c:v>0.35113399073022228</c:v>
                </c:pt>
                <c:pt idx="14">
                  <c:v>0.22137467336257338</c:v>
                </c:pt>
                <c:pt idx="15">
                  <c:v>6.8123588683341271E-2</c:v>
                </c:pt>
                <c:pt idx="16">
                  <c:v>-0.10372911292508158</c:v>
                </c:pt>
                <c:pt idx="17">
                  <c:v>-0.28913286923453396</c:v>
                </c:pt>
                <c:pt idx="18">
                  <c:v>-0.4829941820864978</c:v>
                </c:pt>
                <c:pt idx="19">
                  <c:v>-0.6802610645295506</c:v>
                </c:pt>
                <c:pt idx="20">
                  <c:v>-0.87598108036641975</c:v>
                </c:pt>
                <c:pt idx="21">
                  <c:v>-1.0653409776849196</c:v>
                </c:pt>
                <c:pt idx="22">
                  <c:v>-1.2436964182386829</c:v>
                </c:pt>
                <c:pt idx="23">
                  <c:v>-1.4066002194702609</c:v>
                </c:pt>
                <c:pt idx="24">
                  <c:v>-1.5498370448402532</c:v>
                </c:pt>
                <c:pt idx="25">
                  <c:v>-1.6694716664264642</c:v>
                </c:pt>
                <c:pt idx="26">
                  <c:v>-1.7619167278869026</c:v>
                </c:pt>
                <c:pt idx="27">
                  <c:v>-1.824024205955179</c:v>
                </c:pt>
                <c:pt idx="28">
                  <c:v>-1.8532023007201341</c:v>
                </c:pt>
                <c:pt idx="29">
                  <c:v>-1.8475560882934288</c:v>
                </c:pt>
                <c:pt idx="30">
                  <c:v>-1.8060458635534058</c:v>
                </c:pt>
                <c:pt idx="31">
                  <c:v>-1.7286518379286286</c:v>
                </c:pt>
                <c:pt idx="32">
                  <c:v>-1.6165282493498225</c:v>
                </c:pt>
                <c:pt idx="33">
                  <c:v>-1.4721249411710526</c:v>
                </c:pt>
                <c:pt idx="34">
                  <c:v>-1.2992514335705199</c:v>
                </c:pt>
                <c:pt idx="35">
                  <c:v>-1.1030589892213918</c:v>
                </c:pt>
                <c:pt idx="36">
                  <c:v>-0.88992145617349872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C941-2748-A98F-E0CBF19DE7D5}"/>
            </c:ext>
          </c:extLst>
        </c:ser>
        <c:ser>
          <c:idx val="26"/>
          <c:order val="26"/>
          <c:tx>
            <c:v> 8k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Camera!$O$441:$O$477</c:f>
              <c:numCache>
                <c:formatCode>General</c:formatCode>
                <c:ptCount val="37"/>
                <c:pt idx="0">
                  <c:v>-1.1657860925545127</c:v>
                </c:pt>
                <c:pt idx="1">
                  <c:v>-1.1919129613981139</c:v>
                </c:pt>
                <c:pt idx="2">
                  <c:v>-1.2541784993543335</c:v>
                </c:pt>
                <c:pt idx="3">
                  <c:v>-1.3505848047215083</c:v>
                </c:pt>
                <c:pt idx="4">
                  <c:v>-1.4775717279235301</c:v>
                </c:pt>
                <c:pt idx="5">
                  <c:v>-1.6302141120715183</c:v>
                </c:pt>
                <c:pt idx="6">
                  <c:v>-1.8025279070723768</c:v>
                </c:pt>
                <c:pt idx="7">
                  <c:v>-1.9878481418406644</c:v>
                </c:pt>
                <c:pt idx="8">
                  <c:v>-2.1792330442239982</c:v>
                </c:pt>
                <c:pt idx="9">
                  <c:v>-2.369849055636827</c:v>
                </c:pt>
                <c:pt idx="10">
                  <c:v>-2.5533000135058406</c:v>
                </c:pt>
                <c:pt idx="11">
                  <c:v>-2.7238773177799924</c:v>
                </c:pt>
                <c:pt idx="12">
                  <c:v>-2.8767227072505808</c:v>
                </c:pt>
                <c:pt idx="13">
                  <c:v>-3.0079081389511577</c:v>
                </c:pt>
                <c:pt idx="14">
                  <c:v>-3.1144462697681279</c:v>
                </c:pt>
                <c:pt idx="15">
                  <c:v>-3.1942496753537122</c:v>
                </c:pt>
                <c:pt idx="16">
                  <c:v>-3.2460577727361697</c:v>
                </c:pt>
                <c:pt idx="17">
                  <c:v>-3.2693485582451602</c:v>
                </c:pt>
                <c:pt idx="18">
                  <c:v>-3.2642489351225348</c:v>
                </c:pt>
                <c:pt idx="19">
                  <c:v>-3.2314535745786497</c:v>
                </c:pt>
                <c:pt idx="20">
                  <c:v>-3.1721585836971866</c:v>
                </c:pt>
                <c:pt idx="21">
                  <c:v>-3.0880130697878854</c:v>
                </c:pt>
                <c:pt idx="22">
                  <c:v>-2.9810890676019497</c:v>
                </c:pt>
                <c:pt idx="23">
                  <c:v>-2.8538681487765363</c:v>
                </c:pt>
                <c:pt idx="24">
                  <c:v>-2.7092412046389747</c:v>
                </c:pt>
                <c:pt idx="25">
                  <c:v>-2.5505162232267637</c:v>
                </c:pt>
                <c:pt idx="26">
                  <c:v>-2.3814272598353821</c:v>
                </c:pt>
                <c:pt idx="27">
                  <c:v>-2.2061362164984266</c:v>
                </c:pt>
                <c:pt idx="28">
                  <c:v>-2.0292176273261577</c:v>
                </c:pt>
                <c:pt idx="29">
                  <c:v>-1.8556156908850756</c:v>
                </c:pt>
                <c:pt idx="30">
                  <c:v>-1.6905627704825057</c:v>
                </c:pt>
                <c:pt idx="31">
                  <c:v>-1.5394501026285479</c:v>
                </c:pt>
                <c:pt idx="32">
                  <c:v>-1.4076451265113117</c:v>
                </c:pt>
                <c:pt idx="33">
                  <c:v>-1.3002560766560194</c:v>
                </c:pt>
                <c:pt idx="34">
                  <c:v>-1.2218531640583257</c:v>
                </c:pt>
                <c:pt idx="35">
                  <c:v>-1.1761659046272424</c:v>
                </c:pt>
                <c:pt idx="36">
                  <c:v>-1.1657860925545127</c:v>
                </c:pt>
              </c:numCache>
            </c:numRef>
          </c:xVal>
          <c:yVal>
            <c:numRef>
              <c:f>Camera!$P$441:$P$477</c:f>
              <c:numCache>
                <c:formatCode>General</c:formatCode>
                <c:ptCount val="37"/>
                <c:pt idx="0">
                  <c:v>-1.2893239608403475</c:v>
                </c:pt>
                <c:pt idx="1">
                  <c:v>-1.0437854098460175</c:v>
                </c:pt>
                <c:pt idx="2">
                  <c:v>-0.7954296987289482</c:v>
                </c:pt>
                <c:pt idx="3">
                  <c:v>-0.55359335005666088</c:v>
                </c:pt>
                <c:pt idx="4">
                  <c:v>-0.32742399796075983</c:v>
                </c:pt>
                <c:pt idx="5">
                  <c:v>-0.1253426901583217</c:v>
                </c:pt>
                <c:pt idx="6">
                  <c:v>4.543201661951253E-2</c:v>
                </c:pt>
                <c:pt idx="7">
                  <c:v>0.17924690604495436</c:v>
                </c:pt>
                <c:pt idx="8">
                  <c:v>0.27223194074475443</c:v>
                </c:pt>
                <c:pt idx="9">
                  <c:v>0.32236487217917903</c:v>
                </c:pt>
                <c:pt idx="10">
                  <c:v>0.32939678622546859</c:v>
                </c:pt>
                <c:pt idx="11">
                  <c:v>0.2946691572856685</c:v>
                </c:pt>
                <c:pt idx="12">
                  <c:v>0.22086116258475721</c:v>
                </c:pt>
                <c:pt idx="13">
                  <c:v>0.11170619560248067</c:v>
                </c:pt>
                <c:pt idx="14">
                  <c:v>-2.8289273631744351E-2</c:v>
                </c:pt>
                <c:pt idx="15">
                  <c:v>-0.1941003860623785</c:v>
                </c:pt>
                <c:pt idx="16">
                  <c:v>-0.38039779819287944</c:v>
                </c:pt>
                <c:pt idx="17">
                  <c:v>-0.58171519929784632</c:v>
                </c:pt>
                <c:pt idx="18">
                  <c:v>-0.79257159950643308</c:v>
                </c:pt>
                <c:pt idx="19">
                  <c:v>-1.0075541489158226</c:v>
                </c:pt>
                <c:pt idx="20">
                  <c:v>-1.2213699507668976</c:v>
                </c:pt>
                <c:pt idx="21">
                  <c:v>-1.4288766029096645</c:v>
                </c:pt>
                <c:pt idx="22">
                  <c:v>-1.6251015257119612</c:v>
                </c:pt>
                <c:pt idx="23">
                  <c:v>-1.8052598991714817</c:v>
                </c:pt>
                <c:pt idx="24">
                  <c:v>-1.964780475476499</c:v>
                </c:pt>
                <c:pt idx="25">
                  <c:v>-2.0993477297292307</c:v>
                </c:pt>
                <c:pt idx="26">
                  <c:v>-2.2049676792972877</c:v>
                </c:pt>
                <c:pt idx="27">
                  <c:v>-2.2780630280549765</c:v>
                </c:pt>
                <c:pt idx="28">
                  <c:v>-2.3156007744596865</c:v>
                </c:pt>
                <c:pt idx="29">
                  <c:v>-2.3152517465921476</c:v>
                </c:pt>
                <c:pt idx="30">
                  <c:v>-2.2755764791875106</c:v>
                </c:pt>
                <c:pt idx="31">
                  <c:v>-2.1962254762208606</c:v>
                </c:pt>
                <c:pt idx="32">
                  <c:v>-2.0781347055534707</c:v>
                </c:pt>
                <c:pt idx="33">
                  <c:v>-1.9236902492402133</c:v>
                </c:pt>
                <c:pt idx="34">
                  <c:v>-1.7368311067869231</c:v>
                </c:pt>
                <c:pt idx="35">
                  <c:v>-1.5230583347835178</c:v>
                </c:pt>
                <c:pt idx="36">
                  <c:v>-1.2893239608403475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C941-2748-A98F-E0CBF19DE7D5}"/>
            </c:ext>
          </c:extLst>
        </c:ser>
        <c:ser>
          <c:idx val="27"/>
          <c:order val="27"/>
          <c:tx>
            <c:v> 16k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Camera!$O$479:$O$515</c:f>
              <c:numCache>
                <c:formatCode>General</c:formatCode>
                <c:ptCount val="37"/>
                <c:pt idx="0">
                  <c:v>-2.0657560269629798</c:v>
                </c:pt>
                <c:pt idx="1">
                  <c:v>-2.1008757083348084</c:v>
                </c:pt>
                <c:pt idx="2">
                  <c:v>-2.1744010097629358</c:v>
                </c:pt>
                <c:pt idx="3">
                  <c:v>-2.2839102357105912</c:v>
                </c:pt>
                <c:pt idx="4">
                  <c:v>-2.4252608393090282</c:v>
                </c:pt>
                <c:pt idx="5">
                  <c:v>-2.592832713208864</c:v>
                </c:pt>
                <c:pt idx="6">
                  <c:v>-2.7798973911462608</c:v>
                </c:pt>
                <c:pt idx="7">
                  <c:v>-2.9790655066028568</c:v>
                </c:pt>
                <c:pt idx="8">
                  <c:v>-3.1827551267826784</c:v>
                </c:pt>
                <c:pt idx="9">
                  <c:v>-3.3836259702992315</c:v>
                </c:pt>
                <c:pt idx="10">
                  <c:v>-3.5749370763522119</c:v>
                </c:pt>
                <c:pt idx="11">
                  <c:v>-3.7508037330050654</c:v>
                </c:pt>
                <c:pt idx="12">
                  <c:v>-3.9063482709030239</c:v>
                </c:pt>
                <c:pt idx="13">
                  <c:v>-4.037754644506153</c:v>
                </c:pt>
                <c:pt idx="14">
                  <c:v>-4.1422464736844073</c:v>
                </c:pt>
                <c:pt idx="15">
                  <c:v>-4.2180122472607584</c:v>
                </c:pt>
                <c:pt idx="16">
                  <c:v>-4.2641008423211613</c:v>
                </c:pt>
                <c:pt idx="17">
                  <c:v>-4.2803070640892145</c:v>
                </c:pt>
                <c:pt idx="18">
                  <c:v>-4.2670621554836332</c:v>
                </c:pt>
                <c:pt idx="19">
                  <c:v>-4.2253393461664919</c:v>
                </c:pt>
                <c:pt idx="20">
                  <c:v>-4.1565801963948612</c:v>
                </c:pt>
                <c:pt idx="21">
                  <c:v>-4.0626440051506902</c:v>
                </c:pt>
                <c:pt idx="22">
                  <c:v>-3.9457798645558069</c:v>
                </c:pt>
                <c:pt idx="23">
                  <c:v>-3.808618859506856</c:v>
                </c:pt>
                <c:pt idx="24">
                  <c:v>-3.6541821792164471</c:v>
                </c:pt>
                <c:pt idx="25">
                  <c:v>-3.4858992881105859</c:v>
                </c:pt>
                <c:pt idx="26">
                  <c:v>-3.3076286313360441</c:v>
                </c:pt>
                <c:pt idx="27">
                  <c:v>-3.1236715793173566</c:v>
                </c:pt>
                <c:pt idx="28">
                  <c:v>-2.9387685689430061</c:v>
                </c:pt>
                <c:pt idx="29">
                  <c:v>-2.7580650112418521</c:v>
                </c:pt>
                <c:pt idx="30">
                  <c:v>-2.5870340781079797</c:v>
                </c:pt>
                <c:pt idx="31">
                  <c:v>-2.4313447299900148</c:v>
                </c:pt>
                <c:pt idx="32">
                  <c:v>-2.296667153294337</c:v>
                </c:pt>
                <c:pt idx="33">
                  <c:v>-2.1884147991704173</c:v>
                </c:pt>
                <c:pt idx="34">
                  <c:v>-2.1114325235372631</c:v>
                </c:pt>
                <c:pt idx="35">
                  <c:v>-2.0696529664222565</c:v>
                </c:pt>
                <c:pt idx="36">
                  <c:v>-2.0657560269629798</c:v>
                </c:pt>
              </c:numCache>
            </c:numRef>
          </c:xVal>
          <c:yVal>
            <c:numRef>
              <c:f>Camera!$P$479:$P$515</c:f>
              <c:numCache>
                <c:formatCode>General</c:formatCode>
                <c:ptCount val="37"/>
                <c:pt idx="0">
                  <c:v>-1.7893711427548704</c:v>
                </c:pt>
                <c:pt idx="1">
                  <c:v>-1.5158570121801926</c:v>
                </c:pt>
                <c:pt idx="2">
                  <c:v>-1.2376295431647719</c:v>
                </c:pt>
                <c:pt idx="3">
                  <c:v>-0.96538671159030798</c:v>
                </c:pt>
                <c:pt idx="4">
                  <c:v>-0.70968023879619124</c:v>
                </c:pt>
                <c:pt idx="5">
                  <c:v>-0.48025917644055688</c:v>
                </c:pt>
                <c:pt idx="6">
                  <c:v>-0.28548698115555116</c:v>
                </c:pt>
                <c:pt idx="7">
                  <c:v>-0.13189944564747694</c:v>
                </c:pt>
                <c:pt idx="8">
                  <c:v>-2.3945012971879006E-2</c:v>
                </c:pt>
                <c:pt idx="9">
                  <c:v>3.6082904021630023E-2</c:v>
                </c:pt>
                <c:pt idx="10">
                  <c:v>4.794167968325698E-2</c:v>
                </c:pt>
                <c:pt idx="11">
                  <c:v>1.3204471728909319E-2</c:v>
                </c:pt>
                <c:pt idx="12">
                  <c:v>-6.5054786547249305E-2</c:v>
                </c:pt>
                <c:pt idx="13">
                  <c:v>-0.18260679460620158</c:v>
                </c:pt>
                <c:pt idx="14">
                  <c:v>-0.33440185489618518</c:v>
                </c:pt>
                <c:pt idx="15">
                  <c:v>-0.51486602736248743</c:v>
                </c:pt>
                <c:pt idx="16">
                  <c:v>-0.71814285503352471</c:v>
                </c:pt>
                <c:pt idx="17">
                  <c:v>-0.93827590117957638</c:v>
                </c:pt>
                <c:pt idx="18">
                  <c:v>-1.169335308409631</c:v>
                </c:pt>
                <c:pt idx="19">
                  <c:v>-1.40549665091169</c:v>
                </c:pt>
                <c:pt idx="20">
                  <c:v>-1.6410830237779599</c:v>
                </c:pt>
                <c:pt idx="21">
                  <c:v>-1.8705823149324181</c:v>
                </c:pt>
                <c:pt idx="22">
                  <c:v>-2.0886516129039405</c:v>
                </c:pt>
                <c:pt idx="23">
                  <c:v>-2.2901202302840202</c:v>
                </c:pt>
                <c:pt idx="24">
                  <c:v>-2.4700021692246579</c:v>
                </c:pt>
                <c:pt idx="25">
                  <c:v>-2.6235281067310749</c:v>
                </c:pt>
                <c:pt idx="26">
                  <c:v>-2.7462060167471845</c:v>
                </c:pt>
                <c:pt idx="27">
                  <c:v>-2.8339180779222573</c:v>
                </c:pt>
                <c:pt idx="28">
                  <c:v>-2.8830591070307783</c:v>
                </c:pt>
                <c:pt idx="29">
                  <c:v>-2.8907179109714454</c:v>
                </c:pt>
                <c:pt idx="30">
                  <c:v>-2.8548972369021124</c:v>
                </c:pt>
                <c:pt idx="31">
                  <c:v>-2.7747602700561473</c:v>
                </c:pt>
                <c:pt idx="32">
                  <c:v>-2.6508822832478822</c:v>
                </c:pt>
                <c:pt idx="33">
                  <c:v>-2.4854763065543701</c:v>
                </c:pt>
                <c:pt idx="34">
                  <c:v>-2.2825537451203264</c:v>
                </c:pt>
                <c:pt idx="35">
                  <c:v>-2.0479776773817524</c:v>
                </c:pt>
                <c:pt idx="36">
                  <c:v>-1.7893711427548704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C941-2748-A98F-E0CBF19DE7D5}"/>
            </c:ext>
          </c:extLst>
        </c:ser>
        <c:ser>
          <c:idx val="17"/>
          <c:order val="28"/>
          <c:tx>
            <c:v> 20k</c:v>
          </c:tx>
          <c:spPr>
            <a:ln w="9525">
              <a:solidFill>
                <a:srgbClr val="595959"/>
              </a:solidFill>
              <a:prstDash val="dash"/>
            </a:ln>
          </c:spPr>
          <c:marker>
            <c:symbol val="none"/>
          </c:marker>
          <c:xVal>
            <c:numRef>
              <c:f>Camera!$O$517:$O$553</c:f>
              <c:numCache>
                <c:formatCode>General</c:formatCode>
                <c:ptCount val="37"/>
                <c:pt idx="0">
                  <c:v>-2.4057769316688047</c:v>
                </c:pt>
                <c:pt idx="1">
                  <c:v>-2.4446284768346609</c:v>
                </c:pt>
                <c:pt idx="2">
                  <c:v>-2.5226101230889086</c:v>
                </c:pt>
                <c:pt idx="3">
                  <c:v>-2.6371266481392541</c:v>
                </c:pt>
                <c:pt idx="4">
                  <c:v>-2.7838066848356369</c:v>
                </c:pt>
                <c:pt idx="5">
                  <c:v>-2.9567649889884011</c:v>
                </c:pt>
                <c:pt idx="6">
                  <c:v>-3.1489967782617163</c:v>
                </c:pt>
                <c:pt idx="7">
                  <c:v>-3.3528520689108454</c:v>
                </c:pt>
                <c:pt idx="8">
                  <c:v>-3.5605279403241088</c:v>
                </c:pt>
                <c:pt idx="9">
                  <c:v>-3.7645200121353222</c:v>
                </c:pt>
                <c:pt idx="10">
                  <c:v>-3.9579887561650642</c:v>
                </c:pt>
                <c:pt idx="11">
                  <c:v>-4.1350164580569269</c:v>
                </c:pt>
                <c:pt idx="12">
                  <c:v>-4.2907509990573018</c:v>
                </c:pt>
                <c:pt idx="13">
                  <c:v>-4.4214487962883835</c:v>
                </c:pt>
                <c:pt idx="14">
                  <c:v>-4.5244391253212752</c:v>
                </c:pt>
                <c:pt idx="15">
                  <c:v>-4.5980356873530415</c:v>
                </c:pt>
                <c:pt idx="16">
                  <c:v>-4.6414200852252883</c:v>
                </c:pt>
                <c:pt idx="17">
                  <c:v>-4.6545177443020664</c:v>
                </c:pt>
                <c:pt idx="18">
                  <c:v>-4.6378814971390154</c:v>
                </c:pt>
                <c:pt idx="19">
                  <c:v>-4.5925927876848363</c:v>
                </c:pt>
                <c:pt idx="20">
                  <c:v>-4.5201859263196749</c:v>
                </c:pt>
                <c:pt idx="21">
                  <c:v>-4.4225972676026695</c:v>
                </c:pt>
                <c:pt idx="22">
                  <c:v>-4.3021385094979809</c:v>
                </c:pt>
                <c:pt idx="23">
                  <c:v>-4.1614912865476681</c:v>
                </c:pt>
                <c:pt idx="24">
                  <c:v>-4.0037185591550077</c:v>
                </c:pt>
                <c:pt idx="25">
                  <c:v>-3.8322867206978959</c:v>
                </c:pt>
                <c:pt idx="26">
                  <c:v>-3.6510906671341719</c:v>
                </c:pt>
                <c:pt idx="27">
                  <c:v>-3.4644722415075413</c:v>
                </c:pt>
                <c:pt idx="28">
                  <c:v>-3.2772205978172959</c:v>
                </c:pt>
                <c:pt idx="29">
                  <c:v>-3.0945414725246487</c:v>
                </c:pt>
                <c:pt idx="30">
                  <c:v>-2.9219817141864537</c:v>
                </c:pt>
                <c:pt idx="31">
                  <c:v>-2.7652965438690948</c:v>
                </c:pt>
                <c:pt idx="32">
                  <c:v>-2.630250846468825</c:v>
                </c:pt>
                <c:pt idx="33">
                  <c:v>-2.522353091472989</c:v>
                </c:pt>
                <c:pt idx="34">
                  <c:v>-2.4465313998521605</c:v>
                </c:pt>
                <c:pt idx="35">
                  <c:v>-2.4067748486024443</c:v>
                </c:pt>
                <c:pt idx="36">
                  <c:v>-2.4057769316688047</c:v>
                </c:pt>
              </c:numCache>
            </c:numRef>
          </c:xVal>
          <c:yVal>
            <c:numRef>
              <c:f>Camera!$P$517:$P$553</c:f>
              <c:numCache>
                <c:formatCode>General</c:formatCode>
                <c:ptCount val="37"/>
                <c:pt idx="0">
                  <c:v>-1.9782957820006573</c:v>
                </c:pt>
                <c:pt idx="1">
                  <c:v>-1.6943856931183521</c:v>
                </c:pt>
                <c:pt idx="2">
                  <c:v>-1.4049564820325366</c:v>
                </c:pt>
                <c:pt idx="3">
                  <c:v>-1.1212296458910616</c:v>
                </c:pt>
                <c:pt idx="4">
                  <c:v>-0.85430191422917134</c:v>
                </c:pt>
                <c:pt idx="5">
                  <c:v>-0.61444063149633932</c:v>
                </c:pt>
                <c:pt idx="6">
                  <c:v>-0.41045711911660443</c:v>
                </c:pt>
                <c:pt idx="7">
                  <c:v>-0.24923226215002936</c:v>
                </c:pt>
                <c:pt idx="8">
                  <c:v>-0.13543991981676154</c:v>
                </c:pt>
                <c:pt idx="9">
                  <c:v>-7.1478329992691519E-2</c:v>
                </c:pt>
                <c:pt idx="10">
                  <c:v>-5.7586844362773643E-2</c:v>
                </c:pt>
                <c:pt idx="11">
                  <c:v>-9.2102308036733554E-2</c:v>
                </c:pt>
                <c:pt idx="12">
                  <c:v>-0.17179929129641727</c:v>
                </c:pt>
                <c:pt idx="13">
                  <c:v>-0.29226019686322552</c:v>
                </c:pt>
                <c:pt idx="14">
                  <c:v>-0.44823135083039006</c:v>
                </c:pt>
                <c:pt idx="15">
                  <c:v>-0.6339351023758516</c:v>
                </c:pt>
                <c:pt idx="16">
                  <c:v>-0.84332194907094482</c:v>
                </c:pt>
                <c:pt idx="17">
                  <c:v>-1.070258393059333</c:v>
                </c:pt>
                <c:pt idx="18">
                  <c:v>-1.3086546429162258</c:v>
                </c:pt>
                <c:pt idx="19">
                  <c:v>-1.5525414699062496</c:v>
                </c:pt>
                <c:pt idx="20">
                  <c:v>-1.7961081434042614</c:v>
                </c:pt>
                <c:pt idx="21">
                  <c:v>-2.0337142311454812</c:v>
                </c:pt>
                <c:pt idx="22">
                  <c:v>-2.2598879110589256</c:v>
                </c:pt>
                <c:pt idx="23">
                  <c:v>-2.4693228639061715</c:v>
                </c:pt>
                <c:pt idx="24">
                  <c:v>-2.656885124509905</c:v>
                </c:pt>
                <c:pt idx="25">
                  <c:v>-2.8176405530846647</c:v>
                </c:pt>
                <c:pt idx="26">
                  <c:v>-2.9469127172040648</c:v>
                </c:pt>
                <c:pt idx="27">
                  <c:v>-3.0403796234419054</c:v>
                </c:pt>
                <c:pt idx="28">
                  <c:v>-3.0942154207375183</c:v>
                </c:pt>
                <c:pt idx="29">
                  <c:v>-3.1052793430768841</c:v>
                </c:pt>
                <c:pt idx="30">
                  <c:v>-3.0713482450684135</c:v>
                </c:pt>
                <c:pt idx="31">
                  <c:v>-2.9913808638644248</c:v>
                </c:pt>
                <c:pt idx="32">
                  <c:v>-2.8657917528314445</c:v>
                </c:pt>
                <c:pt idx="33">
                  <c:v>-2.6967019263262273</c:v>
                </c:pt>
                <c:pt idx="34">
                  <c:v>-2.4881239856351685</c:v>
                </c:pt>
                <c:pt idx="35">
                  <c:v>-2.2460351583865559</c:v>
                </c:pt>
                <c:pt idx="36">
                  <c:v>-1.9782957820006573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C941-2748-A98F-E0CBF19DE7D5}"/>
            </c:ext>
          </c:extLst>
        </c:ser>
        <c:ser>
          <c:idx val="28"/>
          <c:order val="29"/>
          <c:tx>
            <c:v> A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Camera!$O$555:$O$556</c:f>
              <c:numCache>
                <c:formatCode>General</c:formatCode>
                <c:ptCount val="2"/>
                <c:pt idx="0">
                  <c:v>2.3461643215338563</c:v>
                </c:pt>
                <c:pt idx="1">
                  <c:v>-2.4057769316688047</c:v>
                </c:pt>
              </c:numCache>
            </c:numRef>
          </c:xVal>
          <c:yVal>
            <c:numRef>
              <c:f>Camera!$P$555:$P$556</c:f>
              <c:numCache>
                <c:formatCode>General</c:formatCode>
                <c:ptCount val="2"/>
                <c:pt idx="0">
                  <c:v>0.66200890089875652</c:v>
                </c:pt>
                <c:pt idx="1">
                  <c:v>-1.9782957820006573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C941-2748-A98F-E0CBF19DE7D5}"/>
            </c:ext>
          </c:extLst>
        </c:ser>
        <c:ser>
          <c:idx val="29"/>
          <c:order val="30"/>
          <c:tx>
            <c:v> B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Camera!$O$558:$O$1038</c:f>
              <c:numCache>
                <c:formatCode>General</c:formatCode>
                <c:ptCount val="481"/>
                <c:pt idx="0">
                  <c:v>2.3461643215338563</c:v>
                </c:pt>
                <c:pt idx="1">
                  <c:v>2.3418711997409547</c:v>
                </c:pt>
                <c:pt idx="2">
                  <c:v>2.337567913979786</c:v>
                </c:pt>
                <c:pt idx="3">
                  <c:v>2.3332544281127698</c:v>
                </c:pt>
                <c:pt idx="4">
                  <c:v>2.3289307058308109</c:v>
                </c:pt>
                <c:pt idx="5">
                  <c:v>2.3245967106522758</c:v>
                </c:pt>
                <c:pt idx="6">
                  <c:v>2.3202524059219698</c:v>
                </c:pt>
                <c:pt idx="7">
                  <c:v>2.315897754810103</c:v>
                </c:pt>
                <c:pt idx="8">
                  <c:v>2.3115327203112459</c:v>
                </c:pt>
                <c:pt idx="9">
                  <c:v>2.3071572652432883</c:v>
                </c:pt>
                <c:pt idx="10">
                  <c:v>2.3027713522463769</c:v>
                </c:pt>
                <c:pt idx="11">
                  <c:v>2.2983749437818539</c:v>
                </c:pt>
                <c:pt idx="12">
                  <c:v>2.2939680021311899</c:v>
                </c:pt>
                <c:pt idx="13">
                  <c:v>2.2895504893948981</c:v>
                </c:pt>
                <c:pt idx="14">
                  <c:v>2.2851223674914545</c:v>
                </c:pt>
                <c:pt idx="15">
                  <c:v>2.2806835981561999</c:v>
                </c:pt>
                <c:pt idx="16">
                  <c:v>2.2762341429402375</c:v>
                </c:pt>
                <c:pt idx="17">
                  <c:v>2.271773963209327</c:v>
                </c:pt>
                <c:pt idx="18">
                  <c:v>2.2673030201427591</c:v>
                </c:pt>
                <c:pt idx="19">
                  <c:v>2.2628212747322367</c:v>
                </c:pt>
                <c:pt idx="20">
                  <c:v>2.2583286877807356</c:v>
                </c:pt>
                <c:pt idx="21">
                  <c:v>2.2538252199013633</c:v>
                </c:pt>
                <c:pt idx="22">
                  <c:v>2.2493108315162091</c:v>
                </c:pt>
                <c:pt idx="23">
                  <c:v>2.2447854828551819</c:v>
                </c:pt>
                <c:pt idx="24">
                  <c:v>2.240249133954844</c:v>
                </c:pt>
                <c:pt idx="25">
                  <c:v>2.2357017446572374</c:v>
                </c:pt>
                <c:pt idx="26">
                  <c:v>2.2311432746086908</c:v>
                </c:pt>
                <c:pt idx="27">
                  <c:v>2.2265736832586378</c:v>
                </c:pt>
                <c:pt idx="28">
                  <c:v>2.2219929298584025</c:v>
                </c:pt>
                <c:pt idx="29">
                  <c:v>2.2174009734599953</c:v>
                </c:pt>
                <c:pt idx="30">
                  <c:v>2.2127977729148922</c:v>
                </c:pt>
                <c:pt idx="31">
                  <c:v>2.2081832868728024</c:v>
                </c:pt>
                <c:pt idx="32">
                  <c:v>2.2035574737804353</c:v>
                </c:pt>
                <c:pt idx="33">
                  <c:v>2.1989202918802468</c:v>
                </c:pt>
                <c:pt idx="34">
                  <c:v>2.1942716992091889</c:v>
                </c:pt>
                <c:pt idx="35">
                  <c:v>2.1896116535974395</c:v>
                </c:pt>
                <c:pt idx="36">
                  <c:v>2.1849401126671291</c:v>
                </c:pt>
                <c:pt idx="37">
                  <c:v>2.1802570338310581</c:v>
                </c:pt>
                <c:pt idx="38">
                  <c:v>2.1755623742913981</c:v>
                </c:pt>
                <c:pt idx="39">
                  <c:v>2.1708560910383916</c:v>
                </c:pt>
                <c:pt idx="40">
                  <c:v>2.1661381408490379</c:v>
                </c:pt>
                <c:pt idx="41">
                  <c:v>2.1614084802857683</c:v>
                </c:pt>
                <c:pt idx="42">
                  <c:v>2.156667065695117</c:v>
                </c:pt>
                <c:pt idx="43">
                  <c:v>2.1519138532063722</c:v>
                </c:pt>
                <c:pt idx="44">
                  <c:v>2.1471487987302287</c:v>
                </c:pt>
                <c:pt idx="45">
                  <c:v>2.1423718579574214</c:v>
                </c:pt>
                <c:pt idx="46">
                  <c:v>2.1375829863573506</c:v>
                </c:pt>
                <c:pt idx="47">
                  <c:v>2.1327821391767046</c:v>
                </c:pt>
                <c:pt idx="48">
                  <c:v>2.127969271438058</c:v>
                </c:pt>
                <c:pt idx="49">
                  <c:v>2.1231443379384709</c:v>
                </c:pt>
                <c:pt idx="50">
                  <c:v>2.1183072932480744</c:v>
                </c:pt>
                <c:pt idx="51">
                  <c:v>2.1134580917086421</c:v>
                </c:pt>
                <c:pt idx="52">
                  <c:v>2.1085966874321569</c:v>
                </c:pt>
                <c:pt idx="53">
                  <c:v>2.1037230342993603</c:v>
                </c:pt>
                <c:pt idx="54">
                  <c:v>2.0988370859582948</c:v>
                </c:pt>
                <c:pt idx="55">
                  <c:v>2.093938795822837</c:v>
                </c:pt>
                <c:pt idx="56">
                  <c:v>2.0890281170712122</c:v>
                </c:pt>
                <c:pt idx="57">
                  <c:v>2.0841050026445074</c:v>
                </c:pt>
                <c:pt idx="58">
                  <c:v>2.0791694052451652</c:v>
                </c:pt>
                <c:pt idx="59">
                  <c:v>2.0742212773354698</c:v>
                </c:pt>
                <c:pt idx="60">
                  <c:v>2.0692605711360206</c:v>
                </c:pt>
                <c:pt idx="61">
                  <c:v>2.0642872386241935</c:v>
                </c:pt>
                <c:pt idx="62">
                  <c:v>2.0593012315325954</c:v>
                </c:pt>
                <c:pt idx="63">
                  <c:v>2.0543025013474963</c:v>
                </c:pt>
                <c:pt idx="64">
                  <c:v>2.0492909993072601</c:v>
                </c:pt>
                <c:pt idx="65">
                  <c:v>2.0442666764007607</c:v>
                </c:pt>
                <c:pt idx="66">
                  <c:v>2.039229483365776</c:v>
                </c:pt>
                <c:pt idx="67">
                  <c:v>2.0341793706873892</c:v>
                </c:pt>
                <c:pt idx="68">
                  <c:v>2.0291162885963576</c:v>
                </c:pt>
                <c:pt idx="69">
                  <c:v>2.0240401870674818</c:v>
                </c:pt>
                <c:pt idx="70">
                  <c:v>2.0189510158179567</c:v>
                </c:pt>
                <c:pt idx="71">
                  <c:v>2.0138487243057117</c:v>
                </c:pt>
                <c:pt idx="72">
                  <c:v>2.0087332617277367</c:v>
                </c:pt>
                <c:pt idx="73">
                  <c:v>2.0036045770183977</c:v>
                </c:pt>
                <c:pt idx="74">
                  <c:v>1.9984626188477363</c:v>
                </c:pt>
                <c:pt idx="75">
                  <c:v>1.9933073356197573</c:v>
                </c:pt>
                <c:pt idx="76">
                  <c:v>1.9881386754707027</c:v>
                </c:pt>
                <c:pt idx="77">
                  <c:v>1.9829565862673131</c:v>
                </c:pt>
                <c:pt idx="78">
                  <c:v>1.9777610156050747</c:v>
                </c:pt>
                <c:pt idx="79">
                  <c:v>1.9725519108064529</c:v>
                </c:pt>
                <c:pt idx="80">
                  <c:v>1.9673292189191121</c:v>
                </c:pt>
                <c:pt idx="81">
                  <c:v>1.9620928867141201</c:v>
                </c:pt>
                <c:pt idx="82">
                  <c:v>1.9568428606841419</c:v>
                </c:pt>
                <c:pt idx="83">
                  <c:v>1.9515790870416148</c:v>
                </c:pt>
                <c:pt idx="84">
                  <c:v>1.9463015117169145</c:v>
                </c:pt>
                <c:pt idx="85">
                  <c:v>1.9410100803564998</c:v>
                </c:pt>
                <c:pt idx="86">
                  <c:v>1.9357047383210513</c:v>
                </c:pt>
                <c:pt idx="87">
                  <c:v>1.9303854306835864</c:v>
                </c:pt>
                <c:pt idx="88">
                  <c:v>1.9250521022275648</c:v>
                </c:pt>
                <c:pt idx="89">
                  <c:v>1.9197046974449818</c:v>
                </c:pt>
                <c:pt idx="90">
                  <c:v>1.9143431605344368</c:v>
                </c:pt>
                <c:pt idx="91">
                  <c:v>1.9089674353991957</c:v>
                </c:pt>
                <c:pt idx="92">
                  <c:v>1.9035774656452336</c:v>
                </c:pt>
                <c:pt idx="93">
                  <c:v>1.8981731945792633</c:v>
                </c:pt>
                <c:pt idx="94">
                  <c:v>1.8927545652067461</c:v>
                </c:pt>
                <c:pt idx="95">
                  <c:v>1.8873215202298903</c:v>
                </c:pt>
                <c:pt idx="96">
                  <c:v>1.8818740020456304</c:v>
                </c:pt>
                <c:pt idx="97">
                  <c:v>1.876411952743591</c:v>
                </c:pt>
                <c:pt idx="98">
                  <c:v>1.8709353141040346</c:v>
                </c:pt>
                <c:pt idx="99">
                  <c:v>1.8654440275957958</c:v>
                </c:pt>
                <c:pt idx="100">
                  <c:v>1.8599380343741909</c:v>
                </c:pt>
                <c:pt idx="101">
                  <c:v>1.8544172752789214</c:v>
                </c:pt>
                <c:pt idx="102">
                  <c:v>1.8488816908319523</c:v>
                </c:pt>
                <c:pt idx="103">
                  <c:v>1.8433312212353743</c:v>
                </c:pt>
                <c:pt idx="104">
                  <c:v>1.8377658063692563</c:v>
                </c:pt>
                <c:pt idx="105">
                  <c:v>1.8321853857894685</c:v>
                </c:pt>
                <c:pt idx="106">
                  <c:v>1.8265898987254983</c:v>
                </c:pt>
                <c:pt idx="107">
                  <c:v>1.8209792840782424</c:v>
                </c:pt>
                <c:pt idx="108">
                  <c:v>1.8153534804177827</c:v>
                </c:pt>
                <c:pt idx="109">
                  <c:v>1.8097124259811481</c:v>
                </c:pt>
                <c:pt idx="110">
                  <c:v>1.8040560586700467</c:v>
                </c:pt>
                <c:pt idx="111">
                  <c:v>1.7983843160485955</c:v>
                </c:pt>
                <c:pt idx="112">
                  <c:v>1.7926971353410177</c:v>
                </c:pt>
                <c:pt idx="113">
                  <c:v>1.7869944534293272</c:v>
                </c:pt>
                <c:pt idx="114">
                  <c:v>1.781276206850998</c:v>
                </c:pt>
                <c:pt idx="115">
                  <c:v>1.7755423317966019</c:v>
                </c:pt>
                <c:pt idx="116">
                  <c:v>1.7697927641074438</c:v>
                </c:pt>
                <c:pt idx="117">
                  <c:v>1.764027439273163</c:v>
                </c:pt>
                <c:pt idx="118">
                  <c:v>1.7582462924293212</c:v>
                </c:pt>
                <c:pt idx="119">
                  <c:v>1.7524492583549738</c:v>
                </c:pt>
                <c:pt idx="120">
                  <c:v>1.7466362714702099</c:v>
                </c:pt>
                <c:pt idx="121">
                  <c:v>1.7408072658336877</c:v>
                </c:pt>
                <c:pt idx="122">
                  <c:v>1.7349621751401345</c:v>
                </c:pt>
                <c:pt idx="123">
                  <c:v>1.7291009327178359</c:v>
                </c:pt>
                <c:pt idx="124">
                  <c:v>1.7232234715261014</c:v>
                </c:pt>
                <c:pt idx="125">
                  <c:v>1.7173297241527039</c:v>
                </c:pt>
                <c:pt idx="126">
                  <c:v>1.7114196228113085</c:v>
                </c:pt>
                <c:pt idx="127">
                  <c:v>1.7054930993388693</c:v>
                </c:pt>
                <c:pt idx="128">
                  <c:v>1.6995500851930088</c:v>
                </c:pt>
                <c:pt idx="129">
                  <c:v>1.693590511449381</c:v>
                </c:pt>
                <c:pt idx="130">
                  <c:v>1.6876143087989985</c:v>
                </c:pt>
                <c:pt idx="131">
                  <c:v>1.6816214075455524</c:v>
                </c:pt>
                <c:pt idx="132">
                  <c:v>1.6756117376027</c:v>
                </c:pt>
                <c:pt idx="133">
                  <c:v>1.669585228491332</c:v>
                </c:pt>
                <c:pt idx="134">
                  <c:v>1.6635418093368197</c:v>
                </c:pt>
                <c:pt idx="135">
                  <c:v>1.6574814088662346</c:v>
                </c:pt>
                <c:pt idx="136">
                  <c:v>1.6514039554055466</c:v>
                </c:pt>
                <c:pt idx="137">
                  <c:v>1.6453093768768003</c:v>
                </c:pt>
                <c:pt idx="138">
                  <c:v>1.6391976007952629</c:v>
                </c:pt>
                <c:pt idx="139">
                  <c:v>1.6330685542665531</c:v>
                </c:pt>
                <c:pt idx="140">
                  <c:v>1.6269221639837399</c:v>
                </c:pt>
                <c:pt idx="141">
                  <c:v>1.6207583562244245</c:v>
                </c:pt>
                <c:pt idx="142">
                  <c:v>1.6145770568477873</c:v>
                </c:pt>
                <c:pt idx="143">
                  <c:v>1.6083781912916202</c:v>
                </c:pt>
                <c:pt idx="144">
                  <c:v>1.6021616845693258</c:v>
                </c:pt>
                <c:pt idx="145">
                  <c:v>1.5959274612668939</c:v>
                </c:pt>
                <c:pt idx="146">
                  <c:v>1.5896754455398519</c:v>
                </c:pt>
                <c:pt idx="147">
                  <c:v>1.5834055611101907</c:v>
                </c:pt>
                <c:pt idx="148">
                  <c:v>1.5771177312632609</c:v>
                </c:pt>
                <c:pt idx="149">
                  <c:v>1.5708118788446441</c:v>
                </c:pt>
                <c:pt idx="150">
                  <c:v>1.5644879262569973</c:v>
                </c:pt>
                <c:pt idx="151">
                  <c:v>1.5581457954568709</c:v>
                </c:pt>
                <c:pt idx="152">
                  <c:v>1.551785407951497</c:v>
                </c:pt>
                <c:pt idx="153">
                  <c:v>1.545406684795551</c:v>
                </c:pt>
                <c:pt idx="154">
                  <c:v>1.5390095465878875</c:v>
                </c:pt>
                <c:pt idx="155">
                  <c:v>1.5325939134682427</c:v>
                </c:pt>
                <c:pt idx="156">
                  <c:v>1.5261597051139137</c:v>
                </c:pt>
                <c:pt idx="157">
                  <c:v>1.5197068407364047</c:v>
                </c:pt>
                <c:pt idx="158">
                  <c:v>1.5132352390780466</c:v>
                </c:pt>
                <c:pt idx="159">
                  <c:v>1.5067448184085857</c:v>
                </c:pt>
                <c:pt idx="160">
                  <c:v>1.5002354965217433</c:v>
                </c:pt>
                <c:pt idx="161">
                  <c:v>1.4937071907317452</c:v>
                </c:pt>
                <c:pt idx="162">
                  <c:v>1.4871598178698209</c:v>
                </c:pt>
                <c:pt idx="163">
                  <c:v>1.4805932942806692</c:v>
                </c:pt>
                <c:pt idx="164">
                  <c:v>1.4740075358189002</c:v>
                </c:pt>
                <c:pt idx="165">
                  <c:v>1.467402457845435</c:v>
                </c:pt>
                <c:pt idx="166">
                  <c:v>1.4607779752238852</c:v>
                </c:pt>
                <c:pt idx="167">
                  <c:v>1.454134002316892</c:v>
                </c:pt>
                <c:pt idx="168">
                  <c:v>1.4474704529824374</c:v>
                </c:pt>
                <c:pt idx="169">
                  <c:v>1.4407872405701181</c:v>
                </c:pt>
                <c:pt idx="170">
                  <c:v>1.434084277917395</c:v>
                </c:pt>
                <c:pt idx="171">
                  <c:v>1.427361477345799</c:v>
                </c:pt>
                <c:pt idx="172">
                  <c:v>1.4206187506571104</c:v>
                </c:pt>
                <c:pt idx="173">
                  <c:v>1.4138560091295016</c:v>
                </c:pt>
                <c:pt idx="174">
                  <c:v>1.4070731635136453</c:v>
                </c:pt>
                <c:pt idx="175">
                  <c:v>1.4002701240287883</c:v>
                </c:pt>
                <c:pt idx="176">
                  <c:v>1.3934468003587905</c:v>
                </c:pt>
                <c:pt idx="177">
                  <c:v>1.3866031016481293</c:v>
                </c:pt>
                <c:pt idx="178">
                  <c:v>1.3797389364978632</c:v>
                </c:pt>
                <c:pt idx="179">
                  <c:v>1.3728542129615682</c:v>
                </c:pt>
                <c:pt idx="180">
                  <c:v>1.3659488385412257</c:v>
                </c:pt>
                <c:pt idx="181">
                  <c:v>1.3590227201830893</c:v>
                </c:pt>
                <c:pt idx="182">
                  <c:v>1.3520757642734942</c:v>
                </c:pt>
                <c:pt idx="183">
                  <c:v>1.345107876634648</c:v>
                </c:pt>
                <c:pt idx="184">
                  <c:v>1.3381189625203709</c:v>
                </c:pt>
                <c:pt idx="185">
                  <c:v>1.331108926611801</c:v>
                </c:pt>
                <c:pt idx="186">
                  <c:v>1.3240776730130632</c:v>
                </c:pt>
                <c:pt idx="187">
                  <c:v>1.3170251052468955</c:v>
                </c:pt>
                <c:pt idx="188">
                  <c:v>1.3099511262502339</c:v>
                </c:pt>
                <c:pt idx="189">
                  <c:v>1.302855638369764</c:v>
                </c:pt>
                <c:pt idx="190">
                  <c:v>1.2957385433574231</c:v>
                </c:pt>
                <c:pt idx="191">
                  <c:v>1.2885997423658677</c:v>
                </c:pt>
                <c:pt idx="192">
                  <c:v>1.2814391359438984</c:v>
                </c:pt>
                <c:pt idx="193">
                  <c:v>1.274256624031838</c:v>
                </c:pt>
                <c:pt idx="194">
                  <c:v>1.2670521059568749</c:v>
                </c:pt>
                <c:pt idx="195">
                  <c:v>1.2598254804283553</c:v>
                </c:pt>
                <c:pt idx="196">
                  <c:v>1.2525766455330412</c:v>
                </c:pt>
                <c:pt idx="197">
                  <c:v>1.2453054987303147</c:v>
                </c:pt>
                <c:pt idx="198">
                  <c:v>1.2380119368473463</c:v>
                </c:pt>
                <c:pt idx="199">
                  <c:v>1.2306958560742129</c:v>
                </c:pt>
                <c:pt idx="200">
                  <c:v>1.2233571519589743</c:v>
                </c:pt>
                <c:pt idx="201">
                  <c:v>1.2159957194027009</c:v>
                </c:pt>
                <c:pt idx="202">
                  <c:v>1.2086114526544576</c:v>
                </c:pt>
                <c:pt idx="203">
                  <c:v>1.2012042453062388</c:v>
                </c:pt>
                <c:pt idx="204">
                  <c:v>1.1937739902878579</c:v>
                </c:pt>
                <c:pt idx="205">
                  <c:v>1.1863205798617886</c:v>
                </c:pt>
                <c:pt idx="206">
                  <c:v>1.178843905617956</c:v>
                </c:pt>
                <c:pt idx="207">
                  <c:v>1.1713438584684834</c:v>
                </c:pt>
                <c:pt idx="208">
                  <c:v>1.1638203286423829</c:v>
                </c:pt>
                <c:pt idx="209">
                  <c:v>1.1562732056802041</c:v>
                </c:pt>
                <c:pt idx="210">
                  <c:v>1.1487023784286237</c:v>
                </c:pt>
                <c:pt idx="211">
                  <c:v>1.1411077350349934</c:v>
                </c:pt>
                <c:pt idx="212">
                  <c:v>1.1334891629418278</c:v>
                </c:pt>
                <c:pt idx="213">
                  <c:v>1.1258465488812448</c:v>
                </c:pt>
                <c:pt idx="214">
                  <c:v>1.1181797788693539</c:v>
                </c:pt>
                <c:pt idx="215">
                  <c:v>1.1104887382005866</c:v>
                </c:pt>
                <c:pt idx="216">
                  <c:v>1.1027733114419784</c:v>
                </c:pt>
                <c:pt idx="217">
                  <c:v>1.095033382427391</c:v>
                </c:pt>
                <c:pt idx="218">
                  <c:v>1.0872688342516856</c:v>
                </c:pt>
                <c:pt idx="219">
                  <c:v>1.0794795492648344</c:v>
                </c:pt>
                <c:pt idx="220">
                  <c:v>1.0716654090659792</c:v>
                </c:pt>
                <c:pt idx="221">
                  <c:v>1.0638262944974313</c:v>
                </c:pt>
                <c:pt idx="222">
                  <c:v>1.0559620856386174</c:v>
                </c:pt>
                <c:pt idx="223">
                  <c:v>1.0480726617999596</c:v>
                </c:pt>
                <c:pt idx="224">
                  <c:v>1.0401579015167073</c:v>
                </c:pt>
                <c:pt idx="225">
                  <c:v>1.0322176825426979</c:v>
                </c:pt>
                <c:pt idx="226">
                  <c:v>1.0242518818440682</c:v>
                </c:pt>
                <c:pt idx="227">
                  <c:v>1.0162603755928958</c:v>
                </c:pt>
                <c:pt idx="228">
                  <c:v>1.0082430391607837</c:v>
                </c:pt>
                <c:pt idx="229">
                  <c:v>1.0001997471123829</c:v>
                </c:pt>
                <c:pt idx="230">
                  <c:v>0.99213037319884889</c:v>
                </c:pt>
                <c:pt idx="231">
                  <c:v>0.98403479035123698</c:v>
                </c:pt>
                <c:pt idx="232">
                  <c:v>0.97591287067383281</c:v>
                </c:pt>
                <c:pt idx="233">
                  <c:v>0.96776448543741644</c:v>
                </c:pt>
                <c:pt idx="234">
                  <c:v>0.95958950507246088</c:v>
                </c:pt>
                <c:pt idx="235">
                  <c:v>0.95138779916226657</c:v>
                </c:pt>
                <c:pt idx="236">
                  <c:v>0.94315923643602229</c:v>
                </c:pt>
                <c:pt idx="237">
                  <c:v>0.93490368476180663</c:v>
                </c:pt>
                <c:pt idx="238">
                  <c:v>0.92662101113950979</c:v>
                </c:pt>
                <c:pt idx="239">
                  <c:v>0.9183110816936958</c:v>
                </c:pt>
                <c:pt idx="240">
                  <c:v>0.90997376166638688</c:v>
                </c:pt>
                <c:pt idx="241">
                  <c:v>0.9016089154097815</c:v>
                </c:pt>
                <c:pt idx="242">
                  <c:v>0.89321640637889543</c:v>
                </c:pt>
                <c:pt idx="243">
                  <c:v>0.8847960971241311</c:v>
                </c:pt>
                <c:pt idx="244">
                  <c:v>0.8763478492837784</c:v>
                </c:pt>
                <c:pt idx="245">
                  <c:v>0.86787152357642994</c:v>
                </c:pt>
                <c:pt idx="246">
                  <c:v>0.85936697979333332</c:v>
                </c:pt>
                <c:pt idx="247">
                  <c:v>0.85083407679065415</c:v>
                </c:pt>
                <c:pt idx="248">
                  <c:v>0.84227267248167226</c:v>
                </c:pt>
                <c:pt idx="249">
                  <c:v>0.83368262382889258</c:v>
                </c:pt>
                <c:pt idx="250">
                  <c:v>0.82506378683608017</c:v>
                </c:pt>
                <c:pt idx="251">
                  <c:v>0.81641601654021378</c:v>
                </c:pt>
                <c:pt idx="252">
                  <c:v>0.80773916700335946</c:v>
                </c:pt>
                <c:pt idx="253">
                  <c:v>0.79903309130445732</c:v>
                </c:pt>
                <c:pt idx="254">
                  <c:v>0.79029764153103588</c:v>
                </c:pt>
                <c:pt idx="255">
                  <c:v>0.78153266877082717</c:v>
                </c:pt>
                <c:pt idx="256">
                  <c:v>0.77273802310331152</c:v>
                </c:pt>
                <c:pt idx="257">
                  <c:v>0.76391355359116786</c:v>
                </c:pt>
                <c:pt idx="258">
                  <c:v>0.75505910827163603</c:v>
                </c:pt>
                <c:pt idx="259">
                  <c:v>0.74617453414779789</c:v>
                </c:pt>
                <c:pt idx="260">
                  <c:v>0.73725967717976215</c:v>
                </c:pt>
                <c:pt idx="261">
                  <c:v>0.72831438227576295</c:v>
                </c:pt>
                <c:pt idx="262">
                  <c:v>0.7193384932831659</c:v>
                </c:pt>
                <c:pt idx="263">
                  <c:v>0.71033185297938228</c:v>
                </c:pt>
                <c:pt idx="264">
                  <c:v>0.70129430306268725</c:v>
                </c:pt>
                <c:pt idx="265">
                  <c:v>0.69222568414294827</c:v>
                </c:pt>
                <c:pt idx="266">
                  <c:v>0.68312583573225105</c:v>
                </c:pt>
                <c:pt idx="267">
                  <c:v>0.67399459623543734</c:v>
                </c:pt>
                <c:pt idx="268">
                  <c:v>0.66483180294053279</c:v>
                </c:pt>
                <c:pt idx="269">
                  <c:v>0.65563729200908916</c:v>
                </c:pt>
                <c:pt idx="270">
                  <c:v>0.64641089846641309</c:v>
                </c:pt>
                <c:pt idx="271">
                  <c:v>0.63715245619170313</c:v>
                </c:pt>
                <c:pt idx="272">
                  <c:v>0.62786179790807717</c:v>
                </c:pt>
                <c:pt idx="273">
                  <c:v>0.61853875517249868</c:v>
                </c:pt>
                <c:pt idx="274">
                  <c:v>0.60918315836559833</c:v>
                </c:pt>
                <c:pt idx="275">
                  <c:v>0.599794836681383</c:v>
                </c:pt>
                <c:pt idx="276">
                  <c:v>0.59037361811684774</c:v>
                </c:pt>
                <c:pt idx="277">
                  <c:v>0.58091932946146541</c:v>
                </c:pt>
                <c:pt idx="278">
                  <c:v>0.5714317962865737</c:v>
                </c:pt>
                <c:pt idx="279">
                  <c:v>0.56191084293464777</c:v>
                </c:pt>
                <c:pt idx="280">
                  <c:v>0.5523562925084603</c:v>
                </c:pt>
                <c:pt idx="281">
                  <c:v>0.54276796686012352</c:v>
                </c:pt>
                <c:pt idx="282">
                  <c:v>0.53314568658002037</c:v>
                </c:pt>
                <c:pt idx="283">
                  <c:v>0.52348927098560905</c:v>
                </c:pt>
                <c:pt idx="284">
                  <c:v>0.51379853811012055</c:v>
                </c:pt>
                <c:pt idx="285">
                  <c:v>0.50407330469112088</c:v>
                </c:pt>
                <c:pt idx="286">
                  <c:v>0.49431338615896669</c:v>
                </c:pt>
                <c:pt idx="287">
                  <c:v>0.48451859662512231</c:v>
                </c:pt>
                <c:pt idx="288">
                  <c:v>0.47468874887036022</c:v>
                </c:pt>
                <c:pt idx="289">
                  <c:v>0.46482365433283473</c:v>
                </c:pt>
                <c:pt idx="290">
                  <c:v>0.45492312309602123</c:v>
                </c:pt>
                <c:pt idx="291">
                  <c:v>0.44498696387653197</c:v>
                </c:pt>
                <c:pt idx="292">
                  <c:v>0.43501498401179411</c:v>
                </c:pt>
                <c:pt idx="293">
                  <c:v>0.42500698944759974</c:v>
                </c:pt>
                <c:pt idx="294">
                  <c:v>0.4149627847255159</c:v>
                </c:pt>
                <c:pt idx="295">
                  <c:v>0.40488217297016166</c:v>
                </c:pt>
                <c:pt idx="296">
                  <c:v>0.39476495587634258</c:v>
                </c:pt>
                <c:pt idx="297">
                  <c:v>0.38461093369605232</c:v>
                </c:pt>
                <c:pt idx="298">
                  <c:v>0.37441990522531665</c:v>
                </c:pt>
                <c:pt idx="299">
                  <c:v>0.36419166779091744</c:v>
                </c:pt>
                <c:pt idx="300">
                  <c:v>0.35392601723694234</c:v>
                </c:pt>
                <c:pt idx="301">
                  <c:v>0.34362274791121405</c:v>
                </c:pt>
                <c:pt idx="302">
                  <c:v>0.33328165265154969</c:v>
                </c:pt>
                <c:pt idx="303">
                  <c:v>0.32290252277187792</c:v>
                </c:pt>
                <c:pt idx="304">
                  <c:v>0.31248514804820277</c:v>
                </c:pt>
                <c:pt idx="305">
                  <c:v>0.30202931670440852</c:v>
                </c:pt>
                <c:pt idx="306">
                  <c:v>0.29153481539790893</c:v>
                </c:pt>
                <c:pt idx="307">
                  <c:v>0.28100142920513671</c:v>
                </c:pt>
                <c:pt idx="308">
                  <c:v>0.27042894160687303</c:v>
                </c:pt>
                <c:pt idx="309">
                  <c:v>0.25981713447340887</c:v>
                </c:pt>
                <c:pt idx="310">
                  <c:v>0.24916578804954675</c:v>
                </c:pt>
                <c:pt idx="311">
                  <c:v>0.2384746809394275</c:v>
                </c:pt>
                <c:pt idx="312">
                  <c:v>0.22774359009119555</c:v>
                </c:pt>
                <c:pt idx="313">
                  <c:v>0.21697229078147898</c:v>
                </c:pt>
                <c:pt idx="314">
                  <c:v>0.20616055659971327</c:v>
                </c:pt>
                <c:pt idx="315">
                  <c:v>0.19530815943226487</c:v>
                </c:pt>
                <c:pt idx="316">
                  <c:v>0.18441486944639937</c:v>
                </c:pt>
                <c:pt idx="317">
                  <c:v>0.17348045507404961</c:v>
                </c:pt>
                <c:pt idx="318">
                  <c:v>0.16250468299540935</c:v>
                </c:pt>
                <c:pt idx="319">
                  <c:v>0.15148731812233635</c:v>
                </c:pt>
                <c:pt idx="320">
                  <c:v>0.1404281235815687</c:v>
                </c:pt>
                <c:pt idx="321">
                  <c:v>0.12932686069774812</c:v>
                </c:pt>
                <c:pt idx="322">
                  <c:v>0.11818328897624991</c:v>
                </c:pt>
                <c:pt idx="323">
                  <c:v>0.10699716608581888</c:v>
                </c:pt>
                <c:pt idx="324">
                  <c:v>9.5768247840996343E-2</c:v>
                </c:pt>
                <c:pt idx="325">
                  <c:v>8.4496288184356477E-2</c:v>
                </c:pt>
                <c:pt idx="326">
                  <c:v>7.3181039168533593E-2</c:v>
                </c:pt>
                <c:pt idx="327">
                  <c:v>6.1822250938042916E-2</c:v>
                </c:pt>
                <c:pt idx="328">
                  <c:v>5.0419671710884142E-2</c:v>
                </c:pt>
                <c:pt idx="329">
                  <c:v>3.8973047759941516E-2</c:v>
                </c:pt>
                <c:pt idx="330">
                  <c:v>2.7482123394164559E-2</c:v>
                </c:pt>
                <c:pt idx="331">
                  <c:v>1.594664093953085E-2</c:v>
                </c:pt>
                <c:pt idx="332">
                  <c:v>4.366340719777961E-3</c:v>
                </c:pt>
                <c:pt idx="333">
                  <c:v>-7.2590389630731557E-3</c:v>
                </c:pt>
                <c:pt idx="334">
                  <c:v>-1.8929761848439985E-2</c:v>
                </c:pt>
                <c:pt idx="335">
                  <c:v>-3.0646093737113279E-2</c:v>
                </c:pt>
                <c:pt idx="336">
                  <c:v>-4.2408302511447664E-2</c:v>
                </c:pt>
                <c:pt idx="337">
                  <c:v>-5.4216658155769884E-2</c:v>
                </c:pt>
                <c:pt idx="338">
                  <c:v>-6.6071432777036074E-2</c:v>
                </c:pt>
                <c:pt idx="339">
                  <c:v>-7.7972900625739874E-2</c:v>
                </c:pt>
                <c:pt idx="340">
                  <c:v>-8.9921338117056396E-2</c:v>
                </c:pt>
                <c:pt idx="341">
                  <c:v>-0.1019170238522414</c:v>
                </c:pt>
                <c:pt idx="342">
                  <c:v>-0.11396023864028453</c:v>
                </c:pt>
                <c:pt idx="343">
                  <c:v>-0.12605126551982762</c:v>
                </c:pt>
                <c:pt idx="344">
                  <c:v>-0.13819038978133322</c:v>
                </c:pt>
                <c:pt idx="345">
                  <c:v>-0.15037789898952331</c:v>
                </c:pt>
                <c:pt idx="346">
                  <c:v>-0.16261408300608493</c:v>
                </c:pt>
                <c:pt idx="347">
                  <c:v>-0.17489923401265822</c:v>
                </c:pt>
                <c:pt idx="348">
                  <c:v>-0.18723364653408336</c:v>
                </c:pt>
                <c:pt idx="349">
                  <c:v>-0.19961761746194628</c:v>
                </c:pt>
                <c:pt idx="350">
                  <c:v>-0.21205144607838919</c:v>
                </c:pt>
                <c:pt idx="351">
                  <c:v>-0.22453543408023241</c:v>
                </c:pt>
                <c:pt idx="352">
                  <c:v>-0.23706988560336734</c:v>
                </c:pt>
                <c:pt idx="353">
                  <c:v>-0.2496551072474549</c:v>
                </c:pt>
                <c:pt idx="354">
                  <c:v>-0.26229140810093154</c:v>
                </c:pt>
                <c:pt idx="355">
                  <c:v>-0.27497909976630819</c:v>
                </c:pt>
                <c:pt idx="356">
                  <c:v>-0.28771849638578334</c:v>
                </c:pt>
                <c:pt idx="357">
                  <c:v>-0.30050991466716892</c:v>
                </c:pt>
                <c:pt idx="358">
                  <c:v>-0.31335367391014268</c:v>
                </c:pt>
                <c:pt idx="359">
                  <c:v>-0.32625009603281113</c:v>
                </c:pt>
                <c:pt idx="360">
                  <c:v>-0.33919950559860573</c:v>
                </c:pt>
                <c:pt idx="361">
                  <c:v>-0.3522022298435078</c:v>
                </c:pt>
                <c:pt idx="362">
                  <c:v>-0.36525859870362382</c:v>
                </c:pt>
                <c:pt idx="363">
                  <c:v>-0.37836894484308042</c:v>
                </c:pt>
                <c:pt idx="364">
                  <c:v>-0.39153360368228834</c:v>
                </c:pt>
                <c:pt idx="365">
                  <c:v>-0.40475291342653646</c:v>
                </c:pt>
                <c:pt idx="366">
                  <c:v>-0.4180272150949676</c:v>
                </c:pt>
                <c:pt idx="367">
                  <c:v>-0.43135685254989381</c:v>
                </c:pt>
                <c:pt idx="368">
                  <c:v>-0.44474217252648879</c:v>
                </c:pt>
                <c:pt idx="369">
                  <c:v>-0.4581835246628605</c:v>
                </c:pt>
                <c:pt idx="370">
                  <c:v>-0.47168126153048923</c:v>
                </c:pt>
                <c:pt idx="371">
                  <c:v>-0.48523573866505482</c:v>
                </c:pt>
                <c:pt idx="372">
                  <c:v>-0.49884731459765291</c:v>
                </c:pt>
                <c:pt idx="373">
                  <c:v>-0.51251635088641001</c:v>
                </c:pt>
                <c:pt idx="374">
                  <c:v>-0.52624321214850101</c:v>
                </c:pt>
                <c:pt idx="375">
                  <c:v>-0.54002826609256083</c:v>
                </c:pt>
                <c:pt idx="376">
                  <c:v>-0.55387188355151995</c:v>
                </c:pt>
                <c:pt idx="377">
                  <c:v>-0.56777443851586684</c:v>
                </c:pt>
                <c:pt idx="378">
                  <c:v>-0.58173630816731614</c:v>
                </c:pt>
                <c:pt idx="379">
                  <c:v>-0.59575787291292537</c:v>
                </c:pt>
                <c:pt idx="380">
                  <c:v>-0.60983951641964251</c:v>
                </c:pt>
                <c:pt idx="381">
                  <c:v>-0.62398162564929938</c:v>
                </c:pt>
                <c:pt idx="382">
                  <c:v>-0.63818459089406387</c:v>
                </c:pt>
                <c:pt idx="383">
                  <c:v>-0.65244880581233267</c:v>
                </c:pt>
                <c:pt idx="384">
                  <c:v>-0.66677466746511505</c:v>
                </c:pt>
                <c:pt idx="385">
                  <c:v>-0.68116257635286837</c:v>
                </c:pt>
                <c:pt idx="386">
                  <c:v>-0.69561293645282152</c:v>
                </c:pt>
                <c:pt idx="387">
                  <c:v>-0.71012615525678136</c:v>
                </c:pt>
                <c:pt idx="388">
                  <c:v>-0.72470264380944538</c:v>
                </c:pt>
                <c:pt idx="389">
                  <c:v>-0.73934281674720403</c:v>
                </c:pt>
                <c:pt idx="390">
                  <c:v>-0.75404709233744982</c:v>
                </c:pt>
                <c:pt idx="391">
                  <c:v>-0.76881589251842042</c:v>
                </c:pt>
                <c:pt idx="392">
                  <c:v>-0.78364964293955575</c:v>
                </c:pt>
                <c:pt idx="393">
                  <c:v>-0.7985487730023858</c:v>
                </c:pt>
                <c:pt idx="394">
                  <c:v>-0.81351371590196986</c:v>
                </c:pt>
                <c:pt idx="395">
                  <c:v>-0.82854490866887898</c:v>
                </c:pt>
                <c:pt idx="396">
                  <c:v>-0.84364279221174354</c:v>
                </c:pt>
                <c:pt idx="397">
                  <c:v>-0.85880781136036044</c:v>
                </c:pt>
                <c:pt idx="398">
                  <c:v>-0.87404041490937789</c:v>
                </c:pt>
                <c:pt idx="399">
                  <c:v>-0.88934105566257882</c:v>
                </c:pt>
                <c:pt idx="400">
                  <c:v>-0.90471019047774193</c:v>
                </c:pt>
                <c:pt idx="401">
                  <c:v>-0.92014828031210916</c:v>
                </c:pt>
                <c:pt idx="402">
                  <c:v>-0.93565579026847756</c:v>
                </c:pt>
                <c:pt idx="403">
                  <c:v>-0.95123318964190651</c:v>
                </c:pt>
                <c:pt idx="404">
                  <c:v>-0.96688095196705859</c:v>
                </c:pt>
                <c:pt idx="405">
                  <c:v>-0.98259955506617591</c:v>
                </c:pt>
                <c:pt idx="406">
                  <c:v>-0.99838948109772763</c:v>
                </c:pt>
                <c:pt idx="407">
                  <c:v>-1.0142512166057085</c:v>
                </c:pt>
                <c:pt idx="408">
                  <c:v>-1.0301852525696087</c:v>
                </c:pt>
                <c:pt idx="409">
                  <c:v>-1.0461920844550774</c:v>
                </c:pt>
                <c:pt idx="410">
                  <c:v>-1.062272212265277</c:v>
                </c:pt>
                <c:pt idx="411">
                  <c:v>-1.0784261405929507</c:v>
                </c:pt>
                <c:pt idx="412">
                  <c:v>-1.094654378673197</c:v>
                </c:pt>
                <c:pt idx="413">
                  <c:v>-1.1109574404369815</c:v>
                </c:pt>
                <c:pt idx="414">
                  <c:v>-1.1273358445653983</c:v>
                </c:pt>
                <c:pt idx="415">
                  <c:v>-1.1437901145446709</c:v>
                </c:pt>
                <c:pt idx="416">
                  <c:v>-1.1603207787219216</c:v>
                </c:pt>
                <c:pt idx="417">
                  <c:v>-1.1769283703617313</c:v>
                </c:pt>
                <c:pt idx="418">
                  <c:v>-1.1936134277034816</c:v>
                </c:pt>
                <c:pt idx="419">
                  <c:v>-1.2103764940195014</c:v>
                </c:pt>
                <c:pt idx="420">
                  <c:v>-1.2272181176740258</c:v>
                </c:pt>
                <c:pt idx="421">
                  <c:v>-1.244138852183001</c:v>
                </c:pt>
                <c:pt idx="422">
                  <c:v>-1.2611392562747255</c:v>
                </c:pt>
                <c:pt idx="423">
                  <c:v>-1.2782198939513405</c:v>
                </c:pt>
                <c:pt idx="424">
                  <c:v>-1.2953813345512104</c:v>
                </c:pt>
                <c:pt idx="425">
                  <c:v>-1.3126241528121769</c:v>
                </c:pt>
                <c:pt idx="426">
                  <c:v>-1.3299489289357276</c:v>
                </c:pt>
                <c:pt idx="427">
                  <c:v>-1.3473562486520632</c:v>
                </c:pt>
                <c:pt idx="428">
                  <c:v>-1.3648467032861182</c:v>
                </c:pt>
                <c:pt idx="429">
                  <c:v>-1.3824208898245178</c:v>
                </c:pt>
                <c:pt idx="430">
                  <c:v>-1.4000794109835013</c:v>
                </c:pt>
                <c:pt idx="431">
                  <c:v>-1.4178228752778177</c:v>
                </c:pt>
                <c:pt idx="432">
                  <c:v>-1.4356518970906351</c:v>
                </c:pt>
                <c:pt idx="433">
                  <c:v>-1.4535670967444525</c:v>
                </c:pt>
                <c:pt idx="434">
                  <c:v>-1.4715691005730436</c:v>
                </c:pt>
                <c:pt idx="435">
                  <c:v>-1.4896585409944412</c:v>
                </c:pt>
                <c:pt idx="436">
                  <c:v>-1.5078360565850069</c:v>
                </c:pt>
                <c:pt idx="437">
                  <c:v>-1.5261022921545762</c:v>
                </c:pt>
                <c:pt idx="438">
                  <c:v>-1.5444578988226865</c:v>
                </c:pt>
                <c:pt idx="439">
                  <c:v>-1.5629035340959689</c:v>
                </c:pt>
                <c:pt idx="440">
                  <c:v>-1.5814398619466392</c:v>
                </c:pt>
                <c:pt idx="441">
                  <c:v>-1.6000675528921795</c:v>
                </c:pt>
                <c:pt idx="442">
                  <c:v>-1.6187872840761786</c:v>
                </c:pt>
                <c:pt idx="443">
                  <c:v>-1.6375997393503932</c:v>
                </c:pt>
                <c:pt idx="444">
                  <c:v>-1.6565056093580217</c:v>
                </c:pt>
                <c:pt idx="445">
                  <c:v>-1.6755055916182224</c:v>
                </c:pt>
                <c:pt idx="446">
                  <c:v>-1.6946003906118883</c:v>
                </c:pt>
                <c:pt idx="447">
                  <c:v>-1.7137907178687295</c:v>
                </c:pt>
                <c:pt idx="448">
                  <c:v>-1.7330772920556536</c:v>
                </c:pt>
                <c:pt idx="449">
                  <c:v>-1.7524608390664769</c:v>
                </c:pt>
                <c:pt idx="450">
                  <c:v>-1.7719420921129905</c:v>
                </c:pt>
                <c:pt idx="451">
                  <c:v>-1.7915217918174202</c:v>
                </c:pt>
                <c:pt idx="452">
                  <c:v>-1.8112006863062862</c:v>
                </c:pt>
                <c:pt idx="453">
                  <c:v>-1.8309795313056745</c:v>
                </c:pt>
                <c:pt idx="454">
                  <c:v>-1.8508590902379998</c:v>
                </c:pt>
                <c:pt idx="455">
                  <c:v>-1.8708401343202117</c:v>
                </c:pt>
                <c:pt idx="456">
                  <c:v>-1.8909234426635437</c:v>
                </c:pt>
                <c:pt idx="457">
                  <c:v>-1.9111098023747619</c:v>
                </c:pt>
                <c:pt idx="458">
                  <c:v>-1.9314000086590128</c:v>
                </c:pt>
                <c:pt idx="459">
                  <c:v>-1.9517948649242376</c:v>
                </c:pt>
                <c:pt idx="460">
                  <c:v>-1.9722951828872166</c:v>
                </c:pt>
                <c:pt idx="461">
                  <c:v>-1.9929017826812485</c:v>
                </c:pt>
                <c:pt idx="462">
                  <c:v>-2.0136154929655361</c:v>
                </c:pt>
                <c:pt idx="463">
                  <c:v>-2.0344371510362613</c:v>
                </c:pt>
                <c:pt idx="464">
                  <c:v>-2.0553676029394055</c:v>
                </c:pt>
                <c:pt idx="465">
                  <c:v>-2.0764077035853368</c:v>
                </c:pt>
                <c:pt idx="466">
                  <c:v>-2.0975583168652188</c:v>
                </c:pt>
                <c:pt idx="467">
                  <c:v>-2.1188203157692533</c:v>
                </c:pt>
                <c:pt idx="468">
                  <c:v>-2.1401945825067781</c:v>
                </c:pt>
                <c:pt idx="469">
                  <c:v>-2.1616820086283033</c:v>
                </c:pt>
                <c:pt idx="470">
                  <c:v>-2.1832834951494573</c:v>
                </c:pt>
                <c:pt idx="471">
                  <c:v>-2.204999952676947</c:v>
                </c:pt>
                <c:pt idx="472">
                  <c:v>-2.2268323015364961</c:v>
                </c:pt>
                <c:pt idx="473">
                  <c:v>-2.2487814719028747</c:v>
                </c:pt>
                <c:pt idx="474">
                  <c:v>-2.2708484039319985</c:v>
                </c:pt>
                <c:pt idx="475">
                  <c:v>-2.2930340478951687</c:v>
                </c:pt>
                <c:pt idx="476">
                  <c:v>-2.3153393643154652</c:v>
                </c:pt>
                <c:pt idx="477">
                  <c:v>-2.3377653241063934</c:v>
                </c:pt>
                <c:pt idx="478">
                  <c:v>-2.3603129087127517</c:v>
                </c:pt>
                <c:pt idx="479">
                  <c:v>-2.382983110253805</c:v>
                </c:pt>
                <c:pt idx="480">
                  <c:v>-2.4057769316688047</c:v>
                </c:pt>
              </c:numCache>
            </c:numRef>
          </c:xVal>
          <c:yVal>
            <c:numRef>
              <c:f>Camera!$P$558:$P$1038</c:f>
              <c:numCache>
                <c:formatCode>General</c:formatCode>
                <c:ptCount val="481"/>
                <c:pt idx="0">
                  <c:v>0.66200890089875652</c:v>
                </c:pt>
                <c:pt idx="1">
                  <c:v>0.65962352848565786</c:v>
                </c:pt>
                <c:pt idx="2">
                  <c:v>0.65723250870202488</c:v>
                </c:pt>
                <c:pt idx="3">
                  <c:v>0.65483582146885955</c:v>
                </c:pt>
                <c:pt idx="4">
                  <c:v>0.65243344661186431</c:v>
                </c:pt>
                <c:pt idx="5">
                  <c:v>0.6500253638608755</c:v>
                </c:pt>
                <c:pt idx="6">
                  <c:v>0.64761155284929395</c:v>
                </c:pt>
                <c:pt idx="7">
                  <c:v>0.64519199311351083</c:v>
                </c:pt>
                <c:pt idx="8">
                  <c:v>0.64276666409232786</c:v>
                </c:pt>
                <c:pt idx="9">
                  <c:v>0.64033554512637725</c:v>
                </c:pt>
                <c:pt idx="10">
                  <c:v>0.63789861545753268</c:v>
                </c:pt>
                <c:pt idx="11">
                  <c:v>0.63545585422832052</c:v>
                </c:pt>
                <c:pt idx="12">
                  <c:v>0.63300724048132373</c:v>
                </c:pt>
                <c:pt idx="13">
                  <c:v>0.63055275315858217</c:v>
                </c:pt>
                <c:pt idx="14">
                  <c:v>0.62809237110099014</c:v>
                </c:pt>
                <c:pt idx="15">
                  <c:v>0.62562607304768703</c:v>
                </c:pt>
                <c:pt idx="16">
                  <c:v>0.62315383763544629</c:v>
                </c:pt>
                <c:pt idx="17">
                  <c:v>0.62067564339805759</c:v>
                </c:pt>
                <c:pt idx="18">
                  <c:v>0.61819146876570485</c:v>
                </c:pt>
                <c:pt idx="19">
                  <c:v>0.61570129206434321</c:v>
                </c:pt>
                <c:pt idx="20">
                  <c:v>0.61320509151506508</c:v>
                </c:pt>
                <c:pt idx="21">
                  <c:v>0.61070284523346818</c:v>
                </c:pt>
                <c:pt idx="22">
                  <c:v>0.60819453122901457</c:v>
                </c:pt>
                <c:pt idx="23">
                  <c:v>0.6056801274043857</c:v>
                </c:pt>
                <c:pt idx="24">
                  <c:v>0.60315961155483611</c:v>
                </c:pt>
                <c:pt idx="25">
                  <c:v>0.60063296136753674</c:v>
                </c:pt>
                <c:pt idx="26">
                  <c:v>0.59810015442091891</c:v>
                </c:pt>
                <c:pt idx="27">
                  <c:v>0.59556116818400984</c:v>
                </c:pt>
                <c:pt idx="28">
                  <c:v>0.59301598001576417</c:v>
                </c:pt>
                <c:pt idx="29">
                  <c:v>0.59046456716439266</c:v>
                </c:pt>
                <c:pt idx="30">
                  <c:v>0.58790690676668245</c:v>
                </c:pt>
                <c:pt idx="31">
                  <c:v>0.58534297584731543</c:v>
                </c:pt>
                <c:pt idx="32">
                  <c:v>0.58277275131817941</c:v>
                </c:pt>
                <c:pt idx="33">
                  <c:v>0.58019620997767518</c:v>
                </c:pt>
                <c:pt idx="34">
                  <c:v>0.57761332851001934</c:v>
                </c:pt>
                <c:pt idx="35">
                  <c:v>0.57502408348453959</c:v>
                </c:pt>
                <c:pt idx="36">
                  <c:v>0.57242845135496712</c:v>
                </c:pt>
                <c:pt idx="37">
                  <c:v>0.5698264084587229</c:v>
                </c:pt>
                <c:pt idx="38">
                  <c:v>0.56721793101619788</c:v>
                </c:pt>
                <c:pt idx="39">
                  <c:v>0.56460299513002932</c:v>
                </c:pt>
                <c:pt idx="40">
                  <c:v>0.56198157678437077</c:v>
                </c:pt>
                <c:pt idx="41">
                  <c:v>0.55935365184415653</c:v>
                </c:pt>
                <c:pt idx="42">
                  <c:v>0.5567191960543616</c:v>
                </c:pt>
                <c:pt idx="43">
                  <c:v>0.55407818503925477</c:v>
                </c:pt>
                <c:pt idx="44">
                  <c:v>0.55143059430164765</c:v>
                </c:pt>
                <c:pt idx="45">
                  <c:v>0.54877639922213639</c:v>
                </c:pt>
                <c:pt idx="46">
                  <c:v>0.54611557505833863</c:v>
                </c:pt>
                <c:pt idx="47">
                  <c:v>0.54344809694412544</c:v>
                </c:pt>
                <c:pt idx="48">
                  <c:v>0.54077393988884603</c:v>
                </c:pt>
                <c:pt idx="49">
                  <c:v>0.53809307877654777</c:v>
                </c:pt>
                <c:pt idx="50">
                  <c:v>0.53540548836518886</c:v>
                </c:pt>
                <c:pt idx="51">
                  <c:v>0.53271114328584757</c:v>
                </c:pt>
                <c:pt idx="52">
                  <c:v>0.53001001804192327</c:v>
                </c:pt>
                <c:pt idx="53">
                  <c:v>0.5273020870083317</c:v>
                </c:pt>
                <c:pt idx="54">
                  <c:v>0.52458732443069589</c:v>
                </c:pt>
                <c:pt idx="55">
                  <c:v>0.52186570442452818</c:v>
                </c:pt>
                <c:pt idx="56">
                  <c:v>0.51913720097440852</c:v>
                </c:pt>
                <c:pt idx="57">
                  <c:v>0.51640178793315561</c:v>
                </c:pt>
                <c:pt idx="58">
                  <c:v>0.5136594390209912</c:v>
                </c:pt>
                <c:pt idx="59">
                  <c:v>0.5109101278246988</c:v>
                </c:pt>
                <c:pt idx="60">
                  <c:v>0.50815382779677498</c:v>
                </c:pt>
                <c:pt idx="61">
                  <c:v>0.50539051225457599</c:v>
                </c:pt>
                <c:pt idx="62">
                  <c:v>0.50262015437945617</c:v>
                </c:pt>
                <c:pt idx="63">
                  <c:v>0.4998427272158999</c:v>
                </c:pt>
                <c:pt idx="64">
                  <c:v>0.49705820367064862</c:v>
                </c:pt>
                <c:pt idx="65">
                  <c:v>0.49426655651181833</c:v>
                </c:pt>
                <c:pt idx="66">
                  <c:v>0.49146775836801276</c:v>
                </c:pt>
                <c:pt idx="67">
                  <c:v>0.48866178172742869</c:v>
                </c:pt>
                <c:pt idx="68">
                  <c:v>0.48584859893695453</c:v>
                </c:pt>
                <c:pt idx="69">
                  <c:v>0.48302818220126142</c:v>
                </c:pt>
                <c:pt idx="70">
                  <c:v>0.48020050358188809</c:v>
                </c:pt>
                <c:pt idx="71">
                  <c:v>0.47736553499631901</c:v>
                </c:pt>
                <c:pt idx="72">
                  <c:v>0.47452324821705361</c:v>
                </c:pt>
                <c:pt idx="73">
                  <c:v>0.47167361487067017</c:v>
                </c:pt>
                <c:pt idx="74">
                  <c:v>0.46881660643688106</c:v>
                </c:pt>
                <c:pt idx="75">
                  <c:v>0.46595219424758211</c:v>
                </c:pt>
                <c:pt idx="76">
                  <c:v>0.46308034948589288</c:v>
                </c:pt>
                <c:pt idx="77">
                  <c:v>0.46020104318519101</c:v>
                </c:pt>
                <c:pt idx="78">
                  <c:v>0.45731424622813743</c:v>
                </c:pt>
                <c:pt idx="79">
                  <c:v>0.45441992934569603</c:v>
                </c:pt>
                <c:pt idx="80">
                  <c:v>0.45151806311614334</c:v>
                </c:pt>
                <c:pt idx="81">
                  <c:v>0.44860861796407225</c:v>
                </c:pt>
                <c:pt idx="82">
                  <c:v>0.44569156415938688</c:v>
                </c:pt>
                <c:pt idx="83">
                  <c:v>0.44276687181629037</c:v>
                </c:pt>
                <c:pt idx="84">
                  <c:v>0.43983451089226377</c:v>
                </c:pt>
                <c:pt idx="85">
                  <c:v>0.43689445118703768</c:v>
                </c:pt>
                <c:pt idx="86">
                  <c:v>0.43394666234155538</c:v>
                </c:pt>
                <c:pt idx="87">
                  <c:v>0.43099111383692762</c:v>
                </c:pt>
                <c:pt idx="88">
                  <c:v>0.42802777499337963</c:v>
                </c:pt>
                <c:pt idx="89">
                  <c:v>0.42505661496919017</c:v>
                </c:pt>
                <c:pt idx="90">
                  <c:v>0.42207760275962014</c:v>
                </c:pt>
                <c:pt idx="91">
                  <c:v>0.41909070719583524</c:v>
                </c:pt>
                <c:pt idx="92">
                  <c:v>0.41609589694381865</c:v>
                </c:pt>
                <c:pt idx="93">
                  <c:v>0.41309314050327484</c:v>
                </c:pt>
                <c:pt idx="94">
                  <c:v>0.41008240620652597</c:v>
                </c:pt>
                <c:pt idx="95">
                  <c:v>0.40706366221739804</c:v>
                </c:pt>
                <c:pt idx="96">
                  <c:v>0.40403687653009857</c:v>
                </c:pt>
                <c:pt idx="97">
                  <c:v>0.40100201696808646</c:v>
                </c:pt>
                <c:pt idx="98">
                  <c:v>0.39795905118293029</c:v>
                </c:pt>
                <c:pt idx="99">
                  <c:v>0.39490794665316048</c:v>
                </c:pt>
                <c:pt idx="100">
                  <c:v>0.39184867068310991</c:v>
                </c:pt>
                <c:pt idx="101">
                  <c:v>0.38878119040174597</c:v>
                </c:pt>
                <c:pt idx="102">
                  <c:v>0.38570547276149342</c:v>
                </c:pt>
                <c:pt idx="103">
                  <c:v>0.3826214845370477</c:v>
                </c:pt>
                <c:pt idx="104">
                  <c:v>0.37952919232417859</c:v>
                </c:pt>
                <c:pt idx="105">
                  <c:v>0.3764285625385238</c:v>
                </c:pt>
                <c:pt idx="106">
                  <c:v>0.3733195614143735</c:v>
                </c:pt>
                <c:pt idx="107">
                  <c:v>0.37020215500344406</c:v>
                </c:pt>
                <c:pt idx="108">
                  <c:v>0.36707630917364298</c:v>
                </c:pt>
                <c:pt idx="109">
                  <c:v>0.36394198960782342</c:v>
                </c:pt>
                <c:pt idx="110">
                  <c:v>0.36079916180252719</c:v>
                </c:pt>
                <c:pt idx="111">
                  <c:v>0.35764779106672007</c:v>
                </c:pt>
                <c:pt idx="112">
                  <c:v>0.35448784252051418</c:v>
                </c:pt>
                <c:pt idx="113">
                  <c:v>0.35131928109388183</c:v>
                </c:pt>
                <c:pt idx="114">
                  <c:v>0.34814207152535809</c:v>
                </c:pt>
                <c:pt idx="115">
                  <c:v>0.34495617836073239</c:v>
                </c:pt>
                <c:pt idx="116">
                  <c:v>0.34176156595173013</c:v>
                </c:pt>
                <c:pt idx="117">
                  <c:v>0.33855819845468266</c:v>
                </c:pt>
                <c:pt idx="118">
                  <c:v>0.33534603982918698</c:v>
                </c:pt>
                <c:pt idx="119">
                  <c:v>0.33212505383675439</c:v>
                </c:pt>
                <c:pt idx="120">
                  <c:v>0.32889520403944678</c:v>
                </c:pt>
                <c:pt idx="121">
                  <c:v>0.32565645379850383</c:v>
                </c:pt>
                <c:pt idx="122">
                  <c:v>0.32240876627295656</c:v>
                </c:pt>
                <c:pt idx="123">
                  <c:v>0.31915210441823072</c:v>
                </c:pt>
                <c:pt idx="124">
                  <c:v>0.31588643098473901</c:v>
                </c:pt>
                <c:pt idx="125">
                  <c:v>0.31261170851645953</c:v>
                </c:pt>
                <c:pt idx="126">
                  <c:v>0.309327899349505</c:v>
                </c:pt>
                <c:pt idx="127">
                  <c:v>0.30603496561067789</c:v>
                </c:pt>
                <c:pt idx="128">
                  <c:v>0.30273286921601472</c:v>
                </c:pt>
                <c:pt idx="129">
                  <c:v>0.29942157186931861</c:v>
                </c:pt>
                <c:pt idx="130">
                  <c:v>0.29610103506067731</c:v>
                </c:pt>
                <c:pt idx="131">
                  <c:v>0.29277122006497147</c:v>
                </c:pt>
                <c:pt idx="132">
                  <c:v>0.28943208794036884</c:v>
                </c:pt>
                <c:pt idx="133">
                  <c:v>0.2860835995268059</c:v>
                </c:pt>
                <c:pt idx="134">
                  <c:v>0.28272571544445768</c:v>
                </c:pt>
                <c:pt idx="135">
                  <c:v>0.27935839609219354</c:v>
                </c:pt>
                <c:pt idx="136">
                  <c:v>0.2759816016460202</c:v>
                </c:pt>
                <c:pt idx="137">
                  <c:v>0.27259529205751204</c:v>
                </c:pt>
                <c:pt idx="138">
                  <c:v>0.26919942705222827</c:v>
                </c:pt>
                <c:pt idx="139">
                  <c:v>0.26579396612811529</c:v>
                </c:pt>
                <c:pt idx="140">
                  <c:v>0.26237886855389742</c:v>
                </c:pt>
                <c:pt idx="141">
                  <c:v>0.25895409336745245</c:v>
                </c:pt>
                <c:pt idx="142">
                  <c:v>0.25551959937417368</c:v>
                </c:pt>
                <c:pt idx="143">
                  <c:v>0.25207534514531915</c:v>
                </c:pt>
                <c:pt idx="144">
                  <c:v>0.24862128901634489</c:v>
                </c:pt>
                <c:pt idx="145">
                  <c:v>0.24515738908522558</c:v>
                </c:pt>
                <c:pt idx="146">
                  <c:v>0.24168360321075924</c:v>
                </c:pt>
                <c:pt idx="147">
                  <c:v>0.23819988901085939</c:v>
                </c:pt>
                <c:pt idx="148">
                  <c:v>0.23470620386083055</c:v>
                </c:pt>
                <c:pt idx="149">
                  <c:v>0.23120250489163013</c:v>
                </c:pt>
                <c:pt idx="150">
                  <c:v>0.22768874898811509</c:v>
                </c:pt>
                <c:pt idx="151">
                  <c:v>0.2241648927872732</c:v>
                </c:pt>
                <c:pt idx="152">
                  <c:v>0.22063089267643946</c:v>
                </c:pt>
                <c:pt idx="153">
                  <c:v>0.21708670479149625</c:v>
                </c:pt>
                <c:pt idx="154">
                  <c:v>0.21353228501505961</c:v>
                </c:pt>
                <c:pt idx="155">
                  <c:v>0.20996758897464751</c:v>
                </c:pt>
                <c:pt idx="156">
                  <c:v>0.20639257204083411</c:v>
                </c:pt>
                <c:pt idx="157">
                  <c:v>0.20280718932538733</c:v>
                </c:pt>
                <c:pt idx="158">
                  <c:v>0.19921139567938898</c:v>
                </c:pt>
                <c:pt idx="159">
                  <c:v>0.19560514569134141</c:v>
                </c:pt>
                <c:pt idx="160">
                  <c:v>0.19198839368525428</c:v>
                </c:pt>
                <c:pt idx="161">
                  <c:v>0.18836109371871648</c:v>
                </c:pt>
                <c:pt idx="162">
                  <c:v>0.18472319958095199</c:v>
                </c:pt>
                <c:pt idx="163">
                  <c:v>0.18107466479085507</c:v>
                </c:pt>
                <c:pt idx="164">
                  <c:v>0.17741544259501374</c:v>
                </c:pt>
                <c:pt idx="165">
                  <c:v>0.1737454859657093</c:v>
                </c:pt>
                <c:pt idx="166">
                  <c:v>0.17006474759890505</c:v>
                </c:pt>
                <c:pt idx="167">
                  <c:v>0.16637317991221112</c:v>
                </c:pt>
                <c:pt idx="168">
                  <c:v>0.16267073504283588</c:v>
                </c:pt>
                <c:pt idx="169">
                  <c:v>0.15895736484551604</c:v>
                </c:pt>
                <c:pt idx="170">
                  <c:v>0.15523302089043098</c:v>
                </c:pt>
                <c:pt idx="171">
                  <c:v>0.1514976544610962</c:v>
                </c:pt>
                <c:pt idx="172">
                  <c:v>0.14775121655224022</c:v>
                </c:pt>
                <c:pt idx="173">
                  <c:v>0.14399365786766052</c:v>
                </c:pt>
                <c:pt idx="174">
                  <c:v>0.14022492881806228</c:v>
                </c:pt>
                <c:pt idx="175">
                  <c:v>0.13644497951887605</c:v>
                </c:pt>
                <c:pt idx="176">
                  <c:v>0.13265375978805732</c:v>
                </c:pt>
                <c:pt idx="177">
                  <c:v>0.12885121914386627</c:v>
                </c:pt>
                <c:pt idx="178">
                  <c:v>0.12503730680262506</c:v>
                </c:pt>
                <c:pt idx="179">
                  <c:v>0.1212119716764602</c:v>
                </c:pt>
                <c:pt idx="180">
                  <c:v>0.11737516237101801</c:v>
                </c:pt>
                <c:pt idx="181">
                  <c:v>0.11352682718316627</c:v>
                </c:pt>
                <c:pt idx="182">
                  <c:v>0.10966691409866897</c:v>
                </c:pt>
                <c:pt idx="183">
                  <c:v>0.10579537078984484</c:v>
                </c:pt>
                <c:pt idx="184">
                  <c:v>0.10191214461320147</c:v>
                </c:pt>
                <c:pt idx="185">
                  <c:v>9.8017182607049572E-2</c:v>
                </c:pt>
                <c:pt idx="186">
                  <c:v>9.4110431489095647E-2</c:v>
                </c:pt>
                <c:pt idx="187">
                  <c:v>9.0191837654012369E-2</c:v>
                </c:pt>
                <c:pt idx="188">
                  <c:v>8.6261347170985075E-2</c:v>
                </c:pt>
                <c:pt idx="189">
                  <c:v>8.2318905781240459E-2</c:v>
                </c:pt>
                <c:pt idx="190">
                  <c:v>7.8364458895547426E-2</c:v>
                </c:pt>
                <c:pt idx="191">
                  <c:v>7.4397951591698208E-2</c:v>
                </c:pt>
                <c:pt idx="192">
                  <c:v>7.0419328611967022E-2</c:v>
                </c:pt>
                <c:pt idx="193">
                  <c:v>6.6428534360541205E-2</c:v>
                </c:pt>
                <c:pt idx="194">
                  <c:v>6.2425512900934954E-2</c:v>
                </c:pt>
                <c:pt idx="195">
                  <c:v>5.8410207953372546E-2</c:v>
                </c:pt>
                <c:pt idx="196">
                  <c:v>5.4382562892153964E-2</c:v>
                </c:pt>
                <c:pt idx="197">
                  <c:v>5.0342520742990393E-2</c:v>
                </c:pt>
                <c:pt idx="198">
                  <c:v>4.6290024180319446E-2</c:v>
                </c:pt>
                <c:pt idx="199">
                  <c:v>4.2225015524592596E-2</c:v>
                </c:pt>
                <c:pt idx="200">
                  <c:v>3.8147436739539471E-2</c:v>
                </c:pt>
                <c:pt idx="201">
                  <c:v>3.4057229429405464E-2</c:v>
                </c:pt>
                <c:pt idx="202">
                  <c:v>2.9954334836164245E-2</c:v>
                </c:pt>
                <c:pt idx="203">
                  <c:v>2.583869383670373E-2</c:v>
                </c:pt>
                <c:pt idx="204">
                  <c:v>2.1710246939986313E-2</c:v>
                </c:pt>
                <c:pt idx="205">
                  <c:v>1.7568934284182991E-2</c:v>
                </c:pt>
                <c:pt idx="206">
                  <c:v>1.3414695633778791E-2</c:v>
                </c:pt>
                <c:pt idx="207">
                  <c:v>9.2474703766540749E-3</c:v>
                </c:pt>
                <c:pt idx="208">
                  <c:v>5.0671975211345772E-3</c:v>
                </c:pt>
                <c:pt idx="209">
                  <c:v>8.7381569301777295E-4</c:v>
                </c:pt>
                <c:pt idx="210">
                  <c:v>-3.3327368674328532E-3</c:v>
                </c:pt>
                <c:pt idx="211">
                  <c:v>-7.5525223085172672E-3</c:v>
                </c:pt>
                <c:pt idx="212">
                  <c:v>-1.1785603170162027E-2</c:v>
                </c:pt>
                <c:pt idx="213">
                  <c:v>-1.6032042387008311E-2</c:v>
                </c:pt>
                <c:pt idx="214">
                  <c:v>-2.0291903291531313E-2</c:v>
                </c:pt>
                <c:pt idx="215">
                  <c:v>-2.4565249617189332E-2</c:v>
                </c:pt>
                <c:pt idx="216">
                  <c:v>-2.885214550160117E-2</c:v>
                </c:pt>
                <c:pt idx="217">
                  <c:v>-3.3152655489756183E-2</c:v>
                </c:pt>
                <c:pt idx="218">
                  <c:v>-3.7466844537252374E-2</c:v>
                </c:pt>
                <c:pt idx="219">
                  <c:v>-4.179477801356811E-2</c:v>
                </c:pt>
                <c:pt idx="220">
                  <c:v>-4.6136521705362449E-2</c:v>
                </c:pt>
                <c:pt idx="221">
                  <c:v>-5.0492141819809933E-2</c:v>
                </c:pt>
                <c:pt idx="222">
                  <c:v>-5.4861704987963895E-2</c:v>
                </c:pt>
                <c:pt idx="223">
                  <c:v>-5.9245278268157064E-2</c:v>
                </c:pt>
                <c:pt idx="224">
                  <c:v>-6.3642929149428554E-2</c:v>
                </c:pt>
                <c:pt idx="225">
                  <c:v>-6.8054725554991036E-2</c:v>
                </c:pt>
                <c:pt idx="226">
                  <c:v>-7.2480735845724412E-2</c:v>
                </c:pt>
                <c:pt idx="227">
                  <c:v>-7.6921028823708798E-2</c:v>
                </c:pt>
                <c:pt idx="228">
                  <c:v>-8.1375673735789467E-2</c:v>
                </c:pt>
                <c:pt idx="229">
                  <c:v>-8.5844740277175507E-2</c:v>
                </c:pt>
                <c:pt idx="230">
                  <c:v>-9.032829859507592E-2</c:v>
                </c:pt>
                <c:pt idx="231">
                  <c:v>-9.4826419292368666E-2</c:v>
                </c:pt>
                <c:pt idx="232">
                  <c:v>-9.9339173431307132E-2</c:v>
                </c:pt>
                <c:pt idx="233">
                  <c:v>-0.10386663253726282</c:v>
                </c:pt>
                <c:pt idx="234">
                  <c:v>-0.10840886860250354</c:v>
                </c:pt>
                <c:pt idx="235">
                  <c:v>-0.11296595409000934</c:v>
                </c:pt>
                <c:pt idx="236">
                  <c:v>-0.11753796193732682</c:v>
                </c:pt>
                <c:pt idx="237">
                  <c:v>-0.12212496556045853</c:v>
                </c:pt>
                <c:pt idx="238">
                  <c:v>-0.12672703885779557</c:v>
                </c:pt>
                <c:pt idx="239">
                  <c:v>-0.1313442562140831</c:v>
                </c:pt>
                <c:pt idx="240">
                  <c:v>-0.13597669250443045</c:v>
                </c:pt>
                <c:pt idx="241">
                  <c:v>-0.14062442309835646</c:v>
                </c:pt>
                <c:pt idx="242">
                  <c:v>-0.14528752386387825</c:v>
                </c:pt>
                <c:pt idx="243">
                  <c:v>-0.14996607117164054</c:v>
                </c:pt>
                <c:pt idx="244">
                  <c:v>-0.15466014189908156</c:v>
                </c:pt>
                <c:pt idx="245">
                  <c:v>-0.15936981343464801</c:v>
                </c:pt>
                <c:pt idx="246">
                  <c:v>-0.16409516368204421</c:v>
                </c:pt>
                <c:pt idx="247">
                  <c:v>-0.16883627106453045</c:v>
                </c:pt>
                <c:pt idx="248">
                  <c:v>-0.17359321452925974</c:v>
                </c:pt>
                <c:pt idx="249">
                  <c:v>-0.17836607355166087</c:v>
                </c:pt>
                <c:pt idx="250">
                  <c:v>-0.18315492813986362</c:v>
                </c:pt>
                <c:pt idx="251">
                  <c:v>-0.18795985883917002</c:v>
                </c:pt>
                <c:pt idx="252">
                  <c:v>-0.19278094673656984</c:v>
                </c:pt>
                <c:pt idx="253">
                  <c:v>-0.19761827346530317</c:v>
                </c:pt>
                <c:pt idx="254">
                  <c:v>-0.20247192120946522</c:v>
                </c:pt>
                <c:pt idx="255">
                  <c:v>-0.20734197270866409</c:v>
                </c:pt>
                <c:pt idx="256">
                  <c:v>-0.21222851126271983</c:v>
                </c:pt>
                <c:pt idx="257">
                  <c:v>-0.21713162073641407</c:v>
                </c:pt>
                <c:pt idx="258">
                  <c:v>-0.22205138556428947</c:v>
                </c:pt>
                <c:pt idx="259">
                  <c:v>-0.2269878907554945</c:v>
                </c:pt>
                <c:pt idx="260">
                  <c:v>-0.23194122189868149</c:v>
                </c:pt>
                <c:pt idx="261">
                  <c:v>-0.23691146516695138</c:v>
                </c:pt>
                <c:pt idx="262">
                  <c:v>-0.24189870732285276</c:v>
                </c:pt>
                <c:pt idx="263">
                  <c:v>-0.24690303572342878</c:v>
                </c:pt>
                <c:pt idx="264">
                  <c:v>-0.25192453832531908</c:v>
                </c:pt>
                <c:pt idx="265">
                  <c:v>-0.25696330368991194</c:v>
                </c:pt>
                <c:pt idx="266">
                  <c:v>-0.26201942098855185</c:v>
                </c:pt>
                <c:pt idx="267">
                  <c:v>-0.26709298000779774</c:v>
                </c:pt>
                <c:pt idx="268">
                  <c:v>-0.27218407115474125</c:v>
                </c:pt>
                <c:pt idx="269">
                  <c:v>-0.27729278546237268</c:v>
                </c:pt>
                <c:pt idx="270">
                  <c:v>-0.28241921459501024</c:v>
                </c:pt>
                <c:pt idx="271">
                  <c:v>-0.28756345085378054</c:v>
                </c:pt>
                <c:pt idx="272">
                  <c:v>-0.29272558718215846</c:v>
                </c:pt>
                <c:pt idx="273">
                  <c:v>-0.29790571717156639</c:v>
                </c:pt>
                <c:pt idx="274">
                  <c:v>-0.30310393506702749</c:v>
                </c:pt>
                <c:pt idx="275">
                  <c:v>-0.30832033577288487</c:v>
                </c:pt>
                <c:pt idx="276">
                  <c:v>-0.31355501485857362</c:v>
                </c:pt>
                <c:pt idx="277">
                  <c:v>-0.31880806856445965</c:v>
                </c:pt>
                <c:pt idx="278">
                  <c:v>-0.32407959380773727</c:v>
                </c:pt>
                <c:pt idx="279">
                  <c:v>-0.32936968818838952</c:v>
                </c:pt>
                <c:pt idx="280">
                  <c:v>-0.33467844999521085</c:v>
                </c:pt>
                <c:pt idx="281">
                  <c:v>-0.34000597821189615</c:v>
                </c:pt>
                <c:pt idx="282">
                  <c:v>-0.34535237252319034</c:v>
                </c:pt>
                <c:pt idx="283">
                  <c:v>-0.35071773332110923</c:v>
                </c:pt>
                <c:pt idx="284">
                  <c:v>-0.35610216171121928</c:v>
                </c:pt>
                <c:pt idx="285">
                  <c:v>-0.361505759518993</c:v>
                </c:pt>
                <c:pt idx="286">
                  <c:v>-0.3669286292962225</c:v>
                </c:pt>
                <c:pt idx="287">
                  <c:v>-0.37237087432751254</c:v>
                </c:pt>
                <c:pt idx="288">
                  <c:v>-0.37783259863683438</c:v>
                </c:pt>
                <c:pt idx="289">
                  <c:v>-0.38331390699415446</c:v>
                </c:pt>
                <c:pt idx="290">
                  <c:v>-0.3888149049221345</c:v>
                </c:pt>
                <c:pt idx="291">
                  <c:v>-0.39433569870290147</c:v>
                </c:pt>
                <c:pt idx="292">
                  <c:v>-0.39987639538489467</c:v>
                </c:pt>
                <c:pt idx="293">
                  <c:v>-0.40543710278978196</c:v>
                </c:pt>
                <c:pt idx="294">
                  <c:v>-0.41101792951945698</c:v>
                </c:pt>
                <c:pt idx="295">
                  <c:v>-0.41661898496310623</c:v>
                </c:pt>
                <c:pt idx="296">
                  <c:v>-0.42224037930435943</c:v>
                </c:pt>
                <c:pt idx="297">
                  <c:v>-0.42788222352851019</c:v>
                </c:pt>
                <c:pt idx="298">
                  <c:v>-0.43354462942982686</c:v>
                </c:pt>
                <c:pt idx="299">
                  <c:v>-0.43922770961892849</c:v>
                </c:pt>
                <c:pt idx="300">
                  <c:v>-0.44493157753025875</c:v>
                </c:pt>
                <c:pt idx="301">
                  <c:v>-0.45065634742962568</c:v>
                </c:pt>
                <c:pt idx="302">
                  <c:v>-0.45640213442183619</c:v>
                </c:pt>
                <c:pt idx="303">
                  <c:v>-0.46216905445841056</c:v>
                </c:pt>
                <c:pt idx="304">
                  <c:v>-0.46795722434538051</c:v>
                </c:pt>
                <c:pt idx="305">
                  <c:v>-0.47376676175117655</c:v>
                </c:pt>
                <c:pt idx="306">
                  <c:v>-0.47959778521460217</c:v>
                </c:pt>
                <c:pt idx="307">
                  <c:v>-0.48545041415289558</c:v>
                </c:pt>
                <c:pt idx="308">
                  <c:v>-0.49132476886988175</c:v>
                </c:pt>
                <c:pt idx="309">
                  <c:v>-0.49722097056421599</c:v>
                </c:pt>
                <c:pt idx="310">
                  <c:v>-0.50313914133771898</c:v>
                </c:pt>
                <c:pt idx="311">
                  <c:v>-0.50907940420380615</c:v>
                </c:pt>
                <c:pt idx="312">
                  <c:v>-0.51504188309600829</c:v>
                </c:pt>
                <c:pt idx="313">
                  <c:v>-0.52102670287659558</c:v>
                </c:pt>
                <c:pt idx="314">
                  <c:v>-0.52703398934528667</c:v>
                </c:pt>
                <c:pt idx="315">
                  <c:v>-0.53306386924807103</c:v>
                </c:pt>
                <c:pt idx="316">
                  <c:v>-0.53911647028611565</c:v>
                </c:pt>
                <c:pt idx="317">
                  <c:v>-0.54519192112478521</c:v>
                </c:pt>
                <c:pt idx="318">
                  <c:v>-0.55129035140275606</c:v>
                </c:pt>
                <c:pt idx="319">
                  <c:v>-0.55741189174124006</c:v>
                </c:pt>
                <c:pt idx="320">
                  <c:v>-0.5635566737533082</c:v>
                </c:pt>
                <c:pt idx="321">
                  <c:v>-0.56972483005332442</c:v>
                </c:pt>
                <c:pt idx="322">
                  <c:v>-0.57591649426648517</c:v>
                </c:pt>
                <c:pt idx="323">
                  <c:v>-0.58213180103846762</c:v>
                </c:pt>
                <c:pt idx="324">
                  <c:v>-0.58837088604519372</c:v>
                </c:pt>
                <c:pt idx="325">
                  <c:v>-0.59463388600269984</c:v>
                </c:pt>
                <c:pt idx="326">
                  <c:v>-0.60092093867712315</c:v>
                </c:pt>
                <c:pt idx="327">
                  <c:v>-0.60723218289480241</c:v>
                </c:pt>
                <c:pt idx="328">
                  <c:v>-0.61356775855249979</c:v>
                </c:pt>
                <c:pt idx="329">
                  <c:v>-0.61992780662773495</c:v>
                </c:pt>
                <c:pt idx="330">
                  <c:v>-0.6263124691892421</c:v>
                </c:pt>
                <c:pt idx="331">
                  <c:v>-0.6327218894075467</c:v>
                </c:pt>
                <c:pt idx="332">
                  <c:v>-0.63915621156567282</c:v>
                </c:pt>
                <c:pt idx="333">
                  <c:v>-0.64561558106996286</c:v>
                </c:pt>
                <c:pt idx="334">
                  <c:v>-0.65210014446103737</c:v>
                </c:pt>
                <c:pt idx="335">
                  <c:v>-0.65861004942487078</c:v>
                </c:pt>
                <c:pt idx="336">
                  <c:v>-0.66514544480400883</c:v>
                </c:pt>
                <c:pt idx="337">
                  <c:v>-0.67170648060890914</c:v>
                </c:pt>
                <c:pt idx="338">
                  <c:v>-0.67829330802941878</c:v>
                </c:pt>
                <c:pt idx="339">
                  <c:v>-0.68490607944639093</c:v>
                </c:pt>
                <c:pt idx="340">
                  <c:v>-0.69154494844343328</c:v>
                </c:pt>
                <c:pt idx="341">
                  <c:v>-0.69821006981879785</c:v>
                </c:pt>
                <c:pt idx="342">
                  <c:v>-0.70490159959741272</c:v>
                </c:pt>
                <c:pt idx="343">
                  <c:v>-0.71161969504305911</c:v>
                </c:pt>
                <c:pt idx="344">
                  <c:v>-0.71836451467069029</c:v>
                </c:pt>
                <c:pt idx="345">
                  <c:v>-0.72513621825889774</c:v>
                </c:pt>
                <c:pt idx="346">
                  <c:v>-0.73193496686252868</c:v>
                </c:pt>
                <c:pt idx="347">
                  <c:v>-0.73876092282545636</c:v>
                </c:pt>
                <c:pt idx="348">
                  <c:v>-0.74561424979349988</c:v>
                </c:pt>
                <c:pt idx="349">
                  <c:v>-0.7524951127275038</c:v>
                </c:pt>
                <c:pt idx="350">
                  <c:v>-0.75940367791657004</c:v>
                </c:pt>
                <c:pt idx="351">
                  <c:v>-0.7663401129914591</c:v>
                </c:pt>
                <c:pt idx="352">
                  <c:v>-0.77330458693814408</c:v>
                </c:pt>
                <c:pt idx="353">
                  <c:v>-0.78029727011153471</c:v>
                </c:pt>
                <c:pt idx="354">
                  <c:v>-0.78731833424937003</c:v>
                </c:pt>
                <c:pt idx="355">
                  <c:v>-0.79436795248627479</c:v>
                </c:pt>
                <c:pt idx="356">
                  <c:v>-0.80144629936799283</c:v>
                </c:pt>
                <c:pt idx="357">
                  <c:v>-0.80855355086578973</c:v>
                </c:pt>
                <c:pt idx="358">
                  <c:v>-0.81568988439104106</c:v>
                </c:pt>
                <c:pt idx="359">
                  <c:v>-0.82285547880999177</c:v>
                </c:pt>
                <c:pt idx="360">
                  <c:v>-0.83005051445869749</c:v>
                </c:pt>
                <c:pt idx="361">
                  <c:v>-0.83727517315815558</c:v>
                </c:pt>
                <c:pt idx="362">
                  <c:v>-0.84452963822962357</c:v>
                </c:pt>
                <c:pt idx="363">
                  <c:v>-0.85181409451011947</c:v>
                </c:pt>
                <c:pt idx="364">
                  <c:v>-0.85912872836812593</c:v>
                </c:pt>
                <c:pt idx="365">
                  <c:v>-0.86647372771947784</c:v>
                </c:pt>
                <c:pt idx="366">
                  <c:v>-0.87384928204346213</c:v>
                </c:pt>
                <c:pt idx="367">
                  <c:v>-0.88125558239910584</c:v>
                </c:pt>
                <c:pt idx="368">
                  <c:v>-0.8886928214416745</c:v>
                </c:pt>
                <c:pt idx="369">
                  <c:v>-0.89616119343938039</c:v>
                </c:pt>
                <c:pt idx="370">
                  <c:v>-0.90366089429029584</c:v>
                </c:pt>
                <c:pt idx="371">
                  <c:v>-0.91119212153948081</c:v>
                </c:pt>
                <c:pt idx="372">
                  <c:v>-0.91875507439632809</c:v>
                </c:pt>
                <c:pt idx="373">
                  <c:v>-0.92634995375212914</c:v>
                </c:pt>
                <c:pt idx="374">
                  <c:v>-0.9339769621978633</c:v>
                </c:pt>
                <c:pt idx="375">
                  <c:v>-0.94163630404220777</c:v>
                </c:pt>
                <c:pt idx="376">
                  <c:v>-0.94932818532978125</c:v>
                </c:pt>
                <c:pt idx="377">
                  <c:v>-0.95705281385962526</c:v>
                </c:pt>
                <c:pt idx="378">
                  <c:v>-0.9648103992039111</c:v>
                </c:pt>
                <c:pt idx="379">
                  <c:v>-0.97260115272689673</c:v>
                </c:pt>
                <c:pt idx="380">
                  <c:v>-0.9804252876041214</c:v>
                </c:pt>
                <c:pt idx="381">
                  <c:v>-0.98828301884184921</c:v>
                </c:pt>
                <c:pt idx="382">
                  <c:v>-0.99617456329676768</c:v>
                </c:pt>
                <c:pt idx="383">
                  <c:v>-1.0041001396959299</c:v>
                </c:pt>
                <c:pt idx="384">
                  <c:v>-1.0120599686569711</c:v>
                </c:pt>
                <c:pt idx="385">
                  <c:v>-1.0200542727085762</c:v>
                </c:pt>
                <c:pt idx="386">
                  <c:v>-1.0280832763112142</c:v>
                </c:pt>
                <c:pt idx="387">
                  <c:v>-1.0361472058781493</c:v>
                </c:pt>
                <c:pt idx="388">
                  <c:v>-1.0442462897967246</c:v>
                </c:pt>
                <c:pt idx="389">
                  <c:v>-1.0523807584499236</c:v>
                </c:pt>
                <c:pt idx="390">
                  <c:v>-1.0605508442382117</c:v>
                </c:pt>
                <c:pt idx="391">
                  <c:v>-1.0687567816016714</c:v>
                </c:pt>
                <c:pt idx="392">
                  <c:v>-1.0769988070424297</c:v>
                </c:pt>
                <c:pt idx="393">
                  <c:v>-1.0852771591473729</c:v>
                </c:pt>
                <c:pt idx="394">
                  <c:v>-1.0935920786111741</c:v>
                </c:pt>
                <c:pt idx="395">
                  <c:v>-1.1019438082596176</c:v>
                </c:pt>
                <c:pt idx="396">
                  <c:v>-1.1103325930732406</c:v>
                </c:pt>
                <c:pt idx="397">
                  <c:v>-1.1187586802112846</c:v>
                </c:pt>
                <c:pt idx="398">
                  <c:v>-1.1272223190359683</c:v>
                </c:pt>
                <c:pt idx="399">
                  <c:v>-1.1357237611370907</c:v>
                </c:pt>
                <c:pt idx="400">
                  <c:v>-1.14426326035696</c:v>
                </c:pt>
                <c:pt idx="401">
                  <c:v>-1.1528410728156533</c:v>
                </c:pt>
                <c:pt idx="402">
                  <c:v>-1.1614574569366298</c:v>
                </c:pt>
                <c:pt idx="403">
                  <c:v>-1.1701126734726803</c:v>
                </c:pt>
                <c:pt idx="404">
                  <c:v>-1.1788069855322307</c:v>
                </c:pt>
                <c:pt idx="405">
                  <c:v>-1.1875406586060016</c:v>
                </c:pt>
                <c:pt idx="406">
                  <c:v>-1.1963139605940352</c:v>
                </c:pt>
                <c:pt idx="407">
                  <c:v>-1.2051271618330881</c:v>
                </c:pt>
                <c:pt idx="408">
                  <c:v>-1.2139805351243969</c:v>
                </c:pt>
                <c:pt idx="409">
                  <c:v>-1.2228743557618267</c:v>
                </c:pt>
                <c:pt idx="410">
                  <c:v>-1.2318089015604048</c:v>
                </c:pt>
                <c:pt idx="411">
                  <c:v>-1.2407844528852519</c:v>
                </c:pt>
                <c:pt idx="412">
                  <c:v>-1.2498012926809046</c:v>
                </c:pt>
                <c:pt idx="413">
                  <c:v>-1.2588597065010474</c:v>
                </c:pt>
                <c:pt idx="414">
                  <c:v>-1.2679599825386627</c:v>
                </c:pt>
                <c:pt idx="415">
                  <c:v>-1.2771024116565912</c:v>
                </c:pt>
                <c:pt idx="416">
                  <c:v>-1.2862872874185163</c:v>
                </c:pt>
                <c:pt idx="417">
                  <c:v>-1.2955149061203926</c:v>
                </c:pt>
                <c:pt idx="418">
                  <c:v>-1.3047855668223063</c:v>
                </c:pt>
                <c:pt idx="419">
                  <c:v>-1.3140995713807826</c:v>
                </c:pt>
                <c:pt idx="420">
                  <c:v>-1.3234572244815441</c:v>
                </c:pt>
                <c:pt idx="421">
                  <c:v>-1.3328588336727427</c:v>
                </c:pt>
                <c:pt idx="422">
                  <c:v>-1.3423047093986495</c:v>
                </c:pt>
                <c:pt idx="423">
                  <c:v>-1.351795165033824</c:v>
                </c:pt>
                <c:pt idx="424">
                  <c:v>-1.3613305169177721</c:v>
                </c:pt>
                <c:pt idx="425">
                  <c:v>-1.3709110843900929</c:v>
                </c:pt>
                <c:pt idx="426">
                  <c:v>-1.3805371898261327</c:v>
                </c:pt>
                <c:pt idx="427">
                  <c:v>-1.3902091586731364</c:v>
                </c:pt>
                <c:pt idx="428">
                  <c:v>-1.3999273194869324</c:v>
                </c:pt>
                <c:pt idx="429">
                  <c:v>-1.4096920039691347</c:v>
                </c:pt>
                <c:pt idx="430">
                  <c:v>-1.419503547004882</c:v>
                </c:pt>
                <c:pt idx="431">
                  <c:v>-1.4293622867011206</c:v>
                </c:pt>
                <c:pt idx="432">
                  <c:v>-1.4392685644254448</c:v>
                </c:pt>
                <c:pt idx="433">
                  <c:v>-1.4492227248454987</c:v>
                </c:pt>
                <c:pt idx="434">
                  <c:v>-1.4592251159689509</c:v>
                </c:pt>
                <c:pt idx="435">
                  <c:v>-1.4692760891840464</c:v>
                </c:pt>
                <c:pt idx="436">
                  <c:v>-1.4793759993007598</c:v>
                </c:pt>
                <c:pt idx="437">
                  <c:v>-1.4895252045925493</c:v>
                </c:pt>
                <c:pt idx="438">
                  <c:v>-1.499724066838712</c:v>
                </c:pt>
                <c:pt idx="439">
                  <c:v>-1.5099729513673827</c:v>
                </c:pt>
                <c:pt idx="440">
                  <c:v>-1.520272227099148</c:v>
                </c:pt>
                <c:pt idx="441">
                  <c:v>-1.5306222665913163</c:v>
                </c:pt>
                <c:pt idx="442">
                  <c:v>-1.5410234460828391</c:v>
                </c:pt>
                <c:pt idx="443">
                  <c:v>-1.5514761455399015</c:v>
                </c:pt>
                <c:pt idx="444">
                  <c:v>-1.5619807487021957</c:v>
                </c:pt>
                <c:pt idx="445">
                  <c:v>-1.572537643129879</c:v>
                </c:pt>
                <c:pt idx="446">
                  <c:v>-1.5831472202512333</c:v>
                </c:pt>
                <c:pt idx="447">
                  <c:v>-1.5938098754110506</c:v>
                </c:pt>
                <c:pt idx="448">
                  <c:v>-1.6045260079197388</c:v>
                </c:pt>
                <c:pt idx="449">
                  <c:v>-1.6152960211031693</c:v>
                </c:pt>
                <c:pt idx="450">
                  <c:v>-1.6261203223532723</c:v>
                </c:pt>
                <c:pt idx="451">
                  <c:v>-1.6369993231794144</c:v>
                </c:pt>
                <c:pt idx="452">
                  <c:v>-1.647933439260546</c:v>
                </c:pt>
                <c:pt idx="453">
                  <c:v>-1.6589230904981389</c:v>
                </c:pt>
                <c:pt idx="454">
                  <c:v>-1.6699687010699484</c:v>
                </c:pt>
                <c:pt idx="455">
                  <c:v>-1.6810706994845812</c:v>
                </c:pt>
                <c:pt idx="456">
                  <c:v>-1.6922295186369167</c:v>
                </c:pt>
                <c:pt idx="457">
                  <c:v>-1.7034455958643657</c:v>
                </c:pt>
                <c:pt idx="458">
                  <c:v>-1.7147193730040129</c:v>
                </c:pt>
                <c:pt idx="459">
                  <c:v>-1.7260512964506343</c:v>
                </c:pt>
                <c:pt idx="460">
                  <c:v>-1.7374418172156163</c:v>
                </c:pt>
                <c:pt idx="461">
                  <c:v>-1.7488913909867876</c:v>
                </c:pt>
                <c:pt idx="462">
                  <c:v>-1.7604004781891953</c:v>
                </c:pt>
                <c:pt idx="463">
                  <c:v>-1.7719695440468202</c:v>
                </c:pt>
                <c:pt idx="464">
                  <c:v>-1.7835990586452644</c:v>
                </c:pt>
                <c:pt idx="465">
                  <c:v>-1.7952894969954205</c:v>
                </c:pt>
                <c:pt idx="466">
                  <c:v>-1.8070413390981468</c:v>
                </c:pt>
                <c:pt idx="467">
                  <c:v>-1.8188550700099688</c:v>
                </c:pt>
                <c:pt idx="468">
                  <c:v>-1.8307311799098109</c:v>
                </c:pt>
                <c:pt idx="469">
                  <c:v>-1.8426701641667986</c:v>
                </c:pt>
                <c:pt idx="470">
                  <c:v>-1.8546725234091299</c:v>
                </c:pt>
                <c:pt idx="471">
                  <c:v>-1.8667387635940589</c:v>
                </c:pt>
                <c:pt idx="472">
                  <c:v>-1.8788693960789862</c:v>
                </c:pt>
                <c:pt idx="473">
                  <c:v>-1.8910649376936985</c:v>
                </c:pt>
                <c:pt idx="474">
                  <c:v>-1.9033259108137788</c:v>
                </c:pt>
                <c:pt idx="475">
                  <c:v>-1.9156528434351834</c:v>
                </c:pt>
                <c:pt idx="476">
                  <c:v>-1.9280462692500264</c:v>
                </c:pt>
                <c:pt idx="477">
                  <c:v>-1.9405067277236228</c:v>
                </c:pt>
                <c:pt idx="478">
                  <c:v>-1.9530347641727515</c:v>
                </c:pt>
                <c:pt idx="479">
                  <c:v>-1.9656309298452068</c:v>
                </c:pt>
                <c:pt idx="480">
                  <c:v>-1.9782957820006573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C941-2748-A98F-E0CBF19D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793424"/>
        <c:axId val="-2111684784"/>
      </c:scatterChart>
      <c:valAx>
        <c:axId val="1787793424"/>
        <c:scaling>
          <c:orientation val="minMax"/>
          <c:max val="5"/>
          <c:min val="-5"/>
        </c:scaling>
        <c:delete val="0"/>
        <c:axPos val="b"/>
        <c:numFmt formatCode="0" sourceLinked="0"/>
        <c:majorTickMark val="none"/>
        <c:minorTickMark val="none"/>
        <c:tickLblPos val="none"/>
        <c:spPr>
          <a:ln w="19050">
            <a:noFill/>
            <a:prstDash val="dash"/>
          </a:ln>
        </c:spPr>
        <c:txPr>
          <a:bodyPr rot="0" vert="horz"/>
          <a:lstStyle/>
          <a:p>
            <a:pPr>
              <a:defRPr/>
            </a:pPr>
            <a:endParaRPr lang="en-NL"/>
          </a:p>
        </c:txPr>
        <c:crossAx val="-2111684784"/>
        <c:crosses val="autoZero"/>
        <c:crossBetween val="midCat"/>
      </c:valAx>
      <c:valAx>
        <c:axId val="-2111684784"/>
        <c:scaling>
          <c:orientation val="minMax"/>
          <c:max val="5"/>
          <c:min val="-5"/>
        </c:scaling>
        <c:delete val="0"/>
        <c:axPos val="l"/>
        <c:numFmt formatCode="0&quot;°&quot;" sourceLinked="0"/>
        <c:majorTickMark val="none"/>
        <c:minorTickMark val="none"/>
        <c:tickLblPos val="none"/>
        <c:spPr>
          <a:ln>
            <a:noFill/>
          </a:ln>
        </c:spPr>
        <c:crossAx val="1787793424"/>
        <c:crosses val="autoZero"/>
        <c:crossBetween val="midCat"/>
      </c:valAx>
      <c:spPr>
        <a:blipFill rotWithShape="1">
          <a:blip xmlns:r="http://schemas.openxmlformats.org/officeDocument/2006/relationships" r:embed="rId2"/>
          <a:tile tx="0" ty="0" sx="100000" sy="100000" flip="none" algn="tl"/>
        </a:blipFill>
        <a:ln>
          <a:solidFill>
            <a:srgbClr val="868686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overlay val="0"/>
    </c:legend>
    <c:plotVisOnly val="1"/>
    <c:dispBlanksAs val="gap"/>
    <c:showDLblsOverMax val="0"/>
  </c:chart>
  <c:spPr>
    <a:solidFill>
      <a:srgbClr val="9BBB59">
        <a:lumMod val="60000"/>
        <a:lumOff val="40000"/>
      </a:srgbClr>
    </a:solidFill>
  </c:spPr>
  <c:printSettings>
    <c:headerFooter/>
    <c:pageMargins b="0.750000000000002" l="0.70000000000000095" r="0.70000000000000095" t="0.750000000000002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17</xdr:col>
      <xdr:colOff>0</xdr:colOff>
      <xdr:row>50</xdr:row>
      <xdr:rowOff>0</xdr:rowOff>
    </xdr:to>
    <xdr:graphicFrame macro="">
      <xdr:nvGraphicFramePr>
        <xdr:cNvPr id="3085" name="Grafiek 2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1</xdr:row>
      <xdr:rowOff>0</xdr:rowOff>
    </xdr:from>
    <xdr:to>
      <xdr:col>25</xdr:col>
      <xdr:colOff>0</xdr:colOff>
      <xdr:row>35</xdr:row>
      <xdr:rowOff>0</xdr:rowOff>
    </xdr:to>
    <xdr:graphicFrame macro="">
      <xdr:nvGraphicFramePr>
        <xdr:cNvPr id="3086" name="Grafiek 3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33</xdr:row>
      <xdr:rowOff>0</xdr:rowOff>
    </xdr:from>
    <xdr:to>
      <xdr:col>4</xdr:col>
      <xdr:colOff>0</xdr:colOff>
      <xdr:row>46</xdr:row>
      <xdr:rowOff>0</xdr:rowOff>
    </xdr:to>
    <xdr:pic>
      <xdr:nvPicPr>
        <xdr:cNvPr id="6" name="Picture 5" descr="logo_fase_ins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6286500"/>
          <a:ext cx="2476500" cy="247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24</xdr:col>
      <xdr:colOff>0</xdr:colOff>
      <xdr:row>25</xdr:row>
      <xdr:rowOff>0</xdr:rowOff>
    </xdr:to>
    <xdr:graphicFrame macro="">
      <xdr:nvGraphicFramePr>
        <xdr:cNvPr id="1052" name="Grafiek 1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26</xdr:row>
      <xdr:rowOff>0</xdr:rowOff>
    </xdr:from>
    <xdr:to>
      <xdr:col>24</xdr:col>
      <xdr:colOff>0</xdr:colOff>
      <xdr:row>50</xdr:row>
      <xdr:rowOff>0</xdr:rowOff>
    </xdr:to>
    <xdr:graphicFrame macro="">
      <xdr:nvGraphicFramePr>
        <xdr:cNvPr id="1053" name="Grafiek 2">
          <a:extLs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10</xdr:col>
      <xdr:colOff>0</xdr:colOff>
      <xdr:row>25</xdr:row>
      <xdr:rowOff>0</xdr:rowOff>
    </xdr:to>
    <xdr:graphicFrame macro="">
      <xdr:nvGraphicFramePr>
        <xdr:cNvPr id="1055" name="Grafiek 4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10</xdr:col>
      <xdr:colOff>0</xdr:colOff>
      <xdr:row>50</xdr:row>
      <xdr:rowOff>0</xdr:rowOff>
    </xdr:to>
    <xdr:graphicFrame macro="">
      <xdr:nvGraphicFramePr>
        <xdr:cNvPr id="1056" name="Grafiek 5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51</xdr:row>
      <xdr:rowOff>0</xdr:rowOff>
    </xdr:from>
    <xdr:to>
      <xdr:col>24</xdr:col>
      <xdr:colOff>0</xdr:colOff>
      <xdr:row>99</xdr:row>
      <xdr:rowOff>0</xdr:rowOff>
    </xdr:to>
    <xdr:graphicFrame macro="">
      <xdr:nvGraphicFramePr>
        <xdr:cNvPr id="6" name="Grafiek 2">
          <a:extLst>
            <a:ext uri="{FF2B5EF4-FFF2-40B4-BE49-F238E27FC236}">
              <a16:creationId xmlns:a16="http://schemas.microsoft.com/office/drawing/2014/main" id="{5785F9FD-6154-6D4F-B8CC-99833591A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10</xdr:col>
      <xdr:colOff>0</xdr:colOff>
      <xdr:row>99</xdr:row>
      <xdr:rowOff>0</xdr:rowOff>
    </xdr:to>
    <xdr:graphicFrame macro="">
      <xdr:nvGraphicFramePr>
        <xdr:cNvPr id="7" name="Grafiek 5">
          <a:extLst>
            <a:ext uri="{FF2B5EF4-FFF2-40B4-BE49-F238E27FC236}">
              <a16:creationId xmlns:a16="http://schemas.microsoft.com/office/drawing/2014/main" id="{2EB89C59-E442-FA40-AC7D-0EAC1CC0E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100</xdr:row>
      <xdr:rowOff>0</xdr:rowOff>
    </xdr:from>
    <xdr:to>
      <xdr:col>24</xdr:col>
      <xdr:colOff>0</xdr:colOff>
      <xdr:row>141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5084F7-7B35-7440-936C-AD6A2AE87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</xdr:colOff>
      <xdr:row>100</xdr:row>
      <xdr:rowOff>1</xdr:rowOff>
    </xdr:from>
    <xdr:to>
      <xdr:col>10</xdr:col>
      <xdr:colOff>0</xdr:colOff>
      <xdr:row>141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62840A-7529-8758-5F04-210C90686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0</xdr:colOff>
      <xdr:row>124</xdr:row>
      <xdr:rowOff>0</xdr:rowOff>
    </xdr:from>
    <xdr:to>
      <xdr:col>13</xdr:col>
      <xdr:colOff>825500</xdr:colOff>
      <xdr:row>137</xdr:row>
      <xdr:rowOff>1882</xdr:rowOff>
    </xdr:to>
    <xdr:pic>
      <xdr:nvPicPr>
        <xdr:cNvPr id="10" name="Picture 9" descr="logo_fase_ins.png">
          <a:extLst>
            <a:ext uri="{FF2B5EF4-FFF2-40B4-BE49-F238E27FC236}">
              <a16:creationId xmlns:a16="http://schemas.microsoft.com/office/drawing/2014/main" id="{AFB85739-150D-A341-8862-918482B42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6286500"/>
          <a:ext cx="2476500" cy="2476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to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to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to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to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to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to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to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to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to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to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to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to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info@merlijnvanveen.n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merlijnvanveen.nl" TargetMode="External"/><Relationship Id="rId2" Type="http://schemas.openxmlformats.org/officeDocument/2006/relationships/hyperlink" Target="http://www.rationalacoustics.com/" TargetMode="External"/><Relationship Id="rId1" Type="http://schemas.openxmlformats.org/officeDocument/2006/relationships/hyperlink" Target="http://www.rationalacoustics.com/about/the-7-system-dwarves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Y53"/>
  <sheetViews>
    <sheetView tabSelected="1" zoomScale="89" zoomScaleNormal="100" workbookViewId="0">
      <selection activeCell="D4" sqref="D4"/>
    </sheetView>
  </sheetViews>
  <sheetFormatPr baseColWidth="10" defaultColWidth="10.83203125" defaultRowHeight="15" customHeight="1" x14ac:dyDescent="0.2"/>
  <cols>
    <col min="4" max="4" width="10.83203125" style="5"/>
  </cols>
  <sheetData>
    <row r="2" spans="2:4" ht="15" customHeight="1" x14ac:dyDescent="0.2">
      <c r="B2" s="1" t="s">
        <v>46</v>
      </c>
      <c r="C2" s="2"/>
      <c r="D2" s="17"/>
    </row>
    <row r="3" spans="2:4" ht="15" customHeight="1" x14ac:dyDescent="0.2">
      <c r="B3" s="3"/>
      <c r="C3" s="3"/>
      <c r="D3" s="18"/>
    </row>
    <row r="4" spans="2:4" ht="15" customHeight="1" x14ac:dyDescent="0.2">
      <c r="B4" s="4" t="s">
        <v>54</v>
      </c>
      <c r="C4" s="3"/>
      <c r="D4" s="19">
        <v>21</v>
      </c>
    </row>
    <row r="5" spans="2:4" ht="15" customHeight="1" x14ac:dyDescent="0.2">
      <c r="B5" s="4" t="s">
        <v>55</v>
      </c>
      <c r="C5" s="3"/>
      <c r="D5" s="20">
        <f>331.4+(0.607*$D$4)</f>
        <v>344.14699999999999</v>
      </c>
    </row>
    <row r="7" spans="2:4" ht="15" customHeight="1" x14ac:dyDescent="0.2">
      <c r="B7" s="64" t="s">
        <v>41</v>
      </c>
      <c r="C7" s="65"/>
      <c r="D7" s="67"/>
    </row>
    <row r="8" spans="2:4" ht="15" customHeight="1" x14ac:dyDescent="0.2">
      <c r="B8" s="4" t="s">
        <v>133</v>
      </c>
      <c r="C8" s="3"/>
      <c r="D8" s="66">
        <v>0</v>
      </c>
    </row>
    <row r="9" spans="2:4" ht="15" customHeight="1" x14ac:dyDescent="0.2">
      <c r="B9" s="4" t="s">
        <v>51</v>
      </c>
      <c r="C9" s="3"/>
      <c r="D9" s="22">
        <f>D8/360</f>
        <v>0</v>
      </c>
    </row>
    <row r="10" spans="2:4" ht="15" customHeight="1" x14ac:dyDescent="0.2">
      <c r="B10" s="3"/>
      <c r="C10" s="3"/>
      <c r="D10" s="18"/>
    </row>
    <row r="11" spans="2:4" ht="15" customHeight="1" x14ac:dyDescent="0.2">
      <c r="B11" s="4" t="s">
        <v>18</v>
      </c>
      <c r="C11" s="3"/>
      <c r="D11" s="44">
        <v>0</v>
      </c>
    </row>
    <row r="12" spans="2:4" ht="15" customHeight="1" x14ac:dyDescent="0.2">
      <c r="B12" s="3"/>
      <c r="C12" s="3"/>
      <c r="D12" s="18"/>
    </row>
    <row r="13" spans="2:4" ht="15" customHeight="1" x14ac:dyDescent="0.2">
      <c r="B13" s="4" t="s">
        <v>132</v>
      </c>
      <c r="C13" s="3"/>
      <c r="D13" s="9">
        <v>0</v>
      </c>
    </row>
    <row r="15" spans="2:4" ht="15" customHeight="1" x14ac:dyDescent="0.2">
      <c r="B15" s="15" t="s">
        <v>50</v>
      </c>
      <c r="C15" s="14"/>
      <c r="D15" s="25"/>
    </row>
    <row r="16" spans="2:4" ht="15" customHeight="1" x14ac:dyDescent="0.2">
      <c r="B16" s="3"/>
      <c r="C16" s="3"/>
      <c r="D16" s="18"/>
    </row>
    <row r="17" spans="2:4" ht="15" customHeight="1" x14ac:dyDescent="0.2">
      <c r="B17" s="4" t="s">
        <v>20</v>
      </c>
      <c r="C17" s="3"/>
      <c r="D17" s="26">
        <f>SQRT((1+10^(D11/20)*COS(RADIANS(D8)+D13*PI()))^2+(10^(D11/20)*SIN(RADIANS(D8)+D13*PI()))^2)</f>
        <v>2</v>
      </c>
    </row>
    <row r="18" spans="2:4" ht="15" customHeight="1" x14ac:dyDescent="0.2">
      <c r="B18" s="3"/>
      <c r="C18" s="3"/>
      <c r="D18" s="27"/>
    </row>
    <row r="19" spans="2:4" ht="15" customHeight="1" x14ac:dyDescent="0.2">
      <c r="B19" s="4" t="s">
        <v>18</v>
      </c>
      <c r="C19" s="3"/>
      <c r="D19" s="28">
        <f>20*LOG(D17)</f>
        <v>6.0205999132796242</v>
      </c>
    </row>
    <row r="20" spans="2:4" ht="15" customHeight="1" x14ac:dyDescent="0.2">
      <c r="D20"/>
    </row>
    <row r="21" spans="2:4" ht="15" customHeight="1" x14ac:dyDescent="0.2">
      <c r="B21" s="3"/>
      <c r="C21" s="3"/>
      <c r="D21" s="3"/>
    </row>
    <row r="22" spans="2:4" ht="15" customHeight="1" x14ac:dyDescent="0.2">
      <c r="B22" s="3"/>
      <c r="C22" s="3"/>
      <c r="D22" s="45"/>
    </row>
    <row r="23" spans="2:4" ht="15" customHeight="1" x14ac:dyDescent="0.2">
      <c r="B23" s="3"/>
      <c r="C23" s="3"/>
      <c r="D23" s="45"/>
    </row>
    <row r="24" spans="2:4" ht="15" customHeight="1" x14ac:dyDescent="0.2">
      <c r="B24" s="45"/>
      <c r="C24" s="45"/>
      <c r="D24" s="45"/>
    </row>
    <row r="25" spans="2:4" ht="15" customHeight="1" x14ac:dyDescent="0.2">
      <c r="B25" s="45"/>
      <c r="C25" s="45"/>
      <c r="D25" s="45"/>
    </row>
    <row r="26" spans="2:4" ht="15" customHeight="1" x14ac:dyDescent="0.2">
      <c r="B26" s="45"/>
      <c r="C26" s="45"/>
      <c r="D26" s="45"/>
    </row>
    <row r="27" spans="2:4" ht="15" customHeight="1" x14ac:dyDescent="0.2">
      <c r="B27" s="45"/>
      <c r="C27" s="45"/>
      <c r="D27" s="45"/>
    </row>
    <row r="28" spans="2:4" ht="15" customHeight="1" x14ac:dyDescent="0.2">
      <c r="B28" s="45"/>
      <c r="C28" s="45"/>
      <c r="D28" s="45"/>
    </row>
    <row r="29" spans="2:4" ht="15" customHeight="1" x14ac:dyDescent="0.2">
      <c r="B29" s="45"/>
      <c r="C29" s="45"/>
      <c r="D29" s="45"/>
    </row>
    <row r="30" spans="2:4" ht="15" customHeight="1" x14ac:dyDescent="0.2">
      <c r="B30" s="46" t="s">
        <v>85</v>
      </c>
      <c r="C30" s="47" t="s">
        <v>86</v>
      </c>
      <c r="D30" s="45"/>
    </row>
    <row r="31" spans="2:4" ht="15" customHeight="1" x14ac:dyDescent="0.2">
      <c r="B31" s="45"/>
      <c r="C31" s="45"/>
      <c r="D31" s="45"/>
    </row>
    <row r="32" spans="2:4" ht="15" customHeight="1" x14ac:dyDescent="0.2">
      <c r="B32" s="48" t="s">
        <v>87</v>
      </c>
      <c r="C32" s="47" t="s">
        <v>88</v>
      </c>
      <c r="D32" s="45"/>
    </row>
    <row r="33" spans="2:25" ht="15" customHeight="1" x14ac:dyDescent="0.2">
      <c r="D33"/>
    </row>
    <row r="34" spans="2:25" ht="15" customHeight="1" x14ac:dyDescent="0.2">
      <c r="B34" s="45"/>
      <c r="C34" s="45"/>
      <c r="D34" s="45"/>
    </row>
    <row r="35" spans="2:25" ht="15" customHeight="1" x14ac:dyDescent="0.2">
      <c r="B35" s="45"/>
      <c r="C35" s="45"/>
      <c r="D35" s="45"/>
    </row>
    <row r="36" spans="2:25" ht="15" customHeight="1" x14ac:dyDescent="0.2">
      <c r="B36" s="45"/>
      <c r="C36" s="45"/>
      <c r="D36" s="45"/>
    </row>
    <row r="37" spans="2:25" ht="15" customHeight="1" x14ac:dyDescent="0.2">
      <c r="B37" s="45"/>
      <c r="C37" s="45"/>
      <c r="D37" s="45"/>
      <c r="S37" s="3"/>
      <c r="T37" s="3"/>
      <c r="U37" s="3"/>
      <c r="V37" s="3"/>
      <c r="W37" s="3"/>
      <c r="X37" s="3"/>
      <c r="Y37" s="3"/>
    </row>
    <row r="38" spans="2:25" ht="15" customHeight="1" x14ac:dyDescent="0.2">
      <c r="B38" s="45"/>
      <c r="C38" s="45"/>
      <c r="D38" s="45"/>
      <c r="S38" s="3"/>
      <c r="T38" s="3"/>
      <c r="U38" s="3"/>
      <c r="V38" s="3"/>
      <c r="W38" s="3"/>
      <c r="X38" s="3"/>
      <c r="Y38" s="3"/>
    </row>
    <row r="39" spans="2:25" ht="15" customHeight="1" x14ac:dyDescent="0.2">
      <c r="B39" s="45"/>
      <c r="C39" s="45"/>
      <c r="D39" s="45"/>
      <c r="S39" s="3"/>
      <c r="T39" s="3"/>
      <c r="U39" s="3"/>
      <c r="V39" s="3"/>
      <c r="W39" s="3"/>
      <c r="X39" s="3"/>
      <c r="Y39" s="3"/>
    </row>
    <row r="40" spans="2:25" ht="15" customHeight="1" x14ac:dyDescent="0.2">
      <c r="B40" s="45"/>
      <c r="C40" s="45"/>
      <c r="D40" s="45"/>
      <c r="S40" s="3"/>
      <c r="T40" s="3"/>
      <c r="U40" s="3"/>
      <c r="V40" s="3"/>
      <c r="W40" s="3"/>
      <c r="X40" s="3"/>
      <c r="Y40" s="3"/>
    </row>
    <row r="41" spans="2:25" ht="15" customHeight="1" x14ac:dyDescent="0.2">
      <c r="B41" s="45"/>
      <c r="C41" s="45"/>
      <c r="D41" s="45"/>
      <c r="S41" s="3"/>
      <c r="T41" s="3"/>
      <c r="U41" s="3"/>
      <c r="V41" s="3"/>
      <c r="W41" s="3"/>
      <c r="X41" s="3"/>
      <c r="Y41" s="3"/>
    </row>
    <row r="42" spans="2:25" ht="15" customHeight="1" x14ac:dyDescent="0.2">
      <c r="B42" s="45"/>
      <c r="C42" s="45"/>
      <c r="D42" s="45"/>
      <c r="S42" s="3"/>
      <c r="T42" s="3"/>
      <c r="U42" s="3"/>
      <c r="V42" s="3"/>
      <c r="W42" s="3"/>
      <c r="X42" s="3"/>
      <c r="Y42" s="3"/>
    </row>
    <row r="43" spans="2:25" ht="15" customHeight="1" x14ac:dyDescent="0.2">
      <c r="B43" s="45"/>
      <c r="C43" s="45"/>
      <c r="D43" s="45"/>
      <c r="S43" s="3"/>
      <c r="T43" s="3"/>
      <c r="U43" s="3"/>
      <c r="V43" s="3"/>
      <c r="W43" s="3"/>
      <c r="X43" s="3"/>
      <c r="Y43" s="3"/>
    </row>
    <row r="44" spans="2:25" ht="15" customHeight="1" x14ac:dyDescent="0.2">
      <c r="B44" s="45"/>
      <c r="C44" s="45"/>
      <c r="D44" s="45"/>
      <c r="S44" s="3"/>
      <c r="T44" s="3"/>
      <c r="U44" s="3"/>
      <c r="V44" s="3"/>
      <c r="W44" s="3"/>
      <c r="X44" s="3"/>
      <c r="Y44" s="3"/>
    </row>
    <row r="45" spans="2:25" ht="15" customHeight="1" x14ac:dyDescent="0.2">
      <c r="B45" s="45"/>
      <c r="C45" s="45"/>
      <c r="D45" s="45"/>
      <c r="S45" s="3"/>
      <c r="T45" s="3"/>
      <c r="U45" s="3"/>
      <c r="V45" s="3"/>
      <c r="W45" s="3"/>
      <c r="X45" s="3"/>
      <c r="Y45" s="3"/>
    </row>
    <row r="46" spans="2:25" ht="15" customHeight="1" x14ac:dyDescent="0.2">
      <c r="B46" s="45"/>
      <c r="C46" s="45"/>
      <c r="D46" s="45"/>
      <c r="S46" s="3"/>
      <c r="T46" s="3"/>
      <c r="U46" s="3"/>
      <c r="V46" s="3"/>
      <c r="W46" s="3"/>
      <c r="X46" s="3"/>
      <c r="Y46" s="3"/>
    </row>
    <row r="47" spans="2:25" ht="15" customHeight="1" x14ac:dyDescent="0.2">
      <c r="B47" s="45"/>
      <c r="C47" s="45"/>
      <c r="D47" s="45"/>
      <c r="S47" s="3"/>
      <c r="T47" s="3"/>
      <c r="U47" s="3"/>
      <c r="V47" s="3"/>
      <c r="W47" s="3"/>
      <c r="X47" s="3"/>
      <c r="Y47" s="3"/>
    </row>
    <row r="48" spans="2:25" ht="15" customHeight="1" x14ac:dyDescent="0.2">
      <c r="B48" s="47" t="s">
        <v>131</v>
      </c>
      <c r="C48" s="45"/>
      <c r="D48" s="45"/>
      <c r="S48" s="3"/>
      <c r="T48" s="3"/>
      <c r="U48" s="3"/>
      <c r="V48" s="3"/>
      <c r="W48" s="3"/>
      <c r="X48" s="3"/>
      <c r="Y48" s="3"/>
    </row>
    <row r="49" spans="2:25" ht="15" customHeight="1" x14ac:dyDescent="0.2">
      <c r="B49" s="47" t="s">
        <v>89</v>
      </c>
      <c r="C49" s="45"/>
      <c r="D49" s="45"/>
      <c r="S49" s="3"/>
      <c r="T49" s="3"/>
      <c r="U49" s="3"/>
      <c r="V49" s="3"/>
      <c r="W49" s="3"/>
      <c r="X49" s="3"/>
      <c r="Y49" s="3"/>
    </row>
    <row r="50" spans="2:25" ht="15" customHeight="1" x14ac:dyDescent="0.2">
      <c r="B50" s="49" t="s">
        <v>45</v>
      </c>
      <c r="C50" s="45"/>
      <c r="D50" s="45"/>
      <c r="S50" s="3"/>
      <c r="T50" s="3"/>
      <c r="U50" s="3"/>
      <c r="V50" s="3"/>
      <c r="W50" s="3"/>
      <c r="X50" s="3"/>
      <c r="Y50" s="3"/>
    </row>
    <row r="51" spans="2:25" ht="15" customHeight="1" x14ac:dyDescent="0.2">
      <c r="D51"/>
    </row>
    <row r="52" spans="2:25" ht="15" customHeight="1" x14ac:dyDescent="0.2">
      <c r="D52"/>
    </row>
    <row r="53" spans="2:25" ht="15" customHeight="1" x14ac:dyDescent="0.2">
      <c r="D53"/>
    </row>
  </sheetData>
  <sheetProtection algorithmName="SHA-512" hashValue="t7Ef2d4Y/QnuXAC0VdJ9vdbwvbA7IyoJpDNQJ4/KNoxmW+HT0zkZPU3jEhKe2jIMCp+2mwyX4wNzxTrZMkU6Dw==" saltValue="8LM+Soin7nqLjGuU9sVOdw==" spinCount="100000" sheet="1" objects="1" scenarios="1" selectLockedCells="1"/>
  <dataConsolidate/>
  <hyperlinks>
    <hyperlink ref="B50" r:id="rId1" xr:uid="{00000000-0004-0000-0000-000000000000}"/>
  </hyperlinks>
  <pageMargins left="0.7" right="0.7" top="0.75" bottom="0.75" header="0.3" footer="0.3"/>
  <pageSetup paperSize="0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L2:AO144"/>
  <sheetViews>
    <sheetView zoomScaleNormal="100" workbookViewId="0">
      <selection activeCell="N4" sqref="N4"/>
    </sheetView>
  </sheetViews>
  <sheetFormatPr baseColWidth="10" defaultColWidth="10.83203125" defaultRowHeight="15" customHeight="1" x14ac:dyDescent="0.2"/>
  <cols>
    <col min="14" max="14" width="11.1640625" bestFit="1" customWidth="1"/>
    <col min="17" max="17" width="10.83203125" style="5"/>
  </cols>
  <sheetData>
    <row r="2" spans="12:14" ht="15" customHeight="1" x14ac:dyDescent="0.2">
      <c r="L2" s="10" t="s">
        <v>40</v>
      </c>
      <c r="M2" s="11"/>
      <c r="N2" s="23"/>
    </row>
    <row r="3" spans="12:14" ht="15" customHeight="1" x14ac:dyDescent="0.2">
      <c r="L3" s="3"/>
      <c r="M3" s="3"/>
      <c r="N3" s="18"/>
    </row>
    <row r="4" spans="12:14" ht="15" customHeight="1" x14ac:dyDescent="0.2">
      <c r="L4" s="4" t="s">
        <v>18</v>
      </c>
      <c r="M4" s="3"/>
      <c r="N4" s="44">
        <v>0</v>
      </c>
    </row>
    <row r="5" spans="12:14" ht="15" customHeight="1" x14ac:dyDescent="0.2">
      <c r="N5" s="5"/>
    </row>
    <row r="6" spans="12:14" ht="15" customHeight="1" x14ac:dyDescent="0.2">
      <c r="L6" s="13" t="s">
        <v>41</v>
      </c>
      <c r="M6" s="12"/>
      <c r="N6" s="24"/>
    </row>
    <row r="7" spans="12:14" ht="15" customHeight="1" x14ac:dyDescent="0.2">
      <c r="L7" s="3"/>
      <c r="M7" s="3"/>
      <c r="N7" s="18"/>
    </row>
    <row r="8" spans="12:14" ht="15" customHeight="1" x14ac:dyDescent="0.2">
      <c r="L8" s="4" t="s">
        <v>18</v>
      </c>
      <c r="M8" s="3"/>
      <c r="N8" s="44">
        <v>0</v>
      </c>
    </row>
    <row r="9" spans="12:14" ht="15" customHeight="1" x14ac:dyDescent="0.2">
      <c r="L9" s="3"/>
      <c r="M9" s="3"/>
      <c r="N9" s="3"/>
    </row>
    <row r="10" spans="12:14" ht="15" customHeight="1" x14ac:dyDescent="0.2">
      <c r="L10" s="4" t="s">
        <v>137</v>
      </c>
      <c r="M10" s="3"/>
      <c r="N10" s="70">
        <v>0</v>
      </c>
    </row>
    <row r="11" spans="12:14" ht="15" customHeight="1" x14ac:dyDescent="0.2">
      <c r="L11" s="4" t="s">
        <v>52</v>
      </c>
      <c r="M11" s="3"/>
      <c r="N11" s="21">
        <f>Scopes!$D$5*$N$10/1000</f>
        <v>0</v>
      </c>
    </row>
    <row r="12" spans="12:14" ht="15" customHeight="1" x14ac:dyDescent="0.2">
      <c r="L12" s="3"/>
      <c r="M12" s="3"/>
      <c r="N12" s="3"/>
    </row>
    <row r="13" spans="12:14" ht="15" customHeight="1" x14ac:dyDescent="0.2">
      <c r="L13" s="4" t="s">
        <v>132</v>
      </c>
      <c r="M13" s="3"/>
      <c r="N13" s="9">
        <v>0</v>
      </c>
    </row>
    <row r="15" spans="12:14" ht="15" customHeight="1" x14ac:dyDescent="0.2">
      <c r="L15" s="1" t="s">
        <v>98</v>
      </c>
      <c r="M15" s="2"/>
      <c r="N15" s="51">
        <v>1</v>
      </c>
    </row>
    <row r="16" spans="12:14" ht="15" customHeight="1" x14ac:dyDescent="0.2">
      <c r="L16" s="3" t="s">
        <v>97</v>
      </c>
      <c r="M16" s="3" t="s">
        <v>102</v>
      </c>
      <c r="N16" s="3"/>
    </row>
    <row r="17" spans="12:38" ht="15" customHeight="1" x14ac:dyDescent="0.2">
      <c r="L17" s="3" t="s">
        <v>101</v>
      </c>
      <c r="M17" s="3" t="s">
        <v>103</v>
      </c>
      <c r="N17" s="3"/>
    </row>
    <row r="18" spans="12:38" ht="15" customHeight="1" x14ac:dyDescent="0.2">
      <c r="L18" s="3" t="s">
        <v>100</v>
      </c>
      <c r="M18" s="3"/>
      <c r="N18" s="3"/>
    </row>
    <row r="20" spans="12:38" ht="15" customHeight="1" x14ac:dyDescent="0.2">
      <c r="L20" s="1" t="s">
        <v>42</v>
      </c>
      <c r="M20" s="2"/>
      <c r="N20" s="17"/>
    </row>
    <row r="21" spans="12:38" ht="15" customHeight="1" x14ac:dyDescent="0.2">
      <c r="L21" s="7" t="s">
        <v>43</v>
      </c>
      <c r="M21" s="3"/>
      <c r="N21" s="7" t="s">
        <v>39</v>
      </c>
    </row>
    <row r="22" spans="12:38" ht="15" customHeight="1" x14ac:dyDescent="0.2">
      <c r="L22" s="3" t="s">
        <v>44</v>
      </c>
      <c r="M22" s="3"/>
      <c r="N22" s="9">
        <v>0</v>
      </c>
    </row>
    <row r="23" spans="12:38" ht="15" customHeight="1" x14ac:dyDescent="0.2">
      <c r="N23" s="5"/>
    </row>
    <row r="24" spans="12:38" ht="15" customHeight="1" x14ac:dyDescent="0.2">
      <c r="L24" s="1" t="s">
        <v>62</v>
      </c>
      <c r="M24" s="2"/>
      <c r="N24" s="17"/>
    </row>
    <row r="25" spans="12:38" ht="15" customHeight="1" x14ac:dyDescent="0.2">
      <c r="L25" s="4" t="s">
        <v>60</v>
      </c>
      <c r="M25" s="3"/>
      <c r="N25" s="43" t="str">
        <f>IFERROR(1000/ABS(N10),"")</f>
        <v/>
      </c>
      <c r="R25" s="32"/>
      <c r="S25" s="32"/>
      <c r="T25" s="32"/>
      <c r="U25" s="32"/>
      <c r="V25" s="32"/>
      <c r="W25" s="32"/>
    </row>
    <row r="26" spans="12:38" ht="15" customHeight="1" x14ac:dyDescent="0.2">
      <c r="L26" s="4" t="s">
        <v>84</v>
      </c>
      <c r="M26" s="3"/>
      <c r="N26" s="43" t="str">
        <f>IFERROR(N25/2,"")</f>
        <v/>
      </c>
      <c r="AE26" s="16"/>
      <c r="AF26" s="16"/>
      <c r="AJ26" s="16"/>
      <c r="AK26" s="16"/>
      <c r="AL26" s="16"/>
    </row>
    <row r="27" spans="12:38" ht="15" customHeight="1" x14ac:dyDescent="0.2">
      <c r="L27" s="3"/>
      <c r="M27" s="3"/>
      <c r="N27" s="18"/>
      <c r="AE27" s="5"/>
      <c r="AF27" s="5"/>
      <c r="AJ27" s="5"/>
      <c r="AK27" s="5"/>
      <c r="AL27" s="5"/>
    </row>
    <row r="28" spans="12:38" ht="15" customHeight="1" x14ac:dyDescent="0.2">
      <c r="L28" s="4" t="s">
        <v>76</v>
      </c>
      <c r="M28" s="3"/>
      <c r="N28" s="28">
        <f>Calc!D41</f>
        <v>6.0205999132796242</v>
      </c>
      <c r="AE28" s="6"/>
      <c r="AF28" s="6"/>
    </row>
    <row r="29" spans="12:38" ht="15" customHeight="1" x14ac:dyDescent="0.2">
      <c r="L29" s="4" t="s">
        <v>77</v>
      </c>
      <c r="M29" s="3"/>
      <c r="N29" s="28">
        <f>Calc!D42</f>
        <v>6.0205999132796242</v>
      </c>
    </row>
    <row r="30" spans="12:38" ht="15" customHeight="1" x14ac:dyDescent="0.2">
      <c r="L30" s="4" t="s">
        <v>61</v>
      </c>
      <c r="M30" s="3"/>
      <c r="N30" s="28">
        <f>Calc!D43</f>
        <v>0</v>
      </c>
    </row>
    <row r="32" spans="12:38" ht="15" customHeight="1" x14ac:dyDescent="0.2">
      <c r="L32" s="1" t="s">
        <v>82</v>
      </c>
      <c r="M32" s="2"/>
      <c r="N32" s="17"/>
    </row>
    <row r="33" spans="12:41" ht="15" customHeight="1" x14ac:dyDescent="0.2">
      <c r="L33" s="3"/>
      <c r="M33" s="7" t="s">
        <v>80</v>
      </c>
      <c r="N33" s="7" t="s">
        <v>81</v>
      </c>
    </row>
    <row r="34" spans="12:41" ht="15" customHeight="1" x14ac:dyDescent="0.2">
      <c r="L34" s="18">
        <v>1</v>
      </c>
      <c r="M34" s="22">
        <v>1.0000000000000002</v>
      </c>
      <c r="N34" s="22">
        <v>0.99999999999999989</v>
      </c>
    </row>
    <row r="35" spans="12:41" ht="15" customHeight="1" x14ac:dyDescent="0.2">
      <c r="L35" s="18">
        <v>2</v>
      </c>
      <c r="M35" s="22">
        <v>0.32192809488736263</v>
      </c>
      <c r="N35" s="22">
        <v>0.48542682717024188</v>
      </c>
    </row>
    <row r="36" spans="12:41" ht="15" customHeight="1" x14ac:dyDescent="0.2">
      <c r="L36" s="18">
        <v>3</v>
      </c>
      <c r="M36" s="22">
        <v>0.19264507794239583</v>
      </c>
      <c r="N36" s="22">
        <v>0.32192809488736263</v>
      </c>
    </row>
    <row r="37" spans="12:41" ht="15" customHeight="1" x14ac:dyDescent="0.2">
      <c r="L37" s="18">
        <v>4</v>
      </c>
      <c r="M37" s="22">
        <v>0.13750352374993474</v>
      </c>
      <c r="N37" s="22">
        <v>0.24100809950379498</v>
      </c>
    </row>
    <row r="38" spans="12:41" ht="15" customHeight="1" x14ac:dyDescent="0.2">
      <c r="L38" s="18">
        <v>5</v>
      </c>
      <c r="M38" s="22">
        <v>0.10691520391651219</v>
      </c>
      <c r="N38" s="22">
        <v>0.19264507794239583</v>
      </c>
    </row>
    <row r="39" spans="12:41" ht="15" customHeight="1" x14ac:dyDescent="0.2">
      <c r="L39" s="18">
        <v>6</v>
      </c>
      <c r="M39" s="22">
        <v>8.7462841250339707E-2</v>
      </c>
      <c r="N39" s="22">
        <v>0.16046467219324584</v>
      </c>
    </row>
    <row r="40" spans="12:41" ht="15" customHeight="1" x14ac:dyDescent="0.2">
      <c r="L40" s="18">
        <v>7</v>
      </c>
      <c r="M40" s="22">
        <v>7.400058144377708E-2</v>
      </c>
      <c r="N40" s="22">
        <v>0.13750352374993474</v>
      </c>
    </row>
    <row r="41" spans="12:41" ht="15" customHeight="1" x14ac:dyDescent="0.2">
      <c r="L41" s="18">
        <v>8</v>
      </c>
      <c r="M41" s="22">
        <v>6.4130337419715869E-2</v>
      </c>
      <c r="N41" s="22">
        <v>0.12029423371771174</v>
      </c>
      <c r="AO41" s="8"/>
    </row>
    <row r="42" spans="12:41" ht="15" customHeight="1" x14ac:dyDescent="0.2">
      <c r="L42" s="18">
        <v>9</v>
      </c>
      <c r="M42" s="22">
        <v>5.6583528366367201E-2</v>
      </c>
      <c r="N42" s="22">
        <v>0.10691520391651219</v>
      </c>
    </row>
    <row r="43" spans="12:41" ht="15" customHeight="1" x14ac:dyDescent="0.2">
      <c r="L43" s="18">
        <v>10</v>
      </c>
      <c r="M43" s="22">
        <v>5.0626073069967831E-2</v>
      </c>
      <c r="N43" s="22">
        <v>9.6215315259303283E-2</v>
      </c>
    </row>
    <row r="44" spans="12:41" ht="15" customHeight="1" x14ac:dyDescent="0.2">
      <c r="L44" s="18">
        <v>11</v>
      </c>
      <c r="M44" s="22">
        <v>4.5803689613124747E-2</v>
      </c>
      <c r="N44" s="22">
        <v>8.7462841250339707E-2</v>
      </c>
    </row>
    <row r="45" spans="12:41" ht="15" customHeight="1" x14ac:dyDescent="0.2">
      <c r="L45" s="18">
        <v>12</v>
      </c>
      <c r="M45" s="22">
        <v>4.1820175694626899E-2</v>
      </c>
      <c r="N45" s="22">
        <v>8.0170348683983358E-2</v>
      </c>
    </row>
    <row r="46" spans="12:41" ht="15" customHeight="1" x14ac:dyDescent="0.2">
      <c r="L46" s="18">
        <v>13</v>
      </c>
      <c r="M46" s="22">
        <v>3.8474147814635637E-2</v>
      </c>
      <c r="N46" s="22">
        <v>7.400058144377708E-2</v>
      </c>
    </row>
    <row r="47" spans="12:41" ht="15" customHeight="1" x14ac:dyDescent="0.2">
      <c r="L47" s="18">
        <v>14</v>
      </c>
      <c r="M47" s="22">
        <v>3.5623909730721222E-2</v>
      </c>
      <c r="N47" s="22">
        <v>6.8712750084014312E-2</v>
      </c>
    </row>
    <row r="48" spans="12:41" ht="15" customHeight="1" x14ac:dyDescent="0.2">
      <c r="L48" s="18">
        <v>15</v>
      </c>
      <c r="M48" s="22">
        <v>3.3166863935199062E-2</v>
      </c>
      <c r="N48" s="22">
        <v>6.4130337419715869E-2</v>
      </c>
    </row>
    <row r="49" spans="12:14" ht="15" customHeight="1" x14ac:dyDescent="0.2">
      <c r="L49" s="3"/>
      <c r="M49" s="3"/>
      <c r="N49" s="3"/>
    </row>
    <row r="50" spans="12:14" ht="15" customHeight="1" x14ac:dyDescent="0.2">
      <c r="L50" s="3"/>
      <c r="M50" s="3"/>
      <c r="N50" s="50" t="s">
        <v>83</v>
      </c>
    </row>
    <row r="52" spans="12:14" ht="15" customHeight="1" x14ac:dyDescent="0.2">
      <c r="L52" s="1" t="s">
        <v>116</v>
      </c>
      <c r="M52" s="2"/>
      <c r="N52" s="52">
        <v>1</v>
      </c>
    </row>
    <row r="53" spans="12:14" ht="15" customHeight="1" x14ac:dyDescent="0.2">
      <c r="L53" s="3"/>
      <c r="M53" s="7" t="s">
        <v>117</v>
      </c>
      <c r="N53" s="7" t="s">
        <v>39</v>
      </c>
    </row>
    <row r="54" spans="12:14" ht="15" customHeight="1" x14ac:dyDescent="0.2">
      <c r="L54" s="55" t="s">
        <v>109</v>
      </c>
      <c r="M54" s="53">
        <v>31.25</v>
      </c>
      <c r="N54" s="9">
        <v>1</v>
      </c>
    </row>
    <row r="55" spans="12:14" ht="15" customHeight="1" x14ac:dyDescent="0.2">
      <c r="L55" s="56" t="s">
        <v>110</v>
      </c>
      <c r="M55" s="53">
        <v>80</v>
      </c>
      <c r="N55" s="9">
        <v>1</v>
      </c>
    </row>
    <row r="56" spans="12:14" ht="15" customHeight="1" x14ac:dyDescent="0.2">
      <c r="L56" s="57" t="s">
        <v>111</v>
      </c>
      <c r="M56" s="53">
        <v>200</v>
      </c>
      <c r="N56" s="9">
        <v>1</v>
      </c>
    </row>
    <row r="57" spans="12:14" ht="15" customHeight="1" x14ac:dyDescent="0.2">
      <c r="L57" s="58" t="s">
        <v>112</v>
      </c>
      <c r="M57" s="53">
        <v>630</v>
      </c>
      <c r="N57" s="9">
        <v>1</v>
      </c>
    </row>
    <row r="58" spans="12:14" ht="15" customHeight="1" x14ac:dyDescent="0.2">
      <c r="L58" s="59" t="s">
        <v>113</v>
      </c>
      <c r="M58" s="53">
        <v>1600</v>
      </c>
      <c r="N58" s="9">
        <v>1</v>
      </c>
    </row>
    <row r="59" spans="12:14" ht="15" customHeight="1" x14ac:dyDescent="0.2">
      <c r="L59" s="60" t="s">
        <v>114</v>
      </c>
      <c r="M59" s="53">
        <v>5000</v>
      </c>
      <c r="N59" s="9">
        <v>1</v>
      </c>
    </row>
    <row r="60" spans="12:14" ht="15" customHeight="1" x14ac:dyDescent="0.2">
      <c r="L60" s="61" t="s">
        <v>115</v>
      </c>
      <c r="M60" s="53">
        <v>12500</v>
      </c>
      <c r="N60" s="9">
        <v>1</v>
      </c>
    </row>
    <row r="62" spans="12:14" ht="15" customHeight="1" x14ac:dyDescent="0.2">
      <c r="L62" s="1" t="s">
        <v>125</v>
      </c>
      <c r="M62" s="62">
        <v>1</v>
      </c>
      <c r="N62" s="63">
        <v>0</v>
      </c>
    </row>
    <row r="63" spans="12:14" ht="15" customHeight="1" x14ac:dyDescent="0.2">
      <c r="L63" s="3" t="s">
        <v>126</v>
      </c>
      <c r="M63" s="3"/>
      <c r="N63" s="3"/>
    </row>
    <row r="64" spans="12:14" ht="15" customHeight="1" x14ac:dyDescent="0.2">
      <c r="L64" s="3" t="s">
        <v>127</v>
      </c>
      <c r="M64" s="3"/>
      <c r="N64" s="3"/>
    </row>
    <row r="66" spans="12:14" ht="15" customHeight="1" x14ac:dyDescent="0.2">
      <c r="L66" s="3"/>
      <c r="M66" s="3"/>
      <c r="N66" s="3"/>
    </row>
    <row r="67" spans="12:14" ht="15" customHeight="1" x14ac:dyDescent="0.2">
      <c r="L67" s="3"/>
      <c r="M67" s="3"/>
      <c r="N67" s="3"/>
    </row>
    <row r="68" spans="12:14" ht="15" customHeight="1" x14ac:dyDescent="0.2">
      <c r="L68" s="3"/>
      <c r="M68" s="3"/>
      <c r="N68" s="3"/>
    </row>
    <row r="69" spans="12:14" ht="15" customHeight="1" x14ac:dyDescent="0.2">
      <c r="L69" s="3"/>
      <c r="M69" s="3"/>
      <c r="N69" s="3"/>
    </row>
    <row r="70" spans="12:14" ht="15" customHeight="1" x14ac:dyDescent="0.2">
      <c r="L70" s="3"/>
      <c r="M70" s="3"/>
      <c r="N70" s="3"/>
    </row>
    <row r="71" spans="12:14" ht="15" customHeight="1" x14ac:dyDescent="0.2">
      <c r="L71" s="3"/>
      <c r="M71" s="3"/>
      <c r="N71" s="3"/>
    </row>
    <row r="72" spans="12:14" ht="15" customHeight="1" x14ac:dyDescent="0.2">
      <c r="L72" s="3"/>
      <c r="M72" s="3"/>
      <c r="N72" s="3"/>
    </row>
    <row r="73" spans="12:14" ht="15" customHeight="1" x14ac:dyDescent="0.2">
      <c r="L73" s="3"/>
      <c r="M73" s="3"/>
      <c r="N73" s="3"/>
    </row>
    <row r="74" spans="12:14" ht="15" customHeight="1" x14ac:dyDescent="0.2">
      <c r="L74" s="3"/>
      <c r="M74" s="3"/>
      <c r="N74" s="3"/>
    </row>
    <row r="75" spans="12:14" ht="15" customHeight="1" x14ac:dyDescent="0.2">
      <c r="L75" s="3"/>
      <c r="M75" s="3"/>
      <c r="N75" s="3"/>
    </row>
    <row r="76" spans="12:14" ht="15" customHeight="1" x14ac:dyDescent="0.2">
      <c r="L76" s="3"/>
      <c r="M76" s="3"/>
      <c r="N76" s="3"/>
    </row>
    <row r="77" spans="12:14" ht="15" customHeight="1" x14ac:dyDescent="0.2">
      <c r="L77" s="3"/>
      <c r="M77" s="3"/>
      <c r="N77" s="3"/>
    </row>
    <row r="78" spans="12:14" ht="15" customHeight="1" x14ac:dyDescent="0.2">
      <c r="L78" s="3"/>
      <c r="M78" s="3"/>
      <c r="N78" s="3"/>
    </row>
    <row r="79" spans="12:14" ht="15" customHeight="1" x14ac:dyDescent="0.2">
      <c r="L79" s="3"/>
      <c r="M79" s="3"/>
      <c r="N79" s="3"/>
    </row>
    <row r="80" spans="12:14" ht="15" customHeight="1" x14ac:dyDescent="0.2">
      <c r="L80" s="3"/>
      <c r="M80" s="3"/>
      <c r="N80" s="3"/>
    </row>
    <row r="81" spans="12:14" ht="15" customHeight="1" x14ac:dyDescent="0.2">
      <c r="L81" s="3"/>
      <c r="M81" s="3"/>
      <c r="N81" s="3"/>
    </row>
    <row r="82" spans="12:14" ht="15" customHeight="1" x14ac:dyDescent="0.2">
      <c r="L82" s="3"/>
      <c r="M82" s="3"/>
      <c r="N82" s="3"/>
    </row>
    <row r="83" spans="12:14" ht="15" customHeight="1" x14ac:dyDescent="0.2">
      <c r="L83" s="3"/>
      <c r="M83" s="3"/>
      <c r="N83" s="3"/>
    </row>
    <row r="84" spans="12:14" ht="15" customHeight="1" x14ac:dyDescent="0.2">
      <c r="L84" s="3"/>
      <c r="M84" s="3"/>
      <c r="N84" s="3"/>
    </row>
    <row r="85" spans="12:14" ht="15" customHeight="1" x14ac:dyDescent="0.2">
      <c r="L85" s="3"/>
      <c r="M85" s="3"/>
      <c r="N85" s="3"/>
    </row>
    <row r="86" spans="12:14" ht="15" customHeight="1" x14ac:dyDescent="0.2">
      <c r="L86" s="3"/>
      <c r="M86" s="3"/>
      <c r="N86" s="3"/>
    </row>
    <row r="87" spans="12:14" ht="15" customHeight="1" x14ac:dyDescent="0.2">
      <c r="L87" s="3"/>
      <c r="M87" s="3"/>
      <c r="N87" s="3"/>
    </row>
    <row r="88" spans="12:14" ht="15" customHeight="1" x14ac:dyDescent="0.2">
      <c r="L88" s="3"/>
      <c r="M88" s="3"/>
      <c r="N88" s="3"/>
    </row>
    <row r="89" spans="12:14" ht="15" customHeight="1" x14ac:dyDescent="0.2">
      <c r="L89" s="3"/>
      <c r="M89" s="3"/>
      <c r="N89" s="3"/>
    </row>
    <row r="90" spans="12:14" ht="15" customHeight="1" x14ac:dyDescent="0.2">
      <c r="L90" s="3"/>
      <c r="M90" s="3"/>
      <c r="N90" s="3"/>
    </row>
    <row r="91" spans="12:14" ht="15" customHeight="1" x14ac:dyDescent="0.2">
      <c r="L91" s="3"/>
      <c r="M91" s="3"/>
      <c r="N91" s="3"/>
    </row>
    <row r="92" spans="12:14" ht="15" customHeight="1" x14ac:dyDescent="0.2">
      <c r="L92" s="3"/>
      <c r="M92" s="3"/>
      <c r="N92" s="3"/>
    </row>
    <row r="93" spans="12:14" ht="15" customHeight="1" x14ac:dyDescent="0.2">
      <c r="L93" s="3"/>
      <c r="M93" s="3"/>
      <c r="N93" s="3"/>
    </row>
    <row r="94" spans="12:14" ht="15" customHeight="1" x14ac:dyDescent="0.2">
      <c r="L94" s="3"/>
      <c r="M94" s="3"/>
      <c r="N94" s="3"/>
    </row>
    <row r="95" spans="12:14" ht="15" customHeight="1" x14ac:dyDescent="0.2">
      <c r="L95" s="3"/>
      <c r="M95" s="3"/>
      <c r="N95" s="3"/>
    </row>
    <row r="96" spans="12:14" ht="15" customHeight="1" x14ac:dyDescent="0.2">
      <c r="L96" s="3"/>
      <c r="M96" s="3"/>
      <c r="N96" s="3"/>
    </row>
    <row r="97" spans="12:14" ht="15" customHeight="1" x14ac:dyDescent="0.2">
      <c r="L97" s="3"/>
      <c r="M97" s="3"/>
      <c r="N97" s="3"/>
    </row>
    <row r="98" spans="12:14" ht="15" customHeight="1" x14ac:dyDescent="0.2">
      <c r="L98" s="3"/>
      <c r="M98" s="3"/>
      <c r="N98" s="3"/>
    </row>
    <row r="99" spans="12:14" ht="15" customHeight="1" x14ac:dyDescent="0.2">
      <c r="L99" s="3"/>
      <c r="M99" s="3"/>
      <c r="N99" s="3"/>
    </row>
    <row r="101" spans="12:14" ht="15" customHeight="1" x14ac:dyDescent="0.2">
      <c r="L101" s="72" t="s">
        <v>139</v>
      </c>
      <c r="M101" s="72"/>
      <c r="N101" s="72"/>
    </row>
    <row r="102" spans="12:14" ht="15" customHeight="1" x14ac:dyDescent="0.2">
      <c r="L102" s="3"/>
      <c r="M102" s="3"/>
      <c r="N102" s="3"/>
    </row>
    <row r="103" spans="12:14" ht="15" customHeight="1" x14ac:dyDescent="0.2">
      <c r="L103" s="73" t="s">
        <v>187</v>
      </c>
      <c r="M103" s="3"/>
      <c r="N103" s="76" t="s">
        <v>159</v>
      </c>
    </row>
    <row r="104" spans="12:14" ht="15" customHeight="1" x14ac:dyDescent="0.2">
      <c r="L104" s="3"/>
      <c r="M104" s="3"/>
      <c r="N104" s="18"/>
    </row>
    <row r="105" spans="12:14" ht="15" customHeight="1" x14ac:dyDescent="0.2">
      <c r="L105" s="73" t="s">
        <v>194</v>
      </c>
      <c r="M105" s="3"/>
      <c r="N105" s="77">
        <v>1</v>
      </c>
    </row>
    <row r="106" spans="12:14" ht="15" customHeight="1" x14ac:dyDescent="0.2">
      <c r="L106" s="3"/>
      <c r="M106" s="3"/>
      <c r="N106" s="18"/>
    </row>
    <row r="107" spans="12:14" ht="15" customHeight="1" x14ac:dyDescent="0.2">
      <c r="L107" s="73" t="s">
        <v>142</v>
      </c>
      <c r="M107" s="3"/>
      <c r="N107" s="18"/>
    </row>
    <row r="108" spans="12:14" ht="15" customHeight="1" x14ac:dyDescent="0.2">
      <c r="L108" s="3" t="s">
        <v>143</v>
      </c>
      <c r="M108" s="3"/>
      <c r="N108" s="74">
        <v>0</v>
      </c>
    </row>
    <row r="109" spans="12:14" ht="15" customHeight="1" x14ac:dyDescent="0.2">
      <c r="L109" s="3" t="s">
        <v>144</v>
      </c>
      <c r="M109" s="3"/>
      <c r="N109" s="74">
        <v>0</v>
      </c>
    </row>
    <row r="110" spans="12:14" ht="15" customHeight="1" x14ac:dyDescent="0.2">
      <c r="L110" s="3" t="s">
        <v>145</v>
      </c>
      <c r="M110" s="3"/>
      <c r="N110" s="74">
        <v>0</v>
      </c>
    </row>
    <row r="111" spans="12:14" ht="15" customHeight="1" x14ac:dyDescent="0.2">
      <c r="L111" s="3"/>
      <c r="M111" s="3"/>
      <c r="N111" s="18"/>
    </row>
    <row r="112" spans="12:14" ht="15" customHeight="1" x14ac:dyDescent="0.2">
      <c r="L112" s="4" t="s">
        <v>187</v>
      </c>
      <c r="M112" s="3"/>
      <c r="N112" s="76" t="s">
        <v>191</v>
      </c>
    </row>
    <row r="113" spans="12:14" ht="15" customHeight="1" x14ac:dyDescent="0.2">
      <c r="L113" s="75" t="s">
        <v>146</v>
      </c>
      <c r="M113" s="3"/>
      <c r="N113" s="66">
        <v>0</v>
      </c>
    </row>
    <row r="114" spans="12:14" ht="15" customHeight="1" x14ac:dyDescent="0.2">
      <c r="L114" s="75" t="s">
        <v>147</v>
      </c>
      <c r="M114" s="3"/>
      <c r="N114" s="66">
        <v>0</v>
      </c>
    </row>
    <row r="116" spans="12:14" ht="15" customHeight="1" x14ac:dyDescent="0.2">
      <c r="L116" s="3"/>
      <c r="M116" s="3"/>
      <c r="N116" s="3"/>
    </row>
    <row r="117" spans="12:14" ht="15" customHeight="1" x14ac:dyDescent="0.2">
      <c r="L117" s="3"/>
      <c r="M117" s="3"/>
      <c r="N117" s="3"/>
    </row>
    <row r="118" spans="12:14" ht="15" customHeight="1" x14ac:dyDescent="0.2">
      <c r="L118" s="3"/>
      <c r="M118" s="3"/>
      <c r="N118" s="3"/>
    </row>
    <row r="119" spans="12:14" ht="15" customHeight="1" x14ac:dyDescent="0.2">
      <c r="L119" s="3"/>
      <c r="M119" s="3"/>
      <c r="N119" s="3"/>
    </row>
    <row r="120" spans="12:14" ht="15" customHeight="1" x14ac:dyDescent="0.2">
      <c r="L120" s="3"/>
      <c r="M120" s="3"/>
      <c r="N120" s="3"/>
    </row>
    <row r="121" spans="12:14" ht="15" customHeight="1" x14ac:dyDescent="0.2">
      <c r="L121" s="3"/>
      <c r="M121" s="3"/>
      <c r="N121" s="3"/>
    </row>
    <row r="122" spans="12:14" ht="15" customHeight="1" x14ac:dyDescent="0.2">
      <c r="L122" s="3"/>
      <c r="M122" s="3"/>
      <c r="N122" s="3"/>
    </row>
    <row r="123" spans="12:14" ht="15" customHeight="1" x14ac:dyDescent="0.2">
      <c r="L123" s="3"/>
      <c r="M123" s="3"/>
      <c r="N123" s="3"/>
    </row>
    <row r="124" spans="12:14" ht="15" customHeight="1" x14ac:dyDescent="0.2">
      <c r="L124" s="3"/>
      <c r="M124" s="3"/>
      <c r="N124" s="3"/>
    </row>
    <row r="125" spans="12:14" ht="15" customHeight="1" x14ac:dyDescent="0.2">
      <c r="L125" s="45"/>
      <c r="M125" s="45"/>
      <c r="N125" s="45"/>
    </row>
    <row r="126" spans="12:14" ht="15" customHeight="1" x14ac:dyDescent="0.2">
      <c r="L126" s="45"/>
      <c r="M126" s="45"/>
      <c r="N126" s="45"/>
    </row>
    <row r="127" spans="12:14" ht="15" customHeight="1" x14ac:dyDescent="0.2">
      <c r="L127" s="45"/>
      <c r="M127" s="45"/>
      <c r="N127" s="45"/>
    </row>
    <row r="128" spans="12:14" ht="15" customHeight="1" x14ac:dyDescent="0.2">
      <c r="L128" s="45"/>
      <c r="M128" s="45"/>
      <c r="N128" s="45"/>
    </row>
    <row r="129" spans="12:24" ht="15" customHeight="1" x14ac:dyDescent="0.2">
      <c r="L129" s="45"/>
      <c r="M129" s="45"/>
      <c r="N129" s="45"/>
    </row>
    <row r="130" spans="12:24" ht="15" customHeight="1" x14ac:dyDescent="0.2">
      <c r="L130" s="45"/>
      <c r="M130" s="45"/>
      <c r="N130" s="45"/>
    </row>
    <row r="131" spans="12:24" ht="15" customHeight="1" x14ac:dyDescent="0.2">
      <c r="L131" s="45"/>
      <c r="M131" s="45"/>
      <c r="N131" s="45"/>
    </row>
    <row r="132" spans="12:24" ht="15" customHeight="1" x14ac:dyDescent="0.2">
      <c r="L132" s="45"/>
      <c r="M132" s="45"/>
      <c r="N132" s="45"/>
    </row>
    <row r="133" spans="12:24" ht="15" customHeight="1" x14ac:dyDescent="0.2">
      <c r="L133" s="45"/>
      <c r="M133" s="45"/>
      <c r="N133" s="45"/>
    </row>
    <row r="134" spans="12:24" ht="15" customHeight="1" x14ac:dyDescent="0.2">
      <c r="L134" s="45"/>
      <c r="M134" s="45"/>
      <c r="N134" s="45"/>
    </row>
    <row r="135" spans="12:24" ht="15" customHeight="1" x14ac:dyDescent="0.2">
      <c r="L135" s="45"/>
      <c r="M135" s="45"/>
      <c r="N135" s="45"/>
    </row>
    <row r="136" spans="12:24" ht="15" customHeight="1" x14ac:dyDescent="0.2">
      <c r="L136" s="45"/>
      <c r="M136" s="45"/>
      <c r="N136" s="45"/>
    </row>
    <row r="137" spans="12:24" ht="15" customHeight="1" x14ac:dyDescent="0.2">
      <c r="L137" s="45"/>
      <c r="M137" s="45"/>
      <c r="N137" s="45"/>
    </row>
    <row r="138" spans="12:24" ht="15" customHeight="1" x14ac:dyDescent="0.2">
      <c r="L138" s="45"/>
      <c r="M138" s="45"/>
      <c r="N138" s="45"/>
    </row>
    <row r="139" spans="12:24" ht="15" customHeight="1" x14ac:dyDescent="0.2">
      <c r="L139" s="47" t="s">
        <v>131</v>
      </c>
      <c r="M139" s="45"/>
      <c r="N139" s="45"/>
    </row>
    <row r="140" spans="12:24" ht="15" customHeight="1" x14ac:dyDescent="0.2">
      <c r="L140" s="47" t="s">
        <v>89</v>
      </c>
      <c r="M140" s="45"/>
      <c r="N140" s="45"/>
    </row>
    <row r="141" spans="12:24" ht="15" customHeight="1" x14ac:dyDescent="0.2">
      <c r="L141" s="49" t="s">
        <v>45</v>
      </c>
      <c r="M141" s="45"/>
      <c r="N141" s="45"/>
    </row>
    <row r="143" spans="12:24" ht="15" customHeight="1" x14ac:dyDescent="0.2">
      <c r="X143" s="54" t="s">
        <v>118</v>
      </c>
    </row>
    <row r="144" spans="12:24" ht="15" customHeight="1" x14ac:dyDescent="0.2">
      <c r="X144" s="54" t="s">
        <v>119</v>
      </c>
    </row>
  </sheetData>
  <sheetProtection algorithmName="SHA-512" hashValue="O2Wv0fwDegWgM56Nnj2U3PlW+VldTLQMjEXkEgXY3K9FFiDorJZ/QfQcpJdwEqzhCQ5Tdep26DnBZtJd/iT6nw==" saltValue="MH9uemSkhwXv0HgiQD74pQ==" spinCount="100000" sheet="1" objects="1" scenarios="1" selectLockedCells="1"/>
  <hyperlinks>
    <hyperlink ref="X143" r:id="rId1" xr:uid="{00000000-0004-0000-0100-000000000000}"/>
    <hyperlink ref="X144" r:id="rId2" xr:uid="{00000000-0004-0000-0100-000001000000}"/>
    <hyperlink ref="L141" r:id="rId3" xr:uid="{56A086E5-B7EE-9E44-85D8-EB9408F2C9C3}"/>
  </hyperlinks>
  <pageMargins left="0.7" right="0.7" top="0.75" bottom="0.75" header="0.3" footer="0.3"/>
  <pageSetup paperSize="0" orientation="portrait" horizontalDpi="4294967292" verticalDpi="4294967292"/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3269D7-927B-DA42-8FC9-0D6E73EDD917}">
          <x14:formula1>
            <xm:f>Camera!$H$3:$H$13</xm:f>
          </x14:formula1>
          <xm:sqref>N112</xm:sqref>
        </x14:dataValidation>
        <x14:dataValidation type="list" allowBlank="1" showInputMessage="1" showErrorMessage="1" xr:uid="{EFB0E2AA-09F7-1D44-AB59-B3D17BB7BF32}">
          <x14:formula1>
            <xm:f>Camera!$M$4:$M$5</xm:f>
          </x14:formula1>
          <xm:sqref>N103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W484"/>
  <sheetViews>
    <sheetView workbookViewId="0">
      <selection sqref="A1:XFD1048576"/>
    </sheetView>
  </sheetViews>
  <sheetFormatPr baseColWidth="10" defaultColWidth="9.83203125" defaultRowHeight="15" x14ac:dyDescent="0.2"/>
  <cols>
    <col min="2" max="2" width="9.83203125" style="38"/>
    <col min="3" max="3" width="9.83203125" style="39"/>
    <col min="4" max="4" width="10" style="39" bestFit="1" customWidth="1"/>
    <col min="6" max="8" width="10" bestFit="1" customWidth="1"/>
    <col min="9" max="9" width="12.5" customWidth="1"/>
    <col min="11" max="14" width="10" bestFit="1" customWidth="1"/>
    <col min="15" max="15" width="12.83203125" bestFit="1" customWidth="1"/>
    <col min="17" max="17" width="10" bestFit="1" customWidth="1"/>
    <col min="18" max="18" width="12.83203125" bestFit="1" customWidth="1"/>
    <col min="19" max="19" width="10" bestFit="1" customWidth="1"/>
    <col min="21" max="26" width="10" bestFit="1" customWidth="1"/>
    <col min="28" max="28" width="11.83203125" bestFit="1" customWidth="1"/>
    <col min="29" max="30" width="12.83203125" bestFit="1" customWidth="1"/>
    <col min="31" max="31" width="10" bestFit="1" customWidth="1"/>
    <col min="32" max="33" width="12.83203125" bestFit="1" customWidth="1"/>
    <col min="34" max="35" width="10" bestFit="1" customWidth="1"/>
    <col min="37" max="41" width="10" bestFit="1" customWidth="1"/>
    <col min="42" max="42" width="11.83203125" customWidth="1"/>
    <col min="44" max="46" width="10" bestFit="1" customWidth="1"/>
    <col min="47" max="47" width="11.83203125" bestFit="1" customWidth="1"/>
    <col min="48" max="48" width="10" bestFit="1" customWidth="1"/>
    <col min="50" max="53" width="10" bestFit="1" customWidth="1"/>
  </cols>
  <sheetData>
    <row r="1" spans="2:101" x14ac:dyDescent="0.2">
      <c r="B1" s="32"/>
      <c r="C1"/>
      <c r="D1"/>
      <c r="K1" s="81" t="s">
        <v>72</v>
      </c>
      <c r="L1" s="81"/>
      <c r="M1" s="81"/>
      <c r="N1" s="81"/>
      <c r="O1" s="81"/>
      <c r="Q1" s="81" t="s">
        <v>24</v>
      </c>
      <c r="R1" s="81"/>
      <c r="S1" s="81"/>
      <c r="U1" s="81" t="s">
        <v>23</v>
      </c>
      <c r="V1" s="81"/>
      <c r="W1" s="81"/>
      <c r="X1" s="81"/>
      <c r="Y1" s="81"/>
      <c r="Z1" s="81"/>
      <c r="AB1" s="81" t="s">
        <v>26</v>
      </c>
      <c r="AC1" s="81"/>
      <c r="AD1" s="81"/>
      <c r="AE1" s="81"/>
      <c r="AF1" s="81"/>
      <c r="AG1" s="81"/>
      <c r="AH1" s="81"/>
      <c r="AI1" s="81"/>
      <c r="AK1" s="81" t="s">
        <v>79</v>
      </c>
      <c r="AL1" s="81"/>
      <c r="AM1" s="81"/>
      <c r="AN1" s="81"/>
      <c r="AO1" s="81"/>
      <c r="AP1" s="81"/>
      <c r="AR1" s="81" t="s">
        <v>36</v>
      </c>
      <c r="AS1" s="81"/>
      <c r="AT1" s="81"/>
      <c r="AU1" s="81"/>
      <c r="AV1" s="81"/>
      <c r="AX1" s="82" t="s">
        <v>37</v>
      </c>
      <c r="AY1" s="82"/>
      <c r="AZ1" s="82"/>
      <c r="BA1" s="82"/>
      <c r="BC1" s="81" t="s">
        <v>93</v>
      </c>
      <c r="BD1" s="81"/>
      <c r="BE1" s="81"/>
      <c r="BF1" s="81"/>
      <c r="BY1" s="32">
        <f>EXP(1)</f>
        <v>2.7182818284590451</v>
      </c>
    </row>
    <row r="2" spans="2:101" x14ac:dyDescent="0.2">
      <c r="B2" s="1" t="s">
        <v>47</v>
      </c>
      <c r="C2" s="2"/>
      <c r="D2" s="2"/>
      <c r="F2" s="29" t="s">
        <v>15</v>
      </c>
      <c r="G2" s="29" t="s">
        <v>16</v>
      </c>
      <c r="H2" s="29" t="s">
        <v>17</v>
      </c>
      <c r="I2" s="34" t="s">
        <v>65</v>
      </c>
      <c r="K2" s="29" t="s">
        <v>27</v>
      </c>
      <c r="L2" s="29" t="s">
        <v>66</v>
      </c>
      <c r="M2" s="29" t="s">
        <v>67</v>
      </c>
      <c r="N2" s="29" t="s">
        <v>68</v>
      </c>
      <c r="O2" s="29" t="s">
        <v>69</v>
      </c>
      <c r="Q2" s="29" t="s">
        <v>70</v>
      </c>
      <c r="R2" s="29" t="s">
        <v>71</v>
      </c>
      <c r="S2" s="29" t="s">
        <v>27</v>
      </c>
      <c r="U2" s="29" t="s">
        <v>31</v>
      </c>
      <c r="V2" s="29" t="s">
        <v>29</v>
      </c>
      <c r="W2" s="29" t="s">
        <v>30</v>
      </c>
      <c r="X2" s="29" t="s">
        <v>32</v>
      </c>
      <c r="Y2" s="29" t="s">
        <v>33</v>
      </c>
      <c r="Z2" s="29" t="s">
        <v>34</v>
      </c>
      <c r="AB2" s="29" t="s">
        <v>22</v>
      </c>
      <c r="AC2" s="29" t="s">
        <v>35</v>
      </c>
      <c r="AD2" s="29" t="s">
        <v>31</v>
      </c>
      <c r="AE2" s="29" t="s">
        <v>29</v>
      </c>
      <c r="AF2" s="29" t="s">
        <v>30</v>
      </c>
      <c r="AG2" s="29" t="s">
        <v>32</v>
      </c>
      <c r="AH2" s="29" t="s">
        <v>33</v>
      </c>
      <c r="AI2" s="29" t="s">
        <v>34</v>
      </c>
      <c r="AK2" s="34" t="s">
        <v>73</v>
      </c>
      <c r="AL2" s="34" t="s">
        <v>74</v>
      </c>
      <c r="AM2" s="34" t="s">
        <v>75</v>
      </c>
      <c r="AN2" s="34" t="s">
        <v>21</v>
      </c>
      <c r="AO2" s="34" t="s">
        <v>23</v>
      </c>
      <c r="AP2" s="34" t="s">
        <v>26</v>
      </c>
      <c r="AR2" s="34" t="s">
        <v>56</v>
      </c>
      <c r="AS2" s="34" t="s">
        <v>58</v>
      </c>
      <c r="AT2" s="34" t="s">
        <v>37</v>
      </c>
      <c r="AU2" s="34" t="s">
        <v>38</v>
      </c>
      <c r="AV2" s="34" t="s">
        <v>19</v>
      </c>
      <c r="AX2" s="29" t="s">
        <v>27</v>
      </c>
      <c r="AY2" s="29" t="s">
        <v>22</v>
      </c>
      <c r="AZ2" s="29" t="s">
        <v>14</v>
      </c>
      <c r="BA2" s="29" t="s">
        <v>25</v>
      </c>
      <c r="BC2" s="34" t="s">
        <v>51</v>
      </c>
      <c r="BD2" s="34" t="s">
        <v>90</v>
      </c>
      <c r="BE2" s="34" t="s">
        <v>91</v>
      </c>
      <c r="BF2" s="34" t="s">
        <v>92</v>
      </c>
      <c r="BH2" s="32" t="s">
        <v>94</v>
      </c>
      <c r="BI2" s="16" t="s">
        <v>99</v>
      </c>
      <c r="BJ2" s="16" t="s">
        <v>18</v>
      </c>
      <c r="BL2" s="16" t="s">
        <v>95</v>
      </c>
      <c r="BM2" s="40">
        <f>TF!N15</f>
        <v>1</v>
      </c>
      <c r="BO2" s="5">
        <v>30</v>
      </c>
      <c r="BP2" s="5">
        <v>45</v>
      </c>
      <c r="BQ2" s="5">
        <v>60</v>
      </c>
      <c r="BR2" s="5">
        <v>90</v>
      </c>
      <c r="BS2" s="5" t="s">
        <v>96</v>
      </c>
      <c r="BV2" t="s">
        <v>104</v>
      </c>
      <c r="BW2" t="s">
        <v>105</v>
      </c>
      <c r="BX2" t="s">
        <v>106</v>
      </c>
      <c r="BY2" s="5" t="s">
        <v>107</v>
      </c>
      <c r="CA2" t="s">
        <v>135</v>
      </c>
      <c r="CB2">
        <f>TF!N52</f>
        <v>1</v>
      </c>
      <c r="CD2" s="5"/>
      <c r="CJ2" s="32" t="s">
        <v>120</v>
      </c>
      <c r="CK2">
        <f>TF!N62</f>
        <v>0</v>
      </c>
      <c r="CM2" s="16"/>
      <c r="CN2" s="16"/>
    </row>
    <row r="3" spans="2:101" x14ac:dyDescent="0.2">
      <c r="B3" s="4"/>
      <c r="C3" s="3"/>
      <c r="D3" s="3"/>
      <c r="F3" s="30"/>
      <c r="G3" s="30"/>
      <c r="H3" s="30"/>
      <c r="I3" s="35"/>
      <c r="K3" s="30"/>
      <c r="L3" s="30"/>
      <c r="M3" s="30"/>
      <c r="N3" s="30"/>
      <c r="O3" s="30"/>
      <c r="Q3" s="30"/>
      <c r="R3" s="30"/>
      <c r="S3" s="30"/>
      <c r="U3" s="30"/>
      <c r="V3" s="30"/>
      <c r="W3" s="30"/>
      <c r="X3" s="30"/>
      <c r="Y3" s="30"/>
      <c r="Z3" s="30"/>
      <c r="AB3" s="30"/>
      <c r="AC3" s="30"/>
      <c r="AD3" s="30"/>
      <c r="AE3" s="30"/>
      <c r="AF3" s="30"/>
      <c r="AG3" s="30"/>
      <c r="AH3" s="30"/>
      <c r="AI3" s="30"/>
      <c r="AK3" s="35"/>
      <c r="AL3" s="35"/>
      <c r="AM3" s="35"/>
      <c r="AN3" s="35"/>
      <c r="AO3" s="35"/>
      <c r="AP3" s="35"/>
      <c r="AR3" s="35"/>
      <c r="AS3" s="35"/>
      <c r="AT3" s="35"/>
      <c r="AU3" s="35"/>
      <c r="AV3" s="35"/>
      <c r="AX3" s="30"/>
      <c r="AY3" s="30"/>
      <c r="AZ3" s="30"/>
      <c r="BA3" s="30"/>
      <c r="BC3" s="35"/>
      <c r="BD3" s="35"/>
      <c r="BE3" s="35"/>
      <c r="BF3" s="35"/>
      <c r="CJ3" s="32" t="s">
        <v>121</v>
      </c>
      <c r="CK3">
        <f>TF!M62</f>
        <v>1</v>
      </c>
    </row>
    <row r="4" spans="2:101" x14ac:dyDescent="0.2">
      <c r="B4" s="4" t="s">
        <v>49</v>
      </c>
      <c r="C4" s="3"/>
      <c r="D4" s="3">
        <f>PI()</f>
        <v>3.1415926535897931</v>
      </c>
      <c r="F4">
        <v>0</v>
      </c>
      <c r="G4">
        <v>20</v>
      </c>
      <c r="H4">
        <v>20</v>
      </c>
      <c r="I4">
        <v>50</v>
      </c>
      <c r="K4">
        <f>$D$10</f>
        <v>1</v>
      </c>
      <c r="L4">
        <f t="shared" ref="L4:L67" si="0">$D$31/$I4*360-$E$28</f>
        <v>0</v>
      </c>
      <c r="M4">
        <f t="shared" ref="M4:M67" si="1">RADIANS(L4)</f>
        <v>0</v>
      </c>
      <c r="N4">
        <f t="shared" ref="N4:N67" si="2">$K$4*COS(M4)</f>
        <v>1</v>
      </c>
      <c r="O4">
        <f t="shared" ref="O4:O67" si="3">$K$4*SIN(M4)</f>
        <v>0</v>
      </c>
      <c r="P4">
        <f>-L4</f>
        <v>0</v>
      </c>
      <c r="Q4">
        <f>$D$9+N4</f>
        <v>2</v>
      </c>
      <c r="R4">
        <f>O4</f>
        <v>0</v>
      </c>
      <c r="S4">
        <f t="shared" ref="S4:S67" si="4">SQRT(Q4^2+R4^2)</f>
        <v>2</v>
      </c>
      <c r="U4">
        <f t="shared" ref="U4:U67" si="5">L4/360</f>
        <v>0</v>
      </c>
      <c r="V4">
        <f>TRUNC(U4,0)</f>
        <v>0</v>
      </c>
      <c r="W4">
        <f>U4-V4</f>
        <v>0</v>
      </c>
      <c r="X4">
        <f xml:space="preserve"> W4 * 360</f>
        <v>0</v>
      </c>
      <c r="Y4">
        <f>IF(X4 &lt; 180,- X4,360 - X4)</f>
        <v>0</v>
      </c>
      <c r="Z4">
        <f>IF(Y4 &gt; 180,-360+Y4,Y4)</f>
        <v>0</v>
      </c>
      <c r="AB4">
        <f t="shared" ref="AB4:AB67" si="6">IMARGUMENT(COMPLEX(Q4,R4))</f>
        <v>0</v>
      </c>
      <c r="AC4">
        <f t="shared" ref="AC4:AC67" si="7">DEGREES(AB4)</f>
        <v>0</v>
      </c>
      <c r="AD4">
        <f>AC4/360</f>
        <v>0</v>
      </c>
      <c r="AE4">
        <f>TRUNC(AD4,0)</f>
        <v>0</v>
      </c>
      <c r="AF4">
        <f>AD4-AE4</f>
        <v>0</v>
      </c>
      <c r="AG4">
        <f xml:space="preserve"> AF4 * 360</f>
        <v>0</v>
      </c>
      <c r="AH4">
        <f>IF(AG4 &lt; 180,- AG4,360 - AG4)</f>
        <v>0</v>
      </c>
      <c r="AI4">
        <f>IF(AH4 &gt; 180,-360+AH4,AH4)</f>
        <v>0</v>
      </c>
      <c r="AK4">
        <f t="shared" ref="AK4:AK67" si="8">$D$25</f>
        <v>0</v>
      </c>
      <c r="AL4">
        <f t="shared" ref="AL4:AL67" si="9">$D$29</f>
        <v>0</v>
      </c>
      <c r="AM4">
        <f t="shared" ref="AM4:AM67" si="10">20*LOG(S4)</f>
        <v>6.0205999132796242</v>
      </c>
      <c r="AN4">
        <v>0</v>
      </c>
      <c r="AO4">
        <f t="shared" ref="AO4:AO67" si="11">Z4</f>
        <v>0</v>
      </c>
      <c r="AP4" t="e">
        <f t="shared" ref="AP4:AP67" si="12">AI4*$D$12</f>
        <v>#N/A</v>
      </c>
      <c r="AR4">
        <v>0</v>
      </c>
      <c r="AS4">
        <v>0</v>
      </c>
      <c r="AT4">
        <v>0</v>
      </c>
      <c r="AU4">
        <f t="shared" ref="AU4:AU67" si="13">$E$22*SIN(AS4+$D$7)</f>
        <v>0</v>
      </c>
      <c r="AV4">
        <f>AT4+AU4</f>
        <v>0</v>
      </c>
      <c r="AZ4">
        <v>0</v>
      </c>
      <c r="BA4">
        <v>0</v>
      </c>
      <c r="BC4">
        <f>ABS(U4)</f>
        <v>0</v>
      </c>
      <c r="BD4">
        <f>IF(BC4&lt;BX4,AM4,NA())</f>
        <v>6.0205999132796242</v>
      </c>
      <c r="BE4" t="e">
        <f>IF(AND(BC4&gt;=BX4,BC4&lt;BY4),AM4,NA())</f>
        <v>#N/A</v>
      </c>
      <c r="BF4" t="e">
        <f>IF(BY4&lt;BC4,AM4,NA())</f>
        <v>#N/A</v>
      </c>
      <c r="BH4">
        <v>20</v>
      </c>
      <c r="BI4">
        <v>0</v>
      </c>
      <c r="BJ4">
        <v>-24</v>
      </c>
      <c r="BL4">
        <v>15.625</v>
      </c>
      <c r="BM4">
        <f>INDEX(BO4:BS4,,$BM$2)</f>
        <v>-150</v>
      </c>
      <c r="BO4">
        <v>-150</v>
      </c>
      <c r="BP4" t="e">
        <v>#N/A</v>
      </c>
      <c r="BQ4" t="e">
        <v>#N/A</v>
      </c>
      <c r="BR4" t="e">
        <v>#N/A</v>
      </c>
      <c r="BS4" t="e">
        <v>#N/A</v>
      </c>
      <c r="BV4">
        <v>0.02</v>
      </c>
      <c r="BW4">
        <v>26.858779999999996</v>
      </c>
      <c r="BX4">
        <v>0.74463545998738601</v>
      </c>
      <c r="BY4">
        <f>BX4*$BY$1</f>
        <v>2.0241290397099538</v>
      </c>
      <c r="CC4" t="s">
        <v>134</v>
      </c>
      <c r="CD4" t="s">
        <v>135</v>
      </c>
      <c r="CL4" t="s">
        <v>134</v>
      </c>
    </row>
    <row r="5" spans="2:101" x14ac:dyDescent="0.2">
      <c r="B5" s="4" t="s">
        <v>48</v>
      </c>
      <c r="C5" s="3"/>
      <c r="D5" s="3">
        <f>D4*2</f>
        <v>6.2831853071795862</v>
      </c>
      <c r="F5" s="30">
        <v>1</v>
      </c>
      <c r="G5" s="30">
        <v>20.289904161374722</v>
      </c>
      <c r="H5" s="30">
        <v>20.289904161374722</v>
      </c>
      <c r="I5" s="30">
        <v>49.28559504503081</v>
      </c>
      <c r="K5" s="30"/>
      <c r="L5" s="30">
        <f t="shared" si="0"/>
        <v>0</v>
      </c>
      <c r="M5" s="30">
        <f t="shared" si="1"/>
        <v>0</v>
      </c>
      <c r="N5" s="30">
        <f t="shared" si="2"/>
        <v>1</v>
      </c>
      <c r="O5" s="30">
        <f t="shared" si="3"/>
        <v>0</v>
      </c>
      <c r="P5">
        <f t="shared" ref="P5:P68" si="14">-L5</f>
        <v>0</v>
      </c>
      <c r="Q5" s="30">
        <f t="shared" ref="Q5:Q68" si="15">$D$9+N5</f>
        <v>2</v>
      </c>
      <c r="R5" s="30">
        <f t="shared" ref="R5:R68" si="16">O5</f>
        <v>0</v>
      </c>
      <c r="S5" s="30">
        <f t="shared" si="4"/>
        <v>2</v>
      </c>
      <c r="U5" s="30">
        <f t="shared" si="5"/>
        <v>0</v>
      </c>
      <c r="V5" s="30">
        <f t="shared" ref="V5:V68" si="17">TRUNC(U5,0)</f>
        <v>0</v>
      </c>
      <c r="W5" s="30">
        <f t="shared" ref="W5:W68" si="18">U5-V5</f>
        <v>0</v>
      </c>
      <c r="X5" s="30">
        <f t="shared" ref="X5:X68" si="19" xml:space="preserve"> W5 * 360</f>
        <v>0</v>
      </c>
      <c r="Y5" s="30">
        <f t="shared" ref="Y5:Y68" si="20">IF(X5 &lt; 180,- X5,360 - X5)</f>
        <v>0</v>
      </c>
      <c r="Z5" s="30">
        <f t="shared" ref="Z5:Z68" si="21">IF(Y5 &gt; 180,-360+Y5,Y5)</f>
        <v>0</v>
      </c>
      <c r="AB5" s="30">
        <f t="shared" si="6"/>
        <v>0</v>
      </c>
      <c r="AC5" s="30">
        <f t="shared" si="7"/>
        <v>0</v>
      </c>
      <c r="AD5" s="30">
        <f t="shared" ref="AD5:AD68" si="22">AC5/360</f>
        <v>0</v>
      </c>
      <c r="AE5" s="30">
        <f t="shared" ref="AE5:AE68" si="23">TRUNC(AD5,0)</f>
        <v>0</v>
      </c>
      <c r="AF5" s="30">
        <f t="shared" ref="AF5:AF68" si="24">AD5-AE5</f>
        <v>0</v>
      </c>
      <c r="AG5" s="30">
        <f t="shared" ref="AG5:AG68" si="25" xml:space="preserve"> AF5 * 360</f>
        <v>0</v>
      </c>
      <c r="AH5" s="30">
        <f t="shared" ref="AH5:AH68" si="26">IF(AG5 &lt; 180,- AG5,360 - AG5)</f>
        <v>0</v>
      </c>
      <c r="AI5" s="30">
        <f t="shared" ref="AI5:AI68" si="27">IF(AH5 &gt; 180,-360+AH5,AH5)</f>
        <v>0</v>
      </c>
      <c r="AK5" s="30">
        <f t="shared" si="8"/>
        <v>0</v>
      </c>
      <c r="AL5" s="30">
        <f t="shared" si="9"/>
        <v>0</v>
      </c>
      <c r="AM5" s="30">
        <f t="shared" si="10"/>
        <v>6.0205999132796242</v>
      </c>
      <c r="AN5" s="30">
        <v>0</v>
      </c>
      <c r="AO5" s="30">
        <f t="shared" si="11"/>
        <v>0</v>
      </c>
      <c r="AP5" s="30" t="e">
        <f t="shared" si="12"/>
        <v>#N/A</v>
      </c>
      <c r="AR5" s="30">
        <v>1</v>
      </c>
      <c r="AS5" s="30">
        <v>1.7453292519943295E-2</v>
      </c>
      <c r="AT5" s="30">
        <v>1.7452406437283512E-2</v>
      </c>
      <c r="AU5" s="30">
        <f t="shared" si="13"/>
        <v>1.7452406437283512E-2</v>
      </c>
      <c r="AV5" s="30">
        <f t="shared" ref="AV5:AV68" si="28">AT5+AU5</f>
        <v>3.4904812874567023E-2</v>
      </c>
      <c r="AX5" s="33">
        <f>1</f>
        <v>1</v>
      </c>
      <c r="AY5" s="33">
        <v>0</v>
      </c>
      <c r="AZ5" s="33">
        <v>1</v>
      </c>
      <c r="BA5" s="33">
        <v>0</v>
      </c>
      <c r="BC5" s="30">
        <f t="shared" ref="BC5:BC68" si="29">ABS(U5)</f>
        <v>0</v>
      </c>
      <c r="BD5" s="30">
        <f t="shared" ref="BD5:BD68" si="30">IF(BC5&lt;BX5,AM5,NA())</f>
        <v>6.0205999132796242</v>
      </c>
      <c r="BE5" s="30" t="e">
        <f t="shared" ref="BE5:BE68" si="31">IF(AND(BC5&gt;=BX5,BC5&lt;BY5),AM5,NA())</f>
        <v>#N/A</v>
      </c>
      <c r="BF5" s="30" t="e">
        <f t="shared" ref="BF5:BF68" si="32">IF(BY5&lt;BC5,AM5,NA())</f>
        <v>#N/A</v>
      </c>
      <c r="BH5">
        <v>25.178508235883346</v>
      </c>
      <c r="BI5">
        <f t="shared" ref="BI5:BI43" si="33">$BI$4</f>
        <v>0</v>
      </c>
      <c r="BJ5">
        <f>$BJ$4</f>
        <v>-24</v>
      </c>
      <c r="BL5">
        <f t="shared" ref="BL5:BL13" si="34">$BL$4</f>
        <v>15.625</v>
      </c>
      <c r="BM5">
        <f t="shared" ref="BM5:BM13" si="35">INDEX(BO5:BS5,,$BM$2)</f>
        <v>-120</v>
      </c>
      <c r="BO5">
        <v>-120</v>
      </c>
      <c r="BP5" t="e">
        <v>#N/A</v>
      </c>
      <c r="BQ5" t="e">
        <v>#N/A</v>
      </c>
      <c r="BR5" t="e">
        <v>#N/A</v>
      </c>
      <c r="BS5" t="e">
        <v>#N/A</v>
      </c>
      <c r="BV5">
        <v>2.028990416137472E-2</v>
      </c>
      <c r="BW5">
        <v>26.890071965274625</v>
      </c>
      <c r="BX5">
        <v>0.75455001338697625</v>
      </c>
      <c r="BY5">
        <f t="shared" ref="BY5:BY68" si="36">BX5*$BY$1</f>
        <v>2.0510795900533467</v>
      </c>
      <c r="CA5" t="s">
        <v>108</v>
      </c>
      <c r="CB5">
        <v>0</v>
      </c>
      <c r="CC5">
        <v>0</v>
      </c>
      <c r="CD5">
        <v>0</v>
      </c>
      <c r="CH5" s="32" t="s">
        <v>39</v>
      </c>
      <c r="CL5" s="32" t="s">
        <v>124</v>
      </c>
      <c r="CM5" s="32" t="s">
        <v>123</v>
      </c>
      <c r="CN5" s="32" t="s">
        <v>122</v>
      </c>
      <c r="CO5" s="32" t="s">
        <v>136</v>
      </c>
      <c r="CQ5" s="32" t="s">
        <v>128</v>
      </c>
      <c r="CR5" s="32" t="s">
        <v>51</v>
      </c>
      <c r="CS5" s="32" t="s">
        <v>129</v>
      </c>
      <c r="CT5" s="32" t="s">
        <v>130</v>
      </c>
    </row>
    <row r="6" spans="2:101" x14ac:dyDescent="0.2">
      <c r="B6" s="4"/>
      <c r="C6" s="3"/>
      <c r="D6" s="3"/>
      <c r="F6">
        <v>2</v>
      </c>
      <c r="G6">
        <v>20.584010543888564</v>
      </c>
      <c r="H6">
        <v>20.584010543888564</v>
      </c>
      <c r="I6">
        <v>48.581397578855309</v>
      </c>
      <c r="L6">
        <f t="shared" si="0"/>
        <v>0</v>
      </c>
      <c r="M6">
        <f t="shared" si="1"/>
        <v>0</v>
      </c>
      <c r="N6">
        <f t="shared" si="2"/>
        <v>1</v>
      </c>
      <c r="O6">
        <f t="shared" si="3"/>
        <v>0</v>
      </c>
      <c r="P6">
        <f t="shared" si="14"/>
        <v>0</v>
      </c>
      <c r="Q6">
        <f t="shared" si="15"/>
        <v>2</v>
      </c>
      <c r="R6">
        <f t="shared" si="16"/>
        <v>0</v>
      </c>
      <c r="S6">
        <f t="shared" si="4"/>
        <v>2</v>
      </c>
      <c r="U6">
        <f t="shared" si="5"/>
        <v>0</v>
      </c>
      <c r="V6">
        <f t="shared" si="17"/>
        <v>0</v>
      </c>
      <c r="W6">
        <f t="shared" si="18"/>
        <v>0</v>
      </c>
      <c r="X6">
        <f t="shared" si="19"/>
        <v>0</v>
      </c>
      <c r="Y6">
        <f t="shared" si="20"/>
        <v>0</v>
      </c>
      <c r="Z6">
        <f t="shared" si="21"/>
        <v>0</v>
      </c>
      <c r="AB6">
        <f t="shared" si="6"/>
        <v>0</v>
      </c>
      <c r="AC6">
        <f t="shared" si="7"/>
        <v>0</v>
      </c>
      <c r="AD6">
        <f t="shared" si="22"/>
        <v>0</v>
      </c>
      <c r="AE6">
        <f t="shared" si="23"/>
        <v>0</v>
      </c>
      <c r="AF6">
        <f t="shared" si="24"/>
        <v>0</v>
      </c>
      <c r="AG6">
        <f t="shared" si="25"/>
        <v>0</v>
      </c>
      <c r="AH6">
        <f t="shared" si="26"/>
        <v>0</v>
      </c>
      <c r="AI6">
        <f t="shared" si="27"/>
        <v>0</v>
      </c>
      <c r="AK6">
        <f t="shared" si="8"/>
        <v>0</v>
      </c>
      <c r="AL6">
        <f t="shared" si="9"/>
        <v>0</v>
      </c>
      <c r="AM6">
        <f t="shared" si="10"/>
        <v>6.0205999132796242</v>
      </c>
      <c r="AN6">
        <v>0</v>
      </c>
      <c r="AO6">
        <f t="shared" si="11"/>
        <v>0</v>
      </c>
      <c r="AP6" t="e">
        <f t="shared" si="12"/>
        <v>#N/A</v>
      </c>
      <c r="AR6">
        <v>2</v>
      </c>
      <c r="AS6">
        <v>3.4906585039886591E-2</v>
      </c>
      <c r="AT6">
        <v>3.4899496702500969E-2</v>
      </c>
      <c r="AU6">
        <f t="shared" si="13"/>
        <v>3.4899496702500969E-2</v>
      </c>
      <c r="AV6">
        <f t="shared" si="28"/>
        <v>6.9798993405001938E-2</v>
      </c>
      <c r="BC6">
        <f t="shared" si="29"/>
        <v>0</v>
      </c>
      <c r="BD6">
        <f t="shared" si="30"/>
        <v>6.0205999132796242</v>
      </c>
      <c r="BE6" t="e">
        <f t="shared" si="31"/>
        <v>#N/A</v>
      </c>
      <c r="BF6" t="e">
        <f t="shared" si="32"/>
        <v>#N/A</v>
      </c>
      <c r="BH6">
        <v>31.697863849222273</v>
      </c>
      <c r="BI6">
        <f t="shared" si="33"/>
        <v>0</v>
      </c>
      <c r="BJ6">
        <f t="shared" ref="BJ6:BJ43" si="37">$BJ$4</f>
        <v>-24</v>
      </c>
      <c r="BL6">
        <f t="shared" si="34"/>
        <v>15.625</v>
      </c>
      <c r="BM6">
        <f t="shared" si="35"/>
        <v>-90</v>
      </c>
      <c r="BO6">
        <v>-90</v>
      </c>
      <c r="BP6">
        <v>-135</v>
      </c>
      <c r="BQ6" t="e">
        <v>#N/A</v>
      </c>
      <c r="BR6" t="e">
        <v>#N/A</v>
      </c>
      <c r="BS6">
        <v>-150</v>
      </c>
      <c r="BV6">
        <v>2.0584010543888562E-2</v>
      </c>
      <c r="BW6">
        <v>26.921817514096787</v>
      </c>
      <c r="BX6">
        <v>0.7645847288397366</v>
      </c>
      <c r="BY6">
        <f t="shared" si="36"/>
        <v>2.0783567747223426</v>
      </c>
      <c r="CA6">
        <v>0</v>
      </c>
      <c r="CB6">
        <f>TF!M54</f>
        <v>31.25</v>
      </c>
      <c r="CC6">
        <f t="shared" ref="CC6:CC12" si="38">IF($CB$2*CH6=1,CW6,NA())</f>
        <v>0</v>
      </c>
      <c r="CD6">
        <f t="shared" ref="CD6:CD12" si="39">IF($CB$2*CH6=1,CS6,NA())</f>
        <v>0</v>
      </c>
      <c r="CH6">
        <f>TF!N54</f>
        <v>1</v>
      </c>
      <c r="CL6">
        <f t="shared" ref="CL6:CL12" si="40">CB6</f>
        <v>31.25</v>
      </c>
      <c r="CM6" t="e">
        <f t="shared" ref="CM6:CM12" si="41">IF($CK$2*CH6=1,CW6,NA())</f>
        <v>#N/A</v>
      </c>
      <c r="CN6" t="str">
        <f>IF($CK$3=1,ROUND((CS6-$E$28),0)&amp;"°",ROUND(CR6-$E$29,2))</f>
        <v>0°</v>
      </c>
      <c r="CO6" t="e">
        <f t="shared" ref="CO6:CO12" si="42">IF($CK$2*CH6=1,CS6,NA())</f>
        <v>#N/A</v>
      </c>
      <c r="CQ6">
        <f t="shared" ref="CQ6:CQ12" si="43">1000/CB6</f>
        <v>32</v>
      </c>
      <c r="CR6">
        <f t="shared" ref="CR6:CR12" si="44">-$D$31/CQ6+$E$29</f>
        <v>0</v>
      </c>
      <c r="CS6">
        <f>CR6*360</f>
        <v>0</v>
      </c>
      <c r="CT6">
        <f>TRUNC(CR6)</f>
        <v>0</v>
      </c>
      <c r="CU6">
        <f>(CR6-CT6)*360</f>
        <v>0</v>
      </c>
      <c r="CV6">
        <f>IF(CU6&lt;-180,CU6+360,CU6)</f>
        <v>0</v>
      </c>
      <c r="CW6">
        <f>IF(CV6&gt;180,CV6-360,CV6)</f>
        <v>0</v>
      </c>
    </row>
    <row r="7" spans="2:101" x14ac:dyDescent="0.2">
      <c r="B7" s="4" t="s">
        <v>53</v>
      </c>
      <c r="C7" s="3"/>
      <c r="D7" s="3">
        <f>RADIANS(D19)+D20*PI()</f>
        <v>0</v>
      </c>
      <c r="F7" s="30">
        <v>3</v>
      </c>
      <c r="G7" s="30">
        <v>20.882380059611286</v>
      </c>
      <c r="H7" s="30">
        <v>20.882380059611286</v>
      </c>
      <c r="I7" s="30">
        <v>47.887261755862056</v>
      </c>
      <c r="K7" s="30"/>
      <c r="L7" s="30">
        <f t="shared" si="0"/>
        <v>0</v>
      </c>
      <c r="M7" s="30">
        <f t="shared" si="1"/>
        <v>0</v>
      </c>
      <c r="N7" s="30">
        <f t="shared" si="2"/>
        <v>1</v>
      </c>
      <c r="O7" s="30">
        <f t="shared" si="3"/>
        <v>0</v>
      </c>
      <c r="P7">
        <f t="shared" si="14"/>
        <v>0</v>
      </c>
      <c r="Q7" s="30">
        <f t="shared" si="15"/>
        <v>2</v>
      </c>
      <c r="R7" s="30">
        <f t="shared" si="16"/>
        <v>0</v>
      </c>
      <c r="S7" s="30">
        <f t="shared" si="4"/>
        <v>2</v>
      </c>
      <c r="U7" s="30">
        <f t="shared" si="5"/>
        <v>0</v>
      </c>
      <c r="V7" s="30">
        <f t="shared" si="17"/>
        <v>0</v>
      </c>
      <c r="W7" s="30">
        <f t="shared" si="18"/>
        <v>0</v>
      </c>
      <c r="X7" s="30">
        <f t="shared" si="19"/>
        <v>0</v>
      </c>
      <c r="Y7" s="30">
        <f t="shared" si="20"/>
        <v>0</v>
      </c>
      <c r="Z7" s="30">
        <f t="shared" si="21"/>
        <v>0</v>
      </c>
      <c r="AB7" s="30">
        <f t="shared" si="6"/>
        <v>0</v>
      </c>
      <c r="AC7" s="30">
        <f t="shared" si="7"/>
        <v>0</v>
      </c>
      <c r="AD7" s="30">
        <f t="shared" si="22"/>
        <v>0</v>
      </c>
      <c r="AE7" s="30">
        <f t="shared" si="23"/>
        <v>0</v>
      </c>
      <c r="AF7" s="30">
        <f t="shared" si="24"/>
        <v>0</v>
      </c>
      <c r="AG7" s="30">
        <f t="shared" si="25"/>
        <v>0</v>
      </c>
      <c r="AH7" s="30">
        <f t="shared" si="26"/>
        <v>0</v>
      </c>
      <c r="AI7" s="30">
        <f t="shared" si="27"/>
        <v>0</v>
      </c>
      <c r="AK7" s="30">
        <f t="shared" si="8"/>
        <v>0</v>
      </c>
      <c r="AL7" s="30">
        <f t="shared" si="9"/>
        <v>0</v>
      </c>
      <c r="AM7" s="30">
        <f t="shared" si="10"/>
        <v>6.0205999132796242</v>
      </c>
      <c r="AN7" s="30">
        <v>0</v>
      </c>
      <c r="AO7" s="30">
        <f t="shared" si="11"/>
        <v>0</v>
      </c>
      <c r="AP7" s="30" t="e">
        <f t="shared" si="12"/>
        <v>#N/A</v>
      </c>
      <c r="AR7" s="30">
        <v>3</v>
      </c>
      <c r="AS7" s="30">
        <v>5.235987755982989E-2</v>
      </c>
      <c r="AT7" s="30">
        <v>5.2335956242943835E-2</v>
      </c>
      <c r="AU7" s="30">
        <f t="shared" si="13"/>
        <v>5.2335956242943835E-2</v>
      </c>
      <c r="AV7" s="30">
        <f t="shared" si="28"/>
        <v>0.10467191248588767</v>
      </c>
      <c r="AX7" s="82" t="s">
        <v>38</v>
      </c>
      <c r="AY7" s="82"/>
      <c r="AZ7" s="82"/>
      <c r="BA7" s="82"/>
      <c r="BC7" s="30">
        <f t="shared" si="29"/>
        <v>0</v>
      </c>
      <c r="BD7" s="30">
        <f t="shared" si="30"/>
        <v>6.0205999132796242</v>
      </c>
      <c r="BE7" s="30" t="e">
        <f t="shared" si="31"/>
        <v>#N/A</v>
      </c>
      <c r="BF7" s="30" t="e">
        <f t="shared" si="32"/>
        <v>#N/A</v>
      </c>
      <c r="BH7">
        <v>39.905246299377595</v>
      </c>
      <c r="BI7">
        <f t="shared" si="33"/>
        <v>0</v>
      </c>
      <c r="BJ7">
        <f t="shared" si="37"/>
        <v>-24</v>
      </c>
      <c r="BL7">
        <f t="shared" si="34"/>
        <v>15.625</v>
      </c>
      <c r="BM7">
        <f t="shared" si="35"/>
        <v>-60</v>
      </c>
      <c r="BO7">
        <v>-60</v>
      </c>
      <c r="BP7">
        <v>-90</v>
      </c>
      <c r="BQ7">
        <v>-120</v>
      </c>
      <c r="BR7" t="e">
        <v>#N/A</v>
      </c>
      <c r="BS7">
        <v>-120</v>
      </c>
      <c r="BV7">
        <v>2.0882380059611287E-2</v>
      </c>
      <c r="BW7">
        <v>26.954023221254381</v>
      </c>
      <c r="BX7">
        <v>0.77474074605473564</v>
      </c>
      <c r="BY7">
        <f t="shared" si="36"/>
        <v>2.1059636917673914</v>
      </c>
      <c r="CA7">
        <v>1</v>
      </c>
      <c r="CB7">
        <f>TF!M55</f>
        <v>80</v>
      </c>
      <c r="CC7">
        <f t="shared" si="38"/>
        <v>0</v>
      </c>
      <c r="CD7">
        <f t="shared" si="39"/>
        <v>0</v>
      </c>
      <c r="CH7">
        <f>TF!N55</f>
        <v>1</v>
      </c>
      <c r="CL7">
        <f t="shared" si="40"/>
        <v>80</v>
      </c>
      <c r="CM7" t="e">
        <f t="shared" si="41"/>
        <v>#N/A</v>
      </c>
      <c r="CN7" t="str">
        <f t="shared" ref="CN7:CN12" si="45">IF($CK$3=1,ROUND((CS7-$E$28),0)&amp;"°",ROUND(CR7-$E$29,2))</f>
        <v>0°</v>
      </c>
      <c r="CO7" t="e">
        <f t="shared" si="42"/>
        <v>#N/A</v>
      </c>
      <c r="CQ7">
        <f t="shared" si="43"/>
        <v>12.5</v>
      </c>
      <c r="CR7">
        <f t="shared" si="44"/>
        <v>0</v>
      </c>
      <c r="CS7">
        <f t="shared" ref="CS7:CS12" si="46">CR7*360</f>
        <v>0</v>
      </c>
      <c r="CT7">
        <f t="shared" ref="CT7:CT12" si="47">TRUNC(CR7)</f>
        <v>0</v>
      </c>
      <c r="CU7">
        <f t="shared" ref="CU7:CU12" si="48">(CR7-CT7)*360</f>
        <v>0</v>
      </c>
      <c r="CV7">
        <f t="shared" ref="CV7:CV12" si="49">IF(CU7&lt;-180,CU7+360,CU7)</f>
        <v>0</v>
      </c>
      <c r="CW7">
        <f t="shared" ref="CW7:CW12" si="50">IF(CV7&gt;180,CV7-360,CV7)</f>
        <v>0</v>
      </c>
    </row>
    <row r="8" spans="2:101" x14ac:dyDescent="0.2">
      <c r="B8" s="4"/>
      <c r="C8" s="3"/>
      <c r="D8" s="3"/>
      <c r="F8">
        <v>4</v>
      </c>
      <c r="G8">
        <v>21.185074503545778</v>
      </c>
      <c r="H8">
        <v>21.185074503545778</v>
      </c>
      <c r="I8">
        <v>47.203043814296166</v>
      </c>
      <c r="L8">
        <f t="shared" si="0"/>
        <v>0</v>
      </c>
      <c r="M8">
        <f t="shared" si="1"/>
        <v>0</v>
      </c>
      <c r="N8">
        <f t="shared" si="2"/>
        <v>1</v>
      </c>
      <c r="O8">
        <f t="shared" si="3"/>
        <v>0</v>
      </c>
      <c r="P8">
        <f t="shared" si="14"/>
        <v>0</v>
      </c>
      <c r="Q8">
        <f t="shared" si="15"/>
        <v>2</v>
      </c>
      <c r="R8">
        <f t="shared" si="16"/>
        <v>0</v>
      </c>
      <c r="S8">
        <f t="shared" si="4"/>
        <v>2</v>
      </c>
      <c r="U8">
        <f t="shared" si="5"/>
        <v>0</v>
      </c>
      <c r="V8">
        <f t="shared" si="17"/>
        <v>0</v>
      </c>
      <c r="W8">
        <f t="shared" si="18"/>
        <v>0</v>
      </c>
      <c r="X8">
        <f t="shared" si="19"/>
        <v>0</v>
      </c>
      <c r="Y8">
        <f t="shared" si="20"/>
        <v>0</v>
      </c>
      <c r="Z8">
        <f t="shared" si="21"/>
        <v>0</v>
      </c>
      <c r="AB8">
        <f t="shared" si="6"/>
        <v>0</v>
      </c>
      <c r="AC8">
        <f t="shared" si="7"/>
        <v>0</v>
      </c>
      <c r="AD8">
        <f t="shared" si="22"/>
        <v>0</v>
      </c>
      <c r="AE8">
        <f t="shared" si="23"/>
        <v>0</v>
      </c>
      <c r="AF8">
        <f t="shared" si="24"/>
        <v>0</v>
      </c>
      <c r="AG8">
        <f t="shared" si="25"/>
        <v>0</v>
      </c>
      <c r="AH8">
        <f t="shared" si="26"/>
        <v>0</v>
      </c>
      <c r="AI8">
        <f t="shared" si="27"/>
        <v>0</v>
      </c>
      <c r="AK8">
        <f t="shared" si="8"/>
        <v>0</v>
      </c>
      <c r="AL8">
        <f t="shared" si="9"/>
        <v>0</v>
      </c>
      <c r="AM8">
        <f t="shared" si="10"/>
        <v>6.0205999132796242</v>
      </c>
      <c r="AN8">
        <v>0</v>
      </c>
      <c r="AO8">
        <f t="shared" si="11"/>
        <v>0</v>
      </c>
      <c r="AP8" t="e">
        <f t="shared" si="12"/>
        <v>#N/A</v>
      </c>
      <c r="AR8">
        <v>4</v>
      </c>
      <c r="AS8">
        <v>6.9813170079773182E-2</v>
      </c>
      <c r="AT8">
        <v>6.9756473744125302E-2</v>
      </c>
      <c r="AU8">
        <f t="shared" si="13"/>
        <v>6.9756473744125302E-2</v>
      </c>
      <c r="AV8">
        <f t="shared" si="28"/>
        <v>0.1395129474882506</v>
      </c>
      <c r="AX8" s="29" t="s">
        <v>27</v>
      </c>
      <c r="AY8" s="29" t="s">
        <v>22</v>
      </c>
      <c r="AZ8" s="29" t="s">
        <v>14</v>
      </c>
      <c r="BA8" s="29" t="s">
        <v>25</v>
      </c>
      <c r="BC8">
        <f t="shared" si="29"/>
        <v>0</v>
      </c>
      <c r="BD8">
        <f t="shared" si="30"/>
        <v>6.0205999132796242</v>
      </c>
      <c r="BE8" t="e">
        <f t="shared" si="31"/>
        <v>#N/A</v>
      </c>
      <c r="BF8" t="e">
        <f t="shared" si="32"/>
        <v>#N/A</v>
      </c>
      <c r="BH8">
        <v>20</v>
      </c>
      <c r="BI8">
        <f t="shared" si="33"/>
        <v>0</v>
      </c>
      <c r="BJ8">
        <f t="shared" si="37"/>
        <v>-24</v>
      </c>
      <c r="BL8">
        <f t="shared" si="34"/>
        <v>15.625</v>
      </c>
      <c r="BM8">
        <f t="shared" si="35"/>
        <v>-30</v>
      </c>
      <c r="BO8">
        <v>-30</v>
      </c>
      <c r="BP8">
        <v>-45</v>
      </c>
      <c r="BQ8">
        <v>-60</v>
      </c>
      <c r="BR8">
        <v>-90</v>
      </c>
      <c r="BS8">
        <v>-90</v>
      </c>
      <c r="BV8">
        <v>2.1185074503545776E-2</v>
      </c>
      <c r="BW8">
        <v>26.986695756838227</v>
      </c>
      <c r="BX8">
        <v>0.78501920703566086</v>
      </c>
      <c r="BY8">
        <f t="shared" si="36"/>
        <v>2.1339034454763657</v>
      </c>
      <c r="CA8">
        <v>2</v>
      </c>
      <c r="CB8">
        <f>TF!M56</f>
        <v>200</v>
      </c>
      <c r="CC8">
        <f t="shared" si="38"/>
        <v>0</v>
      </c>
      <c r="CD8">
        <f t="shared" si="39"/>
        <v>0</v>
      </c>
      <c r="CH8">
        <f>TF!N56</f>
        <v>1</v>
      </c>
      <c r="CL8">
        <f t="shared" si="40"/>
        <v>200</v>
      </c>
      <c r="CM8" t="e">
        <f t="shared" si="41"/>
        <v>#N/A</v>
      </c>
      <c r="CN8" t="str">
        <f t="shared" si="45"/>
        <v>0°</v>
      </c>
      <c r="CO8" t="e">
        <f t="shared" si="42"/>
        <v>#N/A</v>
      </c>
      <c r="CQ8">
        <f t="shared" si="43"/>
        <v>5</v>
      </c>
      <c r="CR8">
        <f t="shared" si="44"/>
        <v>0</v>
      </c>
      <c r="CS8">
        <f t="shared" si="46"/>
        <v>0</v>
      </c>
      <c r="CT8">
        <f t="shared" si="47"/>
        <v>0</v>
      </c>
      <c r="CU8">
        <f t="shared" si="48"/>
        <v>0</v>
      </c>
      <c r="CV8">
        <f t="shared" si="49"/>
        <v>0</v>
      </c>
      <c r="CW8">
        <f t="shared" si="50"/>
        <v>0</v>
      </c>
    </row>
    <row r="9" spans="2:101" x14ac:dyDescent="0.2">
      <c r="B9" s="4" t="s">
        <v>63</v>
      </c>
      <c r="C9" s="3"/>
      <c r="D9" s="3">
        <f>10^($D$25/20)</f>
        <v>1</v>
      </c>
      <c r="F9" s="30">
        <v>5</v>
      </c>
      <c r="G9" s="30">
        <v>21.492156566426349</v>
      </c>
      <c r="H9" s="30">
        <v>21.492156566426349</v>
      </c>
      <c r="I9" s="30">
        <v>46.528602046484949</v>
      </c>
      <c r="K9" s="30"/>
      <c r="L9" s="30">
        <f t="shared" si="0"/>
        <v>0</v>
      </c>
      <c r="M9" s="30">
        <f t="shared" si="1"/>
        <v>0</v>
      </c>
      <c r="N9" s="30">
        <f t="shared" si="2"/>
        <v>1</v>
      </c>
      <c r="O9" s="30">
        <f t="shared" si="3"/>
        <v>0</v>
      </c>
      <c r="P9">
        <f t="shared" si="14"/>
        <v>0</v>
      </c>
      <c r="Q9" s="30">
        <f t="shared" si="15"/>
        <v>2</v>
      </c>
      <c r="R9" s="30">
        <f t="shared" si="16"/>
        <v>0</v>
      </c>
      <c r="S9" s="30">
        <f t="shared" si="4"/>
        <v>2</v>
      </c>
      <c r="U9" s="30">
        <f t="shared" si="5"/>
        <v>0</v>
      </c>
      <c r="V9" s="30">
        <f t="shared" si="17"/>
        <v>0</v>
      </c>
      <c r="W9" s="30">
        <f t="shared" si="18"/>
        <v>0</v>
      </c>
      <c r="X9" s="30">
        <f t="shared" si="19"/>
        <v>0</v>
      </c>
      <c r="Y9" s="30">
        <f t="shared" si="20"/>
        <v>0</v>
      </c>
      <c r="Z9" s="30">
        <f t="shared" si="21"/>
        <v>0</v>
      </c>
      <c r="AB9" s="30">
        <f t="shared" si="6"/>
        <v>0</v>
      </c>
      <c r="AC9" s="30">
        <f t="shared" si="7"/>
        <v>0</v>
      </c>
      <c r="AD9" s="30">
        <f t="shared" si="22"/>
        <v>0</v>
      </c>
      <c r="AE9" s="30">
        <f t="shared" si="23"/>
        <v>0</v>
      </c>
      <c r="AF9" s="30">
        <f t="shared" si="24"/>
        <v>0</v>
      </c>
      <c r="AG9" s="30">
        <f t="shared" si="25"/>
        <v>0</v>
      </c>
      <c r="AH9" s="30">
        <f t="shared" si="26"/>
        <v>0</v>
      </c>
      <c r="AI9" s="30">
        <f t="shared" si="27"/>
        <v>0</v>
      </c>
      <c r="AK9" s="30">
        <f t="shared" si="8"/>
        <v>0</v>
      </c>
      <c r="AL9" s="30">
        <f t="shared" si="9"/>
        <v>0</v>
      </c>
      <c r="AM9" s="30">
        <f t="shared" si="10"/>
        <v>6.0205999132796242</v>
      </c>
      <c r="AN9" s="30">
        <v>0</v>
      </c>
      <c r="AO9" s="30">
        <f t="shared" si="11"/>
        <v>0</v>
      </c>
      <c r="AP9" s="30" t="e">
        <f t="shared" si="12"/>
        <v>#N/A</v>
      </c>
      <c r="AR9" s="30">
        <v>5</v>
      </c>
      <c r="AS9" s="30">
        <v>8.7266462599716474E-2</v>
      </c>
      <c r="AT9" s="30">
        <v>8.7155742747658166E-2</v>
      </c>
      <c r="AU9" s="30">
        <f t="shared" si="13"/>
        <v>8.7155742747658166E-2</v>
      </c>
      <c r="AV9" s="30">
        <f t="shared" si="28"/>
        <v>0.17431148549531633</v>
      </c>
      <c r="AX9" s="30"/>
      <c r="AY9" s="30"/>
      <c r="AZ9" s="30"/>
      <c r="BA9" s="30"/>
      <c r="BC9" s="30">
        <f t="shared" si="29"/>
        <v>0</v>
      </c>
      <c r="BD9" s="30">
        <f t="shared" si="30"/>
        <v>6.0205999132796242</v>
      </c>
      <c r="BE9" s="30" t="e">
        <f t="shared" si="31"/>
        <v>#N/A</v>
      </c>
      <c r="BF9" s="30" t="e">
        <f t="shared" si="32"/>
        <v>#N/A</v>
      </c>
      <c r="BH9">
        <v>50.237728630191612</v>
      </c>
      <c r="BI9">
        <f t="shared" si="33"/>
        <v>0</v>
      </c>
      <c r="BJ9">
        <f t="shared" si="37"/>
        <v>-24</v>
      </c>
      <c r="BL9">
        <f t="shared" si="34"/>
        <v>15.625</v>
      </c>
      <c r="BM9">
        <f t="shared" si="35"/>
        <v>30</v>
      </c>
      <c r="BO9">
        <v>30</v>
      </c>
      <c r="BP9">
        <v>45</v>
      </c>
      <c r="BQ9">
        <v>60</v>
      </c>
      <c r="BR9">
        <v>90</v>
      </c>
      <c r="BS9">
        <v>90</v>
      </c>
      <c r="BV9">
        <v>2.1492156566426349E-2</v>
      </c>
      <c r="BW9">
        <v>27.019841887623492</v>
      </c>
      <c r="BX9">
        <v>0.79542125582425738</v>
      </c>
      <c r="BY9">
        <f t="shared" si="36"/>
        <v>2.1621791456771522</v>
      </c>
      <c r="CA9">
        <v>3</v>
      </c>
      <c r="CB9">
        <f>TF!M57</f>
        <v>630</v>
      </c>
      <c r="CC9">
        <f t="shared" si="38"/>
        <v>0</v>
      </c>
      <c r="CD9">
        <f t="shared" si="39"/>
        <v>0</v>
      </c>
      <c r="CH9">
        <f>TF!N57</f>
        <v>1</v>
      </c>
      <c r="CL9">
        <f t="shared" si="40"/>
        <v>630</v>
      </c>
      <c r="CM9" t="e">
        <f t="shared" si="41"/>
        <v>#N/A</v>
      </c>
      <c r="CN9" t="str">
        <f t="shared" si="45"/>
        <v>0°</v>
      </c>
      <c r="CO9" t="e">
        <f t="shared" si="42"/>
        <v>#N/A</v>
      </c>
      <c r="CQ9">
        <f t="shared" si="43"/>
        <v>1.5873015873015872</v>
      </c>
      <c r="CR9">
        <f t="shared" si="44"/>
        <v>0</v>
      </c>
      <c r="CS9">
        <f t="shared" si="46"/>
        <v>0</v>
      </c>
      <c r="CT9">
        <f t="shared" si="47"/>
        <v>0</v>
      </c>
      <c r="CU9">
        <f t="shared" si="48"/>
        <v>0</v>
      </c>
      <c r="CV9">
        <f t="shared" si="49"/>
        <v>0</v>
      </c>
      <c r="CW9">
        <f t="shared" si="50"/>
        <v>0</v>
      </c>
    </row>
    <row r="10" spans="2:101" x14ac:dyDescent="0.2">
      <c r="B10" s="4" t="s">
        <v>64</v>
      </c>
      <c r="C10" s="3"/>
      <c r="D10" s="3">
        <f>10^($D$29/20)</f>
        <v>1</v>
      </c>
      <c r="F10">
        <v>6</v>
      </c>
      <c r="G10">
        <v>21.80368984770255</v>
      </c>
      <c r="H10">
        <v>21.80368984770255</v>
      </c>
      <c r="I10">
        <v>45.863796769488985</v>
      </c>
      <c r="L10">
        <f t="shared" si="0"/>
        <v>0</v>
      </c>
      <c r="M10">
        <f t="shared" si="1"/>
        <v>0</v>
      </c>
      <c r="N10">
        <f t="shared" si="2"/>
        <v>1</v>
      </c>
      <c r="O10">
        <f t="shared" si="3"/>
        <v>0</v>
      </c>
      <c r="P10">
        <f t="shared" si="14"/>
        <v>0</v>
      </c>
      <c r="Q10">
        <f t="shared" si="15"/>
        <v>2</v>
      </c>
      <c r="R10">
        <f t="shared" si="16"/>
        <v>0</v>
      </c>
      <c r="S10">
        <f t="shared" si="4"/>
        <v>2</v>
      </c>
      <c r="U10">
        <f t="shared" si="5"/>
        <v>0</v>
      </c>
      <c r="V10">
        <f t="shared" si="17"/>
        <v>0</v>
      </c>
      <c r="W10">
        <f t="shared" si="18"/>
        <v>0</v>
      </c>
      <c r="X10">
        <f t="shared" si="19"/>
        <v>0</v>
      </c>
      <c r="Y10">
        <f t="shared" si="20"/>
        <v>0</v>
      </c>
      <c r="Z10">
        <f t="shared" si="21"/>
        <v>0</v>
      </c>
      <c r="AB10">
        <f t="shared" si="6"/>
        <v>0</v>
      </c>
      <c r="AC10">
        <f t="shared" si="7"/>
        <v>0</v>
      </c>
      <c r="AD10">
        <f t="shared" si="22"/>
        <v>0</v>
      </c>
      <c r="AE10">
        <f t="shared" si="23"/>
        <v>0</v>
      </c>
      <c r="AF10">
        <f t="shared" si="24"/>
        <v>0</v>
      </c>
      <c r="AG10">
        <f t="shared" si="25"/>
        <v>0</v>
      </c>
      <c r="AH10">
        <f t="shared" si="26"/>
        <v>0</v>
      </c>
      <c r="AI10">
        <f t="shared" si="27"/>
        <v>0</v>
      </c>
      <c r="AK10">
        <f t="shared" si="8"/>
        <v>0</v>
      </c>
      <c r="AL10">
        <f t="shared" si="9"/>
        <v>0</v>
      </c>
      <c r="AM10">
        <f t="shared" si="10"/>
        <v>6.0205999132796242</v>
      </c>
      <c r="AN10">
        <v>0</v>
      </c>
      <c r="AO10">
        <f t="shared" si="11"/>
        <v>0</v>
      </c>
      <c r="AP10" t="e">
        <f t="shared" si="12"/>
        <v>#N/A</v>
      </c>
      <c r="AR10">
        <v>6</v>
      </c>
      <c r="AS10">
        <v>0.10471975511965978</v>
      </c>
      <c r="AT10">
        <v>0.10452846326765347</v>
      </c>
      <c r="AU10">
        <f t="shared" si="13"/>
        <v>0.10452846326765347</v>
      </c>
      <c r="AV10">
        <f t="shared" si="28"/>
        <v>0.20905692653530694</v>
      </c>
      <c r="AZ10">
        <v>0</v>
      </c>
      <c r="BA10">
        <v>0</v>
      </c>
      <c r="BC10">
        <f t="shared" si="29"/>
        <v>0</v>
      </c>
      <c r="BD10">
        <f t="shared" si="30"/>
        <v>6.0205999132796242</v>
      </c>
      <c r="BE10" t="e">
        <f t="shared" si="31"/>
        <v>#N/A</v>
      </c>
      <c r="BF10" t="e">
        <f t="shared" si="32"/>
        <v>#N/A</v>
      </c>
      <c r="BH10">
        <v>63.245553203367592</v>
      </c>
      <c r="BI10">
        <f t="shared" si="33"/>
        <v>0</v>
      </c>
      <c r="BJ10">
        <f t="shared" si="37"/>
        <v>-24</v>
      </c>
      <c r="BL10">
        <f t="shared" si="34"/>
        <v>15.625</v>
      </c>
      <c r="BM10">
        <f t="shared" si="35"/>
        <v>60</v>
      </c>
      <c r="BO10">
        <v>60</v>
      </c>
      <c r="BP10">
        <v>90</v>
      </c>
      <c r="BQ10">
        <v>120</v>
      </c>
      <c r="BR10" t="e">
        <v>#N/A</v>
      </c>
      <c r="BS10">
        <v>120</v>
      </c>
      <c r="BV10">
        <v>2.1803689847702552E-2</v>
      </c>
      <c r="BW10">
        <v>27.053468478471167</v>
      </c>
      <c r="BX10">
        <v>0.80594803823597216</v>
      </c>
      <c r="BY10">
        <f t="shared" si="36"/>
        <v>2.1907939070190587</v>
      </c>
      <c r="CA10">
        <v>4</v>
      </c>
      <c r="CB10">
        <f>TF!M58</f>
        <v>1600</v>
      </c>
      <c r="CC10">
        <f t="shared" si="38"/>
        <v>0</v>
      </c>
      <c r="CD10">
        <f t="shared" si="39"/>
        <v>0</v>
      </c>
      <c r="CH10">
        <f>TF!N58</f>
        <v>1</v>
      </c>
      <c r="CL10">
        <f t="shared" si="40"/>
        <v>1600</v>
      </c>
      <c r="CM10" t="e">
        <f t="shared" si="41"/>
        <v>#N/A</v>
      </c>
      <c r="CN10" t="str">
        <f t="shared" si="45"/>
        <v>0°</v>
      </c>
      <c r="CO10" t="e">
        <f t="shared" si="42"/>
        <v>#N/A</v>
      </c>
      <c r="CQ10">
        <f t="shared" si="43"/>
        <v>0.625</v>
      </c>
      <c r="CR10">
        <f t="shared" si="44"/>
        <v>0</v>
      </c>
      <c r="CS10">
        <f t="shared" si="46"/>
        <v>0</v>
      </c>
      <c r="CT10">
        <f t="shared" si="47"/>
        <v>0</v>
      </c>
      <c r="CU10">
        <f t="shared" si="48"/>
        <v>0</v>
      </c>
      <c r="CV10">
        <f t="shared" si="49"/>
        <v>0</v>
      </c>
      <c r="CW10">
        <f t="shared" si="50"/>
        <v>0</v>
      </c>
    </row>
    <row r="11" spans="2:101" x14ac:dyDescent="0.2">
      <c r="B11" s="4"/>
      <c r="C11" s="3"/>
      <c r="D11" s="3"/>
      <c r="F11" s="30">
        <v>7</v>
      </c>
      <c r="G11" s="30">
        <v>22.119738868711192</v>
      </c>
      <c r="H11" s="30">
        <v>22.119738868711192</v>
      </c>
      <c r="I11" s="30">
        <v>45.208490296172521</v>
      </c>
      <c r="K11" s="30"/>
      <c r="L11" s="30">
        <f t="shared" si="0"/>
        <v>0</v>
      </c>
      <c r="M11" s="30">
        <f t="shared" si="1"/>
        <v>0</v>
      </c>
      <c r="N11" s="30">
        <f t="shared" si="2"/>
        <v>1</v>
      </c>
      <c r="O11" s="30">
        <f t="shared" si="3"/>
        <v>0</v>
      </c>
      <c r="P11">
        <f t="shared" si="14"/>
        <v>0</v>
      </c>
      <c r="Q11" s="30">
        <f t="shared" si="15"/>
        <v>2</v>
      </c>
      <c r="R11" s="30">
        <f t="shared" si="16"/>
        <v>0</v>
      </c>
      <c r="S11" s="30">
        <f t="shared" si="4"/>
        <v>2</v>
      </c>
      <c r="U11" s="30">
        <f t="shared" si="5"/>
        <v>0</v>
      </c>
      <c r="V11" s="30">
        <f t="shared" si="17"/>
        <v>0</v>
      </c>
      <c r="W11" s="30">
        <f t="shared" si="18"/>
        <v>0</v>
      </c>
      <c r="X11" s="30">
        <f t="shared" si="19"/>
        <v>0</v>
      </c>
      <c r="Y11" s="30">
        <f t="shared" si="20"/>
        <v>0</v>
      </c>
      <c r="Z11" s="30">
        <f t="shared" si="21"/>
        <v>0</v>
      </c>
      <c r="AB11" s="30">
        <f t="shared" si="6"/>
        <v>0</v>
      </c>
      <c r="AC11" s="30">
        <f t="shared" si="7"/>
        <v>0</v>
      </c>
      <c r="AD11" s="30">
        <f t="shared" si="22"/>
        <v>0</v>
      </c>
      <c r="AE11" s="30">
        <f t="shared" si="23"/>
        <v>0</v>
      </c>
      <c r="AF11" s="30">
        <f t="shared" si="24"/>
        <v>0</v>
      </c>
      <c r="AG11" s="30">
        <f t="shared" si="25"/>
        <v>0</v>
      </c>
      <c r="AH11" s="30">
        <f t="shared" si="26"/>
        <v>0</v>
      </c>
      <c r="AI11" s="30">
        <f t="shared" si="27"/>
        <v>0</v>
      </c>
      <c r="AK11" s="30">
        <f t="shared" si="8"/>
        <v>0</v>
      </c>
      <c r="AL11" s="30">
        <f t="shared" si="9"/>
        <v>0</v>
      </c>
      <c r="AM11" s="30">
        <f t="shared" si="10"/>
        <v>6.0205999132796242</v>
      </c>
      <c r="AN11" s="30">
        <v>0</v>
      </c>
      <c r="AO11" s="30">
        <f t="shared" si="11"/>
        <v>0</v>
      </c>
      <c r="AP11" s="30" t="e">
        <f t="shared" si="12"/>
        <v>#N/A</v>
      </c>
      <c r="AR11" s="30">
        <v>7</v>
      </c>
      <c r="AS11" s="30">
        <v>0.12217304763960307</v>
      </c>
      <c r="AT11" s="30">
        <v>0.12186934340514748</v>
      </c>
      <c r="AU11" s="30">
        <f t="shared" si="13"/>
        <v>0.12186934340514748</v>
      </c>
      <c r="AV11" s="30">
        <f t="shared" si="28"/>
        <v>0.24373868681029495</v>
      </c>
      <c r="AX11" s="33">
        <f>E22</f>
        <v>1</v>
      </c>
      <c r="AY11" s="33">
        <f>D7</f>
        <v>0</v>
      </c>
      <c r="AZ11" s="33">
        <f>AX11*COS(AY11)</f>
        <v>1</v>
      </c>
      <c r="BA11" s="33">
        <f>AX11*SIN(AY11)</f>
        <v>0</v>
      </c>
      <c r="BC11" s="30">
        <f t="shared" si="29"/>
        <v>0</v>
      </c>
      <c r="BD11" s="30">
        <f t="shared" si="30"/>
        <v>6.0205999132796242</v>
      </c>
      <c r="BE11" s="30" t="e">
        <f t="shared" si="31"/>
        <v>#N/A</v>
      </c>
      <c r="BF11" s="30" t="e">
        <f t="shared" si="32"/>
        <v>#N/A</v>
      </c>
      <c r="BH11">
        <v>79.621434110699454</v>
      </c>
      <c r="BI11">
        <f t="shared" si="33"/>
        <v>0</v>
      </c>
      <c r="BJ11">
        <f t="shared" si="37"/>
        <v>-24</v>
      </c>
      <c r="BL11">
        <f t="shared" si="34"/>
        <v>15.625</v>
      </c>
      <c r="BM11">
        <f t="shared" si="35"/>
        <v>90</v>
      </c>
      <c r="BO11">
        <v>90</v>
      </c>
      <c r="BP11">
        <v>135</v>
      </c>
      <c r="BQ11" t="e">
        <v>#N/A</v>
      </c>
      <c r="BR11" t="e">
        <v>#N/A</v>
      </c>
      <c r="BS11">
        <v>150</v>
      </c>
      <c r="BV11">
        <v>2.2119738868711193E-2</v>
      </c>
      <c r="BW11">
        <v>27.087582493749817</v>
      </c>
      <c r="BX11">
        <v>0.81660070158771447</v>
      </c>
      <c r="BY11">
        <f t="shared" si="36"/>
        <v>2.2197508482327915</v>
      </c>
      <c r="CA11">
        <v>5</v>
      </c>
      <c r="CB11">
        <f>TF!M59</f>
        <v>5000</v>
      </c>
      <c r="CC11">
        <f t="shared" si="38"/>
        <v>0</v>
      </c>
      <c r="CD11">
        <f t="shared" si="39"/>
        <v>0</v>
      </c>
      <c r="CH11">
        <f>TF!N59</f>
        <v>1</v>
      </c>
      <c r="CL11">
        <f t="shared" si="40"/>
        <v>5000</v>
      </c>
      <c r="CM11" t="e">
        <f t="shared" si="41"/>
        <v>#N/A</v>
      </c>
      <c r="CN11" t="str">
        <f t="shared" si="45"/>
        <v>0°</v>
      </c>
      <c r="CO11" t="e">
        <f t="shared" si="42"/>
        <v>#N/A</v>
      </c>
      <c r="CQ11">
        <f t="shared" si="43"/>
        <v>0.2</v>
      </c>
      <c r="CR11">
        <f t="shared" si="44"/>
        <v>0</v>
      </c>
      <c r="CS11">
        <f t="shared" si="46"/>
        <v>0</v>
      </c>
      <c r="CT11">
        <f t="shared" si="47"/>
        <v>0</v>
      </c>
      <c r="CU11">
        <f t="shared" si="48"/>
        <v>0</v>
      </c>
      <c r="CV11">
        <f t="shared" si="49"/>
        <v>0</v>
      </c>
      <c r="CW11">
        <f t="shared" si="50"/>
        <v>0</v>
      </c>
    </row>
    <row r="12" spans="2:101" x14ac:dyDescent="0.2">
      <c r="B12" s="36" t="s">
        <v>78</v>
      </c>
      <c r="C12" s="37"/>
      <c r="D12" s="37" t="e">
        <f>IF(D39&lt;&gt;1,NA(),1)</f>
        <v>#N/A</v>
      </c>
      <c r="F12">
        <v>8</v>
      </c>
      <c r="G12">
        <v>22.440369086039272</v>
      </c>
      <c r="H12">
        <v>22.440369086039272</v>
      </c>
      <c r="I12">
        <v>44.562546906687267</v>
      </c>
      <c r="L12">
        <f t="shared" si="0"/>
        <v>0</v>
      </c>
      <c r="M12">
        <f t="shared" si="1"/>
        <v>0</v>
      </c>
      <c r="N12">
        <f t="shared" si="2"/>
        <v>1</v>
      </c>
      <c r="O12">
        <f t="shared" si="3"/>
        <v>0</v>
      </c>
      <c r="P12">
        <f t="shared" si="14"/>
        <v>0</v>
      </c>
      <c r="Q12">
        <f t="shared" si="15"/>
        <v>2</v>
      </c>
      <c r="R12">
        <f t="shared" si="16"/>
        <v>0</v>
      </c>
      <c r="S12">
        <f t="shared" si="4"/>
        <v>2</v>
      </c>
      <c r="U12">
        <f t="shared" si="5"/>
        <v>0</v>
      </c>
      <c r="V12">
        <f t="shared" si="17"/>
        <v>0</v>
      </c>
      <c r="W12">
        <f t="shared" si="18"/>
        <v>0</v>
      </c>
      <c r="X12">
        <f t="shared" si="19"/>
        <v>0</v>
      </c>
      <c r="Y12">
        <f t="shared" si="20"/>
        <v>0</v>
      </c>
      <c r="Z12">
        <f t="shared" si="21"/>
        <v>0</v>
      </c>
      <c r="AB12">
        <f t="shared" si="6"/>
        <v>0</v>
      </c>
      <c r="AC12">
        <f t="shared" si="7"/>
        <v>0</v>
      </c>
      <c r="AD12">
        <f t="shared" si="22"/>
        <v>0</v>
      </c>
      <c r="AE12">
        <f t="shared" si="23"/>
        <v>0</v>
      </c>
      <c r="AF12">
        <f t="shared" si="24"/>
        <v>0</v>
      </c>
      <c r="AG12">
        <f t="shared" si="25"/>
        <v>0</v>
      </c>
      <c r="AH12">
        <f t="shared" si="26"/>
        <v>0</v>
      </c>
      <c r="AI12">
        <f t="shared" si="27"/>
        <v>0</v>
      </c>
      <c r="AK12">
        <f t="shared" si="8"/>
        <v>0</v>
      </c>
      <c r="AL12">
        <f t="shared" si="9"/>
        <v>0</v>
      </c>
      <c r="AM12">
        <f t="shared" si="10"/>
        <v>6.0205999132796242</v>
      </c>
      <c r="AN12">
        <v>0</v>
      </c>
      <c r="AO12">
        <f t="shared" si="11"/>
        <v>0</v>
      </c>
      <c r="AP12" t="e">
        <f t="shared" si="12"/>
        <v>#N/A</v>
      </c>
      <c r="AR12">
        <v>8</v>
      </c>
      <c r="AS12">
        <v>0.13962634015954636</v>
      </c>
      <c r="AT12">
        <v>0.13917310096006544</v>
      </c>
      <c r="AU12">
        <f t="shared" si="13"/>
        <v>0.13917310096006544</v>
      </c>
      <c r="AV12">
        <f t="shared" si="28"/>
        <v>0.27834620192013088</v>
      </c>
      <c r="BC12">
        <f t="shared" si="29"/>
        <v>0</v>
      </c>
      <c r="BD12">
        <f t="shared" si="30"/>
        <v>6.0205999132796242</v>
      </c>
      <c r="BE12" t="e">
        <f t="shared" si="31"/>
        <v>#N/A</v>
      </c>
      <c r="BF12" t="e">
        <f t="shared" si="32"/>
        <v>#N/A</v>
      </c>
      <c r="BH12">
        <v>20</v>
      </c>
      <c r="BI12">
        <f t="shared" si="33"/>
        <v>0</v>
      </c>
      <c r="BJ12">
        <f t="shared" si="37"/>
        <v>-24</v>
      </c>
      <c r="BL12">
        <f t="shared" si="34"/>
        <v>15.625</v>
      </c>
      <c r="BM12">
        <f t="shared" si="35"/>
        <v>120</v>
      </c>
      <c r="BO12">
        <v>120</v>
      </c>
      <c r="BP12" t="e">
        <v>#N/A</v>
      </c>
      <c r="BQ12" t="e">
        <v>#N/A</v>
      </c>
      <c r="BR12" t="e">
        <v>#N/A</v>
      </c>
      <c r="BS12" t="e">
        <v>#N/A</v>
      </c>
      <c r="BV12">
        <v>2.2440369086039271E-2</v>
      </c>
      <c r="BW12">
        <v>27.122190998777992</v>
      </c>
      <c r="BX12">
        <v>0.82738039441763167</v>
      </c>
      <c r="BY12">
        <f t="shared" si="36"/>
        <v>2.2490530913687259</v>
      </c>
      <c r="CA12">
        <v>6</v>
      </c>
      <c r="CB12">
        <f>TF!M60</f>
        <v>12500</v>
      </c>
      <c r="CC12">
        <f t="shared" si="38"/>
        <v>0</v>
      </c>
      <c r="CD12">
        <f t="shared" si="39"/>
        <v>0</v>
      </c>
      <c r="CH12">
        <f>TF!N60</f>
        <v>1</v>
      </c>
      <c r="CL12">
        <f t="shared" si="40"/>
        <v>12500</v>
      </c>
      <c r="CM12" t="e">
        <f t="shared" si="41"/>
        <v>#N/A</v>
      </c>
      <c r="CN12" t="str">
        <f t="shared" si="45"/>
        <v>0°</v>
      </c>
      <c r="CO12" t="e">
        <f t="shared" si="42"/>
        <v>#N/A</v>
      </c>
      <c r="CQ12">
        <f t="shared" si="43"/>
        <v>0.08</v>
      </c>
      <c r="CR12">
        <f t="shared" si="44"/>
        <v>0</v>
      </c>
      <c r="CS12">
        <f t="shared" si="46"/>
        <v>0</v>
      </c>
      <c r="CT12">
        <f t="shared" si="47"/>
        <v>0</v>
      </c>
      <c r="CU12">
        <f t="shared" si="48"/>
        <v>0</v>
      </c>
      <c r="CV12">
        <f t="shared" si="49"/>
        <v>0</v>
      </c>
      <c r="CW12">
        <f t="shared" si="50"/>
        <v>0</v>
      </c>
    </row>
    <row r="13" spans="2:101" x14ac:dyDescent="0.2">
      <c r="B13"/>
      <c r="C13"/>
      <c r="D13"/>
      <c r="F13" s="30">
        <v>9</v>
      </c>
      <c r="G13" s="30">
        <v>22.76564690508064</v>
      </c>
      <c r="H13" s="30">
        <v>22.76564690508064</v>
      </c>
      <c r="I13" s="30">
        <v>43.925832820363588</v>
      </c>
      <c r="K13" s="30"/>
      <c r="L13" s="30">
        <f t="shared" si="0"/>
        <v>0</v>
      </c>
      <c r="M13" s="30">
        <f t="shared" si="1"/>
        <v>0</v>
      </c>
      <c r="N13" s="30">
        <f t="shared" si="2"/>
        <v>1</v>
      </c>
      <c r="O13" s="30">
        <f t="shared" si="3"/>
        <v>0</v>
      </c>
      <c r="P13">
        <f t="shared" si="14"/>
        <v>0</v>
      </c>
      <c r="Q13" s="30">
        <f t="shared" si="15"/>
        <v>2</v>
      </c>
      <c r="R13" s="30">
        <f t="shared" si="16"/>
        <v>0</v>
      </c>
      <c r="S13" s="30">
        <f t="shared" si="4"/>
        <v>2</v>
      </c>
      <c r="U13" s="30">
        <f t="shared" si="5"/>
        <v>0</v>
      </c>
      <c r="V13" s="30">
        <f t="shared" si="17"/>
        <v>0</v>
      </c>
      <c r="W13" s="30">
        <f t="shared" si="18"/>
        <v>0</v>
      </c>
      <c r="X13" s="30">
        <f t="shared" si="19"/>
        <v>0</v>
      </c>
      <c r="Y13" s="30">
        <f t="shared" si="20"/>
        <v>0</v>
      </c>
      <c r="Z13" s="30">
        <f t="shared" si="21"/>
        <v>0</v>
      </c>
      <c r="AB13" s="30">
        <f t="shared" si="6"/>
        <v>0</v>
      </c>
      <c r="AC13" s="30">
        <f t="shared" si="7"/>
        <v>0</v>
      </c>
      <c r="AD13" s="30">
        <f t="shared" si="22"/>
        <v>0</v>
      </c>
      <c r="AE13" s="30">
        <f t="shared" si="23"/>
        <v>0</v>
      </c>
      <c r="AF13" s="30">
        <f t="shared" si="24"/>
        <v>0</v>
      </c>
      <c r="AG13" s="30">
        <f t="shared" si="25"/>
        <v>0</v>
      </c>
      <c r="AH13" s="30">
        <f t="shared" si="26"/>
        <v>0</v>
      </c>
      <c r="AI13" s="30">
        <f t="shared" si="27"/>
        <v>0</v>
      </c>
      <c r="AK13" s="30">
        <f t="shared" si="8"/>
        <v>0</v>
      </c>
      <c r="AL13" s="30">
        <f t="shared" si="9"/>
        <v>0</v>
      </c>
      <c r="AM13" s="30">
        <f t="shared" si="10"/>
        <v>6.0205999132796242</v>
      </c>
      <c r="AN13" s="30">
        <v>0</v>
      </c>
      <c r="AO13" s="30">
        <f t="shared" si="11"/>
        <v>0</v>
      </c>
      <c r="AP13" s="30" t="e">
        <f t="shared" si="12"/>
        <v>#N/A</v>
      </c>
      <c r="AR13" s="30">
        <v>9</v>
      </c>
      <c r="AS13" s="30">
        <v>0.15707963267948966</v>
      </c>
      <c r="AT13" s="30">
        <v>0.15643446504023087</v>
      </c>
      <c r="AU13" s="30">
        <f t="shared" si="13"/>
        <v>0.15643446504023087</v>
      </c>
      <c r="AV13" s="30">
        <f t="shared" si="28"/>
        <v>0.31286893008046174</v>
      </c>
      <c r="AX13" s="81" t="s">
        <v>24</v>
      </c>
      <c r="AY13" s="81"/>
      <c r="AZ13" s="81"/>
      <c r="BA13" s="81"/>
      <c r="BC13" s="30">
        <f t="shared" si="29"/>
        <v>0</v>
      </c>
      <c r="BD13" s="30">
        <f t="shared" si="30"/>
        <v>6.0205999132796242</v>
      </c>
      <c r="BE13" s="30" t="e">
        <f t="shared" si="31"/>
        <v>#N/A</v>
      </c>
      <c r="BF13" s="30" t="e">
        <f t="shared" si="32"/>
        <v>#N/A</v>
      </c>
      <c r="BH13">
        <v>100.23744672545446</v>
      </c>
      <c r="BI13">
        <f t="shared" si="33"/>
        <v>0</v>
      </c>
      <c r="BJ13">
        <f t="shared" si="37"/>
        <v>-24</v>
      </c>
      <c r="BL13">
        <f t="shared" si="34"/>
        <v>15.625</v>
      </c>
      <c r="BM13">
        <f t="shared" si="35"/>
        <v>150</v>
      </c>
      <c r="BO13">
        <v>150</v>
      </c>
      <c r="BP13" t="e">
        <v>#N/A</v>
      </c>
      <c r="BQ13" t="e">
        <v>#N/A</v>
      </c>
      <c r="BR13" t="e">
        <v>#N/A</v>
      </c>
      <c r="BS13" t="e">
        <v>#N/A</v>
      </c>
      <c r="BV13">
        <v>2.2765646905080639E-2</v>
      </c>
      <c r="BW13">
        <v>27.157301161287496</v>
      </c>
      <c r="BX13">
        <v>0.83828826619682217</v>
      </c>
      <c r="BY13">
        <f t="shared" si="36"/>
        <v>2.2787037610132606</v>
      </c>
    </row>
    <row r="14" spans="2:101" x14ac:dyDescent="0.2">
      <c r="B14" s="1" t="s">
        <v>46</v>
      </c>
      <c r="C14" s="2"/>
      <c r="D14" s="17"/>
      <c r="F14">
        <v>10</v>
      </c>
      <c r="G14">
        <v>23.095639693789167</v>
      </c>
      <c r="H14">
        <v>23.095639693789167</v>
      </c>
      <c r="I14">
        <v>43.298216168003265</v>
      </c>
      <c r="L14">
        <f t="shared" si="0"/>
        <v>0</v>
      </c>
      <c r="M14">
        <f t="shared" si="1"/>
        <v>0</v>
      </c>
      <c r="N14">
        <f t="shared" si="2"/>
        <v>1</v>
      </c>
      <c r="O14">
        <f t="shared" si="3"/>
        <v>0</v>
      </c>
      <c r="P14">
        <f t="shared" si="14"/>
        <v>0</v>
      </c>
      <c r="Q14">
        <f t="shared" si="15"/>
        <v>2</v>
      </c>
      <c r="R14">
        <f t="shared" si="16"/>
        <v>0</v>
      </c>
      <c r="S14">
        <f t="shared" si="4"/>
        <v>2</v>
      </c>
      <c r="U14">
        <f t="shared" si="5"/>
        <v>0</v>
      </c>
      <c r="V14">
        <f t="shared" si="17"/>
        <v>0</v>
      </c>
      <c r="W14">
        <f t="shared" si="18"/>
        <v>0</v>
      </c>
      <c r="X14">
        <f t="shared" si="19"/>
        <v>0</v>
      </c>
      <c r="Y14">
        <f t="shared" si="20"/>
        <v>0</v>
      </c>
      <c r="Z14">
        <f t="shared" si="21"/>
        <v>0</v>
      </c>
      <c r="AB14">
        <f t="shared" si="6"/>
        <v>0</v>
      </c>
      <c r="AC14">
        <f t="shared" si="7"/>
        <v>0</v>
      </c>
      <c r="AD14">
        <f t="shared" si="22"/>
        <v>0</v>
      </c>
      <c r="AE14">
        <f t="shared" si="23"/>
        <v>0</v>
      </c>
      <c r="AF14">
        <f t="shared" si="24"/>
        <v>0</v>
      </c>
      <c r="AG14">
        <f t="shared" si="25"/>
        <v>0</v>
      </c>
      <c r="AH14">
        <f t="shared" si="26"/>
        <v>0</v>
      </c>
      <c r="AI14">
        <f t="shared" si="27"/>
        <v>0</v>
      </c>
      <c r="AK14">
        <f t="shared" si="8"/>
        <v>0</v>
      </c>
      <c r="AL14">
        <f t="shared" si="9"/>
        <v>0</v>
      </c>
      <c r="AM14">
        <f t="shared" si="10"/>
        <v>6.0205999132796242</v>
      </c>
      <c r="AN14">
        <v>0</v>
      </c>
      <c r="AO14">
        <f t="shared" si="11"/>
        <v>0</v>
      </c>
      <c r="AP14" t="e">
        <f t="shared" si="12"/>
        <v>#N/A</v>
      </c>
      <c r="AR14">
        <v>10</v>
      </c>
      <c r="AS14">
        <v>0.17453292519943295</v>
      </c>
      <c r="AT14">
        <v>0.17364817766693033</v>
      </c>
      <c r="AU14">
        <f t="shared" si="13"/>
        <v>0.17364817766693033</v>
      </c>
      <c r="AV14">
        <f t="shared" si="28"/>
        <v>0.34729635533386066</v>
      </c>
      <c r="AX14" s="29" t="s">
        <v>14</v>
      </c>
      <c r="AY14" s="29" t="s">
        <v>25</v>
      </c>
      <c r="AZ14" s="29" t="s">
        <v>27</v>
      </c>
      <c r="BA14" s="29" t="s">
        <v>28</v>
      </c>
      <c r="BC14">
        <f t="shared" si="29"/>
        <v>0</v>
      </c>
      <c r="BD14">
        <f t="shared" si="30"/>
        <v>6.0205999132796242</v>
      </c>
      <c r="BE14" t="e">
        <f t="shared" si="31"/>
        <v>#N/A</v>
      </c>
      <c r="BF14" t="e">
        <f t="shared" si="32"/>
        <v>#N/A</v>
      </c>
      <c r="BH14">
        <v>126.19146889603869</v>
      </c>
      <c r="BI14">
        <f t="shared" si="33"/>
        <v>0</v>
      </c>
      <c r="BJ14">
        <f t="shared" si="37"/>
        <v>-24</v>
      </c>
      <c r="BV14">
        <v>2.3095639693789166E-2</v>
      </c>
      <c r="BW14">
        <v>27.192920252907907</v>
      </c>
      <c r="BX14">
        <v>0.8493254670328908</v>
      </c>
      <c r="BY14">
        <f t="shared" si="36"/>
        <v>2.3087059834829988</v>
      </c>
    </row>
    <row r="15" spans="2:101" x14ac:dyDescent="0.2">
      <c r="B15" s="4"/>
      <c r="C15" s="3"/>
      <c r="D15" s="18"/>
      <c r="F15" s="30">
        <v>11</v>
      </c>
      <c r="G15" s="30">
        <v>23.430415796631202</v>
      </c>
      <c r="H15" s="30">
        <v>23.430415796631202</v>
      </c>
      <c r="I15" s="30">
        <v>42.679566964568288</v>
      </c>
      <c r="K15" s="30"/>
      <c r="L15" s="30">
        <f t="shared" si="0"/>
        <v>0</v>
      </c>
      <c r="M15" s="30">
        <f t="shared" si="1"/>
        <v>0</v>
      </c>
      <c r="N15" s="30">
        <f t="shared" si="2"/>
        <v>1</v>
      </c>
      <c r="O15" s="30">
        <f t="shared" si="3"/>
        <v>0</v>
      </c>
      <c r="P15">
        <f t="shared" si="14"/>
        <v>0</v>
      </c>
      <c r="Q15" s="30">
        <f t="shared" si="15"/>
        <v>2</v>
      </c>
      <c r="R15" s="30">
        <f t="shared" si="16"/>
        <v>0</v>
      </c>
      <c r="S15" s="30">
        <f t="shared" si="4"/>
        <v>2</v>
      </c>
      <c r="U15" s="30">
        <f t="shared" si="5"/>
        <v>0</v>
      </c>
      <c r="V15" s="30">
        <f t="shared" si="17"/>
        <v>0</v>
      </c>
      <c r="W15" s="30">
        <f t="shared" si="18"/>
        <v>0</v>
      </c>
      <c r="X15" s="30">
        <f t="shared" si="19"/>
        <v>0</v>
      </c>
      <c r="Y15" s="30">
        <f t="shared" si="20"/>
        <v>0</v>
      </c>
      <c r="Z15" s="30">
        <f t="shared" si="21"/>
        <v>0</v>
      </c>
      <c r="AB15" s="30">
        <f t="shared" si="6"/>
        <v>0</v>
      </c>
      <c r="AC15" s="30">
        <f t="shared" si="7"/>
        <v>0</v>
      </c>
      <c r="AD15" s="30">
        <f t="shared" si="22"/>
        <v>0</v>
      </c>
      <c r="AE15" s="30">
        <f t="shared" si="23"/>
        <v>0</v>
      </c>
      <c r="AF15" s="30">
        <f t="shared" si="24"/>
        <v>0</v>
      </c>
      <c r="AG15" s="30">
        <f t="shared" si="25"/>
        <v>0</v>
      </c>
      <c r="AH15" s="30">
        <f t="shared" si="26"/>
        <v>0</v>
      </c>
      <c r="AI15" s="30">
        <f t="shared" si="27"/>
        <v>0</v>
      </c>
      <c r="AK15" s="30">
        <f t="shared" si="8"/>
        <v>0</v>
      </c>
      <c r="AL15" s="30">
        <f t="shared" si="9"/>
        <v>0</v>
      </c>
      <c r="AM15" s="30">
        <f t="shared" si="10"/>
        <v>6.0205999132796242</v>
      </c>
      <c r="AN15" s="30">
        <v>0</v>
      </c>
      <c r="AO15" s="30">
        <f t="shared" si="11"/>
        <v>0</v>
      </c>
      <c r="AP15" s="30" t="e">
        <f t="shared" si="12"/>
        <v>#N/A</v>
      </c>
      <c r="AR15" s="30">
        <v>11</v>
      </c>
      <c r="AS15" s="30">
        <v>0.19198621771937624</v>
      </c>
      <c r="AT15" s="30">
        <v>0.1908089953765448</v>
      </c>
      <c r="AU15" s="30">
        <f t="shared" si="13"/>
        <v>0.1908089953765448</v>
      </c>
      <c r="AV15" s="30">
        <f t="shared" si="28"/>
        <v>0.38161799075308961</v>
      </c>
      <c r="AX15" s="30"/>
      <c r="AY15" s="30"/>
      <c r="AZ15" s="30"/>
      <c r="BA15" s="30"/>
      <c r="BC15" s="30">
        <f t="shared" si="29"/>
        <v>0</v>
      </c>
      <c r="BD15" s="30">
        <f t="shared" si="30"/>
        <v>6.0205999132796242</v>
      </c>
      <c r="BE15" s="30" t="e">
        <f t="shared" si="31"/>
        <v>#N/A</v>
      </c>
      <c r="BF15" s="30" t="e">
        <f t="shared" si="32"/>
        <v>#N/A</v>
      </c>
      <c r="BH15">
        <v>158.86564694485634</v>
      </c>
      <c r="BI15">
        <f t="shared" si="33"/>
        <v>0</v>
      </c>
      <c r="BJ15">
        <f t="shared" si="37"/>
        <v>-24</v>
      </c>
      <c r="BV15">
        <v>2.3430415796631202E-2</v>
      </c>
      <c r="BW15">
        <v>27.229055650672578</v>
      </c>
      <c r="BX15">
        <v>0.86049314736526517</v>
      </c>
      <c r="BY15">
        <f t="shared" si="36"/>
        <v>2.3390628859965314</v>
      </c>
    </row>
    <row r="16" spans="2:101" x14ac:dyDescent="0.2">
      <c r="B16" s="4" t="s">
        <v>54</v>
      </c>
      <c r="C16" s="3"/>
      <c r="D16" s="40">
        <f>Scopes!D4</f>
        <v>21</v>
      </c>
      <c r="F16">
        <v>12</v>
      </c>
      <c r="G16">
        <v>23.770044548740369</v>
      </c>
      <c r="H16">
        <v>23.770044548740369</v>
      </c>
      <c r="I16">
        <v>42.069757082259756</v>
      </c>
      <c r="L16">
        <f t="shared" si="0"/>
        <v>0</v>
      </c>
      <c r="M16">
        <f t="shared" si="1"/>
        <v>0</v>
      </c>
      <c r="N16">
        <f t="shared" si="2"/>
        <v>1</v>
      </c>
      <c r="O16">
        <f t="shared" si="3"/>
        <v>0</v>
      </c>
      <c r="P16">
        <f t="shared" si="14"/>
        <v>0</v>
      </c>
      <c r="Q16">
        <f t="shared" si="15"/>
        <v>2</v>
      </c>
      <c r="R16">
        <f t="shared" si="16"/>
        <v>0</v>
      </c>
      <c r="S16">
        <f t="shared" si="4"/>
        <v>2</v>
      </c>
      <c r="U16">
        <f t="shared" si="5"/>
        <v>0</v>
      </c>
      <c r="V16">
        <f t="shared" si="17"/>
        <v>0</v>
      </c>
      <c r="W16">
        <f t="shared" si="18"/>
        <v>0</v>
      </c>
      <c r="X16">
        <f t="shared" si="19"/>
        <v>0</v>
      </c>
      <c r="Y16">
        <f t="shared" si="20"/>
        <v>0</v>
      </c>
      <c r="Z16">
        <f t="shared" si="21"/>
        <v>0</v>
      </c>
      <c r="AB16">
        <f t="shared" si="6"/>
        <v>0</v>
      </c>
      <c r="AC16">
        <f t="shared" si="7"/>
        <v>0</v>
      </c>
      <c r="AD16">
        <f t="shared" si="22"/>
        <v>0</v>
      </c>
      <c r="AE16">
        <f t="shared" si="23"/>
        <v>0</v>
      </c>
      <c r="AF16">
        <f t="shared" si="24"/>
        <v>0</v>
      </c>
      <c r="AG16">
        <f t="shared" si="25"/>
        <v>0</v>
      </c>
      <c r="AH16">
        <f t="shared" si="26"/>
        <v>0</v>
      </c>
      <c r="AI16">
        <f t="shared" si="27"/>
        <v>0</v>
      </c>
      <c r="AK16">
        <f t="shared" si="8"/>
        <v>0</v>
      </c>
      <c r="AL16">
        <f t="shared" si="9"/>
        <v>0</v>
      </c>
      <c r="AM16">
        <f t="shared" si="10"/>
        <v>6.0205999132796242</v>
      </c>
      <c r="AN16">
        <v>0</v>
      </c>
      <c r="AO16">
        <f t="shared" si="11"/>
        <v>0</v>
      </c>
      <c r="AP16" t="e">
        <f t="shared" si="12"/>
        <v>#N/A</v>
      </c>
      <c r="AR16">
        <v>12</v>
      </c>
      <c r="AS16">
        <v>0.20943951023931956</v>
      </c>
      <c r="AT16">
        <v>0.20791169081775934</v>
      </c>
      <c r="AU16">
        <f t="shared" si="13"/>
        <v>0.20791169081775934</v>
      </c>
      <c r="AV16">
        <f t="shared" si="28"/>
        <v>0.41582338163551869</v>
      </c>
      <c r="AX16">
        <v>0</v>
      </c>
      <c r="AY16">
        <v>0</v>
      </c>
      <c r="BC16">
        <f t="shared" si="29"/>
        <v>0</v>
      </c>
      <c r="BD16">
        <f t="shared" si="30"/>
        <v>6.0205999132796242</v>
      </c>
      <c r="BE16" t="e">
        <f t="shared" si="31"/>
        <v>#N/A</v>
      </c>
      <c r="BF16" t="e">
        <f t="shared" si="32"/>
        <v>#N/A</v>
      </c>
      <c r="BH16">
        <v>20</v>
      </c>
      <c r="BI16">
        <f t="shared" si="33"/>
        <v>0</v>
      </c>
      <c r="BJ16">
        <f t="shared" si="37"/>
        <v>-24</v>
      </c>
      <c r="BV16">
        <v>2.377004454874037E-2</v>
      </c>
      <c r="BW16">
        <v>27.265714838546486</v>
      </c>
      <c r="BX16">
        <v>0.87179245765219526</v>
      </c>
      <c r="BY16">
        <f t="shared" si="36"/>
        <v>2.369777595823614</v>
      </c>
      <c r="CA16" t="s">
        <v>138</v>
      </c>
      <c r="CB16">
        <v>270</v>
      </c>
    </row>
    <row r="17" spans="2:80" x14ac:dyDescent="0.2">
      <c r="B17" s="4" t="s">
        <v>55</v>
      </c>
      <c r="C17" s="3"/>
      <c r="D17" s="18">
        <f>Scopes!D5</f>
        <v>344.14699999999999</v>
      </c>
      <c r="F17" s="30">
        <v>13</v>
      </c>
      <c r="G17" s="30">
        <v>24.11459629027749</v>
      </c>
      <c r="H17" s="30">
        <v>24.11459629027749</v>
      </c>
      <c r="I17" s="30">
        <v>41.468660223981416</v>
      </c>
      <c r="K17" s="30"/>
      <c r="L17" s="30">
        <f t="shared" si="0"/>
        <v>0</v>
      </c>
      <c r="M17" s="30">
        <f t="shared" si="1"/>
        <v>0</v>
      </c>
      <c r="N17" s="30">
        <f t="shared" si="2"/>
        <v>1</v>
      </c>
      <c r="O17" s="30">
        <f t="shared" si="3"/>
        <v>0</v>
      </c>
      <c r="P17">
        <f t="shared" si="14"/>
        <v>0</v>
      </c>
      <c r="Q17" s="30">
        <f t="shared" si="15"/>
        <v>2</v>
      </c>
      <c r="R17" s="30">
        <f t="shared" si="16"/>
        <v>0</v>
      </c>
      <c r="S17" s="30">
        <f t="shared" si="4"/>
        <v>2</v>
      </c>
      <c r="U17" s="30">
        <f t="shared" si="5"/>
        <v>0</v>
      </c>
      <c r="V17" s="30">
        <f t="shared" si="17"/>
        <v>0</v>
      </c>
      <c r="W17" s="30">
        <f t="shared" si="18"/>
        <v>0</v>
      </c>
      <c r="X17" s="30">
        <f t="shared" si="19"/>
        <v>0</v>
      </c>
      <c r="Y17" s="30">
        <f t="shared" si="20"/>
        <v>0</v>
      </c>
      <c r="Z17" s="30">
        <f t="shared" si="21"/>
        <v>0</v>
      </c>
      <c r="AB17" s="30">
        <f t="shared" si="6"/>
        <v>0</v>
      </c>
      <c r="AC17" s="30">
        <f t="shared" si="7"/>
        <v>0</v>
      </c>
      <c r="AD17" s="30">
        <f t="shared" si="22"/>
        <v>0</v>
      </c>
      <c r="AE17" s="30">
        <f t="shared" si="23"/>
        <v>0</v>
      </c>
      <c r="AF17" s="30">
        <f t="shared" si="24"/>
        <v>0</v>
      </c>
      <c r="AG17" s="30">
        <f t="shared" si="25"/>
        <v>0</v>
      </c>
      <c r="AH17" s="30">
        <f t="shared" si="26"/>
        <v>0</v>
      </c>
      <c r="AI17" s="30">
        <f t="shared" si="27"/>
        <v>0</v>
      </c>
      <c r="AK17" s="30">
        <f t="shared" si="8"/>
        <v>0</v>
      </c>
      <c r="AL17" s="30">
        <f t="shared" si="9"/>
        <v>0</v>
      </c>
      <c r="AM17" s="30">
        <f t="shared" si="10"/>
        <v>6.0205999132796242</v>
      </c>
      <c r="AN17" s="30">
        <v>0</v>
      </c>
      <c r="AO17" s="30">
        <f t="shared" si="11"/>
        <v>0</v>
      </c>
      <c r="AP17" s="30" t="e">
        <f t="shared" si="12"/>
        <v>#N/A</v>
      </c>
      <c r="AR17" s="30">
        <v>13</v>
      </c>
      <c r="AS17" s="30">
        <v>0.22689280275926285</v>
      </c>
      <c r="AT17" s="30">
        <v>0.224951054343865</v>
      </c>
      <c r="AU17" s="30">
        <f t="shared" si="13"/>
        <v>0.224951054343865</v>
      </c>
      <c r="AV17" s="30">
        <f t="shared" si="28"/>
        <v>0.44990210868773001</v>
      </c>
      <c r="AX17" s="33">
        <f>AZ5+AZ11</f>
        <v>2</v>
      </c>
      <c r="AY17" s="33">
        <f>BA5+BA11</f>
        <v>0</v>
      </c>
      <c r="AZ17" s="33">
        <f>SQRT(AX17^2+AY17^2)</f>
        <v>2</v>
      </c>
      <c r="BA17" s="33">
        <f>20*LOG(AZ17)</f>
        <v>6.0205999132796242</v>
      </c>
      <c r="BC17" s="30">
        <f t="shared" si="29"/>
        <v>0</v>
      </c>
      <c r="BD17" s="30">
        <f t="shared" si="30"/>
        <v>6.0205999132796242</v>
      </c>
      <c r="BE17" s="30" t="e">
        <f t="shared" si="31"/>
        <v>#N/A</v>
      </c>
      <c r="BF17" s="30" t="e">
        <f t="shared" si="32"/>
        <v>#N/A</v>
      </c>
      <c r="BH17">
        <v>200</v>
      </c>
      <c r="BI17">
        <f t="shared" si="33"/>
        <v>0</v>
      </c>
      <c r="BJ17">
        <f t="shared" si="37"/>
        <v>-24</v>
      </c>
      <c r="BV17">
        <v>2.4114596290277488E-2</v>
      </c>
      <c r="BW17">
        <v>27.302905408976265</v>
      </c>
      <c r="BX17">
        <v>0.88322454804936001</v>
      </c>
      <c r="BY17">
        <f t="shared" si="36"/>
        <v>2.4008532394115281</v>
      </c>
    </row>
    <row r="18" spans="2:80" x14ac:dyDescent="0.2">
      <c r="B18" s="32"/>
      <c r="C18"/>
      <c r="D18" s="5"/>
      <c r="F18">
        <v>14</v>
      </c>
      <c r="G18">
        <v>24.464142380998631</v>
      </c>
      <c r="H18">
        <v>24.464142380998631</v>
      </c>
      <c r="I18">
        <v>40.876151897182503</v>
      </c>
      <c r="L18">
        <f t="shared" si="0"/>
        <v>0</v>
      </c>
      <c r="M18">
        <f t="shared" si="1"/>
        <v>0</v>
      </c>
      <c r="N18">
        <f t="shared" si="2"/>
        <v>1</v>
      </c>
      <c r="O18">
        <f t="shared" si="3"/>
        <v>0</v>
      </c>
      <c r="P18">
        <f t="shared" si="14"/>
        <v>0</v>
      </c>
      <c r="Q18">
        <f t="shared" si="15"/>
        <v>2</v>
      </c>
      <c r="R18">
        <f t="shared" si="16"/>
        <v>0</v>
      </c>
      <c r="S18">
        <f t="shared" si="4"/>
        <v>2</v>
      </c>
      <c r="U18">
        <f t="shared" si="5"/>
        <v>0</v>
      </c>
      <c r="V18">
        <f t="shared" si="17"/>
        <v>0</v>
      </c>
      <c r="W18">
        <f t="shared" si="18"/>
        <v>0</v>
      </c>
      <c r="X18">
        <f t="shared" si="19"/>
        <v>0</v>
      </c>
      <c r="Y18">
        <f t="shared" si="20"/>
        <v>0</v>
      </c>
      <c r="Z18">
        <f t="shared" si="21"/>
        <v>0</v>
      </c>
      <c r="AB18">
        <f t="shared" si="6"/>
        <v>0</v>
      </c>
      <c r="AC18">
        <f t="shared" si="7"/>
        <v>0</v>
      </c>
      <c r="AD18">
        <f t="shared" si="22"/>
        <v>0</v>
      </c>
      <c r="AE18">
        <f t="shared" si="23"/>
        <v>0</v>
      </c>
      <c r="AF18">
        <f t="shared" si="24"/>
        <v>0</v>
      </c>
      <c r="AG18">
        <f t="shared" si="25"/>
        <v>0</v>
      </c>
      <c r="AH18">
        <f t="shared" si="26"/>
        <v>0</v>
      </c>
      <c r="AI18">
        <f t="shared" si="27"/>
        <v>0</v>
      </c>
      <c r="AK18">
        <f t="shared" si="8"/>
        <v>0</v>
      </c>
      <c r="AL18">
        <f t="shared" si="9"/>
        <v>0</v>
      </c>
      <c r="AM18">
        <f t="shared" si="10"/>
        <v>6.0205999132796242</v>
      </c>
      <c r="AN18">
        <v>0</v>
      </c>
      <c r="AO18">
        <f t="shared" si="11"/>
        <v>0</v>
      </c>
      <c r="AP18" t="e">
        <f t="shared" si="12"/>
        <v>#N/A</v>
      </c>
      <c r="AR18">
        <v>14</v>
      </c>
      <c r="AS18">
        <v>0.24434609527920614</v>
      </c>
      <c r="AT18">
        <v>0.24192189559966773</v>
      </c>
      <c r="AU18">
        <f t="shared" si="13"/>
        <v>0.24192189559966773</v>
      </c>
      <c r="AV18">
        <f t="shared" si="28"/>
        <v>0.48384379119933546</v>
      </c>
      <c r="BC18">
        <f t="shared" si="29"/>
        <v>0</v>
      </c>
      <c r="BD18">
        <f t="shared" si="30"/>
        <v>6.0205999132796242</v>
      </c>
      <c r="BE18" t="e">
        <f t="shared" si="31"/>
        <v>#N/A</v>
      </c>
      <c r="BF18" t="e">
        <f t="shared" si="32"/>
        <v>#N/A</v>
      </c>
      <c r="BH18">
        <v>251.78508235883359</v>
      </c>
      <c r="BI18">
        <f t="shared" si="33"/>
        <v>0</v>
      </c>
      <c r="BJ18">
        <f t="shared" si="37"/>
        <v>-24</v>
      </c>
      <c r="BV18">
        <v>2.446414238099863E-2</v>
      </c>
      <c r="BW18">
        <v>27.34063506446261</v>
      </c>
      <c r="BX18">
        <v>0.8947905680800059</v>
      </c>
      <c r="BY18">
        <f t="shared" si="36"/>
        <v>2.4322929414884262</v>
      </c>
      <c r="CA18">
        <v>1000</v>
      </c>
      <c r="CB18">
        <f>-CB16</f>
        <v>-270</v>
      </c>
    </row>
    <row r="19" spans="2:80" x14ac:dyDescent="0.2">
      <c r="B19" s="1" t="s">
        <v>57</v>
      </c>
      <c r="C19" s="2"/>
      <c r="D19" s="41">
        <f>Scopes!D8</f>
        <v>0</v>
      </c>
      <c r="F19" s="30">
        <v>15</v>
      </c>
      <c r="G19" s="30">
        <v>24.818755215034393</v>
      </c>
      <c r="H19" s="30">
        <v>24.818755215034393</v>
      </c>
      <c r="I19" s="30">
        <v>40.292109388074088</v>
      </c>
      <c r="K19" s="30"/>
      <c r="L19" s="30">
        <f t="shared" si="0"/>
        <v>0</v>
      </c>
      <c r="M19" s="30">
        <f t="shared" si="1"/>
        <v>0</v>
      </c>
      <c r="N19" s="30">
        <f t="shared" si="2"/>
        <v>1</v>
      </c>
      <c r="O19" s="30">
        <f t="shared" si="3"/>
        <v>0</v>
      </c>
      <c r="P19">
        <f t="shared" si="14"/>
        <v>0</v>
      </c>
      <c r="Q19" s="30">
        <f t="shared" si="15"/>
        <v>2</v>
      </c>
      <c r="R19" s="30">
        <f t="shared" si="16"/>
        <v>0</v>
      </c>
      <c r="S19" s="30">
        <f t="shared" si="4"/>
        <v>2</v>
      </c>
      <c r="U19" s="30">
        <f t="shared" si="5"/>
        <v>0</v>
      </c>
      <c r="V19" s="30">
        <f t="shared" si="17"/>
        <v>0</v>
      </c>
      <c r="W19" s="30">
        <f t="shared" si="18"/>
        <v>0</v>
      </c>
      <c r="X19" s="30">
        <f t="shared" si="19"/>
        <v>0</v>
      </c>
      <c r="Y19" s="30">
        <f t="shared" si="20"/>
        <v>0</v>
      </c>
      <c r="Z19" s="30">
        <f t="shared" si="21"/>
        <v>0</v>
      </c>
      <c r="AB19" s="30">
        <f t="shared" si="6"/>
        <v>0</v>
      </c>
      <c r="AC19" s="30">
        <f t="shared" si="7"/>
        <v>0</v>
      </c>
      <c r="AD19" s="30">
        <f t="shared" si="22"/>
        <v>0</v>
      </c>
      <c r="AE19" s="30">
        <f t="shared" si="23"/>
        <v>0</v>
      </c>
      <c r="AF19" s="30">
        <f t="shared" si="24"/>
        <v>0</v>
      </c>
      <c r="AG19" s="30">
        <f t="shared" si="25"/>
        <v>0</v>
      </c>
      <c r="AH19" s="30">
        <f t="shared" si="26"/>
        <v>0</v>
      </c>
      <c r="AI19" s="30">
        <f t="shared" si="27"/>
        <v>0</v>
      </c>
      <c r="AK19" s="30">
        <f t="shared" si="8"/>
        <v>0</v>
      </c>
      <c r="AL19" s="30">
        <f t="shared" si="9"/>
        <v>0</v>
      </c>
      <c r="AM19" s="30">
        <f t="shared" si="10"/>
        <v>6.0205999132796242</v>
      </c>
      <c r="AN19" s="30">
        <v>0</v>
      </c>
      <c r="AO19" s="30">
        <f t="shared" si="11"/>
        <v>0</v>
      </c>
      <c r="AP19" s="30" t="e">
        <f t="shared" si="12"/>
        <v>#N/A</v>
      </c>
      <c r="AR19" s="30">
        <v>15</v>
      </c>
      <c r="AS19" s="30">
        <v>0.26179938779914941</v>
      </c>
      <c r="AT19" s="30">
        <v>0.25881904510252074</v>
      </c>
      <c r="AU19" s="30">
        <f t="shared" si="13"/>
        <v>0.25881904510252074</v>
      </c>
      <c r="AV19" s="30">
        <f t="shared" si="28"/>
        <v>0.51763809020504148</v>
      </c>
      <c r="BC19" s="30">
        <f t="shared" si="29"/>
        <v>0</v>
      </c>
      <c r="BD19" s="30">
        <f t="shared" si="30"/>
        <v>6.0205999132796242</v>
      </c>
      <c r="BE19" s="30" t="e">
        <f t="shared" si="31"/>
        <v>#N/A</v>
      </c>
      <c r="BF19" s="30" t="e">
        <f t="shared" si="32"/>
        <v>#N/A</v>
      </c>
      <c r="BH19">
        <v>316.97863849222273</v>
      </c>
      <c r="BI19">
        <f t="shared" si="33"/>
        <v>0</v>
      </c>
      <c r="BJ19">
        <f t="shared" si="37"/>
        <v>-24</v>
      </c>
      <c r="BV19">
        <v>2.4818755215034394E-2</v>
      </c>
      <c r="BW19">
        <v>27.378911619155595</v>
      </c>
      <c r="BX19">
        <v>0.90649166629655231</v>
      </c>
      <c r="BY19">
        <f t="shared" si="36"/>
        <v>2.4640998241434788</v>
      </c>
      <c r="CA19">
        <v>1000</v>
      </c>
      <c r="CB19">
        <f>CB16</f>
        <v>270</v>
      </c>
    </row>
    <row r="20" spans="2:80" x14ac:dyDescent="0.2">
      <c r="B20" s="68" t="s">
        <v>132</v>
      </c>
      <c r="C20" s="68"/>
      <c r="D20" s="69">
        <f>Scopes!D13</f>
        <v>0</v>
      </c>
      <c r="F20">
        <v>16</v>
      </c>
      <c r="G20">
        <v>25.178508235883346</v>
      </c>
      <c r="H20">
        <v>25</v>
      </c>
      <c r="I20">
        <v>39.71641173621407</v>
      </c>
      <c r="L20">
        <f t="shared" si="0"/>
        <v>0</v>
      </c>
      <c r="M20">
        <f t="shared" si="1"/>
        <v>0</v>
      </c>
      <c r="N20">
        <f t="shared" si="2"/>
        <v>1</v>
      </c>
      <c r="O20">
        <f t="shared" si="3"/>
        <v>0</v>
      </c>
      <c r="P20">
        <f t="shared" si="14"/>
        <v>0</v>
      </c>
      <c r="Q20">
        <f t="shared" si="15"/>
        <v>2</v>
      </c>
      <c r="R20">
        <f t="shared" si="16"/>
        <v>0</v>
      </c>
      <c r="S20">
        <f t="shared" si="4"/>
        <v>2</v>
      </c>
      <c r="U20">
        <f t="shared" si="5"/>
        <v>0</v>
      </c>
      <c r="V20">
        <f t="shared" si="17"/>
        <v>0</v>
      </c>
      <c r="W20">
        <f t="shared" si="18"/>
        <v>0</v>
      </c>
      <c r="X20">
        <f t="shared" si="19"/>
        <v>0</v>
      </c>
      <c r="Y20">
        <f t="shared" si="20"/>
        <v>0</v>
      </c>
      <c r="Z20">
        <f t="shared" si="21"/>
        <v>0</v>
      </c>
      <c r="AB20">
        <f t="shared" si="6"/>
        <v>0</v>
      </c>
      <c r="AC20">
        <f t="shared" si="7"/>
        <v>0</v>
      </c>
      <c r="AD20">
        <f t="shared" si="22"/>
        <v>0</v>
      </c>
      <c r="AE20">
        <f t="shared" si="23"/>
        <v>0</v>
      </c>
      <c r="AF20">
        <f t="shared" si="24"/>
        <v>0</v>
      </c>
      <c r="AG20">
        <f t="shared" si="25"/>
        <v>0</v>
      </c>
      <c r="AH20">
        <f t="shared" si="26"/>
        <v>0</v>
      </c>
      <c r="AI20">
        <f t="shared" si="27"/>
        <v>0</v>
      </c>
      <c r="AK20">
        <f t="shared" si="8"/>
        <v>0</v>
      </c>
      <c r="AL20">
        <f t="shared" si="9"/>
        <v>0</v>
      </c>
      <c r="AM20">
        <f t="shared" si="10"/>
        <v>6.0205999132796242</v>
      </c>
      <c r="AN20">
        <v>0</v>
      </c>
      <c r="AO20">
        <f t="shared" si="11"/>
        <v>0</v>
      </c>
      <c r="AP20" t="e">
        <f t="shared" si="12"/>
        <v>#N/A</v>
      </c>
      <c r="AR20">
        <v>16</v>
      </c>
      <c r="AS20">
        <v>0.27925268031909273</v>
      </c>
      <c r="AT20">
        <v>0.27563735581699916</v>
      </c>
      <c r="AU20">
        <f t="shared" si="13"/>
        <v>0.27563735581699916</v>
      </c>
      <c r="AV20">
        <f t="shared" si="28"/>
        <v>0.55127471163399833</v>
      </c>
      <c r="BC20">
        <f t="shared" si="29"/>
        <v>0</v>
      </c>
      <c r="BD20">
        <f t="shared" si="30"/>
        <v>6.0205999132796242</v>
      </c>
      <c r="BE20" t="e">
        <f t="shared" si="31"/>
        <v>#N/A</v>
      </c>
      <c r="BF20" t="e">
        <f t="shared" si="32"/>
        <v>#N/A</v>
      </c>
      <c r="BH20">
        <v>20</v>
      </c>
      <c r="BI20">
        <f t="shared" si="33"/>
        <v>0</v>
      </c>
      <c r="BJ20">
        <f t="shared" si="37"/>
        <v>-24</v>
      </c>
      <c r="BV20">
        <v>2.5178508235883346E-2</v>
      </c>
      <c r="BW20">
        <v>27.41774300047301</v>
      </c>
      <c r="BX20">
        <v>0.91832898993359779</v>
      </c>
      <c r="BY20">
        <f t="shared" si="36"/>
        <v>2.4962770058836483</v>
      </c>
    </row>
    <row r="21" spans="2:80" x14ac:dyDescent="0.2">
      <c r="B21" s="4" t="s">
        <v>51</v>
      </c>
      <c r="C21" s="3"/>
      <c r="D21" s="18">
        <f>Scopes!D9</f>
        <v>0</v>
      </c>
      <c r="F21" s="30">
        <v>17</v>
      </c>
      <c r="G21" s="30">
        <v>25.54347595162286</v>
      </c>
      <c r="H21" s="30">
        <v>25.54347595162286</v>
      </c>
      <c r="I21" s="30">
        <v>39.148939709455114</v>
      </c>
      <c r="K21" s="30"/>
      <c r="L21" s="30">
        <f t="shared" si="0"/>
        <v>0</v>
      </c>
      <c r="M21" s="30">
        <f t="shared" si="1"/>
        <v>0</v>
      </c>
      <c r="N21" s="30">
        <f t="shared" si="2"/>
        <v>1</v>
      </c>
      <c r="O21" s="30">
        <f t="shared" si="3"/>
        <v>0</v>
      </c>
      <c r="P21">
        <f t="shared" si="14"/>
        <v>0</v>
      </c>
      <c r="Q21" s="30">
        <f t="shared" si="15"/>
        <v>2</v>
      </c>
      <c r="R21" s="30">
        <f t="shared" si="16"/>
        <v>0</v>
      </c>
      <c r="S21" s="30">
        <f t="shared" si="4"/>
        <v>2</v>
      </c>
      <c r="U21" s="30">
        <f t="shared" si="5"/>
        <v>0</v>
      </c>
      <c r="V21" s="30">
        <f t="shared" si="17"/>
        <v>0</v>
      </c>
      <c r="W21" s="30">
        <f t="shared" si="18"/>
        <v>0</v>
      </c>
      <c r="X21" s="30">
        <f t="shared" si="19"/>
        <v>0</v>
      </c>
      <c r="Y21" s="30">
        <f t="shared" si="20"/>
        <v>0</v>
      </c>
      <c r="Z21" s="30">
        <f t="shared" si="21"/>
        <v>0</v>
      </c>
      <c r="AB21" s="30">
        <f t="shared" si="6"/>
        <v>0</v>
      </c>
      <c r="AC21" s="30">
        <f t="shared" si="7"/>
        <v>0</v>
      </c>
      <c r="AD21" s="30">
        <f t="shared" si="22"/>
        <v>0</v>
      </c>
      <c r="AE21" s="30">
        <f t="shared" si="23"/>
        <v>0</v>
      </c>
      <c r="AF21" s="30">
        <f t="shared" si="24"/>
        <v>0</v>
      </c>
      <c r="AG21" s="30">
        <f t="shared" si="25"/>
        <v>0</v>
      </c>
      <c r="AH21" s="30">
        <f t="shared" si="26"/>
        <v>0</v>
      </c>
      <c r="AI21" s="30">
        <f t="shared" si="27"/>
        <v>0</v>
      </c>
      <c r="AK21" s="30">
        <f t="shared" si="8"/>
        <v>0</v>
      </c>
      <c r="AL21" s="30">
        <f t="shared" si="9"/>
        <v>0</v>
      </c>
      <c r="AM21" s="30">
        <f t="shared" si="10"/>
        <v>6.0205999132796242</v>
      </c>
      <c r="AN21" s="30">
        <v>0</v>
      </c>
      <c r="AO21" s="30">
        <f t="shared" si="11"/>
        <v>0</v>
      </c>
      <c r="AP21" s="30" t="e">
        <f t="shared" si="12"/>
        <v>#N/A</v>
      </c>
      <c r="AR21" s="30">
        <v>17</v>
      </c>
      <c r="AS21" s="30">
        <v>0.29670597283903605</v>
      </c>
      <c r="AT21" s="30">
        <v>0.29237170472273677</v>
      </c>
      <c r="AU21" s="30">
        <f t="shared" si="13"/>
        <v>0.29237170472273677</v>
      </c>
      <c r="AV21" s="30">
        <f t="shared" si="28"/>
        <v>0.58474340944547354</v>
      </c>
      <c r="BC21" s="30">
        <f t="shared" si="29"/>
        <v>0</v>
      </c>
      <c r="BD21" s="30">
        <f t="shared" si="30"/>
        <v>6.0205999132796242</v>
      </c>
      <c r="BE21" s="30" t="e">
        <f t="shared" si="31"/>
        <v>#N/A</v>
      </c>
      <c r="BF21" s="30" t="e">
        <f t="shared" si="32"/>
        <v>#N/A</v>
      </c>
      <c r="BH21">
        <v>399.05246299377609</v>
      </c>
      <c r="BI21">
        <f t="shared" si="33"/>
        <v>0</v>
      </c>
      <c r="BJ21">
        <f t="shared" si="37"/>
        <v>-24</v>
      </c>
      <c r="BV21">
        <v>2.554347595162286E-2</v>
      </c>
      <c r="BW21">
        <v>27.457137250742221</v>
      </c>
      <c r="BX21">
        <v>0.93030368455226964</v>
      </c>
      <c r="BY21">
        <f t="shared" si="36"/>
        <v>2.5288276006669301</v>
      </c>
    </row>
    <row r="22" spans="2:80" x14ac:dyDescent="0.2">
      <c r="B22" s="4" t="s">
        <v>18</v>
      </c>
      <c r="C22" s="3"/>
      <c r="D22" s="71">
        <f>Scopes!D11</f>
        <v>0</v>
      </c>
      <c r="E22">
        <f>10^(D22/20)</f>
        <v>1</v>
      </c>
      <c r="F22">
        <v>18</v>
      </c>
      <c r="G22">
        <v>25.913733950340394</v>
      </c>
      <c r="H22">
        <v>25.913733950340394</v>
      </c>
      <c r="I22">
        <v>38.589575779250616</v>
      </c>
      <c r="L22">
        <f t="shared" si="0"/>
        <v>0</v>
      </c>
      <c r="M22">
        <f t="shared" si="1"/>
        <v>0</v>
      </c>
      <c r="N22">
        <f t="shared" si="2"/>
        <v>1</v>
      </c>
      <c r="O22">
        <f t="shared" si="3"/>
        <v>0</v>
      </c>
      <c r="P22">
        <f t="shared" si="14"/>
        <v>0</v>
      </c>
      <c r="Q22">
        <f t="shared" si="15"/>
        <v>2</v>
      </c>
      <c r="R22">
        <f t="shared" si="16"/>
        <v>0</v>
      </c>
      <c r="S22">
        <f t="shared" si="4"/>
        <v>2</v>
      </c>
      <c r="U22">
        <f t="shared" si="5"/>
        <v>0</v>
      </c>
      <c r="V22">
        <f t="shared" si="17"/>
        <v>0</v>
      </c>
      <c r="W22">
        <f t="shared" si="18"/>
        <v>0</v>
      </c>
      <c r="X22">
        <f t="shared" si="19"/>
        <v>0</v>
      </c>
      <c r="Y22">
        <f t="shared" si="20"/>
        <v>0</v>
      </c>
      <c r="Z22">
        <f t="shared" si="21"/>
        <v>0</v>
      </c>
      <c r="AB22">
        <f t="shared" si="6"/>
        <v>0</v>
      </c>
      <c r="AC22">
        <f t="shared" si="7"/>
        <v>0</v>
      </c>
      <c r="AD22">
        <f t="shared" si="22"/>
        <v>0</v>
      </c>
      <c r="AE22">
        <f t="shared" si="23"/>
        <v>0</v>
      </c>
      <c r="AF22">
        <f t="shared" si="24"/>
        <v>0</v>
      </c>
      <c r="AG22">
        <f t="shared" si="25"/>
        <v>0</v>
      </c>
      <c r="AH22">
        <f t="shared" si="26"/>
        <v>0</v>
      </c>
      <c r="AI22">
        <f t="shared" si="27"/>
        <v>0</v>
      </c>
      <c r="AK22">
        <f t="shared" si="8"/>
        <v>0</v>
      </c>
      <c r="AL22">
        <f t="shared" si="9"/>
        <v>0</v>
      </c>
      <c r="AM22">
        <f t="shared" si="10"/>
        <v>6.0205999132796242</v>
      </c>
      <c r="AN22">
        <v>0</v>
      </c>
      <c r="AO22">
        <f t="shared" si="11"/>
        <v>0</v>
      </c>
      <c r="AP22" t="e">
        <f t="shared" si="12"/>
        <v>#N/A</v>
      </c>
      <c r="AR22">
        <v>18</v>
      </c>
      <c r="AS22">
        <v>0.31415926535897931</v>
      </c>
      <c r="AT22">
        <v>0.3090169943749474</v>
      </c>
      <c r="AU22">
        <f t="shared" si="13"/>
        <v>0.3090169943749474</v>
      </c>
      <c r="AV22">
        <f t="shared" si="28"/>
        <v>0.61803398874989479</v>
      </c>
      <c r="BC22">
        <f t="shared" si="29"/>
        <v>0</v>
      </c>
      <c r="BD22">
        <f t="shared" si="30"/>
        <v>6.0205999132796242</v>
      </c>
      <c r="BE22" t="e">
        <f t="shared" si="31"/>
        <v>#N/A</v>
      </c>
      <c r="BF22" t="e">
        <f t="shared" si="32"/>
        <v>#N/A</v>
      </c>
      <c r="BH22">
        <v>502.377286301916</v>
      </c>
      <c r="BI22">
        <f t="shared" si="33"/>
        <v>0</v>
      </c>
      <c r="BJ22">
        <f t="shared" si="37"/>
        <v>-24</v>
      </c>
      <c r="BV22">
        <v>2.5913733950340394E-2</v>
      </c>
      <c r="BW22">
        <v>27.497102528865788</v>
      </c>
      <c r="BX22">
        <v>0.94241689367586223</v>
      </c>
      <c r="BY22">
        <f t="shared" si="36"/>
        <v>2.5617547169119161</v>
      </c>
    </row>
    <row r="23" spans="2:80" x14ac:dyDescent="0.2">
      <c r="B23" s="10" t="s">
        <v>40</v>
      </c>
      <c r="C23" s="11"/>
      <c r="D23" s="23"/>
      <c r="F23" s="30">
        <v>19</v>
      </c>
      <c r="G23" s="30">
        <v>26.289358915788444</v>
      </c>
      <c r="H23" s="30">
        <v>26.289358915788444</v>
      </c>
      <c r="I23" s="30">
        <v>38.038204096313507</v>
      </c>
      <c r="K23" s="30"/>
      <c r="L23" s="30">
        <f t="shared" si="0"/>
        <v>0</v>
      </c>
      <c r="M23" s="30">
        <f t="shared" si="1"/>
        <v>0</v>
      </c>
      <c r="N23" s="30">
        <f t="shared" si="2"/>
        <v>1</v>
      </c>
      <c r="O23" s="30">
        <f t="shared" si="3"/>
        <v>0</v>
      </c>
      <c r="P23">
        <f t="shared" si="14"/>
        <v>0</v>
      </c>
      <c r="Q23" s="30">
        <f t="shared" si="15"/>
        <v>2</v>
      </c>
      <c r="R23" s="30">
        <f t="shared" si="16"/>
        <v>0</v>
      </c>
      <c r="S23" s="30">
        <f t="shared" si="4"/>
        <v>2</v>
      </c>
      <c r="U23" s="30">
        <f t="shared" si="5"/>
        <v>0</v>
      </c>
      <c r="V23" s="30">
        <f t="shared" si="17"/>
        <v>0</v>
      </c>
      <c r="W23" s="30">
        <f t="shared" si="18"/>
        <v>0</v>
      </c>
      <c r="X23" s="30">
        <f t="shared" si="19"/>
        <v>0</v>
      </c>
      <c r="Y23" s="30">
        <f t="shared" si="20"/>
        <v>0</v>
      </c>
      <c r="Z23" s="30">
        <f t="shared" si="21"/>
        <v>0</v>
      </c>
      <c r="AB23" s="30">
        <f t="shared" si="6"/>
        <v>0</v>
      </c>
      <c r="AC23" s="30">
        <f t="shared" si="7"/>
        <v>0</v>
      </c>
      <c r="AD23" s="30">
        <f t="shared" si="22"/>
        <v>0</v>
      </c>
      <c r="AE23" s="30">
        <f t="shared" si="23"/>
        <v>0</v>
      </c>
      <c r="AF23" s="30">
        <f t="shared" si="24"/>
        <v>0</v>
      </c>
      <c r="AG23" s="30">
        <f t="shared" si="25"/>
        <v>0</v>
      </c>
      <c r="AH23" s="30">
        <f t="shared" si="26"/>
        <v>0</v>
      </c>
      <c r="AI23" s="30">
        <f t="shared" si="27"/>
        <v>0</v>
      </c>
      <c r="AK23" s="30">
        <f t="shared" si="8"/>
        <v>0</v>
      </c>
      <c r="AL23" s="30">
        <f t="shared" si="9"/>
        <v>0</v>
      </c>
      <c r="AM23" s="30">
        <f t="shared" si="10"/>
        <v>6.0205999132796242</v>
      </c>
      <c r="AN23" s="30">
        <v>0</v>
      </c>
      <c r="AO23" s="30">
        <f t="shared" si="11"/>
        <v>0</v>
      </c>
      <c r="AP23" s="30" t="e">
        <f t="shared" si="12"/>
        <v>#N/A</v>
      </c>
      <c r="AR23" s="30">
        <v>19</v>
      </c>
      <c r="AS23" s="30">
        <v>0.33161255787892263</v>
      </c>
      <c r="AT23" s="30">
        <v>0.3255681544571567</v>
      </c>
      <c r="AU23" s="30">
        <f t="shared" si="13"/>
        <v>0.3255681544571567</v>
      </c>
      <c r="AV23" s="30">
        <f t="shared" si="28"/>
        <v>0.6511363089143134</v>
      </c>
      <c r="BC23" s="30">
        <f t="shared" si="29"/>
        <v>0</v>
      </c>
      <c r="BD23" s="30">
        <f t="shared" si="30"/>
        <v>6.0205999132796242</v>
      </c>
      <c r="BE23" s="30" t="e">
        <f t="shared" si="31"/>
        <v>#N/A</v>
      </c>
      <c r="BF23" s="30" t="e">
        <f t="shared" si="32"/>
        <v>#N/A</v>
      </c>
      <c r="BH23">
        <v>632.45553203367604</v>
      </c>
      <c r="BI23">
        <f t="shared" si="33"/>
        <v>0</v>
      </c>
      <c r="BJ23">
        <f t="shared" si="37"/>
        <v>-24</v>
      </c>
      <c r="BV23">
        <v>2.6289358915788444E-2</v>
      </c>
      <c r="BW23">
        <v>27.537647112011285</v>
      </c>
      <c r="BX23">
        <v>0.95466975841671076</v>
      </c>
      <c r="BY23">
        <f t="shared" si="36"/>
        <v>2.5950614564835313</v>
      </c>
    </row>
    <row r="24" spans="2:80" x14ac:dyDescent="0.2">
      <c r="B24" s="4"/>
      <c r="C24" s="3"/>
      <c r="D24" s="18"/>
      <c r="F24">
        <v>20</v>
      </c>
      <c r="G24">
        <v>26.670428643266479</v>
      </c>
      <c r="H24">
        <v>26.670428643266479</v>
      </c>
      <c r="I24">
        <v>37.494710466622792</v>
      </c>
      <c r="L24">
        <f t="shared" si="0"/>
        <v>0</v>
      </c>
      <c r="M24">
        <f t="shared" si="1"/>
        <v>0</v>
      </c>
      <c r="N24">
        <f t="shared" si="2"/>
        <v>1</v>
      </c>
      <c r="O24">
        <f t="shared" si="3"/>
        <v>0</v>
      </c>
      <c r="P24">
        <f t="shared" si="14"/>
        <v>0</v>
      </c>
      <c r="Q24">
        <f t="shared" si="15"/>
        <v>2</v>
      </c>
      <c r="R24">
        <f t="shared" si="16"/>
        <v>0</v>
      </c>
      <c r="S24">
        <f t="shared" si="4"/>
        <v>2</v>
      </c>
      <c r="U24">
        <f t="shared" si="5"/>
        <v>0</v>
      </c>
      <c r="V24">
        <f t="shared" si="17"/>
        <v>0</v>
      </c>
      <c r="W24">
        <f t="shared" si="18"/>
        <v>0</v>
      </c>
      <c r="X24">
        <f t="shared" si="19"/>
        <v>0</v>
      </c>
      <c r="Y24">
        <f t="shared" si="20"/>
        <v>0</v>
      </c>
      <c r="Z24">
        <f t="shared" si="21"/>
        <v>0</v>
      </c>
      <c r="AB24">
        <f t="shared" si="6"/>
        <v>0</v>
      </c>
      <c r="AC24">
        <f t="shared" si="7"/>
        <v>0</v>
      </c>
      <c r="AD24">
        <f t="shared" si="22"/>
        <v>0</v>
      </c>
      <c r="AE24">
        <f t="shared" si="23"/>
        <v>0</v>
      </c>
      <c r="AF24">
        <f t="shared" si="24"/>
        <v>0</v>
      </c>
      <c r="AG24">
        <f t="shared" si="25"/>
        <v>0</v>
      </c>
      <c r="AH24">
        <f t="shared" si="26"/>
        <v>0</v>
      </c>
      <c r="AI24">
        <f t="shared" si="27"/>
        <v>0</v>
      </c>
      <c r="AK24">
        <f t="shared" si="8"/>
        <v>0</v>
      </c>
      <c r="AL24">
        <f t="shared" si="9"/>
        <v>0</v>
      </c>
      <c r="AM24">
        <f t="shared" si="10"/>
        <v>6.0205999132796242</v>
      </c>
      <c r="AN24">
        <v>0</v>
      </c>
      <c r="AO24">
        <f t="shared" si="11"/>
        <v>0</v>
      </c>
      <c r="AP24" t="e">
        <f t="shared" si="12"/>
        <v>#N/A</v>
      </c>
      <c r="AR24">
        <v>20</v>
      </c>
      <c r="AS24">
        <v>0.3490658503988659</v>
      </c>
      <c r="AT24">
        <v>0.34202014332566871</v>
      </c>
      <c r="AU24">
        <f t="shared" si="13"/>
        <v>0.34202014332566871</v>
      </c>
      <c r="AV24">
        <f t="shared" si="28"/>
        <v>0.68404028665133743</v>
      </c>
      <c r="BC24">
        <f t="shared" si="29"/>
        <v>0</v>
      </c>
      <c r="BD24">
        <f t="shared" si="30"/>
        <v>6.0205999132796242</v>
      </c>
      <c r="BE24" t="e">
        <f t="shared" si="31"/>
        <v>#N/A</v>
      </c>
      <c r="BF24" t="e">
        <f t="shared" si="32"/>
        <v>#N/A</v>
      </c>
      <c r="BH24">
        <v>20</v>
      </c>
      <c r="BI24">
        <f t="shared" si="33"/>
        <v>0</v>
      </c>
      <c r="BJ24">
        <f t="shared" si="37"/>
        <v>-24</v>
      </c>
      <c r="BV24">
        <v>2.6670428643266478E-2</v>
      </c>
      <c r="BW24">
        <v>27.57877939732554</v>
      </c>
      <c r="BX24">
        <v>0.96706341709426236</v>
      </c>
      <c r="BY24">
        <f t="shared" si="36"/>
        <v>2.6287509136548435</v>
      </c>
    </row>
    <row r="25" spans="2:80" x14ac:dyDescent="0.2">
      <c r="B25" s="4" t="s">
        <v>18</v>
      </c>
      <c r="C25" s="3"/>
      <c r="D25" s="40">
        <f>TF!N4</f>
        <v>0</v>
      </c>
      <c r="F25" s="30">
        <v>21</v>
      </c>
      <c r="G25" s="30">
        <v>27.057022055733007</v>
      </c>
      <c r="H25" s="30">
        <v>27.057022055733007</v>
      </c>
      <c r="I25" s="30">
        <v>36.958982327772979</v>
      </c>
      <c r="K25" s="30"/>
      <c r="L25" s="30">
        <f t="shared" si="0"/>
        <v>0</v>
      </c>
      <c r="M25" s="30">
        <f t="shared" si="1"/>
        <v>0</v>
      </c>
      <c r="N25" s="30">
        <f t="shared" si="2"/>
        <v>1</v>
      </c>
      <c r="O25" s="30">
        <f t="shared" si="3"/>
        <v>0</v>
      </c>
      <c r="P25">
        <f t="shared" si="14"/>
        <v>0</v>
      </c>
      <c r="Q25" s="30">
        <f t="shared" si="15"/>
        <v>2</v>
      </c>
      <c r="R25" s="30">
        <f t="shared" si="16"/>
        <v>0</v>
      </c>
      <c r="S25" s="30">
        <f t="shared" si="4"/>
        <v>2</v>
      </c>
      <c r="U25" s="30">
        <f t="shared" si="5"/>
        <v>0</v>
      </c>
      <c r="V25" s="30">
        <f t="shared" si="17"/>
        <v>0</v>
      </c>
      <c r="W25" s="30">
        <f t="shared" si="18"/>
        <v>0</v>
      </c>
      <c r="X25" s="30">
        <f t="shared" si="19"/>
        <v>0</v>
      </c>
      <c r="Y25" s="30">
        <f t="shared" si="20"/>
        <v>0</v>
      </c>
      <c r="Z25" s="30">
        <f t="shared" si="21"/>
        <v>0</v>
      </c>
      <c r="AB25" s="30">
        <f t="shared" si="6"/>
        <v>0</v>
      </c>
      <c r="AC25" s="30">
        <f t="shared" si="7"/>
        <v>0</v>
      </c>
      <c r="AD25" s="30">
        <f t="shared" si="22"/>
        <v>0</v>
      </c>
      <c r="AE25" s="30">
        <f t="shared" si="23"/>
        <v>0</v>
      </c>
      <c r="AF25" s="30">
        <f t="shared" si="24"/>
        <v>0</v>
      </c>
      <c r="AG25" s="30">
        <f t="shared" si="25"/>
        <v>0</v>
      </c>
      <c r="AH25" s="30">
        <f t="shared" si="26"/>
        <v>0</v>
      </c>
      <c r="AI25" s="30">
        <f t="shared" si="27"/>
        <v>0</v>
      </c>
      <c r="AK25" s="30">
        <f t="shared" si="8"/>
        <v>0</v>
      </c>
      <c r="AL25" s="30">
        <f t="shared" si="9"/>
        <v>0</v>
      </c>
      <c r="AM25" s="30">
        <f t="shared" si="10"/>
        <v>6.0205999132796242</v>
      </c>
      <c r="AN25" s="30">
        <v>0</v>
      </c>
      <c r="AO25" s="30">
        <f t="shared" si="11"/>
        <v>0</v>
      </c>
      <c r="AP25" s="30" t="e">
        <f t="shared" si="12"/>
        <v>#N/A</v>
      </c>
      <c r="AR25" s="30">
        <v>21</v>
      </c>
      <c r="AS25" s="30">
        <v>0.36651914291880922</v>
      </c>
      <c r="AT25" s="30">
        <v>0.35836794954530027</v>
      </c>
      <c r="AU25" s="30">
        <f t="shared" si="13"/>
        <v>0.35836794954530027</v>
      </c>
      <c r="AV25" s="30">
        <f t="shared" si="28"/>
        <v>0.71673589909060054</v>
      </c>
      <c r="BC25" s="30">
        <f t="shared" si="29"/>
        <v>0</v>
      </c>
      <c r="BD25" s="30">
        <f t="shared" si="30"/>
        <v>6.0205999132796242</v>
      </c>
      <c r="BE25" s="30" t="e">
        <f t="shared" si="31"/>
        <v>#N/A</v>
      </c>
      <c r="BF25" s="30" t="e">
        <f t="shared" si="32"/>
        <v>#N/A</v>
      </c>
      <c r="BH25">
        <v>796.21434110699511</v>
      </c>
      <c r="BI25">
        <f t="shared" si="33"/>
        <v>0</v>
      </c>
      <c r="BJ25">
        <f t="shared" si="37"/>
        <v>-24</v>
      </c>
      <c r="BV25">
        <v>2.7057022055733009E-2</v>
      </c>
      <c r="BW25">
        <v>27.620507903673765</v>
      </c>
      <c r="BX25">
        <v>0.9795990048443024</v>
      </c>
      <c r="BY25">
        <f t="shared" si="36"/>
        <v>2.6628261740448314</v>
      </c>
    </row>
    <row r="26" spans="2:80" x14ac:dyDescent="0.2">
      <c r="B26" s="32"/>
      <c r="C26"/>
      <c r="D26" s="5"/>
      <c r="F26">
        <v>22</v>
      </c>
      <c r="G26">
        <v>27.449219220151239</v>
      </c>
      <c r="H26">
        <v>27.449219220151239</v>
      </c>
      <c r="I26">
        <v>36.430908725661389</v>
      </c>
      <c r="L26">
        <f t="shared" si="0"/>
        <v>0</v>
      </c>
      <c r="M26">
        <f t="shared" si="1"/>
        <v>0</v>
      </c>
      <c r="N26">
        <f t="shared" si="2"/>
        <v>1</v>
      </c>
      <c r="O26">
        <f t="shared" si="3"/>
        <v>0</v>
      </c>
      <c r="P26">
        <f t="shared" si="14"/>
        <v>0</v>
      </c>
      <c r="Q26">
        <f t="shared" si="15"/>
        <v>2</v>
      </c>
      <c r="R26">
        <f t="shared" si="16"/>
        <v>0</v>
      </c>
      <c r="S26">
        <f t="shared" si="4"/>
        <v>2</v>
      </c>
      <c r="U26">
        <f t="shared" si="5"/>
        <v>0</v>
      </c>
      <c r="V26">
        <f t="shared" si="17"/>
        <v>0</v>
      </c>
      <c r="W26">
        <f t="shared" si="18"/>
        <v>0</v>
      </c>
      <c r="X26">
        <f t="shared" si="19"/>
        <v>0</v>
      </c>
      <c r="Y26">
        <f t="shared" si="20"/>
        <v>0</v>
      </c>
      <c r="Z26">
        <f t="shared" si="21"/>
        <v>0</v>
      </c>
      <c r="AB26">
        <f t="shared" si="6"/>
        <v>0</v>
      </c>
      <c r="AC26">
        <f t="shared" si="7"/>
        <v>0</v>
      </c>
      <c r="AD26">
        <f t="shared" si="22"/>
        <v>0</v>
      </c>
      <c r="AE26">
        <f t="shared" si="23"/>
        <v>0</v>
      </c>
      <c r="AF26">
        <f t="shared" si="24"/>
        <v>0</v>
      </c>
      <c r="AG26">
        <f t="shared" si="25"/>
        <v>0</v>
      </c>
      <c r="AH26">
        <f t="shared" si="26"/>
        <v>0</v>
      </c>
      <c r="AI26">
        <f t="shared" si="27"/>
        <v>0</v>
      </c>
      <c r="AK26">
        <f t="shared" si="8"/>
        <v>0</v>
      </c>
      <c r="AL26">
        <f t="shared" si="9"/>
        <v>0</v>
      </c>
      <c r="AM26">
        <f t="shared" si="10"/>
        <v>6.0205999132796242</v>
      </c>
      <c r="AN26">
        <v>0</v>
      </c>
      <c r="AO26">
        <f t="shared" si="11"/>
        <v>0</v>
      </c>
      <c r="AP26" t="e">
        <f t="shared" si="12"/>
        <v>#N/A</v>
      </c>
      <c r="AR26">
        <v>22</v>
      </c>
      <c r="AS26">
        <v>0.38397243543875248</v>
      </c>
      <c r="AT26">
        <v>0.37460659341591201</v>
      </c>
      <c r="AU26">
        <f t="shared" si="13"/>
        <v>0.37460659341591201</v>
      </c>
      <c r="AV26">
        <f t="shared" si="28"/>
        <v>0.74921318683182403</v>
      </c>
      <c r="BC26">
        <f t="shared" si="29"/>
        <v>0</v>
      </c>
      <c r="BD26">
        <f t="shared" si="30"/>
        <v>6.0205999132796242</v>
      </c>
      <c r="BE26" t="e">
        <f t="shared" si="31"/>
        <v>#N/A</v>
      </c>
      <c r="BF26" t="e">
        <f t="shared" si="32"/>
        <v>#N/A</v>
      </c>
      <c r="BH26">
        <v>1002.3744672545447</v>
      </c>
      <c r="BI26">
        <f t="shared" si="33"/>
        <v>0</v>
      </c>
      <c r="BJ26">
        <f t="shared" si="37"/>
        <v>-24</v>
      </c>
      <c r="BV26">
        <v>2.7449219220151238E-2</v>
      </c>
      <c r="BW26">
        <v>27.662841273403906</v>
      </c>
      <c r="BX26">
        <v>0.9922776532193005</v>
      </c>
      <c r="BY26">
        <f t="shared" si="36"/>
        <v>2.6972903135320103</v>
      </c>
    </row>
    <row r="27" spans="2:80" x14ac:dyDescent="0.2">
      <c r="B27" s="13" t="s">
        <v>41</v>
      </c>
      <c r="C27" s="12"/>
      <c r="D27" s="24"/>
      <c r="F27" s="30">
        <v>23</v>
      </c>
      <c r="G27" s="30">
        <v>27.847101364071683</v>
      </c>
      <c r="H27" s="30">
        <v>27.847101364071683</v>
      </c>
      <c r="I27" s="30">
        <v>35.910380291508524</v>
      </c>
      <c r="K27" s="30"/>
      <c r="L27" s="30">
        <f t="shared" si="0"/>
        <v>0</v>
      </c>
      <c r="M27" s="30">
        <f t="shared" si="1"/>
        <v>0</v>
      </c>
      <c r="N27" s="30">
        <f t="shared" si="2"/>
        <v>1</v>
      </c>
      <c r="O27" s="30">
        <f t="shared" si="3"/>
        <v>0</v>
      </c>
      <c r="P27">
        <f t="shared" si="14"/>
        <v>0</v>
      </c>
      <c r="Q27" s="30">
        <f t="shared" si="15"/>
        <v>2</v>
      </c>
      <c r="R27" s="30">
        <f t="shared" si="16"/>
        <v>0</v>
      </c>
      <c r="S27" s="30">
        <f t="shared" si="4"/>
        <v>2</v>
      </c>
      <c r="U27" s="30">
        <f t="shared" si="5"/>
        <v>0</v>
      </c>
      <c r="V27" s="30">
        <f t="shared" si="17"/>
        <v>0</v>
      </c>
      <c r="W27" s="30">
        <f t="shared" si="18"/>
        <v>0</v>
      </c>
      <c r="X27" s="30">
        <f t="shared" si="19"/>
        <v>0</v>
      </c>
      <c r="Y27" s="30">
        <f t="shared" si="20"/>
        <v>0</v>
      </c>
      <c r="Z27" s="30">
        <f t="shared" si="21"/>
        <v>0</v>
      </c>
      <c r="AB27" s="30">
        <f t="shared" si="6"/>
        <v>0</v>
      </c>
      <c r="AC27" s="30">
        <f t="shared" si="7"/>
        <v>0</v>
      </c>
      <c r="AD27" s="30">
        <f t="shared" si="22"/>
        <v>0</v>
      </c>
      <c r="AE27" s="30">
        <f t="shared" si="23"/>
        <v>0</v>
      </c>
      <c r="AF27" s="30">
        <f t="shared" si="24"/>
        <v>0</v>
      </c>
      <c r="AG27" s="30">
        <f t="shared" si="25"/>
        <v>0</v>
      </c>
      <c r="AH27" s="30">
        <f t="shared" si="26"/>
        <v>0</v>
      </c>
      <c r="AI27" s="30">
        <f t="shared" si="27"/>
        <v>0</v>
      </c>
      <c r="AK27" s="30">
        <f t="shared" si="8"/>
        <v>0</v>
      </c>
      <c r="AL27" s="30">
        <f t="shared" si="9"/>
        <v>0</v>
      </c>
      <c r="AM27" s="30">
        <f t="shared" si="10"/>
        <v>6.0205999132796242</v>
      </c>
      <c r="AN27" s="30">
        <v>0</v>
      </c>
      <c r="AO27" s="30">
        <f t="shared" si="11"/>
        <v>0</v>
      </c>
      <c r="AP27" s="30" t="e">
        <f t="shared" si="12"/>
        <v>#N/A</v>
      </c>
      <c r="AR27" s="30">
        <v>23</v>
      </c>
      <c r="AS27" s="30">
        <v>0.4014257279586958</v>
      </c>
      <c r="AT27" s="30">
        <v>0.39073112848927377</v>
      </c>
      <c r="AU27" s="30">
        <f t="shared" si="13"/>
        <v>0.39073112848927377</v>
      </c>
      <c r="AV27" s="30">
        <f t="shared" si="28"/>
        <v>0.78146225697854754</v>
      </c>
      <c r="BC27" s="30">
        <f t="shared" si="29"/>
        <v>0</v>
      </c>
      <c r="BD27" s="30">
        <f t="shared" si="30"/>
        <v>6.0205999132796242</v>
      </c>
      <c r="BE27" s="30" t="e">
        <f t="shared" si="31"/>
        <v>#N/A</v>
      </c>
      <c r="BF27" s="30" t="e">
        <f t="shared" si="32"/>
        <v>#N/A</v>
      </c>
      <c r="BH27">
        <v>1261.9146889603874</v>
      </c>
      <c r="BI27">
        <f t="shared" si="33"/>
        <v>0</v>
      </c>
      <c r="BJ27">
        <f t="shared" si="37"/>
        <v>-24</v>
      </c>
      <c r="BV27">
        <v>2.7847101364071682E-2</v>
      </c>
      <c r="BW27">
        <v>27.705788274136534</v>
      </c>
      <c r="BX27">
        <v>1.0051004897798583</v>
      </c>
      <c r="BY27">
        <f t="shared" si="36"/>
        <v>2.7321463971438749</v>
      </c>
    </row>
    <row r="28" spans="2:80" x14ac:dyDescent="0.2">
      <c r="B28" s="4" t="s">
        <v>132</v>
      </c>
      <c r="C28" s="3"/>
      <c r="D28" s="42">
        <f>TF!N13</f>
        <v>0</v>
      </c>
      <c r="E28">
        <f>D28*E31*180</f>
        <v>0</v>
      </c>
      <c r="F28">
        <v>24</v>
      </c>
      <c r="G28">
        <v>28.250750892455088</v>
      </c>
      <c r="H28">
        <v>28.250750892455088</v>
      </c>
      <c r="I28">
        <v>35.397289219206897</v>
      </c>
      <c r="L28">
        <f t="shared" si="0"/>
        <v>0</v>
      </c>
      <c r="M28">
        <f t="shared" si="1"/>
        <v>0</v>
      </c>
      <c r="N28">
        <f t="shared" si="2"/>
        <v>1</v>
      </c>
      <c r="O28">
        <f t="shared" si="3"/>
        <v>0</v>
      </c>
      <c r="P28">
        <f t="shared" si="14"/>
        <v>0</v>
      </c>
      <c r="Q28">
        <f t="shared" si="15"/>
        <v>2</v>
      </c>
      <c r="R28">
        <f t="shared" si="16"/>
        <v>0</v>
      </c>
      <c r="S28">
        <f t="shared" si="4"/>
        <v>2</v>
      </c>
      <c r="U28">
        <f t="shared" si="5"/>
        <v>0</v>
      </c>
      <c r="V28">
        <f t="shared" si="17"/>
        <v>0</v>
      </c>
      <c r="W28">
        <f t="shared" si="18"/>
        <v>0</v>
      </c>
      <c r="X28">
        <f t="shared" si="19"/>
        <v>0</v>
      </c>
      <c r="Y28">
        <f t="shared" si="20"/>
        <v>0</v>
      </c>
      <c r="Z28">
        <f t="shared" si="21"/>
        <v>0</v>
      </c>
      <c r="AB28">
        <f t="shared" si="6"/>
        <v>0</v>
      </c>
      <c r="AC28">
        <f t="shared" si="7"/>
        <v>0</v>
      </c>
      <c r="AD28">
        <f t="shared" si="22"/>
        <v>0</v>
      </c>
      <c r="AE28">
        <f t="shared" si="23"/>
        <v>0</v>
      </c>
      <c r="AF28">
        <f t="shared" si="24"/>
        <v>0</v>
      </c>
      <c r="AG28">
        <f t="shared" si="25"/>
        <v>0</v>
      </c>
      <c r="AH28">
        <f t="shared" si="26"/>
        <v>0</v>
      </c>
      <c r="AI28">
        <f t="shared" si="27"/>
        <v>0</v>
      </c>
      <c r="AK28">
        <f t="shared" si="8"/>
        <v>0</v>
      </c>
      <c r="AL28">
        <f t="shared" si="9"/>
        <v>0</v>
      </c>
      <c r="AM28">
        <f t="shared" si="10"/>
        <v>6.0205999132796242</v>
      </c>
      <c r="AN28">
        <v>0</v>
      </c>
      <c r="AO28">
        <f t="shared" si="11"/>
        <v>0</v>
      </c>
      <c r="AP28" t="e">
        <f t="shared" si="12"/>
        <v>#N/A</v>
      </c>
      <c r="AR28">
        <v>24</v>
      </c>
      <c r="AS28">
        <v>0.41887902047863912</v>
      </c>
      <c r="AT28">
        <v>0.40673664307580021</v>
      </c>
      <c r="AU28">
        <f t="shared" si="13"/>
        <v>0.40673664307580021</v>
      </c>
      <c r="AV28">
        <f t="shared" si="28"/>
        <v>0.81347328615160042</v>
      </c>
      <c r="BC28">
        <f t="shared" si="29"/>
        <v>0</v>
      </c>
      <c r="BD28">
        <f t="shared" si="30"/>
        <v>6.0205999132796242</v>
      </c>
      <c r="BE28" t="e">
        <f t="shared" si="31"/>
        <v>#N/A</v>
      </c>
      <c r="BF28" t="e">
        <f t="shared" si="32"/>
        <v>#N/A</v>
      </c>
      <c r="BH28">
        <v>20</v>
      </c>
      <c r="BI28">
        <f t="shared" si="33"/>
        <v>0</v>
      </c>
      <c r="BJ28">
        <f t="shared" si="37"/>
        <v>-24</v>
      </c>
      <c r="BV28">
        <v>2.8250750892455087E-2</v>
      </c>
      <c r="BW28">
        <v>27.749357800580711</v>
      </c>
      <c r="BX28">
        <v>1.0180686376772252</v>
      </c>
      <c r="BY28">
        <f t="shared" si="36"/>
        <v>2.7673974779220569</v>
      </c>
    </row>
    <row r="29" spans="2:80" x14ac:dyDescent="0.2">
      <c r="B29" s="4" t="s">
        <v>18</v>
      </c>
      <c r="C29" s="3"/>
      <c r="D29" s="40">
        <f>TF!N8</f>
        <v>0</v>
      </c>
      <c r="E29">
        <f>E31*D28/2</f>
        <v>0</v>
      </c>
      <c r="F29" s="30">
        <v>25</v>
      </c>
      <c r="G29" s="30">
        <v>28.66025140473926</v>
      </c>
      <c r="H29" s="30">
        <v>28.66025140473926</v>
      </c>
      <c r="I29" s="30">
        <v>34.891529242993315</v>
      </c>
      <c r="K29" s="30"/>
      <c r="L29" s="30">
        <f t="shared" si="0"/>
        <v>0</v>
      </c>
      <c r="M29" s="30">
        <f t="shared" si="1"/>
        <v>0</v>
      </c>
      <c r="N29" s="30">
        <f t="shared" si="2"/>
        <v>1</v>
      </c>
      <c r="O29" s="30">
        <f t="shared" si="3"/>
        <v>0</v>
      </c>
      <c r="P29">
        <f t="shared" si="14"/>
        <v>0</v>
      </c>
      <c r="Q29" s="30">
        <f t="shared" si="15"/>
        <v>2</v>
      </c>
      <c r="R29" s="30">
        <f t="shared" si="16"/>
        <v>0</v>
      </c>
      <c r="S29" s="30">
        <f t="shared" si="4"/>
        <v>2</v>
      </c>
      <c r="U29" s="30">
        <f t="shared" si="5"/>
        <v>0</v>
      </c>
      <c r="V29" s="30">
        <f t="shared" si="17"/>
        <v>0</v>
      </c>
      <c r="W29" s="30">
        <f t="shared" si="18"/>
        <v>0</v>
      </c>
      <c r="X29" s="30">
        <f t="shared" si="19"/>
        <v>0</v>
      </c>
      <c r="Y29" s="30">
        <f t="shared" si="20"/>
        <v>0</v>
      </c>
      <c r="Z29" s="30">
        <f t="shared" si="21"/>
        <v>0</v>
      </c>
      <c r="AB29" s="30">
        <f t="shared" si="6"/>
        <v>0</v>
      </c>
      <c r="AC29" s="30">
        <f t="shared" si="7"/>
        <v>0</v>
      </c>
      <c r="AD29" s="30">
        <f t="shared" si="22"/>
        <v>0</v>
      </c>
      <c r="AE29" s="30">
        <f t="shared" si="23"/>
        <v>0</v>
      </c>
      <c r="AF29" s="30">
        <f t="shared" si="24"/>
        <v>0</v>
      </c>
      <c r="AG29" s="30">
        <f t="shared" si="25"/>
        <v>0</v>
      </c>
      <c r="AH29" s="30">
        <f t="shared" si="26"/>
        <v>0</v>
      </c>
      <c r="AI29" s="30">
        <f t="shared" si="27"/>
        <v>0</v>
      </c>
      <c r="AK29" s="30">
        <f t="shared" si="8"/>
        <v>0</v>
      </c>
      <c r="AL29" s="30">
        <f t="shared" si="9"/>
        <v>0</v>
      </c>
      <c r="AM29" s="30">
        <f t="shared" si="10"/>
        <v>6.0205999132796242</v>
      </c>
      <c r="AN29" s="30">
        <v>0</v>
      </c>
      <c r="AO29" s="30">
        <f t="shared" si="11"/>
        <v>0</v>
      </c>
      <c r="AP29" s="30" t="e">
        <f t="shared" si="12"/>
        <v>#N/A</v>
      </c>
      <c r="AR29" s="30">
        <v>25</v>
      </c>
      <c r="AS29" s="30">
        <v>0.43633231299858238</v>
      </c>
      <c r="AT29" s="30">
        <v>0.42261826174069944</v>
      </c>
      <c r="AU29" s="30">
        <f t="shared" si="13"/>
        <v>0.42261826174069944</v>
      </c>
      <c r="AV29" s="30">
        <f t="shared" si="28"/>
        <v>0.84523652348139888</v>
      </c>
      <c r="BC29" s="30">
        <f t="shared" si="29"/>
        <v>0</v>
      </c>
      <c r="BD29" s="30">
        <f t="shared" si="30"/>
        <v>6.0205999132796242</v>
      </c>
      <c r="BE29" s="30" t="e">
        <f t="shared" si="31"/>
        <v>#N/A</v>
      </c>
      <c r="BF29" s="30" t="e">
        <f t="shared" si="32"/>
        <v>#N/A</v>
      </c>
      <c r="BH29">
        <v>1588.6564694485639</v>
      </c>
      <c r="BI29">
        <f t="shared" si="33"/>
        <v>0</v>
      </c>
      <c r="BJ29">
        <f t="shared" si="37"/>
        <v>-24</v>
      </c>
      <c r="BV29">
        <v>2.8660251404739261E-2</v>
      </c>
      <c r="BW29">
        <v>27.793558876376149</v>
      </c>
      <c r="BX29">
        <v>1.0311832152268838</v>
      </c>
      <c r="BY29">
        <f t="shared" si="36"/>
        <v>2.8030465957632109</v>
      </c>
    </row>
    <row r="30" spans="2:80" x14ac:dyDescent="0.2">
      <c r="B30" s="32"/>
      <c r="C30"/>
      <c r="D30" s="5"/>
      <c r="F30">
        <v>26</v>
      </c>
      <c r="G30">
        <v>29.07568771215324</v>
      </c>
      <c r="H30">
        <v>29.07568771215324</v>
      </c>
      <c r="I30">
        <v>34.392995615440377</v>
      </c>
      <c r="L30">
        <f t="shared" si="0"/>
        <v>0</v>
      </c>
      <c r="M30">
        <f t="shared" si="1"/>
        <v>0</v>
      </c>
      <c r="N30">
        <f t="shared" si="2"/>
        <v>1</v>
      </c>
      <c r="O30">
        <f t="shared" si="3"/>
        <v>0</v>
      </c>
      <c r="P30">
        <f t="shared" si="14"/>
        <v>0</v>
      </c>
      <c r="Q30">
        <f t="shared" si="15"/>
        <v>2</v>
      </c>
      <c r="R30">
        <f t="shared" si="16"/>
        <v>0</v>
      </c>
      <c r="S30">
        <f t="shared" si="4"/>
        <v>2</v>
      </c>
      <c r="U30">
        <f t="shared" si="5"/>
        <v>0</v>
      </c>
      <c r="V30">
        <f t="shared" si="17"/>
        <v>0</v>
      </c>
      <c r="W30">
        <f t="shared" si="18"/>
        <v>0</v>
      </c>
      <c r="X30">
        <f t="shared" si="19"/>
        <v>0</v>
      </c>
      <c r="Y30">
        <f t="shared" si="20"/>
        <v>0</v>
      </c>
      <c r="Z30">
        <f t="shared" si="21"/>
        <v>0</v>
      </c>
      <c r="AB30">
        <f t="shared" si="6"/>
        <v>0</v>
      </c>
      <c r="AC30">
        <f t="shared" si="7"/>
        <v>0</v>
      </c>
      <c r="AD30">
        <f t="shared" si="22"/>
        <v>0</v>
      </c>
      <c r="AE30">
        <f t="shared" si="23"/>
        <v>0</v>
      </c>
      <c r="AF30">
        <f t="shared" si="24"/>
        <v>0</v>
      </c>
      <c r="AG30">
        <f t="shared" si="25"/>
        <v>0</v>
      </c>
      <c r="AH30">
        <f t="shared" si="26"/>
        <v>0</v>
      </c>
      <c r="AI30">
        <f t="shared" si="27"/>
        <v>0</v>
      </c>
      <c r="AK30">
        <f t="shared" si="8"/>
        <v>0</v>
      </c>
      <c r="AL30">
        <f t="shared" si="9"/>
        <v>0</v>
      </c>
      <c r="AM30">
        <f t="shared" si="10"/>
        <v>6.0205999132796242</v>
      </c>
      <c r="AN30">
        <v>0</v>
      </c>
      <c r="AO30">
        <f t="shared" si="11"/>
        <v>0</v>
      </c>
      <c r="AP30" t="e">
        <f t="shared" si="12"/>
        <v>#N/A</v>
      </c>
      <c r="AR30">
        <v>26</v>
      </c>
      <c r="AS30">
        <v>0.4537856055185257</v>
      </c>
      <c r="AT30">
        <v>0.4383711467890774</v>
      </c>
      <c r="AU30">
        <f t="shared" si="13"/>
        <v>0.4383711467890774</v>
      </c>
      <c r="AV30">
        <f t="shared" si="28"/>
        <v>0.87674229357815481</v>
      </c>
      <c r="BC30">
        <f t="shared" si="29"/>
        <v>0</v>
      </c>
      <c r="BD30">
        <f t="shared" si="30"/>
        <v>6.0205999132796242</v>
      </c>
      <c r="BE30" t="e">
        <f t="shared" si="31"/>
        <v>#N/A</v>
      </c>
      <c r="BF30" t="e">
        <f t="shared" si="32"/>
        <v>#N/A</v>
      </c>
      <c r="BH30">
        <v>2000</v>
      </c>
      <c r="BI30">
        <f t="shared" si="33"/>
        <v>0</v>
      </c>
      <c r="BJ30">
        <f t="shared" si="37"/>
        <v>-24</v>
      </c>
      <c r="BV30">
        <v>2.9075687712153239E-2</v>
      </c>
      <c r="BW30">
        <v>27.838400655962108</v>
      </c>
      <c r="BX30">
        <v>1.0444453354731835</v>
      </c>
      <c r="BY30">
        <f t="shared" si="36"/>
        <v>2.8390967762355661</v>
      </c>
    </row>
    <row r="31" spans="2:80" x14ac:dyDescent="0.2">
      <c r="B31" s="1" t="s">
        <v>59</v>
      </c>
      <c r="C31" s="2"/>
      <c r="D31" s="41">
        <f>TF!N10</f>
        <v>0</v>
      </c>
      <c r="E31">
        <f>IF(D31=0,1,SIGN(D31))</f>
        <v>1</v>
      </c>
      <c r="F31" s="30">
        <v>27</v>
      </c>
      <c r="G31" s="30">
        <v>29.49714585528249</v>
      </c>
      <c r="H31" s="30">
        <v>29.49714585528249</v>
      </c>
      <c r="I31" s="30">
        <v>33.901585085762299</v>
      </c>
      <c r="K31" s="30"/>
      <c r="L31" s="30">
        <f t="shared" si="0"/>
        <v>0</v>
      </c>
      <c r="M31" s="30">
        <f t="shared" si="1"/>
        <v>0</v>
      </c>
      <c r="N31" s="30">
        <f t="shared" si="2"/>
        <v>1</v>
      </c>
      <c r="O31" s="30">
        <f t="shared" si="3"/>
        <v>0</v>
      </c>
      <c r="P31">
        <f t="shared" si="14"/>
        <v>0</v>
      </c>
      <c r="Q31" s="30">
        <f t="shared" si="15"/>
        <v>2</v>
      </c>
      <c r="R31" s="30">
        <f t="shared" si="16"/>
        <v>0</v>
      </c>
      <c r="S31" s="30">
        <f t="shared" si="4"/>
        <v>2</v>
      </c>
      <c r="U31" s="30">
        <f t="shared" si="5"/>
        <v>0</v>
      </c>
      <c r="V31" s="30">
        <f t="shared" si="17"/>
        <v>0</v>
      </c>
      <c r="W31" s="30">
        <f t="shared" si="18"/>
        <v>0</v>
      </c>
      <c r="X31" s="30">
        <f t="shared" si="19"/>
        <v>0</v>
      </c>
      <c r="Y31" s="30">
        <f t="shared" si="20"/>
        <v>0</v>
      </c>
      <c r="Z31" s="30">
        <f t="shared" si="21"/>
        <v>0</v>
      </c>
      <c r="AB31" s="30">
        <f t="shared" si="6"/>
        <v>0</v>
      </c>
      <c r="AC31" s="30">
        <f t="shared" si="7"/>
        <v>0</v>
      </c>
      <c r="AD31" s="30">
        <f t="shared" si="22"/>
        <v>0</v>
      </c>
      <c r="AE31" s="30">
        <f t="shared" si="23"/>
        <v>0</v>
      </c>
      <c r="AF31" s="30">
        <f t="shared" si="24"/>
        <v>0</v>
      </c>
      <c r="AG31" s="30">
        <f t="shared" si="25"/>
        <v>0</v>
      </c>
      <c r="AH31" s="30">
        <f t="shared" si="26"/>
        <v>0</v>
      </c>
      <c r="AI31" s="30">
        <f t="shared" si="27"/>
        <v>0</v>
      </c>
      <c r="AK31" s="30">
        <f t="shared" si="8"/>
        <v>0</v>
      </c>
      <c r="AL31" s="30">
        <f t="shared" si="9"/>
        <v>0</v>
      </c>
      <c r="AM31" s="30">
        <f t="shared" si="10"/>
        <v>6.0205999132796242</v>
      </c>
      <c r="AN31" s="30">
        <v>0</v>
      </c>
      <c r="AO31" s="30">
        <f t="shared" si="11"/>
        <v>0</v>
      </c>
      <c r="AP31" s="30" t="e">
        <f t="shared" si="12"/>
        <v>#N/A</v>
      </c>
      <c r="AR31" s="30">
        <v>27</v>
      </c>
      <c r="AS31" s="30">
        <v>0.47123889803846897</v>
      </c>
      <c r="AT31" s="30">
        <v>0.45399049973954675</v>
      </c>
      <c r="AU31" s="30">
        <f t="shared" si="13"/>
        <v>0.45399049973954675</v>
      </c>
      <c r="AV31" s="30">
        <f t="shared" si="28"/>
        <v>0.9079809994790935</v>
      </c>
      <c r="BC31" s="30">
        <f t="shared" si="29"/>
        <v>0</v>
      </c>
      <c r="BD31" s="30">
        <f t="shared" si="30"/>
        <v>6.0205999132796242</v>
      </c>
      <c r="BE31" s="30" t="e">
        <f t="shared" si="31"/>
        <v>#N/A</v>
      </c>
      <c r="BF31" s="30" t="e">
        <f t="shared" si="32"/>
        <v>#N/A</v>
      </c>
      <c r="BH31">
        <v>2517.8508235883355</v>
      </c>
      <c r="BI31">
        <f t="shared" si="33"/>
        <v>0</v>
      </c>
      <c r="BJ31">
        <f t="shared" si="37"/>
        <v>-24</v>
      </c>
      <c r="BV31">
        <v>2.949714585528249E-2</v>
      </c>
      <c r="BW31">
        <v>27.883892426473338</v>
      </c>
      <c r="BX31">
        <v>1.0578561057450324</v>
      </c>
      <c r="BY31">
        <f t="shared" si="36"/>
        <v>2.8755510293711715</v>
      </c>
    </row>
    <row r="32" spans="2:80" x14ac:dyDescent="0.2">
      <c r="B32" s="4"/>
      <c r="C32" s="3"/>
      <c r="D32" s="18"/>
      <c r="F32">
        <v>28</v>
      </c>
      <c r="G32">
        <v>29.924713121888669</v>
      </c>
      <c r="H32">
        <v>29.924713121888669</v>
      </c>
      <c r="I32">
        <v>33.417195878430732</v>
      </c>
      <c r="L32">
        <f t="shared" si="0"/>
        <v>0</v>
      </c>
      <c r="M32">
        <f t="shared" si="1"/>
        <v>0</v>
      </c>
      <c r="N32">
        <f t="shared" si="2"/>
        <v>1</v>
      </c>
      <c r="O32">
        <f t="shared" si="3"/>
        <v>0</v>
      </c>
      <c r="P32">
        <f t="shared" si="14"/>
        <v>0</v>
      </c>
      <c r="Q32">
        <f t="shared" si="15"/>
        <v>2</v>
      </c>
      <c r="R32">
        <f t="shared" si="16"/>
        <v>0</v>
      </c>
      <c r="S32">
        <f t="shared" si="4"/>
        <v>2</v>
      </c>
      <c r="U32">
        <f t="shared" si="5"/>
        <v>0</v>
      </c>
      <c r="V32">
        <f t="shared" si="17"/>
        <v>0</v>
      </c>
      <c r="W32">
        <f t="shared" si="18"/>
        <v>0</v>
      </c>
      <c r="X32">
        <f t="shared" si="19"/>
        <v>0</v>
      </c>
      <c r="Y32">
        <f t="shared" si="20"/>
        <v>0</v>
      </c>
      <c r="Z32">
        <f t="shared" si="21"/>
        <v>0</v>
      </c>
      <c r="AB32">
        <f t="shared" si="6"/>
        <v>0</v>
      </c>
      <c r="AC32">
        <f t="shared" si="7"/>
        <v>0</v>
      </c>
      <c r="AD32">
        <f t="shared" si="22"/>
        <v>0</v>
      </c>
      <c r="AE32">
        <f t="shared" si="23"/>
        <v>0</v>
      </c>
      <c r="AF32">
        <f t="shared" si="24"/>
        <v>0</v>
      </c>
      <c r="AG32">
        <f t="shared" si="25"/>
        <v>0</v>
      </c>
      <c r="AH32">
        <f t="shared" si="26"/>
        <v>0</v>
      </c>
      <c r="AI32">
        <f t="shared" si="27"/>
        <v>0</v>
      </c>
      <c r="AK32">
        <f t="shared" si="8"/>
        <v>0</v>
      </c>
      <c r="AL32">
        <f t="shared" si="9"/>
        <v>0</v>
      </c>
      <c r="AM32">
        <f t="shared" si="10"/>
        <v>6.0205999132796242</v>
      </c>
      <c r="AN32">
        <v>0</v>
      </c>
      <c r="AO32">
        <f t="shared" si="11"/>
        <v>0</v>
      </c>
      <c r="AP32" t="e">
        <f t="shared" si="12"/>
        <v>#N/A</v>
      </c>
      <c r="AR32">
        <v>28</v>
      </c>
      <c r="AS32">
        <v>0.48869219055841229</v>
      </c>
      <c r="AT32">
        <v>0.46947156278589081</v>
      </c>
      <c r="AU32">
        <f t="shared" si="13"/>
        <v>0.46947156278589081</v>
      </c>
      <c r="AV32">
        <f t="shared" si="28"/>
        <v>0.93894312557178161</v>
      </c>
      <c r="BC32">
        <f t="shared" si="29"/>
        <v>0</v>
      </c>
      <c r="BD32">
        <f t="shared" si="30"/>
        <v>6.0205999132796242</v>
      </c>
      <c r="BE32" t="e">
        <f t="shared" si="31"/>
        <v>#N/A</v>
      </c>
      <c r="BF32" t="e">
        <f t="shared" si="32"/>
        <v>#N/A</v>
      </c>
      <c r="BH32">
        <v>20</v>
      </c>
      <c r="BI32">
        <f t="shared" si="33"/>
        <v>0</v>
      </c>
      <c r="BJ32">
        <f t="shared" si="37"/>
        <v>-24</v>
      </c>
      <c r="BV32">
        <v>2.9924713121888668E-2</v>
      </c>
      <c r="BW32">
        <v>27.930043609663542</v>
      </c>
      <c r="BX32">
        <v>1.0714166272026509</v>
      </c>
      <c r="BY32">
        <f t="shared" si="36"/>
        <v>2.9124123484338447</v>
      </c>
    </row>
    <row r="33" spans="2:77" x14ac:dyDescent="0.2">
      <c r="B33" s="4" t="s">
        <v>52</v>
      </c>
      <c r="C33" s="3"/>
      <c r="D33" s="18">
        <f>TF!N11</f>
        <v>0</v>
      </c>
      <c r="F33" s="30">
        <v>29</v>
      </c>
      <c r="G33" s="30">
        <v>30.358478064987683</v>
      </c>
      <c r="H33" s="30">
        <v>30.358478064987683</v>
      </c>
      <c r="I33" s="30">
        <v>32.93972767209619</v>
      </c>
      <c r="K33" s="30"/>
      <c r="L33" s="30">
        <f t="shared" si="0"/>
        <v>0</v>
      </c>
      <c r="M33" s="30">
        <f t="shared" si="1"/>
        <v>0</v>
      </c>
      <c r="N33" s="30">
        <f t="shared" si="2"/>
        <v>1</v>
      </c>
      <c r="O33" s="30">
        <f t="shared" si="3"/>
        <v>0</v>
      </c>
      <c r="P33">
        <f t="shared" si="14"/>
        <v>0</v>
      </c>
      <c r="Q33" s="30">
        <f t="shared" si="15"/>
        <v>2</v>
      </c>
      <c r="R33" s="30">
        <f t="shared" si="16"/>
        <v>0</v>
      </c>
      <c r="S33" s="30">
        <f t="shared" si="4"/>
        <v>2</v>
      </c>
      <c r="U33" s="30">
        <f t="shared" si="5"/>
        <v>0</v>
      </c>
      <c r="V33" s="30">
        <f t="shared" si="17"/>
        <v>0</v>
      </c>
      <c r="W33" s="30">
        <f t="shared" si="18"/>
        <v>0</v>
      </c>
      <c r="X33" s="30">
        <f t="shared" si="19"/>
        <v>0</v>
      </c>
      <c r="Y33" s="30">
        <f t="shared" si="20"/>
        <v>0</v>
      </c>
      <c r="Z33" s="30">
        <f t="shared" si="21"/>
        <v>0</v>
      </c>
      <c r="AB33" s="30">
        <f t="shared" si="6"/>
        <v>0</v>
      </c>
      <c r="AC33" s="30">
        <f t="shared" si="7"/>
        <v>0</v>
      </c>
      <c r="AD33" s="30">
        <f t="shared" si="22"/>
        <v>0</v>
      </c>
      <c r="AE33" s="30">
        <f t="shared" si="23"/>
        <v>0</v>
      </c>
      <c r="AF33" s="30">
        <f t="shared" si="24"/>
        <v>0</v>
      </c>
      <c r="AG33" s="30">
        <f t="shared" si="25"/>
        <v>0</v>
      </c>
      <c r="AH33" s="30">
        <f t="shared" si="26"/>
        <v>0</v>
      </c>
      <c r="AI33" s="30">
        <f t="shared" si="27"/>
        <v>0</v>
      </c>
      <c r="AK33" s="30">
        <f t="shared" si="8"/>
        <v>0</v>
      </c>
      <c r="AL33" s="30">
        <f t="shared" si="9"/>
        <v>0</v>
      </c>
      <c r="AM33" s="30">
        <f t="shared" si="10"/>
        <v>6.0205999132796242</v>
      </c>
      <c r="AN33" s="30">
        <v>0</v>
      </c>
      <c r="AO33" s="30">
        <f t="shared" si="11"/>
        <v>0</v>
      </c>
      <c r="AP33" s="30" t="e">
        <f t="shared" si="12"/>
        <v>#N/A</v>
      </c>
      <c r="AR33" s="30">
        <v>29</v>
      </c>
      <c r="AS33" s="30">
        <v>0.50614548307835561</v>
      </c>
      <c r="AT33" s="30">
        <v>0.48480962024633706</v>
      </c>
      <c r="AU33" s="30">
        <f t="shared" si="13"/>
        <v>0.48480962024633706</v>
      </c>
      <c r="AV33" s="30">
        <f t="shared" si="28"/>
        <v>0.96961924049267412</v>
      </c>
      <c r="BC33" s="30">
        <f t="shared" si="29"/>
        <v>0</v>
      </c>
      <c r="BD33" s="30">
        <f t="shared" si="30"/>
        <v>6.0205999132796242</v>
      </c>
      <c r="BE33" s="30" t="e">
        <f t="shared" si="31"/>
        <v>#N/A</v>
      </c>
      <c r="BF33" s="30" t="e">
        <f t="shared" si="32"/>
        <v>#N/A</v>
      </c>
      <c r="BH33">
        <v>3169.7863849222308</v>
      </c>
      <c r="BI33">
        <f t="shared" si="33"/>
        <v>0</v>
      </c>
      <c r="BJ33">
        <f t="shared" si="37"/>
        <v>-24</v>
      </c>
      <c r="BV33">
        <v>3.0358478064987683E-2</v>
      </c>
      <c r="BW33">
        <v>27.976863763856706</v>
      </c>
      <c r="BX33">
        <v>1.085127994375402</v>
      </c>
      <c r="BY33">
        <f t="shared" si="36"/>
        <v>2.9496837086628642</v>
      </c>
    </row>
    <row r="34" spans="2:77" x14ac:dyDescent="0.2">
      <c r="B34" s="32"/>
      <c r="C34"/>
      <c r="D34"/>
      <c r="F34">
        <v>30</v>
      </c>
      <c r="G34">
        <v>30.798530521189843</v>
      </c>
      <c r="H34">
        <v>30.798530521189843</v>
      </c>
      <c r="I34">
        <v>32.46908157881056</v>
      </c>
      <c r="L34">
        <f t="shared" si="0"/>
        <v>0</v>
      </c>
      <c r="M34">
        <f t="shared" si="1"/>
        <v>0</v>
      </c>
      <c r="N34">
        <f t="shared" si="2"/>
        <v>1</v>
      </c>
      <c r="O34">
        <f t="shared" si="3"/>
        <v>0</v>
      </c>
      <c r="P34">
        <f t="shared" si="14"/>
        <v>0</v>
      </c>
      <c r="Q34">
        <f t="shared" si="15"/>
        <v>2</v>
      </c>
      <c r="R34">
        <f t="shared" si="16"/>
        <v>0</v>
      </c>
      <c r="S34">
        <f t="shared" si="4"/>
        <v>2</v>
      </c>
      <c r="U34">
        <f t="shared" si="5"/>
        <v>0</v>
      </c>
      <c r="V34">
        <f t="shared" si="17"/>
        <v>0</v>
      </c>
      <c r="W34">
        <f t="shared" si="18"/>
        <v>0</v>
      </c>
      <c r="X34">
        <f t="shared" si="19"/>
        <v>0</v>
      </c>
      <c r="Y34">
        <f t="shared" si="20"/>
        <v>0</v>
      </c>
      <c r="Z34">
        <f t="shared" si="21"/>
        <v>0</v>
      </c>
      <c r="AB34">
        <f t="shared" si="6"/>
        <v>0</v>
      </c>
      <c r="AC34">
        <f t="shared" si="7"/>
        <v>0</v>
      </c>
      <c r="AD34">
        <f t="shared" si="22"/>
        <v>0</v>
      </c>
      <c r="AE34">
        <f t="shared" si="23"/>
        <v>0</v>
      </c>
      <c r="AF34">
        <f t="shared" si="24"/>
        <v>0</v>
      </c>
      <c r="AG34">
        <f t="shared" si="25"/>
        <v>0</v>
      </c>
      <c r="AH34">
        <f t="shared" si="26"/>
        <v>0</v>
      </c>
      <c r="AI34">
        <f t="shared" si="27"/>
        <v>0</v>
      </c>
      <c r="AK34">
        <f t="shared" si="8"/>
        <v>0</v>
      </c>
      <c r="AL34">
        <f t="shared" si="9"/>
        <v>0</v>
      </c>
      <c r="AM34">
        <f t="shared" si="10"/>
        <v>6.0205999132796242</v>
      </c>
      <c r="AN34">
        <v>0</v>
      </c>
      <c r="AO34">
        <f t="shared" si="11"/>
        <v>0</v>
      </c>
      <c r="AP34" t="e">
        <f t="shared" si="12"/>
        <v>#N/A</v>
      </c>
      <c r="AR34">
        <v>30</v>
      </c>
      <c r="AS34">
        <v>0.52359877559829882</v>
      </c>
      <c r="AT34">
        <v>0.49999999999999994</v>
      </c>
      <c r="AU34">
        <f t="shared" si="13"/>
        <v>0.49999999999999994</v>
      </c>
      <c r="AV34">
        <f t="shared" si="28"/>
        <v>0.99999999999999989</v>
      </c>
      <c r="BC34">
        <f t="shared" si="29"/>
        <v>0</v>
      </c>
      <c r="BD34">
        <f t="shared" si="30"/>
        <v>6.0205999132796242</v>
      </c>
      <c r="BE34" t="e">
        <f t="shared" si="31"/>
        <v>#N/A</v>
      </c>
      <c r="BF34" t="e">
        <f t="shared" si="32"/>
        <v>#N/A</v>
      </c>
      <c r="BH34">
        <v>3990.5246299377604</v>
      </c>
      <c r="BI34">
        <f t="shared" si="33"/>
        <v>0</v>
      </c>
      <c r="BJ34">
        <f t="shared" si="37"/>
        <v>-24</v>
      </c>
      <c r="BV34">
        <v>3.0798530521189842E-2</v>
      </c>
      <c r="BW34">
        <v>28.02436258592671</v>
      </c>
      <c r="BX34">
        <v>1.0989912946907228</v>
      </c>
      <c r="BY34">
        <f t="shared" si="36"/>
        <v>2.9873680659924711</v>
      </c>
    </row>
    <row r="35" spans="2:77" x14ac:dyDescent="0.2">
      <c r="B35" s="1" t="s">
        <v>42</v>
      </c>
      <c r="C35" s="2"/>
      <c r="D35" s="17"/>
      <c r="F35" s="30">
        <v>31</v>
      </c>
      <c r="G35" s="30">
        <v>31.244961629305806</v>
      </c>
      <c r="H35" s="30">
        <v>31.244961629305806</v>
      </c>
      <c r="I35" s="30">
        <v>32.005160123546545</v>
      </c>
      <c r="K35" s="30"/>
      <c r="L35" s="30">
        <f t="shared" si="0"/>
        <v>0</v>
      </c>
      <c r="M35" s="30">
        <f t="shared" si="1"/>
        <v>0</v>
      </c>
      <c r="N35" s="30">
        <f t="shared" si="2"/>
        <v>1</v>
      </c>
      <c r="O35" s="30">
        <f t="shared" si="3"/>
        <v>0</v>
      </c>
      <c r="P35">
        <f t="shared" si="14"/>
        <v>0</v>
      </c>
      <c r="Q35" s="30">
        <f t="shared" si="15"/>
        <v>2</v>
      </c>
      <c r="R35" s="30">
        <f t="shared" si="16"/>
        <v>0</v>
      </c>
      <c r="S35" s="30">
        <f t="shared" si="4"/>
        <v>2</v>
      </c>
      <c r="U35" s="30">
        <f t="shared" si="5"/>
        <v>0</v>
      </c>
      <c r="V35" s="30">
        <f t="shared" si="17"/>
        <v>0</v>
      </c>
      <c r="W35" s="30">
        <f t="shared" si="18"/>
        <v>0</v>
      </c>
      <c r="X35" s="30">
        <f t="shared" si="19"/>
        <v>0</v>
      </c>
      <c r="Y35" s="30">
        <f t="shared" si="20"/>
        <v>0</v>
      </c>
      <c r="Z35" s="30">
        <f t="shared" si="21"/>
        <v>0</v>
      </c>
      <c r="AB35" s="30">
        <f t="shared" si="6"/>
        <v>0</v>
      </c>
      <c r="AC35" s="30">
        <f t="shared" si="7"/>
        <v>0</v>
      </c>
      <c r="AD35" s="30">
        <f t="shared" si="22"/>
        <v>0</v>
      </c>
      <c r="AE35" s="30">
        <f t="shared" si="23"/>
        <v>0</v>
      </c>
      <c r="AF35" s="30">
        <f t="shared" si="24"/>
        <v>0</v>
      </c>
      <c r="AG35" s="30">
        <f t="shared" si="25"/>
        <v>0</v>
      </c>
      <c r="AH35" s="30">
        <f t="shared" si="26"/>
        <v>0</v>
      </c>
      <c r="AI35" s="30">
        <f t="shared" si="27"/>
        <v>0</v>
      </c>
      <c r="AK35" s="30">
        <f t="shared" si="8"/>
        <v>0</v>
      </c>
      <c r="AL35" s="30">
        <f t="shared" si="9"/>
        <v>0</v>
      </c>
      <c r="AM35" s="30">
        <f t="shared" si="10"/>
        <v>6.0205999132796242</v>
      </c>
      <c r="AN35" s="30">
        <v>0</v>
      </c>
      <c r="AO35" s="30">
        <f t="shared" si="11"/>
        <v>0</v>
      </c>
      <c r="AP35" s="30" t="e">
        <f t="shared" si="12"/>
        <v>#N/A</v>
      </c>
      <c r="AR35" s="30">
        <v>31</v>
      </c>
      <c r="AS35" s="30">
        <v>0.54105206811824214</v>
      </c>
      <c r="AT35" s="30">
        <v>0.51503807491005416</v>
      </c>
      <c r="AU35" s="30">
        <f t="shared" si="13"/>
        <v>0.51503807491005416</v>
      </c>
      <c r="AV35" s="30">
        <f t="shared" si="28"/>
        <v>1.0300761498201083</v>
      </c>
      <c r="BC35" s="30">
        <f t="shared" si="29"/>
        <v>0</v>
      </c>
      <c r="BD35" s="30">
        <f t="shared" si="30"/>
        <v>6.0205999132796242</v>
      </c>
      <c r="BE35" s="30" t="e">
        <f t="shared" si="31"/>
        <v>#N/A</v>
      </c>
      <c r="BF35" s="30" t="e">
        <f t="shared" si="32"/>
        <v>#N/A</v>
      </c>
      <c r="BH35">
        <v>5023.7728630191614</v>
      </c>
      <c r="BI35">
        <f t="shared" si="33"/>
        <v>0</v>
      </c>
      <c r="BJ35">
        <f t="shared" si="37"/>
        <v>-24</v>
      </c>
      <c r="BV35">
        <v>3.1244961629305807E-2</v>
      </c>
      <c r="BW35">
        <v>28.07254991330564</v>
      </c>
      <c r="BX35">
        <v>1.1130076079941895</v>
      </c>
      <c r="BY35">
        <f t="shared" si="36"/>
        <v>3.0254683557472735</v>
      </c>
    </row>
    <row r="36" spans="2:77" x14ac:dyDescent="0.2">
      <c r="B36" s="3"/>
      <c r="C36" s="3"/>
      <c r="D36" s="18"/>
      <c r="F36">
        <v>32</v>
      </c>
      <c r="G36">
        <v>31.697863849222273</v>
      </c>
      <c r="H36">
        <v>31.5</v>
      </c>
      <c r="I36">
        <v>31.547867224009661</v>
      </c>
      <c r="L36">
        <f t="shared" si="0"/>
        <v>0</v>
      </c>
      <c r="M36">
        <f t="shared" si="1"/>
        <v>0</v>
      </c>
      <c r="N36">
        <f t="shared" si="2"/>
        <v>1</v>
      </c>
      <c r="O36">
        <f t="shared" si="3"/>
        <v>0</v>
      </c>
      <c r="P36">
        <f t="shared" si="14"/>
        <v>0</v>
      </c>
      <c r="Q36">
        <f t="shared" si="15"/>
        <v>2</v>
      </c>
      <c r="R36">
        <f t="shared" si="16"/>
        <v>0</v>
      </c>
      <c r="S36">
        <f t="shared" si="4"/>
        <v>2</v>
      </c>
      <c r="U36">
        <f t="shared" si="5"/>
        <v>0</v>
      </c>
      <c r="V36">
        <f t="shared" si="17"/>
        <v>0</v>
      </c>
      <c r="W36">
        <f t="shared" si="18"/>
        <v>0</v>
      </c>
      <c r="X36">
        <f t="shared" si="19"/>
        <v>0</v>
      </c>
      <c r="Y36">
        <f t="shared" si="20"/>
        <v>0</v>
      </c>
      <c r="Z36">
        <f t="shared" si="21"/>
        <v>0</v>
      </c>
      <c r="AB36">
        <f t="shared" si="6"/>
        <v>0</v>
      </c>
      <c r="AC36">
        <f t="shared" si="7"/>
        <v>0</v>
      </c>
      <c r="AD36">
        <f t="shared" si="22"/>
        <v>0</v>
      </c>
      <c r="AE36">
        <f t="shared" si="23"/>
        <v>0</v>
      </c>
      <c r="AF36">
        <f t="shared" si="24"/>
        <v>0</v>
      </c>
      <c r="AG36">
        <f t="shared" si="25"/>
        <v>0</v>
      </c>
      <c r="AH36">
        <f t="shared" si="26"/>
        <v>0</v>
      </c>
      <c r="AI36">
        <f t="shared" si="27"/>
        <v>0</v>
      </c>
      <c r="AK36">
        <f t="shared" si="8"/>
        <v>0</v>
      </c>
      <c r="AL36">
        <f t="shared" si="9"/>
        <v>0</v>
      </c>
      <c r="AM36">
        <f t="shared" si="10"/>
        <v>6.0205999132796242</v>
      </c>
      <c r="AN36">
        <v>0</v>
      </c>
      <c r="AO36">
        <f t="shared" si="11"/>
        <v>0</v>
      </c>
      <c r="AP36" t="e">
        <f t="shared" si="12"/>
        <v>#N/A</v>
      </c>
      <c r="AR36">
        <v>32</v>
      </c>
      <c r="AS36">
        <v>0.55850536063818546</v>
      </c>
      <c r="AT36">
        <v>0.5299192642332049</v>
      </c>
      <c r="AU36">
        <f t="shared" si="13"/>
        <v>0.5299192642332049</v>
      </c>
      <c r="AV36">
        <f t="shared" si="28"/>
        <v>1.0598385284664098</v>
      </c>
      <c r="BC36">
        <f t="shared" si="29"/>
        <v>0</v>
      </c>
      <c r="BD36">
        <f t="shared" si="30"/>
        <v>6.0205999132796242</v>
      </c>
      <c r="BE36" t="e">
        <f t="shared" si="31"/>
        <v>#N/A</v>
      </c>
      <c r="BF36" t="e">
        <f t="shared" si="32"/>
        <v>#N/A</v>
      </c>
      <c r="BH36">
        <v>20</v>
      </c>
      <c r="BI36">
        <f t="shared" si="33"/>
        <v>0</v>
      </c>
      <c r="BJ36">
        <f t="shared" si="37"/>
        <v>-24</v>
      </c>
      <c r="BV36">
        <v>3.1697863849222276E-2</v>
      </c>
      <c r="BW36">
        <v>28.121435726021204</v>
      </c>
      <c r="BX36">
        <v>1.1271780060607555</v>
      </c>
      <c r="BY36">
        <f t="shared" si="36"/>
        <v>3.0639874913136511</v>
      </c>
    </row>
    <row r="37" spans="2:77" x14ac:dyDescent="0.2">
      <c r="B37" s="7" t="s">
        <v>43</v>
      </c>
      <c r="C37" s="3"/>
      <c r="D37" s="7" t="s">
        <v>39</v>
      </c>
      <c r="F37" s="30">
        <v>33</v>
      </c>
      <c r="G37" s="30">
        <v>32.157330981051217</v>
      </c>
      <c r="H37" s="30">
        <v>32.157330981051217</v>
      </c>
      <c r="I37" s="30">
        <v>31.097108170738807</v>
      </c>
      <c r="K37" s="30"/>
      <c r="L37" s="30">
        <f t="shared" si="0"/>
        <v>0</v>
      </c>
      <c r="M37" s="30">
        <f t="shared" si="1"/>
        <v>0</v>
      </c>
      <c r="N37" s="30">
        <f t="shared" si="2"/>
        <v>1</v>
      </c>
      <c r="O37" s="30">
        <f t="shared" si="3"/>
        <v>0</v>
      </c>
      <c r="P37">
        <f t="shared" si="14"/>
        <v>0</v>
      </c>
      <c r="Q37" s="30">
        <f t="shared" si="15"/>
        <v>2</v>
      </c>
      <c r="R37" s="30">
        <f t="shared" si="16"/>
        <v>0</v>
      </c>
      <c r="S37" s="30">
        <f t="shared" si="4"/>
        <v>2</v>
      </c>
      <c r="U37" s="30">
        <f t="shared" si="5"/>
        <v>0</v>
      </c>
      <c r="V37" s="30">
        <f t="shared" si="17"/>
        <v>0</v>
      </c>
      <c r="W37" s="30">
        <f t="shared" si="18"/>
        <v>0</v>
      </c>
      <c r="X37" s="30">
        <f t="shared" si="19"/>
        <v>0</v>
      </c>
      <c r="Y37" s="30">
        <f t="shared" si="20"/>
        <v>0</v>
      </c>
      <c r="Z37" s="30">
        <f t="shared" si="21"/>
        <v>0</v>
      </c>
      <c r="AB37" s="30">
        <f t="shared" si="6"/>
        <v>0</v>
      </c>
      <c r="AC37" s="30">
        <f t="shared" si="7"/>
        <v>0</v>
      </c>
      <c r="AD37" s="30">
        <f t="shared" si="22"/>
        <v>0</v>
      </c>
      <c r="AE37" s="30">
        <f t="shared" si="23"/>
        <v>0</v>
      </c>
      <c r="AF37" s="30">
        <f t="shared" si="24"/>
        <v>0</v>
      </c>
      <c r="AG37" s="30">
        <f t="shared" si="25"/>
        <v>0</v>
      </c>
      <c r="AH37" s="30">
        <f t="shared" si="26"/>
        <v>0</v>
      </c>
      <c r="AI37" s="30">
        <f t="shared" si="27"/>
        <v>0</v>
      </c>
      <c r="AK37" s="30">
        <f t="shared" si="8"/>
        <v>0</v>
      </c>
      <c r="AL37" s="30">
        <f t="shared" si="9"/>
        <v>0</v>
      </c>
      <c r="AM37" s="30">
        <f t="shared" si="10"/>
        <v>6.0205999132796242</v>
      </c>
      <c r="AN37" s="30">
        <v>0</v>
      </c>
      <c r="AO37" s="30">
        <f t="shared" si="11"/>
        <v>0</v>
      </c>
      <c r="AP37" s="30" t="e">
        <f t="shared" si="12"/>
        <v>#N/A</v>
      </c>
      <c r="AR37" s="30">
        <v>33</v>
      </c>
      <c r="AS37" s="30">
        <v>0.57595865315812877</v>
      </c>
      <c r="AT37" s="30">
        <v>0.54463903501502708</v>
      </c>
      <c r="AU37" s="30">
        <f t="shared" si="13"/>
        <v>0.54463903501502708</v>
      </c>
      <c r="AV37" s="30">
        <f t="shared" si="28"/>
        <v>1.0892780700300542</v>
      </c>
      <c r="BC37" s="30">
        <f t="shared" si="29"/>
        <v>0</v>
      </c>
      <c r="BD37" s="30">
        <f t="shared" si="30"/>
        <v>6.0205999132796242</v>
      </c>
      <c r="BE37" s="30" t="e">
        <f t="shared" si="31"/>
        <v>#N/A</v>
      </c>
      <c r="BF37" s="30" t="e">
        <f t="shared" si="32"/>
        <v>#N/A</v>
      </c>
      <c r="BH37">
        <v>6324.5553203367654</v>
      </c>
      <c r="BI37">
        <f t="shared" si="33"/>
        <v>0</v>
      </c>
      <c r="BJ37">
        <f t="shared" si="37"/>
        <v>-24</v>
      </c>
      <c r="BV37">
        <v>3.2157330981051217E-2</v>
      </c>
      <c r="BW37">
        <v>28.171030148763688</v>
      </c>
      <c r="BX37">
        <v>1.1415035520972057</v>
      </c>
      <c r="BY37">
        <f t="shared" si="36"/>
        <v>3.1029283627872872</v>
      </c>
    </row>
    <row r="38" spans="2:77" x14ac:dyDescent="0.2">
      <c r="B38" s="3"/>
      <c r="C38" s="3"/>
      <c r="D38" s="18"/>
      <c r="F38">
        <v>34</v>
      </c>
      <c r="G38">
        <v>32.623458184556767</v>
      </c>
      <c r="H38">
        <v>32.623458184556767</v>
      </c>
      <c r="I38">
        <v>30.652789607491034</v>
      </c>
      <c r="L38">
        <f t="shared" si="0"/>
        <v>0</v>
      </c>
      <c r="M38">
        <f t="shared" si="1"/>
        <v>0</v>
      </c>
      <c r="N38">
        <f t="shared" si="2"/>
        <v>1</v>
      </c>
      <c r="O38">
        <f t="shared" si="3"/>
        <v>0</v>
      </c>
      <c r="P38">
        <f t="shared" si="14"/>
        <v>0</v>
      </c>
      <c r="Q38">
        <f t="shared" si="15"/>
        <v>2</v>
      </c>
      <c r="R38">
        <f t="shared" si="16"/>
        <v>0</v>
      </c>
      <c r="S38">
        <f t="shared" si="4"/>
        <v>2</v>
      </c>
      <c r="U38">
        <f t="shared" si="5"/>
        <v>0</v>
      </c>
      <c r="V38">
        <f t="shared" si="17"/>
        <v>0</v>
      </c>
      <c r="W38">
        <f t="shared" si="18"/>
        <v>0</v>
      </c>
      <c r="X38">
        <f t="shared" si="19"/>
        <v>0</v>
      </c>
      <c r="Y38">
        <f t="shared" si="20"/>
        <v>0</v>
      </c>
      <c r="Z38">
        <f t="shared" si="21"/>
        <v>0</v>
      </c>
      <c r="AB38">
        <f t="shared" si="6"/>
        <v>0</v>
      </c>
      <c r="AC38">
        <f t="shared" si="7"/>
        <v>0</v>
      </c>
      <c r="AD38">
        <f t="shared" si="22"/>
        <v>0</v>
      </c>
      <c r="AE38">
        <f t="shared" si="23"/>
        <v>0</v>
      </c>
      <c r="AF38">
        <f t="shared" si="24"/>
        <v>0</v>
      </c>
      <c r="AG38">
        <f t="shared" si="25"/>
        <v>0</v>
      </c>
      <c r="AH38">
        <f t="shared" si="26"/>
        <v>0</v>
      </c>
      <c r="AI38">
        <f t="shared" si="27"/>
        <v>0</v>
      </c>
      <c r="AK38">
        <f t="shared" si="8"/>
        <v>0</v>
      </c>
      <c r="AL38">
        <f t="shared" si="9"/>
        <v>0</v>
      </c>
      <c r="AM38">
        <f t="shared" si="10"/>
        <v>6.0205999132796242</v>
      </c>
      <c r="AN38">
        <v>0</v>
      </c>
      <c r="AO38">
        <f t="shared" si="11"/>
        <v>0</v>
      </c>
      <c r="AP38" t="e">
        <f t="shared" si="12"/>
        <v>#N/A</v>
      </c>
      <c r="AR38">
        <v>34</v>
      </c>
      <c r="AS38">
        <v>0.59341194567807209</v>
      </c>
      <c r="AT38">
        <v>0.5591929034707469</v>
      </c>
      <c r="AU38">
        <f t="shared" si="13"/>
        <v>0.5591929034707469</v>
      </c>
      <c r="AV38">
        <f t="shared" si="28"/>
        <v>1.1183858069414938</v>
      </c>
      <c r="BC38">
        <f t="shared" si="29"/>
        <v>0</v>
      </c>
      <c r="BD38">
        <f t="shared" si="30"/>
        <v>6.0205999132796242</v>
      </c>
      <c r="BE38" t="e">
        <f t="shared" si="31"/>
        <v>#N/A</v>
      </c>
      <c r="BF38" t="e">
        <f t="shared" si="32"/>
        <v>#N/A</v>
      </c>
      <c r="BH38">
        <v>7962.143411069952</v>
      </c>
      <c r="BI38">
        <f t="shared" si="33"/>
        <v>0</v>
      </c>
      <c r="BJ38">
        <f t="shared" si="37"/>
        <v>-24</v>
      </c>
      <c r="BV38">
        <v>3.2623458184556767E-2</v>
      </c>
      <c r="BW38">
        <v>28.221343452982872</v>
      </c>
      <c r="BX38">
        <v>1.1559853002358969</v>
      </c>
      <c r="BY38">
        <f t="shared" si="36"/>
        <v>3.142293835597012</v>
      </c>
    </row>
    <row r="39" spans="2:77" x14ac:dyDescent="0.2">
      <c r="B39" s="3" t="s">
        <v>44</v>
      </c>
      <c r="C39" s="3"/>
      <c r="D39" s="42">
        <f>TF!N22</f>
        <v>0</v>
      </c>
      <c r="F39" s="30">
        <v>35</v>
      </c>
      <c r="G39" s="30">
        <v>33.096341998863629</v>
      </c>
      <c r="H39" s="30">
        <v>33.096341998863629</v>
      </c>
      <c r="I39" s="30">
        <v>30.21481951190664</v>
      </c>
      <c r="K39" s="30"/>
      <c r="L39" s="30">
        <f t="shared" si="0"/>
        <v>0</v>
      </c>
      <c r="M39" s="30">
        <f t="shared" si="1"/>
        <v>0</v>
      </c>
      <c r="N39" s="30">
        <f t="shared" si="2"/>
        <v>1</v>
      </c>
      <c r="O39" s="30">
        <f t="shared" si="3"/>
        <v>0</v>
      </c>
      <c r="P39">
        <f t="shared" si="14"/>
        <v>0</v>
      </c>
      <c r="Q39" s="30">
        <f t="shared" si="15"/>
        <v>2</v>
      </c>
      <c r="R39" s="30">
        <f t="shared" si="16"/>
        <v>0</v>
      </c>
      <c r="S39" s="30">
        <f t="shared" si="4"/>
        <v>2</v>
      </c>
      <c r="U39" s="30">
        <f t="shared" si="5"/>
        <v>0</v>
      </c>
      <c r="V39" s="30">
        <f t="shared" si="17"/>
        <v>0</v>
      </c>
      <c r="W39" s="30">
        <f t="shared" si="18"/>
        <v>0</v>
      </c>
      <c r="X39" s="30">
        <f t="shared" si="19"/>
        <v>0</v>
      </c>
      <c r="Y39" s="30">
        <f t="shared" si="20"/>
        <v>0</v>
      </c>
      <c r="Z39" s="30">
        <f t="shared" si="21"/>
        <v>0</v>
      </c>
      <c r="AB39" s="30">
        <f t="shared" si="6"/>
        <v>0</v>
      </c>
      <c r="AC39" s="30">
        <f t="shared" si="7"/>
        <v>0</v>
      </c>
      <c r="AD39" s="30">
        <f t="shared" si="22"/>
        <v>0</v>
      </c>
      <c r="AE39" s="30">
        <f t="shared" si="23"/>
        <v>0</v>
      </c>
      <c r="AF39" s="30">
        <f t="shared" si="24"/>
        <v>0</v>
      </c>
      <c r="AG39" s="30">
        <f t="shared" si="25"/>
        <v>0</v>
      </c>
      <c r="AH39" s="30">
        <f t="shared" si="26"/>
        <v>0</v>
      </c>
      <c r="AI39" s="30">
        <f t="shared" si="27"/>
        <v>0</v>
      </c>
      <c r="AK39" s="30">
        <f t="shared" si="8"/>
        <v>0</v>
      </c>
      <c r="AL39" s="30">
        <f t="shared" si="9"/>
        <v>0</v>
      </c>
      <c r="AM39" s="30">
        <f t="shared" si="10"/>
        <v>6.0205999132796242</v>
      </c>
      <c r="AN39" s="30">
        <v>0</v>
      </c>
      <c r="AO39" s="30">
        <f t="shared" si="11"/>
        <v>0</v>
      </c>
      <c r="AP39" s="30" t="e">
        <f t="shared" si="12"/>
        <v>#N/A</v>
      </c>
      <c r="AR39" s="30">
        <v>35</v>
      </c>
      <c r="AS39" s="30">
        <v>0.6108652381980153</v>
      </c>
      <c r="AT39" s="30">
        <v>0.57357643635104605</v>
      </c>
      <c r="AU39" s="30">
        <f t="shared" si="13"/>
        <v>0.57357643635104605</v>
      </c>
      <c r="AV39" s="30">
        <f t="shared" si="28"/>
        <v>1.1471528727020921</v>
      </c>
      <c r="BC39" s="30">
        <f t="shared" si="29"/>
        <v>0</v>
      </c>
      <c r="BD39" s="30">
        <f t="shared" si="30"/>
        <v>6.0205999132796242</v>
      </c>
      <c r="BE39" s="30" t="e">
        <f t="shared" si="31"/>
        <v>#N/A</v>
      </c>
      <c r="BF39" s="30" t="e">
        <f t="shared" si="32"/>
        <v>#N/A</v>
      </c>
      <c r="BH39">
        <v>10023.744672545454</v>
      </c>
      <c r="BI39">
        <f t="shared" si="33"/>
        <v>0</v>
      </c>
      <c r="BJ39">
        <f t="shared" si="37"/>
        <v>-24</v>
      </c>
      <c r="BV39">
        <v>3.3096341998863632E-2</v>
      </c>
      <c r="BW39">
        <v>28.272386059015339</v>
      </c>
      <c r="BX39">
        <v>1.1706242950198416</v>
      </c>
      <c r="BY39">
        <f t="shared" si="36"/>
        <v>3.1820867491051157</v>
      </c>
    </row>
    <row r="40" spans="2:77" x14ac:dyDescent="0.2">
      <c r="F40">
        <v>36</v>
      </c>
      <c r="G40">
        <v>33.576080362451208</v>
      </c>
      <c r="H40">
        <v>33.576080362451208</v>
      </c>
      <c r="I40">
        <v>29.783107176450521</v>
      </c>
      <c r="L40">
        <f t="shared" si="0"/>
        <v>0</v>
      </c>
      <c r="M40">
        <f t="shared" si="1"/>
        <v>0</v>
      </c>
      <c r="N40">
        <f t="shared" si="2"/>
        <v>1</v>
      </c>
      <c r="O40">
        <f t="shared" si="3"/>
        <v>0</v>
      </c>
      <c r="P40">
        <f t="shared" si="14"/>
        <v>0</v>
      </c>
      <c r="Q40">
        <f t="shared" si="15"/>
        <v>2</v>
      </c>
      <c r="R40">
        <f t="shared" si="16"/>
        <v>0</v>
      </c>
      <c r="S40">
        <f t="shared" si="4"/>
        <v>2</v>
      </c>
      <c r="U40">
        <f t="shared" si="5"/>
        <v>0</v>
      </c>
      <c r="V40">
        <f t="shared" si="17"/>
        <v>0</v>
      </c>
      <c r="W40">
        <f t="shared" si="18"/>
        <v>0</v>
      </c>
      <c r="X40">
        <f t="shared" si="19"/>
        <v>0</v>
      </c>
      <c r="Y40">
        <f t="shared" si="20"/>
        <v>0</v>
      </c>
      <c r="Z40">
        <f t="shared" si="21"/>
        <v>0</v>
      </c>
      <c r="AB40">
        <f t="shared" si="6"/>
        <v>0</v>
      </c>
      <c r="AC40">
        <f t="shared" si="7"/>
        <v>0</v>
      </c>
      <c r="AD40">
        <f t="shared" si="22"/>
        <v>0</v>
      </c>
      <c r="AE40">
        <f t="shared" si="23"/>
        <v>0</v>
      </c>
      <c r="AF40">
        <f t="shared" si="24"/>
        <v>0</v>
      </c>
      <c r="AG40">
        <f t="shared" si="25"/>
        <v>0</v>
      </c>
      <c r="AH40">
        <f t="shared" si="26"/>
        <v>0</v>
      </c>
      <c r="AI40">
        <f t="shared" si="27"/>
        <v>0</v>
      </c>
      <c r="AK40">
        <f t="shared" si="8"/>
        <v>0</v>
      </c>
      <c r="AL40">
        <f t="shared" si="9"/>
        <v>0</v>
      </c>
      <c r="AM40">
        <f t="shared" si="10"/>
        <v>6.0205999132796242</v>
      </c>
      <c r="AN40">
        <v>0</v>
      </c>
      <c r="AO40">
        <f t="shared" si="11"/>
        <v>0</v>
      </c>
      <c r="AP40" t="e">
        <f t="shared" si="12"/>
        <v>#N/A</v>
      </c>
      <c r="AR40">
        <v>36</v>
      </c>
      <c r="AS40">
        <v>0.62831853071795862</v>
      </c>
      <c r="AT40">
        <v>0.58778525229247314</v>
      </c>
      <c r="AU40">
        <f t="shared" si="13"/>
        <v>0.58778525229247314</v>
      </c>
      <c r="AV40">
        <f t="shared" si="28"/>
        <v>1.1755705045849463</v>
      </c>
      <c r="BC40">
        <f t="shared" si="29"/>
        <v>0</v>
      </c>
      <c r="BD40">
        <f t="shared" si="30"/>
        <v>6.0205999132796242</v>
      </c>
      <c r="BE40" t="e">
        <f t="shared" si="31"/>
        <v>#N/A</v>
      </c>
      <c r="BF40" t="e">
        <f t="shared" si="32"/>
        <v>#N/A</v>
      </c>
      <c r="BH40">
        <v>20</v>
      </c>
      <c r="BI40">
        <f t="shared" si="33"/>
        <v>0</v>
      </c>
      <c r="BJ40">
        <f t="shared" si="37"/>
        <v>-24</v>
      </c>
      <c r="BV40">
        <v>3.3576080362451209E-2</v>
      </c>
      <c r="BW40">
        <v>28.324168538242617</v>
      </c>
      <c r="BX40">
        <v>1.1854215708792153</v>
      </c>
      <c r="BY40">
        <f t="shared" si="36"/>
        <v>3.2223099151843471</v>
      </c>
    </row>
    <row r="41" spans="2:77" x14ac:dyDescent="0.2">
      <c r="B41" s="4" t="s">
        <v>76</v>
      </c>
      <c r="C41" s="3"/>
      <c r="D41" s="3">
        <f>MAX($AM$4:$AM$484)</f>
        <v>6.0205999132796242</v>
      </c>
      <c r="F41" s="30">
        <v>37</v>
      </c>
      <c r="G41" s="30">
        <v>34.062772633437547</v>
      </c>
      <c r="H41" s="30">
        <v>34.062772633437547</v>
      </c>
      <c r="I41" s="30">
        <v>29.357563189625825</v>
      </c>
      <c r="K41" s="30"/>
      <c r="L41" s="30">
        <f t="shared" si="0"/>
        <v>0</v>
      </c>
      <c r="M41" s="30">
        <f t="shared" si="1"/>
        <v>0</v>
      </c>
      <c r="N41" s="30">
        <f t="shared" si="2"/>
        <v>1</v>
      </c>
      <c r="O41" s="30">
        <f t="shared" si="3"/>
        <v>0</v>
      </c>
      <c r="P41">
        <f t="shared" si="14"/>
        <v>0</v>
      </c>
      <c r="Q41" s="30">
        <f t="shared" si="15"/>
        <v>2</v>
      </c>
      <c r="R41" s="30">
        <f t="shared" si="16"/>
        <v>0</v>
      </c>
      <c r="S41" s="30">
        <f t="shared" si="4"/>
        <v>2</v>
      </c>
      <c r="U41" s="30">
        <f t="shared" si="5"/>
        <v>0</v>
      </c>
      <c r="V41" s="30">
        <f t="shared" si="17"/>
        <v>0</v>
      </c>
      <c r="W41" s="30">
        <f t="shared" si="18"/>
        <v>0</v>
      </c>
      <c r="X41" s="30">
        <f t="shared" si="19"/>
        <v>0</v>
      </c>
      <c r="Y41" s="30">
        <f t="shared" si="20"/>
        <v>0</v>
      </c>
      <c r="Z41" s="30">
        <f t="shared" si="21"/>
        <v>0</v>
      </c>
      <c r="AB41" s="30">
        <f t="shared" si="6"/>
        <v>0</v>
      </c>
      <c r="AC41" s="30">
        <f t="shared" si="7"/>
        <v>0</v>
      </c>
      <c r="AD41" s="30">
        <f t="shared" si="22"/>
        <v>0</v>
      </c>
      <c r="AE41" s="30">
        <f t="shared" si="23"/>
        <v>0</v>
      </c>
      <c r="AF41" s="30">
        <f t="shared" si="24"/>
        <v>0</v>
      </c>
      <c r="AG41" s="30">
        <f t="shared" si="25"/>
        <v>0</v>
      </c>
      <c r="AH41" s="30">
        <f t="shared" si="26"/>
        <v>0</v>
      </c>
      <c r="AI41" s="30">
        <f t="shared" si="27"/>
        <v>0</v>
      </c>
      <c r="AK41" s="30">
        <f t="shared" si="8"/>
        <v>0</v>
      </c>
      <c r="AL41" s="30">
        <f t="shared" si="9"/>
        <v>0</v>
      </c>
      <c r="AM41" s="30">
        <f t="shared" si="10"/>
        <v>6.0205999132796242</v>
      </c>
      <c r="AN41" s="30">
        <v>0</v>
      </c>
      <c r="AO41" s="30">
        <f t="shared" si="11"/>
        <v>0</v>
      </c>
      <c r="AP41" s="30" t="e">
        <f t="shared" si="12"/>
        <v>#N/A</v>
      </c>
      <c r="AR41" s="30">
        <v>37</v>
      </c>
      <c r="AS41" s="30">
        <v>0.64577182323790194</v>
      </c>
      <c r="AT41" s="30">
        <v>0.60181502315204827</v>
      </c>
      <c r="AU41" s="30">
        <f t="shared" si="13"/>
        <v>0.60181502315204827</v>
      </c>
      <c r="AV41" s="30">
        <f t="shared" si="28"/>
        <v>1.2036300463040965</v>
      </c>
      <c r="BC41" s="30">
        <f t="shared" si="29"/>
        <v>0</v>
      </c>
      <c r="BD41" s="30">
        <f t="shared" si="30"/>
        <v>6.0205999132796242</v>
      </c>
      <c r="BE41" s="30" t="e">
        <f t="shared" si="31"/>
        <v>#N/A</v>
      </c>
      <c r="BF41" s="30" t="e">
        <f t="shared" si="32"/>
        <v>#N/A</v>
      </c>
      <c r="BH41">
        <v>12619.146889603864</v>
      </c>
      <c r="BI41">
        <f t="shared" si="33"/>
        <v>0</v>
      </c>
      <c r="BJ41">
        <f t="shared" si="37"/>
        <v>-24</v>
      </c>
      <c r="BV41">
        <v>3.4062772633437544E-2</v>
      </c>
      <c r="BW41">
        <v>28.376701615280613</v>
      </c>
      <c r="BX41">
        <v>1.2003781515993752</v>
      </c>
      <c r="BY41">
        <f t="shared" si="36"/>
        <v>3.2629661167718385</v>
      </c>
    </row>
    <row r="42" spans="2:77" x14ac:dyDescent="0.2">
      <c r="B42" s="4" t="s">
        <v>77</v>
      </c>
      <c r="C42" s="3"/>
      <c r="D42" s="3">
        <f>MIN($AM$4:$AM$484)</f>
        <v>6.0205999132796242</v>
      </c>
      <c r="F42">
        <v>38</v>
      </c>
      <c r="G42">
        <v>34.556519610157267</v>
      </c>
      <c r="H42">
        <v>34.556519610157267</v>
      </c>
      <c r="I42">
        <v>28.938099417456034</v>
      </c>
      <c r="L42">
        <f t="shared" si="0"/>
        <v>0</v>
      </c>
      <c r="M42">
        <f t="shared" si="1"/>
        <v>0</v>
      </c>
      <c r="N42">
        <f t="shared" si="2"/>
        <v>1</v>
      </c>
      <c r="O42">
        <f t="shared" si="3"/>
        <v>0</v>
      </c>
      <c r="P42">
        <f t="shared" si="14"/>
        <v>0</v>
      </c>
      <c r="Q42">
        <f t="shared" si="15"/>
        <v>2</v>
      </c>
      <c r="R42">
        <f t="shared" si="16"/>
        <v>0</v>
      </c>
      <c r="S42">
        <f t="shared" si="4"/>
        <v>2</v>
      </c>
      <c r="U42">
        <f t="shared" si="5"/>
        <v>0</v>
      </c>
      <c r="V42">
        <f t="shared" si="17"/>
        <v>0</v>
      </c>
      <c r="W42">
        <f t="shared" si="18"/>
        <v>0</v>
      </c>
      <c r="X42">
        <f t="shared" si="19"/>
        <v>0</v>
      </c>
      <c r="Y42">
        <f t="shared" si="20"/>
        <v>0</v>
      </c>
      <c r="Z42">
        <f t="shared" si="21"/>
        <v>0</v>
      </c>
      <c r="AB42">
        <f t="shared" si="6"/>
        <v>0</v>
      </c>
      <c r="AC42">
        <f t="shared" si="7"/>
        <v>0</v>
      </c>
      <c r="AD42">
        <f t="shared" si="22"/>
        <v>0</v>
      </c>
      <c r="AE42">
        <f t="shared" si="23"/>
        <v>0</v>
      </c>
      <c r="AF42">
        <f t="shared" si="24"/>
        <v>0</v>
      </c>
      <c r="AG42">
        <f t="shared" si="25"/>
        <v>0</v>
      </c>
      <c r="AH42">
        <f t="shared" si="26"/>
        <v>0</v>
      </c>
      <c r="AI42">
        <f t="shared" si="27"/>
        <v>0</v>
      </c>
      <c r="AK42">
        <f t="shared" si="8"/>
        <v>0</v>
      </c>
      <c r="AL42">
        <f t="shared" si="9"/>
        <v>0</v>
      </c>
      <c r="AM42">
        <f t="shared" si="10"/>
        <v>6.0205999132796242</v>
      </c>
      <c r="AN42">
        <v>0</v>
      </c>
      <c r="AO42">
        <f t="shared" si="11"/>
        <v>0</v>
      </c>
      <c r="AP42" t="e">
        <f t="shared" si="12"/>
        <v>#N/A</v>
      </c>
      <c r="AR42">
        <v>38</v>
      </c>
      <c r="AS42">
        <v>0.66322511575784526</v>
      </c>
      <c r="AT42">
        <v>0.61566147532565829</v>
      </c>
      <c r="AU42">
        <f t="shared" si="13"/>
        <v>0.61566147532565829</v>
      </c>
      <c r="AV42">
        <f t="shared" si="28"/>
        <v>1.2313229506513166</v>
      </c>
      <c r="BC42">
        <f t="shared" si="29"/>
        <v>0</v>
      </c>
      <c r="BD42">
        <f t="shared" si="30"/>
        <v>6.0205999132796242</v>
      </c>
      <c r="BE42" t="e">
        <f t="shared" si="31"/>
        <v>#N/A</v>
      </c>
      <c r="BF42" t="e">
        <f t="shared" si="32"/>
        <v>#N/A</v>
      </c>
      <c r="BH42">
        <v>15886.564694485642</v>
      </c>
      <c r="BI42">
        <f t="shared" si="33"/>
        <v>0</v>
      </c>
      <c r="BJ42">
        <f t="shared" si="37"/>
        <v>-24</v>
      </c>
      <c r="BV42">
        <v>3.4556519610157266E-2</v>
      </c>
      <c r="BW42">
        <v>28.429996170200763</v>
      </c>
      <c r="BX42">
        <v>1.2154950497804882</v>
      </c>
      <c r="BY42">
        <f t="shared" si="36"/>
        <v>3.3040581064002232</v>
      </c>
    </row>
    <row r="43" spans="2:77" x14ac:dyDescent="0.2">
      <c r="B43" s="4" t="s">
        <v>61</v>
      </c>
      <c r="C43" s="3"/>
      <c r="D43" s="3">
        <f>D41-D42</f>
        <v>0</v>
      </c>
      <c r="F43" s="30">
        <v>39</v>
      </c>
      <c r="G43" s="30">
        <v>35.057423552037854</v>
      </c>
      <c r="H43" s="30">
        <v>35.057423552037854</v>
      </c>
      <c r="I43" s="30">
        <v>28.524628985231601</v>
      </c>
      <c r="K43" s="30"/>
      <c r="L43" s="30">
        <f t="shared" si="0"/>
        <v>0</v>
      </c>
      <c r="M43" s="30">
        <f t="shared" si="1"/>
        <v>0</v>
      </c>
      <c r="N43" s="30">
        <f t="shared" si="2"/>
        <v>1</v>
      </c>
      <c r="O43" s="30">
        <f t="shared" si="3"/>
        <v>0</v>
      </c>
      <c r="P43">
        <f t="shared" si="14"/>
        <v>0</v>
      </c>
      <c r="Q43" s="30">
        <f t="shared" si="15"/>
        <v>2</v>
      </c>
      <c r="R43" s="30">
        <f t="shared" si="16"/>
        <v>0</v>
      </c>
      <c r="S43" s="30">
        <f t="shared" si="4"/>
        <v>2</v>
      </c>
      <c r="U43" s="30">
        <f t="shared" si="5"/>
        <v>0</v>
      </c>
      <c r="V43" s="30">
        <f t="shared" si="17"/>
        <v>0</v>
      </c>
      <c r="W43" s="30">
        <f t="shared" si="18"/>
        <v>0</v>
      </c>
      <c r="X43" s="30">
        <f t="shared" si="19"/>
        <v>0</v>
      </c>
      <c r="Y43" s="30">
        <f t="shared" si="20"/>
        <v>0</v>
      </c>
      <c r="Z43" s="30">
        <f t="shared" si="21"/>
        <v>0</v>
      </c>
      <c r="AB43" s="30">
        <f t="shared" si="6"/>
        <v>0</v>
      </c>
      <c r="AC43" s="30">
        <f t="shared" si="7"/>
        <v>0</v>
      </c>
      <c r="AD43" s="30">
        <f t="shared" si="22"/>
        <v>0</v>
      </c>
      <c r="AE43" s="30">
        <f t="shared" si="23"/>
        <v>0</v>
      </c>
      <c r="AF43" s="30">
        <f t="shared" si="24"/>
        <v>0</v>
      </c>
      <c r="AG43" s="30">
        <f t="shared" si="25"/>
        <v>0</v>
      </c>
      <c r="AH43" s="30">
        <f t="shared" si="26"/>
        <v>0</v>
      </c>
      <c r="AI43" s="30">
        <f t="shared" si="27"/>
        <v>0</v>
      </c>
      <c r="AK43" s="30">
        <f t="shared" si="8"/>
        <v>0</v>
      </c>
      <c r="AL43" s="30">
        <f t="shared" si="9"/>
        <v>0</v>
      </c>
      <c r="AM43" s="30">
        <f t="shared" si="10"/>
        <v>6.0205999132796242</v>
      </c>
      <c r="AN43" s="30">
        <v>0</v>
      </c>
      <c r="AO43" s="30">
        <f t="shared" si="11"/>
        <v>0</v>
      </c>
      <c r="AP43" s="30" t="e">
        <f t="shared" si="12"/>
        <v>#N/A</v>
      </c>
      <c r="AR43" s="30">
        <v>39</v>
      </c>
      <c r="AS43" s="30">
        <v>0.68067840827778847</v>
      </c>
      <c r="AT43" s="30">
        <v>0.62932039104983739</v>
      </c>
      <c r="AU43" s="30">
        <f t="shared" si="13"/>
        <v>0.62932039104983739</v>
      </c>
      <c r="AV43" s="30">
        <f t="shared" si="28"/>
        <v>1.2586407820996748</v>
      </c>
      <c r="BC43" s="30">
        <f t="shared" si="29"/>
        <v>0</v>
      </c>
      <c r="BD43" s="30">
        <f t="shared" si="30"/>
        <v>6.0205999132796242</v>
      </c>
      <c r="BE43" s="30" t="e">
        <f t="shared" si="31"/>
        <v>#N/A</v>
      </c>
      <c r="BF43" s="30" t="e">
        <f t="shared" si="32"/>
        <v>#N/A</v>
      </c>
      <c r="BH43">
        <v>20000</v>
      </c>
      <c r="BI43">
        <f t="shared" si="33"/>
        <v>0</v>
      </c>
      <c r="BJ43">
        <f t="shared" si="37"/>
        <v>-24</v>
      </c>
      <c r="BV43">
        <v>3.505742355203785E-2</v>
      </c>
      <c r="BW43">
        <v>28.48406324078341</v>
      </c>
      <c r="BX43">
        <v>1.2307732662888744</v>
      </c>
      <c r="BY43">
        <f t="shared" si="36"/>
        <v>3.3455886047062329</v>
      </c>
    </row>
    <row r="44" spans="2:77" x14ac:dyDescent="0.2">
      <c r="F44">
        <v>40</v>
      </c>
      <c r="G44">
        <v>35.565588200778457</v>
      </c>
      <c r="H44">
        <v>35.565588200778457</v>
      </c>
      <c r="I44">
        <v>28.117066259517454</v>
      </c>
      <c r="L44">
        <f t="shared" si="0"/>
        <v>0</v>
      </c>
      <c r="M44">
        <f t="shared" si="1"/>
        <v>0</v>
      </c>
      <c r="N44">
        <f t="shared" si="2"/>
        <v>1</v>
      </c>
      <c r="O44">
        <f t="shared" si="3"/>
        <v>0</v>
      </c>
      <c r="P44">
        <f t="shared" si="14"/>
        <v>0</v>
      </c>
      <c r="Q44">
        <f t="shared" si="15"/>
        <v>2</v>
      </c>
      <c r="R44">
        <f t="shared" si="16"/>
        <v>0</v>
      </c>
      <c r="S44">
        <f t="shared" si="4"/>
        <v>2</v>
      </c>
      <c r="U44">
        <f t="shared" si="5"/>
        <v>0</v>
      </c>
      <c r="V44">
        <f t="shared" si="17"/>
        <v>0</v>
      </c>
      <c r="W44">
        <f t="shared" si="18"/>
        <v>0</v>
      </c>
      <c r="X44">
        <f t="shared" si="19"/>
        <v>0</v>
      </c>
      <c r="Y44">
        <f t="shared" si="20"/>
        <v>0</v>
      </c>
      <c r="Z44">
        <f t="shared" si="21"/>
        <v>0</v>
      </c>
      <c r="AB44">
        <f t="shared" si="6"/>
        <v>0</v>
      </c>
      <c r="AC44">
        <f t="shared" si="7"/>
        <v>0</v>
      </c>
      <c r="AD44">
        <f t="shared" si="22"/>
        <v>0</v>
      </c>
      <c r="AE44">
        <f t="shared" si="23"/>
        <v>0</v>
      </c>
      <c r="AF44">
        <f t="shared" si="24"/>
        <v>0</v>
      </c>
      <c r="AG44">
        <f t="shared" si="25"/>
        <v>0</v>
      </c>
      <c r="AH44">
        <f t="shared" si="26"/>
        <v>0</v>
      </c>
      <c r="AI44">
        <f t="shared" si="27"/>
        <v>0</v>
      </c>
      <c r="AK44">
        <f t="shared" si="8"/>
        <v>0</v>
      </c>
      <c r="AL44">
        <f t="shared" si="9"/>
        <v>0</v>
      </c>
      <c r="AM44">
        <f t="shared" si="10"/>
        <v>6.0205999132796242</v>
      </c>
      <c r="AN44">
        <v>0</v>
      </c>
      <c r="AO44">
        <f t="shared" si="11"/>
        <v>0</v>
      </c>
      <c r="AP44" t="e">
        <f t="shared" si="12"/>
        <v>#N/A</v>
      </c>
      <c r="AR44">
        <v>40</v>
      </c>
      <c r="AS44">
        <v>0.69813170079773179</v>
      </c>
      <c r="AT44">
        <v>0.64278760968653925</v>
      </c>
      <c r="AU44">
        <f t="shared" si="13"/>
        <v>0.64278760968653925</v>
      </c>
      <c r="AV44">
        <f t="shared" si="28"/>
        <v>1.2855752193730785</v>
      </c>
      <c r="BC44">
        <f t="shared" si="29"/>
        <v>0</v>
      </c>
      <c r="BD44">
        <f t="shared" si="30"/>
        <v>6.0205999132796242</v>
      </c>
      <c r="BE44" t="e">
        <f t="shared" si="31"/>
        <v>#N/A</v>
      </c>
      <c r="BF44" t="e">
        <f t="shared" si="32"/>
        <v>#N/A</v>
      </c>
      <c r="BV44">
        <v>3.5565588200778459E-2</v>
      </c>
      <c r="BW44">
        <v>28.538914024803827</v>
      </c>
      <c r="BX44">
        <v>1.2462137897001822</v>
      </c>
      <c r="BY44">
        <f t="shared" si="36"/>
        <v>3.3875602989170872</v>
      </c>
    </row>
    <row r="45" spans="2:77" x14ac:dyDescent="0.2">
      <c r="F45" s="30">
        <v>41</v>
      </c>
      <c r="G45" s="30">
        <v>36.081118801835729</v>
      </c>
      <c r="H45" s="30">
        <v>36.081118801835729</v>
      </c>
      <c r="I45" s="30">
        <v>27.715326830417524</v>
      </c>
      <c r="K45" s="30"/>
      <c r="L45" s="30">
        <f t="shared" si="0"/>
        <v>0</v>
      </c>
      <c r="M45" s="30">
        <f t="shared" si="1"/>
        <v>0</v>
      </c>
      <c r="N45" s="30">
        <f t="shared" si="2"/>
        <v>1</v>
      </c>
      <c r="O45" s="30">
        <f t="shared" si="3"/>
        <v>0</v>
      </c>
      <c r="P45">
        <f t="shared" si="14"/>
        <v>0</v>
      </c>
      <c r="Q45" s="30">
        <f t="shared" si="15"/>
        <v>2</v>
      </c>
      <c r="R45" s="30">
        <f t="shared" si="16"/>
        <v>0</v>
      </c>
      <c r="S45" s="30">
        <f t="shared" si="4"/>
        <v>2</v>
      </c>
      <c r="U45" s="30">
        <f t="shared" si="5"/>
        <v>0</v>
      </c>
      <c r="V45" s="30">
        <f t="shared" si="17"/>
        <v>0</v>
      </c>
      <c r="W45" s="30">
        <f t="shared" si="18"/>
        <v>0</v>
      </c>
      <c r="X45" s="30">
        <f t="shared" si="19"/>
        <v>0</v>
      </c>
      <c r="Y45" s="30">
        <f t="shared" si="20"/>
        <v>0</v>
      </c>
      <c r="Z45" s="30">
        <f t="shared" si="21"/>
        <v>0</v>
      </c>
      <c r="AB45" s="30">
        <f t="shared" si="6"/>
        <v>0</v>
      </c>
      <c r="AC45" s="30">
        <f t="shared" si="7"/>
        <v>0</v>
      </c>
      <c r="AD45" s="30">
        <f t="shared" si="22"/>
        <v>0</v>
      </c>
      <c r="AE45" s="30">
        <f t="shared" si="23"/>
        <v>0</v>
      </c>
      <c r="AF45" s="30">
        <f t="shared" si="24"/>
        <v>0</v>
      </c>
      <c r="AG45" s="30">
        <f t="shared" si="25"/>
        <v>0</v>
      </c>
      <c r="AH45" s="30">
        <f t="shared" si="26"/>
        <v>0</v>
      </c>
      <c r="AI45" s="30">
        <f t="shared" si="27"/>
        <v>0</v>
      </c>
      <c r="AK45" s="30">
        <f t="shared" si="8"/>
        <v>0</v>
      </c>
      <c r="AL45" s="30">
        <f t="shared" si="9"/>
        <v>0</v>
      </c>
      <c r="AM45" s="30">
        <f t="shared" si="10"/>
        <v>6.0205999132796242</v>
      </c>
      <c r="AN45" s="30">
        <v>0</v>
      </c>
      <c r="AO45" s="30">
        <f t="shared" si="11"/>
        <v>0</v>
      </c>
      <c r="AP45" s="30" t="e">
        <f t="shared" si="12"/>
        <v>#N/A</v>
      </c>
      <c r="AR45" s="30">
        <v>41</v>
      </c>
      <c r="AS45" s="30">
        <v>0.71558499331767511</v>
      </c>
      <c r="AT45" s="30">
        <v>0.65605902899050728</v>
      </c>
      <c r="AU45" s="30">
        <f t="shared" si="13"/>
        <v>0.65605902899050728</v>
      </c>
      <c r="AV45" s="30">
        <f t="shared" si="28"/>
        <v>1.3121180579810146</v>
      </c>
      <c r="BC45" s="30">
        <f t="shared" si="29"/>
        <v>0</v>
      </c>
      <c r="BD45" s="30">
        <f t="shared" si="30"/>
        <v>6.0205999132796242</v>
      </c>
      <c r="BE45" s="30" t="e">
        <f t="shared" si="31"/>
        <v>#N/A</v>
      </c>
      <c r="BF45" s="30" t="e">
        <f t="shared" si="32"/>
        <v>#N/A</v>
      </c>
      <c r="BV45">
        <v>3.6081118801835725E-2</v>
      </c>
      <c r="BW45">
        <v>28.594559882351344</v>
      </c>
      <c r="BX45">
        <v>1.2618175957345339</v>
      </c>
      <c r="BY45">
        <f t="shared" si="36"/>
        <v>3.4299758413150649</v>
      </c>
    </row>
    <row r="46" spans="2:77" x14ac:dyDescent="0.2">
      <c r="F46">
        <v>42</v>
      </c>
      <c r="G46">
        <v>36.604122126221121</v>
      </c>
      <c r="H46">
        <v>36.604122126221121</v>
      </c>
      <c r="I46">
        <v>27.319327494092711</v>
      </c>
      <c r="L46">
        <f t="shared" si="0"/>
        <v>0</v>
      </c>
      <c r="M46">
        <f t="shared" si="1"/>
        <v>0</v>
      </c>
      <c r="N46">
        <f t="shared" si="2"/>
        <v>1</v>
      </c>
      <c r="O46">
        <f t="shared" si="3"/>
        <v>0</v>
      </c>
      <c r="P46">
        <f t="shared" si="14"/>
        <v>0</v>
      </c>
      <c r="Q46">
        <f t="shared" si="15"/>
        <v>2</v>
      </c>
      <c r="R46">
        <f t="shared" si="16"/>
        <v>0</v>
      </c>
      <c r="S46">
        <f t="shared" si="4"/>
        <v>2</v>
      </c>
      <c r="U46">
        <f t="shared" si="5"/>
        <v>0</v>
      </c>
      <c r="V46">
        <f t="shared" si="17"/>
        <v>0</v>
      </c>
      <c r="W46">
        <f t="shared" si="18"/>
        <v>0</v>
      </c>
      <c r="X46">
        <f t="shared" si="19"/>
        <v>0</v>
      </c>
      <c r="Y46">
        <f t="shared" si="20"/>
        <v>0</v>
      </c>
      <c r="Z46">
        <f t="shared" si="21"/>
        <v>0</v>
      </c>
      <c r="AB46">
        <f t="shared" si="6"/>
        <v>0</v>
      </c>
      <c r="AC46">
        <f t="shared" si="7"/>
        <v>0</v>
      </c>
      <c r="AD46">
        <f t="shared" si="22"/>
        <v>0</v>
      </c>
      <c r="AE46">
        <f t="shared" si="23"/>
        <v>0</v>
      </c>
      <c r="AF46">
        <f t="shared" si="24"/>
        <v>0</v>
      </c>
      <c r="AG46">
        <f t="shared" si="25"/>
        <v>0</v>
      </c>
      <c r="AH46">
        <f t="shared" si="26"/>
        <v>0</v>
      </c>
      <c r="AI46">
        <f t="shared" si="27"/>
        <v>0</v>
      </c>
      <c r="AK46">
        <f t="shared" si="8"/>
        <v>0</v>
      </c>
      <c r="AL46">
        <f t="shared" si="9"/>
        <v>0</v>
      </c>
      <c r="AM46">
        <f t="shared" si="10"/>
        <v>6.0205999132796242</v>
      </c>
      <c r="AN46">
        <v>0</v>
      </c>
      <c r="AO46">
        <f t="shared" si="11"/>
        <v>0</v>
      </c>
      <c r="AP46" t="e">
        <f t="shared" si="12"/>
        <v>#N/A</v>
      </c>
      <c r="AR46">
        <v>42</v>
      </c>
      <c r="AS46">
        <v>0.73303828583761843</v>
      </c>
      <c r="AT46">
        <v>0.66913060635885824</v>
      </c>
      <c r="AU46">
        <f t="shared" si="13"/>
        <v>0.66913060635885824</v>
      </c>
      <c r="AV46">
        <f t="shared" si="28"/>
        <v>1.3382612127177165</v>
      </c>
      <c r="BC46">
        <f t="shared" si="29"/>
        <v>0</v>
      </c>
      <c r="BD46">
        <f t="shared" si="30"/>
        <v>6.0205999132796242</v>
      </c>
      <c r="BE46" t="e">
        <f t="shared" si="31"/>
        <v>#N/A</v>
      </c>
      <c r="BF46" t="e">
        <f t="shared" si="32"/>
        <v>#N/A</v>
      </c>
      <c r="BV46">
        <v>3.660412212622112E-2</v>
      </c>
      <c r="BW46">
        <v>28.651012338182184</v>
      </c>
      <c r="BX46">
        <v>1.2775856466837685</v>
      </c>
      <c r="BY46">
        <f t="shared" si="36"/>
        <v>3.4728378476805859</v>
      </c>
    </row>
    <row r="47" spans="2:77" x14ac:dyDescent="0.2">
      <c r="F47" s="30">
        <v>43</v>
      </c>
      <c r="G47" s="30">
        <v>37.134706492614121</v>
      </c>
      <c r="H47" s="30">
        <v>37.134706492614121</v>
      </c>
      <c r="I47" s="30">
        <v>26.928986235528594</v>
      </c>
      <c r="K47" s="30"/>
      <c r="L47" s="30">
        <f t="shared" si="0"/>
        <v>0</v>
      </c>
      <c r="M47" s="30">
        <f t="shared" si="1"/>
        <v>0</v>
      </c>
      <c r="N47" s="30">
        <f t="shared" si="2"/>
        <v>1</v>
      </c>
      <c r="O47" s="30">
        <f t="shared" si="3"/>
        <v>0</v>
      </c>
      <c r="P47">
        <f t="shared" si="14"/>
        <v>0</v>
      </c>
      <c r="Q47" s="30">
        <f t="shared" si="15"/>
        <v>2</v>
      </c>
      <c r="R47" s="30">
        <f t="shared" si="16"/>
        <v>0</v>
      </c>
      <c r="S47" s="30">
        <f t="shared" si="4"/>
        <v>2</v>
      </c>
      <c r="U47" s="30">
        <f t="shared" si="5"/>
        <v>0</v>
      </c>
      <c r="V47" s="30">
        <f t="shared" si="17"/>
        <v>0</v>
      </c>
      <c r="W47" s="30">
        <f t="shared" si="18"/>
        <v>0</v>
      </c>
      <c r="X47" s="30">
        <f t="shared" si="19"/>
        <v>0</v>
      </c>
      <c r="Y47" s="30">
        <f t="shared" si="20"/>
        <v>0</v>
      </c>
      <c r="Z47" s="30">
        <f t="shared" si="21"/>
        <v>0</v>
      </c>
      <c r="AB47" s="30">
        <f t="shared" si="6"/>
        <v>0</v>
      </c>
      <c r="AC47" s="30">
        <f t="shared" si="7"/>
        <v>0</v>
      </c>
      <c r="AD47" s="30">
        <f t="shared" si="22"/>
        <v>0</v>
      </c>
      <c r="AE47" s="30">
        <f t="shared" si="23"/>
        <v>0</v>
      </c>
      <c r="AF47" s="30">
        <f t="shared" si="24"/>
        <v>0</v>
      </c>
      <c r="AG47" s="30">
        <f t="shared" si="25"/>
        <v>0</v>
      </c>
      <c r="AH47" s="30">
        <f t="shared" si="26"/>
        <v>0</v>
      </c>
      <c r="AI47" s="30">
        <f t="shared" si="27"/>
        <v>0</v>
      </c>
      <c r="AK47" s="30">
        <f t="shared" si="8"/>
        <v>0</v>
      </c>
      <c r="AL47" s="30">
        <f t="shared" si="9"/>
        <v>0</v>
      </c>
      <c r="AM47" s="30">
        <f t="shared" si="10"/>
        <v>6.0205999132796242</v>
      </c>
      <c r="AN47" s="30">
        <v>0</v>
      </c>
      <c r="AO47" s="30">
        <f t="shared" si="11"/>
        <v>0</v>
      </c>
      <c r="AP47" s="30" t="e">
        <f t="shared" si="12"/>
        <v>#N/A</v>
      </c>
      <c r="AR47" s="30">
        <v>43</v>
      </c>
      <c r="AS47" s="30">
        <v>0.75049157835756175</v>
      </c>
      <c r="AT47" s="30">
        <v>0.68199836006249848</v>
      </c>
      <c r="AU47" s="30">
        <f t="shared" si="13"/>
        <v>0.68199836006249848</v>
      </c>
      <c r="AV47" s="30">
        <f t="shared" si="28"/>
        <v>1.363996720124997</v>
      </c>
      <c r="BC47" s="30">
        <f t="shared" si="29"/>
        <v>0</v>
      </c>
      <c r="BD47" s="30">
        <f t="shared" si="30"/>
        <v>6.0205999132796242</v>
      </c>
      <c r="BE47" s="30" t="e">
        <f t="shared" si="31"/>
        <v>#N/A</v>
      </c>
      <c r="BF47" s="30" t="e">
        <f t="shared" si="32"/>
        <v>#N/A</v>
      </c>
      <c r="BV47">
        <v>3.713470649261412E-2</v>
      </c>
      <c r="BW47">
        <v>28.708283084106274</v>
      </c>
      <c r="BX47">
        <v>1.2935188908309516</v>
      </c>
      <c r="BY47">
        <f t="shared" si="36"/>
        <v>3.516148895714275</v>
      </c>
    </row>
    <row r="48" spans="2:77" x14ac:dyDescent="0.2">
      <c r="F48">
        <v>44</v>
      </c>
      <c r="G48">
        <v>37.672981789796019</v>
      </c>
      <c r="H48">
        <v>37.672981789796019</v>
      </c>
      <c r="I48">
        <v>26.54422221154941</v>
      </c>
      <c r="L48">
        <f t="shared" si="0"/>
        <v>0</v>
      </c>
      <c r="M48">
        <f t="shared" si="1"/>
        <v>0</v>
      </c>
      <c r="N48">
        <f t="shared" si="2"/>
        <v>1</v>
      </c>
      <c r="O48">
        <f t="shared" si="3"/>
        <v>0</v>
      </c>
      <c r="P48">
        <f t="shared" si="14"/>
        <v>0</v>
      </c>
      <c r="Q48">
        <f t="shared" si="15"/>
        <v>2</v>
      </c>
      <c r="R48">
        <f t="shared" si="16"/>
        <v>0</v>
      </c>
      <c r="S48">
        <f t="shared" si="4"/>
        <v>2</v>
      </c>
      <c r="U48">
        <f t="shared" si="5"/>
        <v>0</v>
      </c>
      <c r="V48">
        <f t="shared" si="17"/>
        <v>0</v>
      </c>
      <c r="W48">
        <f t="shared" si="18"/>
        <v>0</v>
      </c>
      <c r="X48">
        <f t="shared" si="19"/>
        <v>0</v>
      </c>
      <c r="Y48">
        <f t="shared" si="20"/>
        <v>0</v>
      </c>
      <c r="Z48">
        <f t="shared" si="21"/>
        <v>0</v>
      </c>
      <c r="AB48">
        <f t="shared" si="6"/>
        <v>0</v>
      </c>
      <c r="AC48">
        <f t="shared" si="7"/>
        <v>0</v>
      </c>
      <c r="AD48">
        <f t="shared" si="22"/>
        <v>0</v>
      </c>
      <c r="AE48">
        <f t="shared" si="23"/>
        <v>0</v>
      </c>
      <c r="AF48">
        <f t="shared" si="24"/>
        <v>0</v>
      </c>
      <c r="AG48">
        <f t="shared" si="25"/>
        <v>0</v>
      </c>
      <c r="AH48">
        <f t="shared" si="26"/>
        <v>0</v>
      </c>
      <c r="AI48">
        <f t="shared" si="27"/>
        <v>0</v>
      </c>
      <c r="AK48">
        <f t="shared" si="8"/>
        <v>0</v>
      </c>
      <c r="AL48">
        <f t="shared" si="9"/>
        <v>0</v>
      </c>
      <c r="AM48">
        <f t="shared" si="10"/>
        <v>6.0205999132796242</v>
      </c>
      <c r="AN48">
        <v>0</v>
      </c>
      <c r="AO48">
        <f t="shared" si="11"/>
        <v>0</v>
      </c>
      <c r="AP48" t="e">
        <f t="shared" si="12"/>
        <v>#N/A</v>
      </c>
      <c r="AR48">
        <v>44</v>
      </c>
      <c r="AS48">
        <v>0.76794487087750496</v>
      </c>
      <c r="AT48">
        <v>0.69465837045899725</v>
      </c>
      <c r="AU48">
        <f t="shared" si="13"/>
        <v>0.69465837045899725</v>
      </c>
      <c r="AV48">
        <f t="shared" si="28"/>
        <v>1.3893167409179945</v>
      </c>
      <c r="BC48">
        <f t="shared" si="29"/>
        <v>0</v>
      </c>
      <c r="BD48">
        <f t="shared" si="30"/>
        <v>6.0205999132796242</v>
      </c>
      <c r="BE48" t="e">
        <f t="shared" si="31"/>
        <v>#N/A</v>
      </c>
      <c r="BF48" t="e">
        <f t="shared" si="32"/>
        <v>#N/A</v>
      </c>
      <c r="BV48">
        <v>3.7672981789796021E-2</v>
      </c>
      <c r="BW48">
        <v>28.766383981408794</v>
      </c>
      <c r="BX48">
        <v>1.3096182618622976</v>
      </c>
      <c r="BY48">
        <f t="shared" si="36"/>
        <v>3.5599115234384029</v>
      </c>
    </row>
    <row r="49" spans="2:77" x14ac:dyDescent="0.2">
      <c r="F49" s="30">
        <v>45</v>
      </c>
      <c r="G49" s="30">
        <v>38.219059499408814</v>
      </c>
      <c r="H49" s="30">
        <v>38.219059499408814</v>
      </c>
      <c r="I49" s="30">
        <v>26.164955734074731</v>
      </c>
      <c r="K49" s="30"/>
      <c r="L49" s="30">
        <f t="shared" si="0"/>
        <v>0</v>
      </c>
      <c r="M49" s="30">
        <f t="shared" si="1"/>
        <v>0</v>
      </c>
      <c r="N49" s="30">
        <f t="shared" si="2"/>
        <v>1</v>
      </c>
      <c r="O49" s="30">
        <f t="shared" si="3"/>
        <v>0</v>
      </c>
      <c r="P49">
        <f t="shared" si="14"/>
        <v>0</v>
      </c>
      <c r="Q49" s="30">
        <f t="shared" si="15"/>
        <v>2</v>
      </c>
      <c r="R49" s="30">
        <f t="shared" si="16"/>
        <v>0</v>
      </c>
      <c r="S49" s="30">
        <f t="shared" si="4"/>
        <v>2</v>
      </c>
      <c r="U49" s="30">
        <f t="shared" si="5"/>
        <v>0</v>
      </c>
      <c r="V49" s="30">
        <f t="shared" si="17"/>
        <v>0</v>
      </c>
      <c r="W49" s="30">
        <f t="shared" si="18"/>
        <v>0</v>
      </c>
      <c r="X49" s="30">
        <f t="shared" si="19"/>
        <v>0</v>
      </c>
      <c r="Y49" s="30">
        <f t="shared" si="20"/>
        <v>0</v>
      </c>
      <c r="Z49" s="30">
        <f t="shared" si="21"/>
        <v>0</v>
      </c>
      <c r="AB49" s="30">
        <f t="shared" si="6"/>
        <v>0</v>
      </c>
      <c r="AC49" s="30">
        <f t="shared" si="7"/>
        <v>0</v>
      </c>
      <c r="AD49" s="30">
        <f t="shared" si="22"/>
        <v>0</v>
      </c>
      <c r="AE49" s="30">
        <f t="shared" si="23"/>
        <v>0</v>
      </c>
      <c r="AF49" s="30">
        <f t="shared" si="24"/>
        <v>0</v>
      </c>
      <c r="AG49" s="30">
        <f t="shared" si="25"/>
        <v>0</v>
      </c>
      <c r="AH49" s="30">
        <f t="shared" si="26"/>
        <v>0</v>
      </c>
      <c r="AI49" s="30">
        <f t="shared" si="27"/>
        <v>0</v>
      </c>
      <c r="AK49" s="30">
        <f t="shared" si="8"/>
        <v>0</v>
      </c>
      <c r="AL49" s="30">
        <f t="shared" si="9"/>
        <v>0</v>
      </c>
      <c r="AM49" s="30">
        <f t="shared" si="10"/>
        <v>6.0205999132796242</v>
      </c>
      <c r="AN49" s="30">
        <v>0</v>
      </c>
      <c r="AO49" s="30">
        <f t="shared" si="11"/>
        <v>0</v>
      </c>
      <c r="AP49" s="30" t="e">
        <f t="shared" si="12"/>
        <v>#N/A</v>
      </c>
      <c r="AR49" s="30">
        <v>45</v>
      </c>
      <c r="AS49" s="30">
        <v>0.78539816339744828</v>
      </c>
      <c r="AT49" s="30">
        <v>0.70710678118654746</v>
      </c>
      <c r="AU49" s="30">
        <f t="shared" si="13"/>
        <v>0.70710678118654746</v>
      </c>
      <c r="AV49" s="30">
        <f t="shared" si="28"/>
        <v>1.4142135623730949</v>
      </c>
      <c r="BC49" s="30">
        <f t="shared" si="29"/>
        <v>0</v>
      </c>
      <c r="BD49" s="30">
        <f t="shared" si="30"/>
        <v>6.0205999132796242</v>
      </c>
      <c r="BE49" s="30" t="e">
        <f t="shared" si="31"/>
        <v>#N/A</v>
      </c>
      <c r="BF49" s="30" t="e">
        <f t="shared" si="32"/>
        <v>#N/A</v>
      </c>
      <c r="BV49">
        <v>3.8219059499408813E-2</v>
      </c>
      <c r="BW49">
        <v>28.825327063306688</v>
      </c>
      <c r="BX49">
        <v>1.3258846782716966</v>
      </c>
      <c r="BY49">
        <f t="shared" si="36"/>
        <v>3.6041282275782205</v>
      </c>
    </row>
    <row r="50" spans="2:77" x14ac:dyDescent="0.2">
      <c r="B50" s="32"/>
      <c r="C50"/>
      <c r="D50"/>
      <c r="F50">
        <v>46</v>
      </c>
      <c r="G50">
        <v>38.773052719044145</v>
      </c>
      <c r="H50">
        <v>38.773052719044145</v>
      </c>
      <c r="I50">
        <v>25.791108253615285</v>
      </c>
      <c r="L50">
        <f t="shared" si="0"/>
        <v>0</v>
      </c>
      <c r="M50">
        <f t="shared" si="1"/>
        <v>0</v>
      </c>
      <c r="N50">
        <f t="shared" si="2"/>
        <v>1</v>
      </c>
      <c r="O50">
        <f t="shared" si="3"/>
        <v>0</v>
      </c>
      <c r="P50">
        <f t="shared" si="14"/>
        <v>0</v>
      </c>
      <c r="Q50">
        <f t="shared" si="15"/>
        <v>2</v>
      </c>
      <c r="R50">
        <f t="shared" si="16"/>
        <v>0</v>
      </c>
      <c r="S50">
        <f t="shared" si="4"/>
        <v>2</v>
      </c>
      <c r="U50">
        <f t="shared" si="5"/>
        <v>0</v>
      </c>
      <c r="V50">
        <f t="shared" si="17"/>
        <v>0</v>
      </c>
      <c r="W50">
        <f t="shared" si="18"/>
        <v>0</v>
      </c>
      <c r="X50">
        <f t="shared" si="19"/>
        <v>0</v>
      </c>
      <c r="Y50">
        <f t="shared" si="20"/>
        <v>0</v>
      </c>
      <c r="Z50">
        <f t="shared" si="21"/>
        <v>0</v>
      </c>
      <c r="AB50">
        <f t="shared" si="6"/>
        <v>0</v>
      </c>
      <c r="AC50">
        <f t="shared" si="7"/>
        <v>0</v>
      </c>
      <c r="AD50">
        <f t="shared" si="22"/>
        <v>0</v>
      </c>
      <c r="AE50">
        <f t="shared" si="23"/>
        <v>0</v>
      </c>
      <c r="AF50">
        <f t="shared" si="24"/>
        <v>0</v>
      </c>
      <c r="AG50">
        <f t="shared" si="25"/>
        <v>0</v>
      </c>
      <c r="AH50">
        <f t="shared" si="26"/>
        <v>0</v>
      </c>
      <c r="AI50">
        <f t="shared" si="27"/>
        <v>0</v>
      </c>
      <c r="AK50">
        <f t="shared" si="8"/>
        <v>0</v>
      </c>
      <c r="AL50">
        <f t="shared" si="9"/>
        <v>0</v>
      </c>
      <c r="AM50">
        <f t="shared" si="10"/>
        <v>6.0205999132796242</v>
      </c>
      <c r="AN50">
        <v>0</v>
      </c>
      <c r="AO50">
        <f t="shared" si="11"/>
        <v>0</v>
      </c>
      <c r="AP50" t="e">
        <f t="shared" si="12"/>
        <v>#N/A</v>
      </c>
      <c r="AR50">
        <v>46</v>
      </c>
      <c r="AS50">
        <v>0.8028514559173916</v>
      </c>
      <c r="AT50">
        <v>0.71933980033865108</v>
      </c>
      <c r="AU50">
        <f t="shared" si="13"/>
        <v>0.71933980033865108</v>
      </c>
      <c r="AV50">
        <f t="shared" si="28"/>
        <v>1.4386796006773022</v>
      </c>
      <c r="BC50">
        <f t="shared" si="29"/>
        <v>0</v>
      </c>
      <c r="BD50">
        <f t="shared" si="30"/>
        <v>6.0205999132796242</v>
      </c>
      <c r="BE50" t="e">
        <f t="shared" si="31"/>
        <v>#N/A</v>
      </c>
      <c r="BF50" t="e">
        <f t="shared" si="32"/>
        <v>#N/A</v>
      </c>
      <c r="BV50">
        <v>3.8773052719044146E-2</v>
      </c>
      <c r="BW50">
        <v>28.885124537440905</v>
      </c>
      <c r="BX50">
        <v>1.3423190427580296</v>
      </c>
      <c r="BY50">
        <f t="shared" si="36"/>
        <v>3.6488014619236919</v>
      </c>
    </row>
    <row r="51" spans="2:77" x14ac:dyDescent="0.2">
      <c r="F51" s="30">
        <v>47</v>
      </c>
      <c r="G51" s="30">
        <v>39.335076185666772</v>
      </c>
      <c r="H51" s="30">
        <v>39.335076185666772</v>
      </c>
      <c r="I51" s="30">
        <v>25.422602343004687</v>
      </c>
      <c r="K51" s="30"/>
      <c r="L51" s="30">
        <f t="shared" si="0"/>
        <v>0</v>
      </c>
      <c r="M51" s="30">
        <f t="shared" si="1"/>
        <v>0</v>
      </c>
      <c r="N51" s="30">
        <f t="shared" si="2"/>
        <v>1</v>
      </c>
      <c r="O51" s="30">
        <f t="shared" si="3"/>
        <v>0</v>
      </c>
      <c r="P51">
        <f t="shared" si="14"/>
        <v>0</v>
      </c>
      <c r="Q51" s="30">
        <f t="shared" si="15"/>
        <v>2</v>
      </c>
      <c r="R51" s="30">
        <f t="shared" si="16"/>
        <v>0</v>
      </c>
      <c r="S51" s="30">
        <f t="shared" si="4"/>
        <v>2</v>
      </c>
      <c r="U51" s="30">
        <f t="shared" si="5"/>
        <v>0</v>
      </c>
      <c r="V51" s="30">
        <f t="shared" si="17"/>
        <v>0</v>
      </c>
      <c r="W51" s="30">
        <f t="shared" si="18"/>
        <v>0</v>
      </c>
      <c r="X51" s="30">
        <f t="shared" si="19"/>
        <v>0</v>
      </c>
      <c r="Y51" s="30">
        <f t="shared" si="20"/>
        <v>0</v>
      </c>
      <c r="Z51" s="30">
        <f t="shared" si="21"/>
        <v>0</v>
      </c>
      <c r="AB51" s="30">
        <f t="shared" si="6"/>
        <v>0</v>
      </c>
      <c r="AC51" s="30">
        <f t="shared" si="7"/>
        <v>0</v>
      </c>
      <c r="AD51" s="30">
        <f t="shared" si="22"/>
        <v>0</v>
      </c>
      <c r="AE51" s="30">
        <f t="shared" si="23"/>
        <v>0</v>
      </c>
      <c r="AF51" s="30">
        <f t="shared" si="24"/>
        <v>0</v>
      </c>
      <c r="AG51" s="30">
        <f t="shared" si="25"/>
        <v>0</v>
      </c>
      <c r="AH51" s="30">
        <f t="shared" si="26"/>
        <v>0</v>
      </c>
      <c r="AI51" s="30">
        <f t="shared" si="27"/>
        <v>0</v>
      </c>
      <c r="AK51" s="30">
        <f t="shared" si="8"/>
        <v>0</v>
      </c>
      <c r="AL51" s="30">
        <f t="shared" si="9"/>
        <v>0</v>
      </c>
      <c r="AM51" s="30">
        <f t="shared" si="10"/>
        <v>6.0205999132796242</v>
      </c>
      <c r="AN51" s="30">
        <v>0</v>
      </c>
      <c r="AO51" s="30">
        <f t="shared" si="11"/>
        <v>0</v>
      </c>
      <c r="AP51" s="30" t="e">
        <f t="shared" si="12"/>
        <v>#N/A</v>
      </c>
      <c r="AR51" s="30">
        <v>47</v>
      </c>
      <c r="AS51" s="30">
        <v>0.82030474843733492</v>
      </c>
      <c r="AT51" s="30">
        <v>0.73135370161917046</v>
      </c>
      <c r="AU51" s="30">
        <f t="shared" si="13"/>
        <v>0.73135370161917046</v>
      </c>
      <c r="AV51" s="30">
        <f t="shared" si="28"/>
        <v>1.4627074032383409</v>
      </c>
      <c r="BC51" s="30">
        <f t="shared" si="29"/>
        <v>0</v>
      </c>
      <c r="BD51" s="30">
        <f t="shared" si="30"/>
        <v>6.0205999132796242</v>
      </c>
      <c r="BE51" s="30" t="e">
        <f t="shared" si="31"/>
        <v>#N/A</v>
      </c>
      <c r="BF51" s="30" t="e">
        <f t="shared" si="32"/>
        <v>#N/A</v>
      </c>
      <c r="BV51">
        <v>3.933507618566677E-2</v>
      </c>
      <c r="BW51">
        <v>28.945788788404688</v>
      </c>
      <c r="BX51">
        <v>1.3589222416154676</v>
      </c>
      <c r="BY51">
        <f t="shared" si="36"/>
        <v>3.6939336356721575</v>
      </c>
    </row>
    <row r="52" spans="2:77" x14ac:dyDescent="0.2">
      <c r="F52">
        <v>48</v>
      </c>
      <c r="G52">
        <v>39.905246299377595</v>
      </c>
      <c r="H52">
        <v>40</v>
      </c>
      <c r="I52">
        <v>25.059361681363612</v>
      </c>
      <c r="L52">
        <f t="shared" si="0"/>
        <v>0</v>
      </c>
      <c r="M52">
        <f t="shared" si="1"/>
        <v>0</v>
      </c>
      <c r="N52">
        <f t="shared" si="2"/>
        <v>1</v>
      </c>
      <c r="O52">
        <f t="shared" si="3"/>
        <v>0</v>
      </c>
      <c r="P52">
        <f t="shared" si="14"/>
        <v>0</v>
      </c>
      <c r="Q52">
        <f t="shared" si="15"/>
        <v>2</v>
      </c>
      <c r="R52">
        <f t="shared" si="16"/>
        <v>0</v>
      </c>
      <c r="S52">
        <f t="shared" si="4"/>
        <v>2</v>
      </c>
      <c r="U52">
        <f t="shared" si="5"/>
        <v>0</v>
      </c>
      <c r="V52">
        <f t="shared" si="17"/>
        <v>0</v>
      </c>
      <c r="W52">
        <f t="shared" si="18"/>
        <v>0</v>
      </c>
      <c r="X52">
        <f t="shared" si="19"/>
        <v>0</v>
      </c>
      <c r="Y52">
        <f t="shared" si="20"/>
        <v>0</v>
      </c>
      <c r="Z52">
        <f t="shared" si="21"/>
        <v>0</v>
      </c>
      <c r="AB52">
        <f t="shared" si="6"/>
        <v>0</v>
      </c>
      <c r="AC52">
        <f t="shared" si="7"/>
        <v>0</v>
      </c>
      <c r="AD52">
        <f t="shared" si="22"/>
        <v>0</v>
      </c>
      <c r="AE52">
        <f t="shared" si="23"/>
        <v>0</v>
      </c>
      <c r="AF52">
        <f t="shared" si="24"/>
        <v>0</v>
      </c>
      <c r="AG52">
        <f t="shared" si="25"/>
        <v>0</v>
      </c>
      <c r="AH52">
        <f t="shared" si="26"/>
        <v>0</v>
      </c>
      <c r="AI52">
        <f t="shared" si="27"/>
        <v>0</v>
      </c>
      <c r="AK52">
        <f t="shared" si="8"/>
        <v>0</v>
      </c>
      <c r="AL52">
        <f t="shared" si="9"/>
        <v>0</v>
      </c>
      <c r="AM52">
        <f t="shared" si="10"/>
        <v>6.0205999132796242</v>
      </c>
      <c r="AN52">
        <v>0</v>
      </c>
      <c r="AO52">
        <f t="shared" si="11"/>
        <v>0</v>
      </c>
      <c r="AP52" t="e">
        <f t="shared" si="12"/>
        <v>#N/A</v>
      </c>
      <c r="AR52">
        <v>48</v>
      </c>
      <c r="AS52">
        <v>0.83775804095727824</v>
      </c>
      <c r="AT52">
        <v>0.74314482547739424</v>
      </c>
      <c r="AU52">
        <f t="shared" si="13"/>
        <v>0.74314482547739424</v>
      </c>
      <c r="AV52">
        <f t="shared" si="28"/>
        <v>1.4862896509547885</v>
      </c>
      <c r="BC52">
        <f t="shared" si="29"/>
        <v>0</v>
      </c>
      <c r="BD52">
        <f t="shared" si="30"/>
        <v>6.0205999132796242</v>
      </c>
      <c r="BE52" t="e">
        <f t="shared" si="31"/>
        <v>#N/A</v>
      </c>
      <c r="BF52" t="e">
        <f t="shared" si="32"/>
        <v>#N/A</v>
      </c>
      <c r="BV52">
        <v>3.9905246299377597E-2</v>
      </c>
      <c r="BW52">
        <v>29.007332380308519</v>
      </c>
      <c r="BX52">
        <v>1.3756951441169776</v>
      </c>
      <c r="BY52">
        <f t="shared" si="36"/>
        <v>3.7395271117525275</v>
      </c>
    </row>
    <row r="53" spans="2:77" x14ac:dyDescent="0.2">
      <c r="F53" s="30">
        <v>49</v>
      </c>
      <c r="G53" s="30">
        <v>40.483681147521231</v>
      </c>
      <c r="H53" s="30">
        <v>40.483681147521231</v>
      </c>
      <c r="I53" s="30">
        <v>24.701311038292989</v>
      </c>
      <c r="K53" s="30"/>
      <c r="L53" s="30">
        <f t="shared" si="0"/>
        <v>0</v>
      </c>
      <c r="M53" s="30">
        <f t="shared" si="1"/>
        <v>0</v>
      </c>
      <c r="N53" s="30">
        <f t="shared" si="2"/>
        <v>1</v>
      </c>
      <c r="O53" s="30">
        <f t="shared" si="3"/>
        <v>0</v>
      </c>
      <c r="P53">
        <f t="shared" si="14"/>
        <v>0</v>
      </c>
      <c r="Q53" s="30">
        <f t="shared" si="15"/>
        <v>2</v>
      </c>
      <c r="R53" s="30">
        <f t="shared" si="16"/>
        <v>0</v>
      </c>
      <c r="S53" s="30">
        <f t="shared" si="4"/>
        <v>2</v>
      </c>
      <c r="U53" s="30">
        <f t="shared" si="5"/>
        <v>0</v>
      </c>
      <c r="V53" s="30">
        <f t="shared" si="17"/>
        <v>0</v>
      </c>
      <c r="W53" s="30">
        <f t="shared" si="18"/>
        <v>0</v>
      </c>
      <c r="X53" s="30">
        <f t="shared" si="19"/>
        <v>0</v>
      </c>
      <c r="Y53" s="30">
        <f t="shared" si="20"/>
        <v>0</v>
      </c>
      <c r="Z53" s="30">
        <f t="shared" si="21"/>
        <v>0</v>
      </c>
      <c r="AB53" s="30">
        <f t="shared" si="6"/>
        <v>0</v>
      </c>
      <c r="AC53" s="30">
        <f t="shared" si="7"/>
        <v>0</v>
      </c>
      <c r="AD53" s="30">
        <f t="shared" si="22"/>
        <v>0</v>
      </c>
      <c r="AE53" s="30">
        <f t="shared" si="23"/>
        <v>0</v>
      </c>
      <c r="AF53" s="30">
        <f t="shared" si="24"/>
        <v>0</v>
      </c>
      <c r="AG53" s="30">
        <f t="shared" si="25"/>
        <v>0</v>
      </c>
      <c r="AH53" s="30">
        <f t="shared" si="26"/>
        <v>0</v>
      </c>
      <c r="AI53" s="30">
        <f t="shared" si="27"/>
        <v>0</v>
      </c>
      <c r="AK53" s="30">
        <f t="shared" si="8"/>
        <v>0</v>
      </c>
      <c r="AL53" s="30">
        <f t="shared" si="9"/>
        <v>0</v>
      </c>
      <c r="AM53" s="30">
        <f t="shared" si="10"/>
        <v>6.0205999132796242</v>
      </c>
      <c r="AN53" s="30">
        <v>0</v>
      </c>
      <c r="AO53" s="30">
        <f t="shared" si="11"/>
        <v>0</v>
      </c>
      <c r="AP53" s="30" t="e">
        <f t="shared" si="12"/>
        <v>#N/A</v>
      </c>
      <c r="AR53" s="30">
        <v>49</v>
      </c>
      <c r="AS53" s="30">
        <v>0.85521133347722145</v>
      </c>
      <c r="AT53" s="30">
        <v>0.75470958022277201</v>
      </c>
      <c r="AU53" s="30">
        <f t="shared" si="13"/>
        <v>0.75470958022277201</v>
      </c>
      <c r="AV53" s="30">
        <f t="shared" si="28"/>
        <v>1.509419160445544</v>
      </c>
      <c r="BC53" s="30">
        <f t="shared" si="29"/>
        <v>0</v>
      </c>
      <c r="BD53" s="30">
        <f t="shared" si="30"/>
        <v>6.0205999132796242</v>
      </c>
      <c r="BE53" s="30" t="e">
        <f t="shared" si="31"/>
        <v>#N/A</v>
      </c>
      <c r="BF53" s="30" t="e">
        <f t="shared" si="32"/>
        <v>#N/A</v>
      </c>
      <c r="BV53">
        <v>4.0483681147521232E-2</v>
      </c>
      <c r="BW53">
        <v>29.069768059382291</v>
      </c>
      <c r="BX53">
        <v>1.3926386018912555</v>
      </c>
      <c r="BY53">
        <f t="shared" si="36"/>
        <v>3.7855842051316104</v>
      </c>
    </row>
    <row r="54" spans="2:77" x14ac:dyDescent="0.2">
      <c r="B54" s="32"/>
      <c r="C54"/>
      <c r="D54"/>
      <c r="F54">
        <v>50</v>
      </c>
      <c r="G54">
        <v>41.070500529142926</v>
      </c>
      <c r="H54">
        <v>41.070500529142926</v>
      </c>
      <c r="I54">
        <v>24.348376258293154</v>
      </c>
      <c r="L54">
        <f t="shared" si="0"/>
        <v>0</v>
      </c>
      <c r="M54">
        <f t="shared" si="1"/>
        <v>0</v>
      </c>
      <c r="N54">
        <f t="shared" si="2"/>
        <v>1</v>
      </c>
      <c r="O54">
        <f t="shared" si="3"/>
        <v>0</v>
      </c>
      <c r="P54">
        <f t="shared" si="14"/>
        <v>0</v>
      </c>
      <c r="Q54">
        <f t="shared" si="15"/>
        <v>2</v>
      </c>
      <c r="R54">
        <f t="shared" si="16"/>
        <v>0</v>
      </c>
      <c r="S54">
        <f t="shared" si="4"/>
        <v>2</v>
      </c>
      <c r="U54">
        <f t="shared" si="5"/>
        <v>0</v>
      </c>
      <c r="V54">
        <f t="shared" si="17"/>
        <v>0</v>
      </c>
      <c r="W54">
        <f t="shared" si="18"/>
        <v>0</v>
      </c>
      <c r="X54">
        <f t="shared" si="19"/>
        <v>0</v>
      </c>
      <c r="Y54">
        <f t="shared" si="20"/>
        <v>0</v>
      </c>
      <c r="Z54">
        <f t="shared" si="21"/>
        <v>0</v>
      </c>
      <c r="AB54">
        <f t="shared" si="6"/>
        <v>0</v>
      </c>
      <c r="AC54">
        <f t="shared" si="7"/>
        <v>0</v>
      </c>
      <c r="AD54">
        <f t="shared" si="22"/>
        <v>0</v>
      </c>
      <c r="AE54">
        <f t="shared" si="23"/>
        <v>0</v>
      </c>
      <c r="AF54">
        <f t="shared" si="24"/>
        <v>0</v>
      </c>
      <c r="AG54">
        <f t="shared" si="25"/>
        <v>0</v>
      </c>
      <c r="AH54">
        <f t="shared" si="26"/>
        <v>0</v>
      </c>
      <c r="AI54">
        <f t="shared" si="27"/>
        <v>0</v>
      </c>
      <c r="AK54">
        <f t="shared" si="8"/>
        <v>0</v>
      </c>
      <c r="AL54">
        <f t="shared" si="9"/>
        <v>0</v>
      </c>
      <c r="AM54">
        <f t="shared" si="10"/>
        <v>6.0205999132796242</v>
      </c>
      <c r="AN54">
        <v>0</v>
      </c>
      <c r="AO54">
        <f t="shared" si="11"/>
        <v>0</v>
      </c>
      <c r="AP54" t="e">
        <f t="shared" si="12"/>
        <v>#N/A</v>
      </c>
      <c r="AR54">
        <v>50</v>
      </c>
      <c r="AS54">
        <v>0.87266462599716477</v>
      </c>
      <c r="AT54">
        <v>0.76604444311897801</v>
      </c>
      <c r="AU54">
        <f t="shared" si="13"/>
        <v>0.76604444311897801</v>
      </c>
      <c r="AV54">
        <f t="shared" si="28"/>
        <v>1.532088886237956</v>
      </c>
      <c r="BC54">
        <f t="shared" si="29"/>
        <v>0</v>
      </c>
      <c r="BD54">
        <f t="shared" si="30"/>
        <v>6.0205999132796242</v>
      </c>
      <c r="BE54" t="e">
        <f t="shared" si="31"/>
        <v>#N/A</v>
      </c>
      <c r="BF54" t="e">
        <f t="shared" si="32"/>
        <v>#N/A</v>
      </c>
      <c r="BV54">
        <v>4.1070500529142927E-2</v>
      </c>
      <c r="BW54">
        <v>29.133108756615162</v>
      </c>
      <c r="BX54">
        <v>1.4097534482933332</v>
      </c>
      <c r="BY54">
        <f t="shared" si="36"/>
        <v>3.8321071811032454</v>
      </c>
    </row>
    <row r="55" spans="2:77" x14ac:dyDescent="0.2">
      <c r="B55" s="32"/>
      <c r="C55"/>
      <c r="D55"/>
      <c r="F55" s="30">
        <v>51</v>
      </c>
      <c r="G55" s="30">
        <v>41.66582597979999</v>
      </c>
      <c r="H55" s="30">
        <v>41.66582597979999</v>
      </c>
      <c r="I55" s="30">
        <v>24.000484245405577</v>
      </c>
      <c r="K55" s="30"/>
      <c r="L55" s="30">
        <f t="shared" si="0"/>
        <v>0</v>
      </c>
      <c r="M55" s="30">
        <f t="shared" si="1"/>
        <v>0</v>
      </c>
      <c r="N55" s="30">
        <f t="shared" si="2"/>
        <v>1</v>
      </c>
      <c r="O55" s="30">
        <f t="shared" si="3"/>
        <v>0</v>
      </c>
      <c r="P55">
        <f t="shared" si="14"/>
        <v>0</v>
      </c>
      <c r="Q55" s="30">
        <f t="shared" si="15"/>
        <v>2</v>
      </c>
      <c r="R55" s="30">
        <f t="shared" si="16"/>
        <v>0</v>
      </c>
      <c r="S55" s="30">
        <f t="shared" si="4"/>
        <v>2</v>
      </c>
      <c r="U55" s="30">
        <f t="shared" si="5"/>
        <v>0</v>
      </c>
      <c r="V55" s="30">
        <f t="shared" si="17"/>
        <v>0</v>
      </c>
      <c r="W55" s="30">
        <f t="shared" si="18"/>
        <v>0</v>
      </c>
      <c r="X55" s="30">
        <f t="shared" si="19"/>
        <v>0</v>
      </c>
      <c r="Y55" s="30">
        <f t="shared" si="20"/>
        <v>0</v>
      </c>
      <c r="Z55" s="30">
        <f t="shared" si="21"/>
        <v>0</v>
      </c>
      <c r="AB55" s="30">
        <f t="shared" si="6"/>
        <v>0</v>
      </c>
      <c r="AC55" s="30">
        <f t="shared" si="7"/>
        <v>0</v>
      </c>
      <c r="AD55" s="30">
        <f t="shared" si="22"/>
        <v>0</v>
      </c>
      <c r="AE55" s="30">
        <f t="shared" si="23"/>
        <v>0</v>
      </c>
      <c r="AF55" s="30">
        <f t="shared" si="24"/>
        <v>0</v>
      </c>
      <c r="AG55" s="30">
        <f t="shared" si="25"/>
        <v>0</v>
      </c>
      <c r="AH55" s="30">
        <f t="shared" si="26"/>
        <v>0</v>
      </c>
      <c r="AI55" s="30">
        <f t="shared" si="27"/>
        <v>0</v>
      </c>
      <c r="AK55" s="30">
        <f t="shared" si="8"/>
        <v>0</v>
      </c>
      <c r="AL55" s="30">
        <f t="shared" si="9"/>
        <v>0</v>
      </c>
      <c r="AM55" s="30">
        <f t="shared" si="10"/>
        <v>6.0205999132796242</v>
      </c>
      <c r="AN55" s="30">
        <v>0</v>
      </c>
      <c r="AO55" s="30">
        <f t="shared" si="11"/>
        <v>0</v>
      </c>
      <c r="AP55" s="30" t="e">
        <f t="shared" si="12"/>
        <v>#N/A</v>
      </c>
      <c r="AR55" s="30">
        <v>51</v>
      </c>
      <c r="AS55" s="30">
        <v>0.89011791851710809</v>
      </c>
      <c r="AT55" s="30">
        <v>0.7771459614569709</v>
      </c>
      <c r="AU55" s="30">
        <f t="shared" si="13"/>
        <v>0.7771459614569709</v>
      </c>
      <c r="AV55" s="30">
        <f t="shared" si="28"/>
        <v>1.5542919229139418</v>
      </c>
      <c r="BC55" s="30">
        <f t="shared" si="29"/>
        <v>0</v>
      </c>
      <c r="BD55" s="30">
        <f t="shared" si="30"/>
        <v>6.0205999132796242</v>
      </c>
      <c r="BE55" s="30" t="e">
        <f t="shared" si="31"/>
        <v>#N/A</v>
      </c>
      <c r="BF55" s="30" t="e">
        <f t="shared" si="32"/>
        <v>#N/A</v>
      </c>
      <c r="BV55">
        <v>4.1665825979799988E-2</v>
      </c>
      <c r="BW55">
        <v>29.197367590433633</v>
      </c>
      <c r="BX55">
        <v>1.4270404977691067</v>
      </c>
      <c r="BY55">
        <f t="shared" si="36"/>
        <v>3.8790982535609131</v>
      </c>
    </row>
    <row r="56" spans="2:77" x14ac:dyDescent="0.2">
      <c r="B56" s="32"/>
      <c r="C56"/>
      <c r="D56"/>
      <c r="F56">
        <v>52</v>
      </c>
      <c r="G56">
        <v>42.269780796732938</v>
      </c>
      <c r="H56">
        <v>42.269780796732938</v>
      </c>
      <c r="I56">
        <v>23.657562948074023</v>
      </c>
      <c r="L56">
        <f t="shared" si="0"/>
        <v>0</v>
      </c>
      <c r="M56">
        <f t="shared" si="1"/>
        <v>0</v>
      </c>
      <c r="N56">
        <f t="shared" si="2"/>
        <v>1</v>
      </c>
      <c r="O56">
        <f t="shared" si="3"/>
        <v>0</v>
      </c>
      <c r="P56">
        <f t="shared" si="14"/>
        <v>0</v>
      </c>
      <c r="Q56">
        <f t="shared" si="15"/>
        <v>2</v>
      </c>
      <c r="R56">
        <f t="shared" si="16"/>
        <v>0</v>
      </c>
      <c r="S56">
        <f t="shared" si="4"/>
        <v>2</v>
      </c>
      <c r="U56">
        <f t="shared" si="5"/>
        <v>0</v>
      </c>
      <c r="V56">
        <f t="shared" si="17"/>
        <v>0</v>
      </c>
      <c r="W56">
        <f t="shared" si="18"/>
        <v>0</v>
      </c>
      <c r="X56">
        <f t="shared" si="19"/>
        <v>0</v>
      </c>
      <c r="Y56">
        <f t="shared" si="20"/>
        <v>0</v>
      </c>
      <c r="Z56">
        <f t="shared" si="21"/>
        <v>0</v>
      </c>
      <c r="AB56">
        <f t="shared" si="6"/>
        <v>0</v>
      </c>
      <c r="AC56">
        <f t="shared" si="7"/>
        <v>0</v>
      </c>
      <c r="AD56">
        <f t="shared" si="22"/>
        <v>0</v>
      </c>
      <c r="AE56">
        <f t="shared" si="23"/>
        <v>0</v>
      </c>
      <c r="AF56">
        <f t="shared" si="24"/>
        <v>0</v>
      </c>
      <c r="AG56">
        <f t="shared" si="25"/>
        <v>0</v>
      </c>
      <c r="AH56">
        <f t="shared" si="26"/>
        <v>0</v>
      </c>
      <c r="AI56">
        <f t="shared" si="27"/>
        <v>0</v>
      </c>
      <c r="AK56">
        <f t="shared" si="8"/>
        <v>0</v>
      </c>
      <c r="AL56">
        <f t="shared" si="9"/>
        <v>0</v>
      </c>
      <c r="AM56">
        <f t="shared" si="10"/>
        <v>6.0205999132796242</v>
      </c>
      <c r="AN56">
        <v>0</v>
      </c>
      <c r="AO56">
        <f t="shared" si="11"/>
        <v>0</v>
      </c>
      <c r="AP56" t="e">
        <f t="shared" si="12"/>
        <v>#N/A</v>
      </c>
      <c r="AR56">
        <v>52</v>
      </c>
      <c r="AS56">
        <v>0.90757121103705141</v>
      </c>
      <c r="AT56">
        <v>0.78801075360672201</v>
      </c>
      <c r="AU56">
        <f t="shared" si="13"/>
        <v>0.78801075360672201</v>
      </c>
      <c r="AV56">
        <f t="shared" si="28"/>
        <v>1.576021507213444</v>
      </c>
      <c r="BC56">
        <f t="shared" si="29"/>
        <v>0</v>
      </c>
      <c r="BD56">
        <f t="shared" si="30"/>
        <v>6.0205999132796242</v>
      </c>
      <c r="BE56" t="e">
        <f t="shared" si="31"/>
        <v>#N/A</v>
      </c>
      <c r="BF56" t="e">
        <f t="shared" si="32"/>
        <v>#N/A</v>
      </c>
      <c r="BV56">
        <v>4.2269780796732936E-2</v>
      </c>
      <c r="BW56">
        <v>29.262557869418558</v>
      </c>
      <c r="BX56">
        <v>1.4445005452140547</v>
      </c>
      <c r="BY56">
        <f t="shared" si="36"/>
        <v>3.9265595832545479</v>
      </c>
    </row>
    <row r="57" spans="2:77" x14ac:dyDescent="0.2">
      <c r="B57" s="32"/>
      <c r="C57"/>
      <c r="D57"/>
      <c r="F57" s="30">
        <v>53</v>
      </c>
      <c r="G57" s="30">
        <v>42.882490064401452</v>
      </c>
      <c r="H57" s="30">
        <v>42.882490064401452</v>
      </c>
      <c r="I57" s="30">
        <v>23.319541344222028</v>
      </c>
      <c r="K57" s="30"/>
      <c r="L57" s="30">
        <f t="shared" si="0"/>
        <v>0</v>
      </c>
      <c r="M57" s="30">
        <f t="shared" si="1"/>
        <v>0</v>
      </c>
      <c r="N57" s="30">
        <f t="shared" si="2"/>
        <v>1</v>
      </c>
      <c r="O57" s="30">
        <f t="shared" si="3"/>
        <v>0</v>
      </c>
      <c r="P57">
        <f t="shared" si="14"/>
        <v>0</v>
      </c>
      <c r="Q57" s="30">
        <f t="shared" si="15"/>
        <v>2</v>
      </c>
      <c r="R57" s="30">
        <f t="shared" si="16"/>
        <v>0</v>
      </c>
      <c r="S57" s="30">
        <f t="shared" si="4"/>
        <v>2</v>
      </c>
      <c r="U57" s="30">
        <f t="shared" si="5"/>
        <v>0</v>
      </c>
      <c r="V57" s="30">
        <f t="shared" si="17"/>
        <v>0</v>
      </c>
      <c r="W57" s="30">
        <f t="shared" si="18"/>
        <v>0</v>
      </c>
      <c r="X57" s="30">
        <f t="shared" si="19"/>
        <v>0</v>
      </c>
      <c r="Y57" s="30">
        <f t="shared" si="20"/>
        <v>0</v>
      </c>
      <c r="Z57" s="30">
        <f t="shared" si="21"/>
        <v>0</v>
      </c>
      <c r="AB57" s="30">
        <f t="shared" si="6"/>
        <v>0</v>
      </c>
      <c r="AC57" s="30">
        <f t="shared" si="7"/>
        <v>0</v>
      </c>
      <c r="AD57" s="30">
        <f t="shared" si="22"/>
        <v>0</v>
      </c>
      <c r="AE57" s="30">
        <f t="shared" si="23"/>
        <v>0</v>
      </c>
      <c r="AF57" s="30">
        <f t="shared" si="24"/>
        <v>0</v>
      </c>
      <c r="AG57" s="30">
        <f t="shared" si="25"/>
        <v>0</v>
      </c>
      <c r="AH57" s="30">
        <f t="shared" si="26"/>
        <v>0</v>
      </c>
      <c r="AI57" s="30">
        <f t="shared" si="27"/>
        <v>0</v>
      </c>
      <c r="AK57" s="30">
        <f t="shared" si="8"/>
        <v>0</v>
      </c>
      <c r="AL57" s="30">
        <f t="shared" si="9"/>
        <v>0</v>
      </c>
      <c r="AM57" s="30">
        <f t="shared" si="10"/>
        <v>6.0205999132796242</v>
      </c>
      <c r="AN57" s="30">
        <v>0</v>
      </c>
      <c r="AO57" s="30">
        <f t="shared" si="11"/>
        <v>0</v>
      </c>
      <c r="AP57" s="30" t="e">
        <f t="shared" si="12"/>
        <v>#N/A</v>
      </c>
      <c r="AR57" s="30">
        <v>53</v>
      </c>
      <c r="AS57" s="30">
        <v>0.92502450355699462</v>
      </c>
      <c r="AT57" s="30">
        <v>0.79863551004729283</v>
      </c>
      <c r="AU57" s="30">
        <f t="shared" si="13"/>
        <v>0.79863551004729283</v>
      </c>
      <c r="AV57" s="30">
        <f t="shared" si="28"/>
        <v>1.5972710200945857</v>
      </c>
      <c r="BC57" s="30">
        <f t="shared" si="29"/>
        <v>0</v>
      </c>
      <c r="BD57" s="30">
        <f t="shared" si="30"/>
        <v>6.0205999132796242</v>
      </c>
      <c r="BE57" s="30" t="e">
        <f t="shared" si="31"/>
        <v>#N/A</v>
      </c>
      <c r="BF57" s="30" t="e">
        <f t="shared" si="32"/>
        <v>#N/A</v>
      </c>
      <c r="BV57">
        <v>4.2882490064401452E-2</v>
      </c>
      <c r="BW57">
        <v>29.328693095061428</v>
      </c>
      <c r="BX57">
        <v>1.4621343653264356</v>
      </c>
      <c r="BY57">
        <f t="shared" si="36"/>
        <v>3.9744932760323488</v>
      </c>
    </row>
    <row r="58" spans="2:77" x14ac:dyDescent="0.2">
      <c r="B58" s="32"/>
      <c r="C58"/>
      <c r="D58"/>
      <c r="F58">
        <v>54</v>
      </c>
      <c r="G58">
        <v>43.504080680390459</v>
      </c>
      <c r="H58">
        <v>43.504080680390459</v>
      </c>
      <c r="I58">
        <v>22.986349426543605</v>
      </c>
      <c r="L58">
        <f t="shared" si="0"/>
        <v>0</v>
      </c>
      <c r="M58">
        <f t="shared" si="1"/>
        <v>0</v>
      </c>
      <c r="N58">
        <f t="shared" si="2"/>
        <v>1</v>
      </c>
      <c r="O58">
        <f t="shared" si="3"/>
        <v>0</v>
      </c>
      <c r="P58">
        <f t="shared" si="14"/>
        <v>0</v>
      </c>
      <c r="Q58">
        <f t="shared" si="15"/>
        <v>2</v>
      </c>
      <c r="R58">
        <f t="shared" si="16"/>
        <v>0</v>
      </c>
      <c r="S58">
        <f t="shared" si="4"/>
        <v>2</v>
      </c>
      <c r="U58">
        <f t="shared" si="5"/>
        <v>0</v>
      </c>
      <c r="V58">
        <f t="shared" si="17"/>
        <v>0</v>
      </c>
      <c r="W58">
        <f t="shared" si="18"/>
        <v>0</v>
      </c>
      <c r="X58">
        <f t="shared" si="19"/>
        <v>0</v>
      </c>
      <c r="Y58">
        <f t="shared" si="20"/>
        <v>0</v>
      </c>
      <c r="Z58">
        <f t="shared" si="21"/>
        <v>0</v>
      </c>
      <c r="AB58">
        <f t="shared" si="6"/>
        <v>0</v>
      </c>
      <c r="AC58">
        <f t="shared" si="7"/>
        <v>0</v>
      </c>
      <c r="AD58">
        <f t="shared" si="22"/>
        <v>0</v>
      </c>
      <c r="AE58">
        <f t="shared" si="23"/>
        <v>0</v>
      </c>
      <c r="AF58">
        <f t="shared" si="24"/>
        <v>0</v>
      </c>
      <c r="AG58">
        <f t="shared" si="25"/>
        <v>0</v>
      </c>
      <c r="AH58">
        <f t="shared" si="26"/>
        <v>0</v>
      </c>
      <c r="AI58">
        <f t="shared" si="27"/>
        <v>0</v>
      </c>
      <c r="AK58">
        <f t="shared" si="8"/>
        <v>0</v>
      </c>
      <c r="AL58">
        <f t="shared" si="9"/>
        <v>0</v>
      </c>
      <c r="AM58">
        <f t="shared" si="10"/>
        <v>6.0205999132796242</v>
      </c>
      <c r="AN58">
        <v>0</v>
      </c>
      <c r="AO58">
        <f t="shared" si="11"/>
        <v>0</v>
      </c>
      <c r="AP58" t="e">
        <f t="shared" si="12"/>
        <v>#N/A</v>
      </c>
      <c r="AR58">
        <v>54</v>
      </c>
      <c r="AS58">
        <v>0.94247779607693793</v>
      </c>
      <c r="AT58">
        <v>0.80901699437494745</v>
      </c>
      <c r="AU58">
        <f t="shared" si="13"/>
        <v>0.80901699437494745</v>
      </c>
      <c r="AV58">
        <f t="shared" si="28"/>
        <v>1.6180339887498949</v>
      </c>
      <c r="BC58">
        <f t="shared" si="29"/>
        <v>0</v>
      </c>
      <c r="BD58">
        <f t="shared" si="30"/>
        <v>6.0205999132796242</v>
      </c>
      <c r="BE58" t="e">
        <f t="shared" si="31"/>
        <v>#N/A</v>
      </c>
      <c r="BF58" t="e">
        <f t="shared" si="32"/>
        <v>#N/A</v>
      </c>
      <c r="BV58">
        <v>4.350408068039046E-2</v>
      </c>
      <c r="BW58">
        <v>29.395786964560667</v>
      </c>
      <c r="BX58">
        <v>1.4799427119552417</v>
      </c>
      <c r="BY58">
        <f t="shared" si="36"/>
        <v>4.0229013810683325</v>
      </c>
    </row>
    <row r="59" spans="2:77" x14ac:dyDescent="0.2">
      <c r="B59" s="32"/>
      <c r="C59"/>
      <c r="D59"/>
      <c r="F59" s="30">
        <v>55</v>
      </c>
      <c r="G59" s="30">
        <v>44.134681381691799</v>
      </c>
      <c r="H59" s="30">
        <v>44.134681381691799</v>
      </c>
      <c r="I59" s="30">
        <v>22.657918188004089</v>
      </c>
      <c r="K59" s="30"/>
      <c r="L59" s="30">
        <f t="shared" si="0"/>
        <v>0</v>
      </c>
      <c r="M59" s="30">
        <f t="shared" si="1"/>
        <v>0</v>
      </c>
      <c r="N59" s="30">
        <f t="shared" si="2"/>
        <v>1</v>
      </c>
      <c r="O59" s="30">
        <f t="shared" si="3"/>
        <v>0</v>
      </c>
      <c r="P59">
        <f t="shared" si="14"/>
        <v>0</v>
      </c>
      <c r="Q59" s="30">
        <f t="shared" si="15"/>
        <v>2</v>
      </c>
      <c r="R59" s="30">
        <f t="shared" si="16"/>
        <v>0</v>
      </c>
      <c r="S59" s="30">
        <f t="shared" si="4"/>
        <v>2</v>
      </c>
      <c r="U59" s="30">
        <f t="shared" si="5"/>
        <v>0</v>
      </c>
      <c r="V59" s="30">
        <f t="shared" si="17"/>
        <v>0</v>
      </c>
      <c r="W59" s="30">
        <f t="shared" si="18"/>
        <v>0</v>
      </c>
      <c r="X59" s="30">
        <f t="shared" si="19"/>
        <v>0</v>
      </c>
      <c r="Y59" s="30">
        <f t="shared" si="20"/>
        <v>0</v>
      </c>
      <c r="Z59" s="30">
        <f t="shared" si="21"/>
        <v>0</v>
      </c>
      <c r="AB59" s="30">
        <f t="shared" si="6"/>
        <v>0</v>
      </c>
      <c r="AC59" s="30">
        <f t="shared" si="7"/>
        <v>0</v>
      </c>
      <c r="AD59" s="30">
        <f t="shared" si="22"/>
        <v>0</v>
      </c>
      <c r="AE59" s="30">
        <f t="shared" si="23"/>
        <v>0</v>
      </c>
      <c r="AF59" s="30">
        <f t="shared" si="24"/>
        <v>0</v>
      </c>
      <c r="AG59" s="30">
        <f t="shared" si="25"/>
        <v>0</v>
      </c>
      <c r="AH59" s="30">
        <f t="shared" si="26"/>
        <v>0</v>
      </c>
      <c r="AI59" s="30">
        <f t="shared" si="27"/>
        <v>0</v>
      </c>
      <c r="AK59" s="30">
        <f t="shared" si="8"/>
        <v>0</v>
      </c>
      <c r="AL59" s="30">
        <f t="shared" si="9"/>
        <v>0</v>
      </c>
      <c r="AM59" s="30">
        <f t="shared" si="10"/>
        <v>6.0205999132796242</v>
      </c>
      <c r="AN59" s="30">
        <v>0</v>
      </c>
      <c r="AO59" s="30">
        <f t="shared" si="11"/>
        <v>0</v>
      </c>
      <c r="AP59" s="30" t="e">
        <f t="shared" si="12"/>
        <v>#N/A</v>
      </c>
      <c r="AR59" s="30">
        <v>55</v>
      </c>
      <c r="AS59" s="30">
        <v>0.95993108859688125</v>
      </c>
      <c r="AT59" s="30">
        <v>0.8191520442889918</v>
      </c>
      <c r="AU59" s="30">
        <f t="shared" si="13"/>
        <v>0.8191520442889918</v>
      </c>
      <c r="AV59" s="30">
        <f t="shared" si="28"/>
        <v>1.6383040885779836</v>
      </c>
      <c r="BC59" s="30">
        <f t="shared" si="29"/>
        <v>0</v>
      </c>
      <c r="BD59" s="30">
        <f t="shared" si="30"/>
        <v>6.0205999132796242</v>
      </c>
      <c r="BE59" s="30" t="e">
        <f t="shared" si="31"/>
        <v>#N/A</v>
      </c>
      <c r="BF59" s="30" t="e">
        <f t="shared" si="32"/>
        <v>#N/A</v>
      </c>
      <c r="BV59">
        <v>4.4134681381691798E-2</v>
      </c>
      <c r="BW59">
        <v>29.463853373658431</v>
      </c>
      <c r="BX59">
        <v>1.4979263174432413</v>
      </c>
      <c r="BY59">
        <f t="shared" si="36"/>
        <v>4.0717858890765379</v>
      </c>
    </row>
    <row r="60" spans="2:77" x14ac:dyDescent="0.2">
      <c r="B60" s="32"/>
      <c r="C60"/>
      <c r="D60"/>
      <c r="F60">
        <v>56</v>
      </c>
      <c r="G60">
        <v>44.774422771366787</v>
      </c>
      <c r="H60">
        <v>44.774422771366787</v>
      </c>
      <c r="I60">
        <v>22.334179607548158</v>
      </c>
      <c r="L60">
        <f t="shared" si="0"/>
        <v>0</v>
      </c>
      <c r="M60">
        <f t="shared" si="1"/>
        <v>0</v>
      </c>
      <c r="N60">
        <f t="shared" si="2"/>
        <v>1</v>
      </c>
      <c r="O60">
        <f t="shared" si="3"/>
        <v>0</v>
      </c>
      <c r="P60">
        <f t="shared" si="14"/>
        <v>0</v>
      </c>
      <c r="Q60">
        <f t="shared" si="15"/>
        <v>2</v>
      </c>
      <c r="R60">
        <f t="shared" si="16"/>
        <v>0</v>
      </c>
      <c r="S60">
        <f t="shared" si="4"/>
        <v>2</v>
      </c>
      <c r="U60">
        <f t="shared" si="5"/>
        <v>0</v>
      </c>
      <c r="V60">
        <f t="shared" si="17"/>
        <v>0</v>
      </c>
      <c r="W60">
        <f t="shared" si="18"/>
        <v>0</v>
      </c>
      <c r="X60">
        <f t="shared" si="19"/>
        <v>0</v>
      </c>
      <c r="Y60">
        <f t="shared" si="20"/>
        <v>0</v>
      </c>
      <c r="Z60">
        <f t="shared" si="21"/>
        <v>0</v>
      </c>
      <c r="AB60">
        <f t="shared" si="6"/>
        <v>0</v>
      </c>
      <c r="AC60">
        <f t="shared" si="7"/>
        <v>0</v>
      </c>
      <c r="AD60">
        <f t="shared" si="22"/>
        <v>0</v>
      </c>
      <c r="AE60">
        <f t="shared" si="23"/>
        <v>0</v>
      </c>
      <c r="AF60">
        <f t="shared" si="24"/>
        <v>0</v>
      </c>
      <c r="AG60">
        <f t="shared" si="25"/>
        <v>0</v>
      </c>
      <c r="AH60">
        <f t="shared" si="26"/>
        <v>0</v>
      </c>
      <c r="AI60">
        <f t="shared" si="27"/>
        <v>0</v>
      </c>
      <c r="AK60">
        <f t="shared" si="8"/>
        <v>0</v>
      </c>
      <c r="AL60">
        <f t="shared" si="9"/>
        <v>0</v>
      </c>
      <c r="AM60">
        <f t="shared" si="10"/>
        <v>6.0205999132796242</v>
      </c>
      <c r="AN60">
        <v>0</v>
      </c>
      <c r="AO60">
        <f t="shared" si="11"/>
        <v>0</v>
      </c>
      <c r="AP60" t="e">
        <f t="shared" si="12"/>
        <v>#N/A</v>
      </c>
      <c r="AR60">
        <v>56</v>
      </c>
      <c r="AS60">
        <v>0.97738438111682457</v>
      </c>
      <c r="AT60">
        <v>0.82903757255504174</v>
      </c>
      <c r="AU60">
        <f t="shared" si="13"/>
        <v>0.82903757255504174</v>
      </c>
      <c r="AV60">
        <f t="shared" si="28"/>
        <v>1.6580751451100835</v>
      </c>
      <c r="BC60">
        <f t="shared" si="29"/>
        <v>0</v>
      </c>
      <c r="BD60">
        <f t="shared" si="30"/>
        <v>6.0205999132796242</v>
      </c>
      <c r="BE60" t="e">
        <f t="shared" si="31"/>
        <v>#N/A</v>
      </c>
      <c r="BF60" t="e">
        <f t="shared" si="32"/>
        <v>#N/A</v>
      </c>
      <c r="BV60">
        <v>4.4774422771366784E-2</v>
      </c>
      <c r="BW60">
        <v>29.532906419518557</v>
      </c>
      <c r="BX60">
        <v>1.5160858919654105</v>
      </c>
      <c r="BY60">
        <f t="shared" si="36"/>
        <v>4.1211487305126981</v>
      </c>
    </row>
    <row r="61" spans="2:77" x14ac:dyDescent="0.2">
      <c r="B61" s="32"/>
      <c r="C61"/>
      <c r="D61"/>
      <c r="F61" s="30">
        <v>57</v>
      </c>
      <c r="G61" s="30">
        <v>45.423437345595318</v>
      </c>
      <c r="H61" s="30">
        <v>45.423437345595318</v>
      </c>
      <c r="I61" s="30">
        <v>22.015066636012065</v>
      </c>
      <c r="K61" s="30"/>
      <c r="L61" s="30">
        <f t="shared" si="0"/>
        <v>0</v>
      </c>
      <c r="M61" s="30">
        <f t="shared" si="1"/>
        <v>0</v>
      </c>
      <c r="N61" s="30">
        <f t="shared" si="2"/>
        <v>1</v>
      </c>
      <c r="O61" s="30">
        <f t="shared" si="3"/>
        <v>0</v>
      </c>
      <c r="P61">
        <f t="shared" si="14"/>
        <v>0</v>
      </c>
      <c r="Q61" s="30">
        <f t="shared" si="15"/>
        <v>2</v>
      </c>
      <c r="R61" s="30">
        <f t="shared" si="16"/>
        <v>0</v>
      </c>
      <c r="S61" s="30">
        <f t="shared" si="4"/>
        <v>2</v>
      </c>
      <c r="U61" s="30">
        <f t="shared" si="5"/>
        <v>0</v>
      </c>
      <c r="V61" s="30">
        <f t="shared" si="17"/>
        <v>0</v>
      </c>
      <c r="W61" s="30">
        <f t="shared" si="18"/>
        <v>0</v>
      </c>
      <c r="X61" s="30">
        <f t="shared" si="19"/>
        <v>0</v>
      </c>
      <c r="Y61" s="30">
        <f t="shared" si="20"/>
        <v>0</v>
      </c>
      <c r="Z61" s="30">
        <f t="shared" si="21"/>
        <v>0</v>
      </c>
      <c r="AB61" s="30">
        <f t="shared" si="6"/>
        <v>0</v>
      </c>
      <c r="AC61" s="30">
        <f t="shared" si="7"/>
        <v>0</v>
      </c>
      <c r="AD61" s="30">
        <f t="shared" si="22"/>
        <v>0</v>
      </c>
      <c r="AE61" s="30">
        <f t="shared" si="23"/>
        <v>0</v>
      </c>
      <c r="AF61" s="30">
        <f t="shared" si="24"/>
        <v>0</v>
      </c>
      <c r="AG61" s="30">
        <f t="shared" si="25"/>
        <v>0</v>
      </c>
      <c r="AH61" s="30">
        <f t="shared" si="26"/>
        <v>0</v>
      </c>
      <c r="AI61" s="30">
        <f t="shared" si="27"/>
        <v>0</v>
      </c>
      <c r="AK61" s="30">
        <f t="shared" si="8"/>
        <v>0</v>
      </c>
      <c r="AL61" s="30">
        <f t="shared" si="9"/>
        <v>0</v>
      </c>
      <c r="AM61" s="30">
        <f t="shared" si="10"/>
        <v>6.0205999132796242</v>
      </c>
      <c r="AN61" s="30">
        <v>0</v>
      </c>
      <c r="AO61" s="30">
        <f t="shared" si="11"/>
        <v>0</v>
      </c>
      <c r="AP61" s="30" t="e">
        <f t="shared" si="12"/>
        <v>#N/A</v>
      </c>
      <c r="AR61" s="30">
        <v>57</v>
      </c>
      <c r="AS61" s="30">
        <v>0.99483767363676789</v>
      </c>
      <c r="AT61" s="30">
        <v>0.83867056794542405</v>
      </c>
      <c r="AU61" s="30">
        <f t="shared" si="13"/>
        <v>0.83867056794542405</v>
      </c>
      <c r="AV61" s="30">
        <f t="shared" si="28"/>
        <v>1.6773411358908481</v>
      </c>
      <c r="BC61" s="30">
        <f t="shared" si="29"/>
        <v>0</v>
      </c>
      <c r="BD61" s="30">
        <f t="shared" si="30"/>
        <v>6.0205999132796242</v>
      </c>
      <c r="BE61" s="30" t="e">
        <f t="shared" si="31"/>
        <v>#N/A</v>
      </c>
      <c r="BF61" s="30" t="e">
        <f t="shared" si="32"/>
        <v>#N/A</v>
      </c>
      <c r="BV61">
        <v>4.542343734559532E-2</v>
      </c>
      <c r="BW61">
        <v>29.602960403646211</v>
      </c>
      <c r="BX61">
        <v>1.5344221228631072</v>
      </c>
      <c r="BY61">
        <f t="shared" si="36"/>
        <v>4.1709917737643369</v>
      </c>
    </row>
    <row r="62" spans="2:77" x14ac:dyDescent="0.2">
      <c r="B62" s="32"/>
      <c r="C62"/>
      <c r="D62"/>
      <c r="F62">
        <v>58</v>
      </c>
      <c r="G62">
        <v>46.081859521116911</v>
      </c>
      <c r="H62">
        <v>46.081859521116911</v>
      </c>
      <c r="I62">
        <v>21.700513182237192</v>
      </c>
      <c r="L62">
        <f t="shared" si="0"/>
        <v>0</v>
      </c>
      <c r="M62">
        <f t="shared" si="1"/>
        <v>0</v>
      </c>
      <c r="N62">
        <f t="shared" si="2"/>
        <v>1</v>
      </c>
      <c r="O62">
        <f t="shared" si="3"/>
        <v>0</v>
      </c>
      <c r="P62">
        <f t="shared" si="14"/>
        <v>0</v>
      </c>
      <c r="Q62">
        <f t="shared" si="15"/>
        <v>2</v>
      </c>
      <c r="R62">
        <f t="shared" si="16"/>
        <v>0</v>
      </c>
      <c r="S62">
        <f t="shared" si="4"/>
        <v>2</v>
      </c>
      <c r="U62">
        <f t="shared" si="5"/>
        <v>0</v>
      </c>
      <c r="V62">
        <f t="shared" si="17"/>
        <v>0</v>
      </c>
      <c r="W62">
        <f t="shared" si="18"/>
        <v>0</v>
      </c>
      <c r="X62">
        <f t="shared" si="19"/>
        <v>0</v>
      </c>
      <c r="Y62">
        <f t="shared" si="20"/>
        <v>0</v>
      </c>
      <c r="Z62">
        <f t="shared" si="21"/>
        <v>0</v>
      </c>
      <c r="AB62">
        <f t="shared" si="6"/>
        <v>0</v>
      </c>
      <c r="AC62">
        <f t="shared" si="7"/>
        <v>0</v>
      </c>
      <c r="AD62">
        <f t="shared" si="22"/>
        <v>0</v>
      </c>
      <c r="AE62">
        <f t="shared" si="23"/>
        <v>0</v>
      </c>
      <c r="AF62">
        <f t="shared" si="24"/>
        <v>0</v>
      </c>
      <c r="AG62">
        <f t="shared" si="25"/>
        <v>0</v>
      </c>
      <c r="AH62">
        <f t="shared" si="26"/>
        <v>0</v>
      </c>
      <c r="AI62">
        <f t="shared" si="27"/>
        <v>0</v>
      </c>
      <c r="AK62">
        <f t="shared" si="8"/>
        <v>0</v>
      </c>
      <c r="AL62">
        <f t="shared" si="9"/>
        <v>0</v>
      </c>
      <c r="AM62">
        <f t="shared" si="10"/>
        <v>6.0205999132796242</v>
      </c>
      <c r="AN62">
        <v>0</v>
      </c>
      <c r="AO62">
        <f t="shared" si="11"/>
        <v>0</v>
      </c>
      <c r="AP62" t="e">
        <f t="shared" si="12"/>
        <v>#N/A</v>
      </c>
      <c r="AR62">
        <v>58</v>
      </c>
      <c r="AS62">
        <v>1.0122909661567112</v>
      </c>
      <c r="AT62">
        <v>0.84804809615642596</v>
      </c>
      <c r="AU62">
        <f t="shared" si="13"/>
        <v>0.84804809615642596</v>
      </c>
      <c r="AV62">
        <f t="shared" si="28"/>
        <v>1.6960961923128519</v>
      </c>
      <c r="BC62">
        <f t="shared" si="29"/>
        <v>0</v>
      </c>
      <c r="BD62">
        <f t="shared" si="30"/>
        <v>6.0205999132796242</v>
      </c>
      <c r="BE62" t="e">
        <f t="shared" si="31"/>
        <v>#N/A</v>
      </c>
      <c r="BF62" t="e">
        <f t="shared" si="32"/>
        <v>#N/A</v>
      </c>
      <c r="BV62">
        <v>4.6081859521116909E-2</v>
      </c>
      <c r="BW62">
        <v>29.674029834849836</v>
      </c>
      <c r="BX62">
        <v>1.5529356739743301</v>
      </c>
      <c r="BY62">
        <f t="shared" si="36"/>
        <v>4.2213168233302216</v>
      </c>
    </row>
    <row r="63" spans="2:77" x14ac:dyDescent="0.2">
      <c r="B63" s="32"/>
      <c r="C63"/>
      <c r="D63"/>
      <c r="F63" s="30">
        <v>59</v>
      </c>
      <c r="G63" s="30">
        <v>46.749825663069771</v>
      </c>
      <c r="H63" s="30">
        <v>46.749825663069771</v>
      </c>
      <c r="I63" s="30">
        <v>21.390454099381902</v>
      </c>
      <c r="K63" s="30"/>
      <c r="L63" s="30">
        <f t="shared" si="0"/>
        <v>0</v>
      </c>
      <c r="M63" s="30">
        <f t="shared" si="1"/>
        <v>0</v>
      </c>
      <c r="N63" s="30">
        <f t="shared" si="2"/>
        <v>1</v>
      </c>
      <c r="O63" s="30">
        <f t="shared" si="3"/>
        <v>0</v>
      </c>
      <c r="P63">
        <f t="shared" si="14"/>
        <v>0</v>
      </c>
      <c r="Q63" s="30">
        <f t="shared" si="15"/>
        <v>2</v>
      </c>
      <c r="R63" s="30">
        <f t="shared" si="16"/>
        <v>0</v>
      </c>
      <c r="S63" s="30">
        <f t="shared" si="4"/>
        <v>2</v>
      </c>
      <c r="U63" s="30">
        <f t="shared" si="5"/>
        <v>0</v>
      </c>
      <c r="V63" s="30">
        <f t="shared" si="17"/>
        <v>0</v>
      </c>
      <c r="W63" s="30">
        <f t="shared" si="18"/>
        <v>0</v>
      </c>
      <c r="X63" s="30">
        <f t="shared" si="19"/>
        <v>0</v>
      </c>
      <c r="Y63" s="30">
        <f t="shared" si="20"/>
        <v>0</v>
      </c>
      <c r="Z63" s="30">
        <f t="shared" si="21"/>
        <v>0</v>
      </c>
      <c r="AB63" s="30">
        <f t="shared" si="6"/>
        <v>0</v>
      </c>
      <c r="AC63" s="30">
        <f t="shared" si="7"/>
        <v>0</v>
      </c>
      <c r="AD63" s="30">
        <f t="shared" si="22"/>
        <v>0</v>
      </c>
      <c r="AE63" s="30">
        <f t="shared" si="23"/>
        <v>0</v>
      </c>
      <c r="AF63" s="30">
        <f t="shared" si="24"/>
        <v>0</v>
      </c>
      <c r="AG63" s="30">
        <f t="shared" si="25"/>
        <v>0</v>
      </c>
      <c r="AH63" s="30">
        <f t="shared" si="26"/>
        <v>0</v>
      </c>
      <c r="AI63" s="30">
        <f t="shared" si="27"/>
        <v>0</v>
      </c>
      <c r="AK63" s="30">
        <f t="shared" si="8"/>
        <v>0</v>
      </c>
      <c r="AL63" s="30">
        <f t="shared" si="9"/>
        <v>0</v>
      </c>
      <c r="AM63" s="30">
        <f t="shared" si="10"/>
        <v>6.0205999132796242</v>
      </c>
      <c r="AN63" s="30">
        <v>0</v>
      </c>
      <c r="AO63" s="30">
        <f t="shared" si="11"/>
        <v>0</v>
      </c>
      <c r="AP63" s="30" t="e">
        <f t="shared" si="12"/>
        <v>#N/A</v>
      </c>
      <c r="AR63" s="30">
        <v>59</v>
      </c>
      <c r="AS63" s="30">
        <v>1.0297442586766545</v>
      </c>
      <c r="AT63" s="30">
        <v>0.85716730070211233</v>
      </c>
      <c r="AU63" s="30">
        <f t="shared" si="13"/>
        <v>0.85716730070211233</v>
      </c>
      <c r="AV63" s="30">
        <f t="shared" si="28"/>
        <v>1.7143346014042247</v>
      </c>
      <c r="BC63" s="30">
        <f t="shared" si="29"/>
        <v>0</v>
      </c>
      <c r="BD63" s="30">
        <f t="shared" si="30"/>
        <v>6.0205999132796242</v>
      </c>
      <c r="BE63" s="30" t="e">
        <f t="shared" si="31"/>
        <v>#N/A</v>
      </c>
      <c r="BF63" s="30" t="e">
        <f t="shared" si="32"/>
        <v>#N/A</v>
      </c>
      <c r="BV63">
        <v>4.6749825663069774E-2</v>
      </c>
      <c r="BW63">
        <v>29.746129432246086</v>
      </c>
      <c r="BX63">
        <v>1.5716271849604388</v>
      </c>
      <c r="BY63">
        <f t="shared" si="36"/>
        <v>4.2721256179902038</v>
      </c>
    </row>
    <row r="64" spans="2:77" x14ac:dyDescent="0.2">
      <c r="B64" s="32"/>
      <c r="C64"/>
      <c r="D64"/>
      <c r="F64">
        <v>60</v>
      </c>
      <c r="G64">
        <v>47.42747411323311</v>
      </c>
      <c r="H64">
        <v>47.42747411323311</v>
      </c>
      <c r="I64">
        <v>21.08482517142911</v>
      </c>
      <c r="L64">
        <f t="shared" si="0"/>
        <v>0</v>
      </c>
      <c r="M64">
        <f t="shared" si="1"/>
        <v>0</v>
      </c>
      <c r="N64">
        <f t="shared" si="2"/>
        <v>1</v>
      </c>
      <c r="O64">
        <f t="shared" si="3"/>
        <v>0</v>
      </c>
      <c r="P64">
        <f t="shared" si="14"/>
        <v>0</v>
      </c>
      <c r="Q64">
        <f t="shared" si="15"/>
        <v>2</v>
      </c>
      <c r="R64">
        <f t="shared" si="16"/>
        <v>0</v>
      </c>
      <c r="S64">
        <f t="shared" si="4"/>
        <v>2</v>
      </c>
      <c r="U64">
        <f t="shared" si="5"/>
        <v>0</v>
      </c>
      <c r="V64">
        <f t="shared" si="17"/>
        <v>0</v>
      </c>
      <c r="W64">
        <f t="shared" si="18"/>
        <v>0</v>
      </c>
      <c r="X64">
        <f t="shared" si="19"/>
        <v>0</v>
      </c>
      <c r="Y64">
        <f t="shared" si="20"/>
        <v>0</v>
      </c>
      <c r="Z64">
        <f t="shared" si="21"/>
        <v>0</v>
      </c>
      <c r="AB64">
        <f t="shared" si="6"/>
        <v>0</v>
      </c>
      <c r="AC64">
        <f t="shared" si="7"/>
        <v>0</v>
      </c>
      <c r="AD64">
        <f t="shared" si="22"/>
        <v>0</v>
      </c>
      <c r="AE64">
        <f t="shared" si="23"/>
        <v>0</v>
      </c>
      <c r="AF64">
        <f t="shared" si="24"/>
        <v>0</v>
      </c>
      <c r="AG64">
        <f t="shared" si="25"/>
        <v>0</v>
      </c>
      <c r="AH64">
        <f t="shared" si="26"/>
        <v>0</v>
      </c>
      <c r="AI64">
        <f t="shared" si="27"/>
        <v>0</v>
      </c>
      <c r="AK64">
        <f t="shared" si="8"/>
        <v>0</v>
      </c>
      <c r="AL64">
        <f t="shared" si="9"/>
        <v>0</v>
      </c>
      <c r="AM64">
        <f t="shared" si="10"/>
        <v>6.0205999132796242</v>
      </c>
      <c r="AN64">
        <v>0</v>
      </c>
      <c r="AO64">
        <f t="shared" si="11"/>
        <v>0</v>
      </c>
      <c r="AP64" t="e">
        <f t="shared" si="12"/>
        <v>#N/A</v>
      </c>
      <c r="AR64">
        <v>60</v>
      </c>
      <c r="AS64">
        <v>1.0471975511965976</v>
      </c>
      <c r="AT64">
        <v>0.8660254037844386</v>
      </c>
      <c r="AU64">
        <f t="shared" si="13"/>
        <v>0.8660254037844386</v>
      </c>
      <c r="AV64">
        <f t="shared" si="28"/>
        <v>1.7320508075688772</v>
      </c>
      <c r="BC64">
        <f t="shared" si="29"/>
        <v>0</v>
      </c>
      <c r="BD64">
        <f t="shared" si="30"/>
        <v>6.0205999132796242</v>
      </c>
      <c r="BE64" t="e">
        <f t="shared" si="31"/>
        <v>#N/A</v>
      </c>
      <c r="BF64" t="e">
        <f t="shared" si="32"/>
        <v>#N/A</v>
      </c>
      <c r="BV64">
        <v>4.7427474113233108E-2</v>
      </c>
      <c r="BW64">
        <v>29.819274128308269</v>
      </c>
      <c r="BX64">
        <v>1.5904972706296994</v>
      </c>
      <c r="BY64">
        <f t="shared" si="36"/>
        <v>4.3234198289664203</v>
      </c>
    </row>
    <row r="65" spans="2:77" x14ac:dyDescent="0.2">
      <c r="B65" s="32"/>
      <c r="C65"/>
      <c r="D65"/>
      <c r="F65" s="30">
        <v>61</v>
      </c>
      <c r="G65" s="30">
        <v>48.114945218679011</v>
      </c>
      <c r="H65" s="30">
        <v>48.114945218679011</v>
      </c>
      <c r="I65" s="30">
        <v>20.783563099886553</v>
      </c>
      <c r="K65" s="30"/>
      <c r="L65" s="30">
        <f t="shared" si="0"/>
        <v>0</v>
      </c>
      <c r="M65" s="30">
        <f t="shared" si="1"/>
        <v>0</v>
      </c>
      <c r="N65" s="30">
        <f t="shared" si="2"/>
        <v>1</v>
      </c>
      <c r="O65" s="30">
        <f t="shared" si="3"/>
        <v>0</v>
      </c>
      <c r="P65">
        <f t="shared" si="14"/>
        <v>0</v>
      </c>
      <c r="Q65" s="30">
        <f t="shared" si="15"/>
        <v>2</v>
      </c>
      <c r="R65" s="30">
        <f t="shared" si="16"/>
        <v>0</v>
      </c>
      <c r="S65" s="30">
        <f t="shared" si="4"/>
        <v>2</v>
      </c>
      <c r="U65" s="30">
        <f t="shared" si="5"/>
        <v>0</v>
      </c>
      <c r="V65" s="30">
        <f t="shared" si="17"/>
        <v>0</v>
      </c>
      <c r="W65" s="30">
        <f t="shared" si="18"/>
        <v>0</v>
      </c>
      <c r="X65" s="30">
        <f t="shared" si="19"/>
        <v>0</v>
      </c>
      <c r="Y65" s="30">
        <f t="shared" si="20"/>
        <v>0</v>
      </c>
      <c r="Z65" s="30">
        <f t="shared" si="21"/>
        <v>0</v>
      </c>
      <c r="AB65" s="30">
        <f t="shared" si="6"/>
        <v>0</v>
      </c>
      <c r="AC65" s="30">
        <f t="shared" si="7"/>
        <v>0</v>
      </c>
      <c r="AD65" s="30">
        <f t="shared" si="22"/>
        <v>0</v>
      </c>
      <c r="AE65" s="30">
        <f t="shared" si="23"/>
        <v>0</v>
      </c>
      <c r="AF65" s="30">
        <f t="shared" si="24"/>
        <v>0</v>
      </c>
      <c r="AG65" s="30">
        <f t="shared" si="25"/>
        <v>0</v>
      </c>
      <c r="AH65" s="30">
        <f t="shared" si="26"/>
        <v>0</v>
      </c>
      <c r="AI65" s="30">
        <f t="shared" si="27"/>
        <v>0</v>
      </c>
      <c r="AK65" s="30">
        <f t="shared" si="8"/>
        <v>0</v>
      </c>
      <c r="AL65" s="30">
        <f t="shared" si="9"/>
        <v>0</v>
      </c>
      <c r="AM65" s="30">
        <f t="shared" si="10"/>
        <v>6.0205999132796242</v>
      </c>
      <c r="AN65" s="30">
        <v>0</v>
      </c>
      <c r="AO65" s="30">
        <f t="shared" si="11"/>
        <v>0</v>
      </c>
      <c r="AP65" s="30" t="e">
        <f t="shared" si="12"/>
        <v>#N/A</v>
      </c>
      <c r="AR65" s="30">
        <v>61</v>
      </c>
      <c r="AS65" s="30">
        <v>1.064650843716541</v>
      </c>
      <c r="AT65" s="30">
        <v>0.87461970713939574</v>
      </c>
      <c r="AU65" s="30">
        <f t="shared" si="13"/>
        <v>0.87461970713939574</v>
      </c>
      <c r="AV65" s="30">
        <f t="shared" si="28"/>
        <v>1.7492394142787915</v>
      </c>
      <c r="BC65" s="30">
        <f t="shared" si="29"/>
        <v>0</v>
      </c>
      <c r="BD65" s="30">
        <f t="shared" si="30"/>
        <v>6.0205999132796242</v>
      </c>
      <c r="BE65" s="30" t="e">
        <f t="shared" si="31"/>
        <v>#N/A</v>
      </c>
      <c r="BF65" s="30" t="e">
        <f t="shared" si="32"/>
        <v>#N/A</v>
      </c>
      <c r="BV65">
        <v>4.8114945218679012E-2</v>
      </c>
      <c r="BW65">
        <v>29.893479071958989</v>
      </c>
      <c r="BX65">
        <v>1.6095465202580694</v>
      </c>
      <c r="BY65">
        <f t="shared" si="36"/>
        <v>4.3752010580769989</v>
      </c>
    </row>
    <row r="66" spans="2:77" x14ac:dyDescent="0.2">
      <c r="B66" s="32"/>
      <c r="C66"/>
      <c r="D66"/>
      <c r="F66">
        <v>62</v>
      </c>
      <c r="G66">
        <v>48.812381360839609</v>
      </c>
      <c r="H66">
        <v>48.812381360839609</v>
      </c>
      <c r="I66">
        <v>20.486605490677075</v>
      </c>
      <c r="L66">
        <f t="shared" si="0"/>
        <v>0</v>
      </c>
      <c r="M66">
        <f t="shared" si="1"/>
        <v>0</v>
      </c>
      <c r="N66">
        <f t="shared" si="2"/>
        <v>1</v>
      </c>
      <c r="O66">
        <f t="shared" si="3"/>
        <v>0</v>
      </c>
      <c r="P66">
        <f t="shared" si="14"/>
        <v>0</v>
      </c>
      <c r="Q66">
        <f t="shared" si="15"/>
        <v>2</v>
      </c>
      <c r="R66">
        <f t="shared" si="16"/>
        <v>0</v>
      </c>
      <c r="S66">
        <f t="shared" si="4"/>
        <v>2</v>
      </c>
      <c r="U66">
        <f t="shared" si="5"/>
        <v>0</v>
      </c>
      <c r="V66">
        <f t="shared" si="17"/>
        <v>0</v>
      </c>
      <c r="W66">
        <f t="shared" si="18"/>
        <v>0</v>
      </c>
      <c r="X66">
        <f t="shared" si="19"/>
        <v>0</v>
      </c>
      <c r="Y66">
        <f t="shared" si="20"/>
        <v>0</v>
      </c>
      <c r="Z66">
        <f t="shared" si="21"/>
        <v>0</v>
      </c>
      <c r="AB66">
        <f t="shared" si="6"/>
        <v>0</v>
      </c>
      <c r="AC66">
        <f t="shared" si="7"/>
        <v>0</v>
      </c>
      <c r="AD66">
        <f t="shared" si="22"/>
        <v>0</v>
      </c>
      <c r="AE66">
        <f t="shared" si="23"/>
        <v>0</v>
      </c>
      <c r="AF66">
        <f t="shared" si="24"/>
        <v>0</v>
      </c>
      <c r="AG66">
        <f t="shared" si="25"/>
        <v>0</v>
      </c>
      <c r="AH66">
        <f t="shared" si="26"/>
        <v>0</v>
      </c>
      <c r="AI66">
        <f t="shared" si="27"/>
        <v>0</v>
      </c>
      <c r="AK66">
        <f t="shared" si="8"/>
        <v>0</v>
      </c>
      <c r="AL66">
        <f t="shared" si="9"/>
        <v>0</v>
      </c>
      <c r="AM66">
        <f t="shared" si="10"/>
        <v>6.0205999132796242</v>
      </c>
      <c r="AN66">
        <v>0</v>
      </c>
      <c r="AO66">
        <f t="shared" si="11"/>
        <v>0</v>
      </c>
      <c r="AP66" t="e">
        <f t="shared" si="12"/>
        <v>#N/A</v>
      </c>
      <c r="AR66">
        <v>62</v>
      </c>
      <c r="AS66">
        <v>1.0821041362364843</v>
      </c>
      <c r="AT66">
        <v>0.88294759285892688</v>
      </c>
      <c r="AU66">
        <f t="shared" si="13"/>
        <v>0.88294759285892688</v>
      </c>
      <c r="AV66">
        <f t="shared" si="28"/>
        <v>1.7658951857178538</v>
      </c>
      <c r="BC66">
        <f t="shared" si="29"/>
        <v>0</v>
      </c>
      <c r="BD66">
        <f t="shared" si="30"/>
        <v>6.0205999132796242</v>
      </c>
      <c r="BE66" t="e">
        <f t="shared" si="31"/>
        <v>#N/A</v>
      </c>
      <c r="BF66" t="e">
        <f t="shared" si="32"/>
        <v>#N/A</v>
      </c>
      <c r="BV66">
        <v>4.881238136083961E-2</v>
      </c>
      <c r="BW66">
        <v>29.968759631707663</v>
      </c>
      <c r="BX66">
        <v>1.628775496907618</v>
      </c>
      <c r="BY66">
        <f t="shared" si="36"/>
        <v>4.4274708358833292</v>
      </c>
    </row>
    <row r="67" spans="2:77" x14ac:dyDescent="0.2">
      <c r="B67" s="32"/>
      <c r="C67"/>
      <c r="D67"/>
      <c r="F67" s="30">
        <v>63</v>
      </c>
      <c r="G67" s="30">
        <v>49.519926984995479</v>
      </c>
      <c r="H67" s="30">
        <v>49.519926984995479</v>
      </c>
      <c r="I67" s="30">
        <v>20.193890841216298</v>
      </c>
      <c r="K67" s="30"/>
      <c r="L67" s="30">
        <f t="shared" si="0"/>
        <v>0</v>
      </c>
      <c r="M67" s="30">
        <f t="shared" si="1"/>
        <v>0</v>
      </c>
      <c r="N67" s="30">
        <f t="shared" si="2"/>
        <v>1</v>
      </c>
      <c r="O67" s="30">
        <f t="shared" si="3"/>
        <v>0</v>
      </c>
      <c r="P67">
        <f t="shared" si="14"/>
        <v>0</v>
      </c>
      <c r="Q67" s="30">
        <f t="shared" si="15"/>
        <v>2</v>
      </c>
      <c r="R67" s="30">
        <f t="shared" si="16"/>
        <v>0</v>
      </c>
      <c r="S67" s="30">
        <f t="shared" si="4"/>
        <v>2</v>
      </c>
      <c r="U67" s="30">
        <f t="shared" si="5"/>
        <v>0</v>
      </c>
      <c r="V67" s="30">
        <f t="shared" si="17"/>
        <v>0</v>
      </c>
      <c r="W67" s="30">
        <f t="shared" si="18"/>
        <v>0</v>
      </c>
      <c r="X67" s="30">
        <f t="shared" si="19"/>
        <v>0</v>
      </c>
      <c r="Y67" s="30">
        <f t="shared" si="20"/>
        <v>0</v>
      </c>
      <c r="Z67" s="30">
        <f t="shared" si="21"/>
        <v>0</v>
      </c>
      <c r="AB67" s="30">
        <f t="shared" si="6"/>
        <v>0</v>
      </c>
      <c r="AC67" s="30">
        <f t="shared" si="7"/>
        <v>0</v>
      </c>
      <c r="AD67" s="30">
        <f t="shared" si="22"/>
        <v>0</v>
      </c>
      <c r="AE67" s="30">
        <f t="shared" si="23"/>
        <v>0</v>
      </c>
      <c r="AF67" s="30">
        <f t="shared" si="24"/>
        <v>0</v>
      </c>
      <c r="AG67" s="30">
        <f t="shared" si="25"/>
        <v>0</v>
      </c>
      <c r="AH67" s="30">
        <f t="shared" si="26"/>
        <v>0</v>
      </c>
      <c r="AI67" s="30">
        <f t="shared" si="27"/>
        <v>0</v>
      </c>
      <c r="AK67" s="30">
        <f t="shared" si="8"/>
        <v>0</v>
      </c>
      <c r="AL67" s="30">
        <f t="shared" si="9"/>
        <v>0</v>
      </c>
      <c r="AM67" s="30">
        <f t="shared" si="10"/>
        <v>6.0205999132796242</v>
      </c>
      <c r="AN67" s="30">
        <v>0</v>
      </c>
      <c r="AO67" s="30">
        <f t="shared" si="11"/>
        <v>0</v>
      </c>
      <c r="AP67" s="30" t="e">
        <f t="shared" si="12"/>
        <v>#N/A</v>
      </c>
      <c r="AR67" s="30">
        <v>63</v>
      </c>
      <c r="AS67" s="30">
        <v>1.0995574287564276</v>
      </c>
      <c r="AT67" s="30">
        <v>0.89100652418836779</v>
      </c>
      <c r="AU67" s="30">
        <f t="shared" si="13"/>
        <v>0.89100652418836779</v>
      </c>
      <c r="AV67" s="30">
        <f t="shared" si="28"/>
        <v>1.7820130483767356</v>
      </c>
      <c r="BC67" s="30">
        <f t="shared" si="29"/>
        <v>0</v>
      </c>
      <c r="BD67" s="30">
        <f t="shared" si="30"/>
        <v>6.0205999132796242</v>
      </c>
      <c r="BE67" s="30" t="e">
        <f t="shared" si="31"/>
        <v>#N/A</v>
      </c>
      <c r="BF67" s="30" t="e">
        <f t="shared" si="32"/>
        <v>#N/A</v>
      </c>
      <c r="BV67">
        <v>4.951992698499548E-2</v>
      </c>
      <c r="BW67">
        <v>30.045131398833426</v>
      </c>
      <c r="BX67">
        <v>1.648184736743012</v>
      </c>
      <c r="BY67">
        <f t="shared" si="36"/>
        <v>4.4802306198320849</v>
      </c>
    </row>
    <row r="68" spans="2:77" x14ac:dyDescent="0.2">
      <c r="B68" s="32"/>
      <c r="C68"/>
      <c r="D68"/>
      <c r="F68">
        <v>64</v>
      </c>
      <c r="G68">
        <v>50.237728630191612</v>
      </c>
      <c r="H68">
        <v>50</v>
      </c>
      <c r="I68">
        <v>19.90535852767486</v>
      </c>
      <c r="L68">
        <f t="shared" ref="L68:L131" si="51">$D$31/$I68*360-$E$28</f>
        <v>0</v>
      </c>
      <c r="M68">
        <f t="shared" ref="M68:M131" si="52">RADIANS(L68)</f>
        <v>0</v>
      </c>
      <c r="N68">
        <f t="shared" ref="N68:N131" si="53">$K$4*COS(M68)</f>
        <v>1</v>
      </c>
      <c r="O68">
        <f t="shared" ref="O68:O131" si="54">$K$4*SIN(M68)</f>
        <v>0</v>
      </c>
      <c r="P68">
        <f t="shared" si="14"/>
        <v>0</v>
      </c>
      <c r="Q68">
        <f t="shared" si="15"/>
        <v>2</v>
      </c>
      <c r="R68">
        <f t="shared" si="16"/>
        <v>0</v>
      </c>
      <c r="S68">
        <f t="shared" ref="S68:S131" si="55">SQRT(Q68^2+R68^2)</f>
        <v>2</v>
      </c>
      <c r="U68">
        <f t="shared" ref="U68:U131" si="56">L68/360</f>
        <v>0</v>
      </c>
      <c r="V68">
        <f t="shared" si="17"/>
        <v>0</v>
      </c>
      <c r="W68">
        <f t="shared" si="18"/>
        <v>0</v>
      </c>
      <c r="X68">
        <f t="shared" si="19"/>
        <v>0</v>
      </c>
      <c r="Y68">
        <f t="shared" si="20"/>
        <v>0</v>
      </c>
      <c r="Z68">
        <f t="shared" si="21"/>
        <v>0</v>
      </c>
      <c r="AB68">
        <f t="shared" ref="AB68:AB131" si="57">IMARGUMENT(COMPLEX(Q68,R68))</f>
        <v>0</v>
      </c>
      <c r="AC68">
        <f t="shared" ref="AC68:AC131" si="58">DEGREES(AB68)</f>
        <v>0</v>
      </c>
      <c r="AD68">
        <f t="shared" si="22"/>
        <v>0</v>
      </c>
      <c r="AE68">
        <f t="shared" si="23"/>
        <v>0</v>
      </c>
      <c r="AF68">
        <f t="shared" si="24"/>
        <v>0</v>
      </c>
      <c r="AG68">
        <f t="shared" si="25"/>
        <v>0</v>
      </c>
      <c r="AH68">
        <f t="shared" si="26"/>
        <v>0</v>
      </c>
      <c r="AI68">
        <f t="shared" si="27"/>
        <v>0</v>
      </c>
      <c r="AK68">
        <f t="shared" ref="AK68:AK131" si="59">$D$25</f>
        <v>0</v>
      </c>
      <c r="AL68">
        <f t="shared" ref="AL68:AL131" si="60">$D$29</f>
        <v>0</v>
      </c>
      <c r="AM68">
        <f t="shared" ref="AM68:AM131" si="61">20*LOG(S68)</f>
        <v>6.0205999132796242</v>
      </c>
      <c r="AN68">
        <v>0</v>
      </c>
      <c r="AO68">
        <f t="shared" ref="AO68:AO131" si="62">Z68</f>
        <v>0</v>
      </c>
      <c r="AP68" t="e">
        <f t="shared" ref="AP68:AP131" si="63">AI68*$D$12</f>
        <v>#N/A</v>
      </c>
      <c r="AR68">
        <v>64</v>
      </c>
      <c r="AS68">
        <v>1.1170107212763709</v>
      </c>
      <c r="AT68">
        <v>0.89879404629916704</v>
      </c>
      <c r="AU68">
        <f t="shared" ref="AU68:AU131" si="64">$E$22*SIN(AS68+$D$7)</f>
        <v>0.89879404629916704</v>
      </c>
      <c r="AV68">
        <f t="shared" si="28"/>
        <v>1.7975880925983341</v>
      </c>
      <c r="BC68">
        <f t="shared" si="29"/>
        <v>0</v>
      </c>
      <c r="BD68">
        <f t="shared" si="30"/>
        <v>6.0205999132796242</v>
      </c>
      <c r="BE68" t="e">
        <f t="shared" si="31"/>
        <v>#N/A</v>
      </c>
      <c r="BF68" t="e">
        <f t="shared" si="32"/>
        <v>#N/A</v>
      </c>
      <c r="BV68">
        <v>5.023772863019161E-2</v>
      </c>
      <c r="BW68">
        <v>30.12261019061425</v>
      </c>
      <c r="BX68">
        <v>1.6677747483465071</v>
      </c>
      <c r="BY68">
        <f t="shared" si="36"/>
        <v>4.5334817923931672</v>
      </c>
    </row>
    <row r="69" spans="2:77" x14ac:dyDescent="0.2">
      <c r="B69" s="32"/>
      <c r="C69"/>
      <c r="D69"/>
      <c r="F69" s="30">
        <v>65</v>
      </c>
      <c r="G69" s="30">
        <v>50.965934959586939</v>
      </c>
      <c r="H69" s="30">
        <v>50.965934959586939</v>
      </c>
      <c r="I69" s="30">
        <v>19.620948792422677</v>
      </c>
      <c r="K69" s="30"/>
      <c r="L69" s="30">
        <f t="shared" si="51"/>
        <v>0</v>
      </c>
      <c r="M69" s="30">
        <f t="shared" si="52"/>
        <v>0</v>
      </c>
      <c r="N69" s="30">
        <f t="shared" si="53"/>
        <v>1</v>
      </c>
      <c r="O69" s="30">
        <f t="shared" si="54"/>
        <v>0</v>
      </c>
      <c r="P69">
        <f t="shared" ref="P69:P132" si="65">-L69</f>
        <v>0</v>
      </c>
      <c r="Q69" s="30">
        <f t="shared" ref="Q69:Q132" si="66">$D$9+N69</f>
        <v>2</v>
      </c>
      <c r="R69" s="30">
        <f t="shared" ref="R69:R132" si="67">O69</f>
        <v>0</v>
      </c>
      <c r="S69" s="30">
        <f t="shared" si="55"/>
        <v>2</v>
      </c>
      <c r="U69" s="30">
        <f t="shared" si="56"/>
        <v>0</v>
      </c>
      <c r="V69" s="30">
        <f t="shared" ref="V69:V132" si="68">TRUNC(U69,0)</f>
        <v>0</v>
      </c>
      <c r="W69" s="30">
        <f t="shared" ref="W69:W132" si="69">U69-V69</f>
        <v>0</v>
      </c>
      <c r="X69" s="30">
        <f t="shared" ref="X69:X132" si="70" xml:space="preserve"> W69 * 360</f>
        <v>0</v>
      </c>
      <c r="Y69" s="30">
        <f t="shared" ref="Y69:Y132" si="71">IF(X69 &lt; 180,- X69,360 - X69)</f>
        <v>0</v>
      </c>
      <c r="Z69" s="30">
        <f t="shared" ref="Z69:Z132" si="72">IF(Y69 &gt; 180,-360+Y69,Y69)</f>
        <v>0</v>
      </c>
      <c r="AB69" s="30">
        <f t="shared" si="57"/>
        <v>0</v>
      </c>
      <c r="AC69" s="30">
        <f t="shared" si="58"/>
        <v>0</v>
      </c>
      <c r="AD69" s="30">
        <f t="shared" ref="AD69:AD132" si="73">AC69/360</f>
        <v>0</v>
      </c>
      <c r="AE69" s="30">
        <f t="shared" ref="AE69:AE132" si="74">TRUNC(AD69,0)</f>
        <v>0</v>
      </c>
      <c r="AF69" s="30">
        <f t="shared" ref="AF69:AF132" si="75">AD69-AE69</f>
        <v>0</v>
      </c>
      <c r="AG69" s="30">
        <f t="shared" ref="AG69:AG132" si="76" xml:space="preserve"> AF69 * 360</f>
        <v>0</v>
      </c>
      <c r="AH69" s="30">
        <f t="shared" ref="AH69:AH132" si="77">IF(AG69 &lt; 180,- AG69,360 - AG69)</f>
        <v>0</v>
      </c>
      <c r="AI69" s="30">
        <f t="shared" ref="AI69:AI132" si="78">IF(AH69 &gt; 180,-360+AH69,AH69)</f>
        <v>0</v>
      </c>
      <c r="AK69" s="30">
        <f t="shared" si="59"/>
        <v>0</v>
      </c>
      <c r="AL69" s="30">
        <f t="shared" si="60"/>
        <v>0</v>
      </c>
      <c r="AM69" s="30">
        <f t="shared" si="61"/>
        <v>6.0205999132796242</v>
      </c>
      <c r="AN69" s="30">
        <v>0</v>
      </c>
      <c r="AO69" s="30">
        <f t="shared" si="62"/>
        <v>0</v>
      </c>
      <c r="AP69" s="30" t="e">
        <f t="shared" si="63"/>
        <v>#N/A</v>
      </c>
      <c r="AR69" s="30">
        <v>65</v>
      </c>
      <c r="AS69" s="30">
        <v>1.1344640137963142</v>
      </c>
      <c r="AT69" s="30">
        <v>0.90630778703664994</v>
      </c>
      <c r="AU69" s="30">
        <f t="shared" si="64"/>
        <v>0.90630778703664994</v>
      </c>
      <c r="AV69" s="30">
        <f t="shared" ref="AV69:AV132" si="79">AT69+AU69</f>
        <v>1.8126155740732999</v>
      </c>
      <c r="BC69" s="30">
        <f t="shared" ref="BC69:BC132" si="80">ABS(U69)</f>
        <v>0</v>
      </c>
      <c r="BD69" s="30">
        <f t="shared" ref="BD69:BD132" si="81">IF(BC69&lt;BX69,AM69,NA())</f>
        <v>6.0205999132796242</v>
      </c>
      <c r="BE69" s="30" t="e">
        <f t="shared" ref="BE69:BE132" si="82">IF(AND(BC69&gt;=BX69,BC69&lt;BY69),AM69,NA())</f>
        <v>#N/A</v>
      </c>
      <c r="BF69" s="30" t="e">
        <f t="shared" ref="BF69:BF132" si="83">IF(BY69&lt;BC69,AM69,NA())</f>
        <v>#N/A</v>
      </c>
      <c r="BV69">
        <v>5.0965934959586942E-2</v>
      </c>
      <c r="BW69">
        <v>30.201212053602852</v>
      </c>
      <c r="BX69">
        <v>1.6875460120318897</v>
      </c>
      <c r="BY69">
        <f t="shared" ref="BY69:BY132" si="84">BX69*$BY$1</f>
        <v>4.5872256591948144</v>
      </c>
    </row>
    <row r="70" spans="2:77" x14ac:dyDescent="0.2">
      <c r="B70" s="32"/>
      <c r="C70"/>
      <c r="D70"/>
      <c r="F70">
        <v>66</v>
      </c>
      <c r="G70">
        <v>51.704696791243812</v>
      </c>
      <c r="H70">
        <v>51.704696791243812</v>
      </c>
      <c r="I70">
        <v>19.340602731652609</v>
      </c>
      <c r="L70">
        <f t="shared" si="51"/>
        <v>0</v>
      </c>
      <c r="M70">
        <f t="shared" si="52"/>
        <v>0</v>
      </c>
      <c r="N70">
        <f t="shared" si="53"/>
        <v>1</v>
      </c>
      <c r="O70">
        <f t="shared" si="54"/>
        <v>0</v>
      </c>
      <c r="P70">
        <f t="shared" si="65"/>
        <v>0</v>
      </c>
      <c r="Q70">
        <f t="shared" si="66"/>
        <v>2</v>
      </c>
      <c r="R70">
        <f t="shared" si="67"/>
        <v>0</v>
      </c>
      <c r="S70">
        <f t="shared" si="55"/>
        <v>2</v>
      </c>
      <c r="U70">
        <f t="shared" si="56"/>
        <v>0</v>
      </c>
      <c r="V70">
        <f t="shared" si="68"/>
        <v>0</v>
      </c>
      <c r="W70">
        <f t="shared" si="69"/>
        <v>0</v>
      </c>
      <c r="X70">
        <f t="shared" si="70"/>
        <v>0</v>
      </c>
      <c r="Y70">
        <f t="shared" si="71"/>
        <v>0</v>
      </c>
      <c r="Z70">
        <f t="shared" si="72"/>
        <v>0</v>
      </c>
      <c r="AB70">
        <f t="shared" si="57"/>
        <v>0</v>
      </c>
      <c r="AC70">
        <f t="shared" si="58"/>
        <v>0</v>
      </c>
      <c r="AD70">
        <f t="shared" si="73"/>
        <v>0</v>
      </c>
      <c r="AE70">
        <f t="shared" si="74"/>
        <v>0</v>
      </c>
      <c r="AF70">
        <f t="shared" si="75"/>
        <v>0</v>
      </c>
      <c r="AG70">
        <f t="shared" si="76"/>
        <v>0</v>
      </c>
      <c r="AH70">
        <f t="shared" si="77"/>
        <v>0</v>
      </c>
      <c r="AI70">
        <f t="shared" si="78"/>
        <v>0</v>
      </c>
      <c r="AK70">
        <f t="shared" si="59"/>
        <v>0</v>
      </c>
      <c r="AL70">
        <f t="shared" si="60"/>
        <v>0</v>
      </c>
      <c r="AM70">
        <f t="shared" si="61"/>
        <v>6.0205999132796242</v>
      </c>
      <c r="AN70">
        <v>0</v>
      </c>
      <c r="AO70">
        <f t="shared" si="62"/>
        <v>0</v>
      </c>
      <c r="AP70" t="e">
        <f t="shared" si="63"/>
        <v>#N/A</v>
      </c>
      <c r="AR70">
        <v>66</v>
      </c>
      <c r="AS70">
        <v>1.1519173063162575</v>
      </c>
      <c r="AT70">
        <v>0.91354545764260087</v>
      </c>
      <c r="AU70">
        <f t="shared" si="64"/>
        <v>0.91354545764260087</v>
      </c>
      <c r="AV70">
        <f t="shared" si="79"/>
        <v>1.8270909152852017</v>
      </c>
      <c r="BC70">
        <f t="shared" si="80"/>
        <v>0</v>
      </c>
      <c r="BD70">
        <f t="shared" si="81"/>
        <v>6.0205999132796242</v>
      </c>
      <c r="BE70" t="e">
        <f t="shared" si="82"/>
        <v>#N/A</v>
      </c>
      <c r="BF70" t="e">
        <f t="shared" si="83"/>
        <v>#N/A</v>
      </c>
      <c r="BV70">
        <v>5.1704696791243815E-2</v>
      </c>
      <c r="BW70">
        <v>30.280953266950064</v>
      </c>
      <c r="BX70">
        <v>1.7074989791578503</v>
      </c>
      <c r="BY70">
        <f t="shared" si="84"/>
        <v>4.6414634471571539</v>
      </c>
    </row>
    <row r="71" spans="2:77" x14ac:dyDescent="0.2">
      <c r="B71" s="32"/>
      <c r="C71"/>
      <c r="D71"/>
      <c r="F71" s="30">
        <v>67</v>
      </c>
      <c r="G71" s="30">
        <v>52.454167129363817</v>
      </c>
      <c r="H71" s="30">
        <v>52.454167129363817</v>
      </c>
      <c r="I71" s="30">
        <v>19.064262283180938</v>
      </c>
      <c r="K71" s="30"/>
      <c r="L71" s="30">
        <f t="shared" si="51"/>
        <v>0</v>
      </c>
      <c r="M71" s="30">
        <f t="shared" si="52"/>
        <v>0</v>
      </c>
      <c r="N71" s="30">
        <f t="shared" si="53"/>
        <v>1</v>
      </c>
      <c r="O71" s="30">
        <f t="shared" si="54"/>
        <v>0</v>
      </c>
      <c r="P71">
        <f t="shared" si="65"/>
        <v>0</v>
      </c>
      <c r="Q71" s="30">
        <f t="shared" si="66"/>
        <v>2</v>
      </c>
      <c r="R71" s="30">
        <f t="shared" si="67"/>
        <v>0</v>
      </c>
      <c r="S71" s="30">
        <f t="shared" si="55"/>
        <v>2</v>
      </c>
      <c r="U71" s="30">
        <f t="shared" si="56"/>
        <v>0</v>
      </c>
      <c r="V71" s="30">
        <f t="shared" si="68"/>
        <v>0</v>
      </c>
      <c r="W71" s="30">
        <f t="shared" si="69"/>
        <v>0</v>
      </c>
      <c r="X71" s="30">
        <f t="shared" si="70"/>
        <v>0</v>
      </c>
      <c r="Y71" s="30">
        <f t="shared" si="71"/>
        <v>0</v>
      </c>
      <c r="Z71" s="30">
        <f t="shared" si="72"/>
        <v>0</v>
      </c>
      <c r="AB71" s="30">
        <f t="shared" si="57"/>
        <v>0</v>
      </c>
      <c r="AC71" s="30">
        <f t="shared" si="58"/>
        <v>0</v>
      </c>
      <c r="AD71" s="30">
        <f t="shared" si="73"/>
        <v>0</v>
      </c>
      <c r="AE71" s="30">
        <f t="shared" si="74"/>
        <v>0</v>
      </c>
      <c r="AF71" s="30">
        <f t="shared" si="75"/>
        <v>0</v>
      </c>
      <c r="AG71" s="30">
        <f t="shared" si="76"/>
        <v>0</v>
      </c>
      <c r="AH71" s="30">
        <f t="shared" si="77"/>
        <v>0</v>
      </c>
      <c r="AI71" s="30">
        <f t="shared" si="78"/>
        <v>0</v>
      </c>
      <c r="AK71" s="30">
        <f t="shared" si="59"/>
        <v>0</v>
      </c>
      <c r="AL71" s="30">
        <f t="shared" si="60"/>
        <v>0</v>
      </c>
      <c r="AM71" s="30">
        <f t="shared" si="61"/>
        <v>6.0205999132796242</v>
      </c>
      <c r="AN71" s="30">
        <v>0</v>
      </c>
      <c r="AO71" s="30">
        <f t="shared" si="62"/>
        <v>0</v>
      </c>
      <c r="AP71" s="30" t="e">
        <f t="shared" si="63"/>
        <v>#N/A</v>
      </c>
      <c r="AR71" s="30">
        <v>67</v>
      </c>
      <c r="AS71" s="30">
        <v>1.1693705988362009</v>
      </c>
      <c r="AT71" s="30">
        <v>0.92050485345244037</v>
      </c>
      <c r="AU71" s="30">
        <f t="shared" si="64"/>
        <v>0.92050485345244037</v>
      </c>
      <c r="AV71" s="30">
        <f t="shared" si="79"/>
        <v>1.8410097069048807</v>
      </c>
      <c r="BC71" s="30">
        <f t="shared" si="80"/>
        <v>0</v>
      </c>
      <c r="BD71" s="30">
        <f t="shared" si="81"/>
        <v>6.0205999132796242</v>
      </c>
      <c r="BE71" s="30" t="e">
        <f t="shared" si="82"/>
        <v>#N/A</v>
      </c>
      <c r="BF71" s="30" t="e">
        <f t="shared" si="83"/>
        <v>#N/A</v>
      </c>
      <c r="BV71">
        <v>5.2454167129363814E-2</v>
      </c>
      <c r="BW71">
        <v>30.361850345776396</v>
      </c>
      <c r="BX71">
        <v>1.7276340714412575</v>
      </c>
      <c r="BY71">
        <f t="shared" si="84"/>
        <v>4.696196302625486</v>
      </c>
    </row>
    <row r="72" spans="2:77" x14ac:dyDescent="0.2">
      <c r="B72" s="32"/>
      <c r="C72"/>
      <c r="D72"/>
      <c r="F72">
        <v>68</v>
      </c>
      <c r="G72">
        <v>53.214501195976197</v>
      </c>
      <c r="H72">
        <v>53.214501195976197</v>
      </c>
      <c r="I72">
        <v>18.791870214422207</v>
      </c>
      <c r="L72">
        <f t="shared" si="51"/>
        <v>0</v>
      </c>
      <c r="M72">
        <f t="shared" si="52"/>
        <v>0</v>
      </c>
      <c r="N72">
        <f t="shared" si="53"/>
        <v>1</v>
      </c>
      <c r="O72">
        <f t="shared" si="54"/>
        <v>0</v>
      </c>
      <c r="P72">
        <f t="shared" si="65"/>
        <v>0</v>
      </c>
      <c r="Q72">
        <f t="shared" si="66"/>
        <v>2</v>
      </c>
      <c r="R72">
        <f t="shared" si="67"/>
        <v>0</v>
      </c>
      <c r="S72">
        <f t="shared" si="55"/>
        <v>2</v>
      </c>
      <c r="U72">
        <f t="shared" si="56"/>
        <v>0</v>
      </c>
      <c r="V72">
        <f t="shared" si="68"/>
        <v>0</v>
      </c>
      <c r="W72">
        <f t="shared" si="69"/>
        <v>0</v>
      </c>
      <c r="X72">
        <f t="shared" si="70"/>
        <v>0</v>
      </c>
      <c r="Y72">
        <f t="shared" si="71"/>
        <v>0</v>
      </c>
      <c r="Z72">
        <f t="shared" si="72"/>
        <v>0</v>
      </c>
      <c r="AB72">
        <f t="shared" si="57"/>
        <v>0</v>
      </c>
      <c r="AC72">
        <f t="shared" si="58"/>
        <v>0</v>
      </c>
      <c r="AD72">
        <f t="shared" si="73"/>
        <v>0</v>
      </c>
      <c r="AE72">
        <f t="shared" si="74"/>
        <v>0</v>
      </c>
      <c r="AF72">
        <f t="shared" si="75"/>
        <v>0</v>
      </c>
      <c r="AG72">
        <f t="shared" si="76"/>
        <v>0</v>
      </c>
      <c r="AH72">
        <f t="shared" si="77"/>
        <v>0</v>
      </c>
      <c r="AI72">
        <f t="shared" si="78"/>
        <v>0</v>
      </c>
      <c r="AK72">
        <f t="shared" si="59"/>
        <v>0</v>
      </c>
      <c r="AL72">
        <f t="shared" si="60"/>
        <v>0</v>
      </c>
      <c r="AM72">
        <f t="shared" si="61"/>
        <v>6.0205999132796242</v>
      </c>
      <c r="AN72">
        <v>0</v>
      </c>
      <c r="AO72">
        <f t="shared" si="62"/>
        <v>0</v>
      </c>
      <c r="AP72" t="e">
        <f t="shared" si="63"/>
        <v>#N/A</v>
      </c>
      <c r="AR72">
        <v>68</v>
      </c>
      <c r="AS72">
        <v>1.1868238913561442</v>
      </c>
      <c r="AT72">
        <v>0.92718385456678742</v>
      </c>
      <c r="AU72">
        <f t="shared" si="64"/>
        <v>0.92718385456678742</v>
      </c>
      <c r="AV72">
        <f t="shared" si="79"/>
        <v>1.8543677091335748</v>
      </c>
      <c r="BC72">
        <f t="shared" si="80"/>
        <v>0</v>
      </c>
      <c r="BD72">
        <f t="shared" si="81"/>
        <v>6.0205999132796242</v>
      </c>
      <c r="BE72" t="e">
        <f t="shared" si="82"/>
        <v>#N/A</v>
      </c>
      <c r="BF72" t="e">
        <f t="shared" si="83"/>
        <v>#N/A</v>
      </c>
      <c r="BV72">
        <v>5.3214501195976198E-2</v>
      </c>
      <c r="BW72">
        <v>30.443920044592474</v>
      </c>
      <c r="BX72">
        <v>1.7479516802708295</v>
      </c>
      <c r="BY72">
        <f t="shared" si="84"/>
        <v>4.7514252895046507</v>
      </c>
    </row>
    <row r="73" spans="2:77" x14ac:dyDescent="0.2">
      <c r="B73" s="32"/>
      <c r="C73"/>
      <c r="D73"/>
      <c r="F73" s="30">
        <v>69</v>
      </c>
      <c r="G73" s="30">
        <v>53.985856463085881</v>
      </c>
      <c r="H73" s="30">
        <v>53.985856463085881</v>
      </c>
      <c r="I73" s="30">
        <v>18.523370110535783</v>
      </c>
      <c r="K73" s="30"/>
      <c r="L73" s="30">
        <f t="shared" si="51"/>
        <v>0</v>
      </c>
      <c r="M73" s="30">
        <f t="shared" si="52"/>
        <v>0</v>
      </c>
      <c r="N73" s="30">
        <f t="shared" si="53"/>
        <v>1</v>
      </c>
      <c r="O73" s="30">
        <f t="shared" si="54"/>
        <v>0</v>
      </c>
      <c r="P73">
        <f t="shared" si="65"/>
        <v>0</v>
      </c>
      <c r="Q73" s="30">
        <f t="shared" si="66"/>
        <v>2</v>
      </c>
      <c r="R73" s="30">
        <f t="shared" si="67"/>
        <v>0</v>
      </c>
      <c r="S73" s="30">
        <f t="shared" si="55"/>
        <v>2</v>
      </c>
      <c r="U73" s="30">
        <f t="shared" si="56"/>
        <v>0</v>
      </c>
      <c r="V73" s="30">
        <f t="shared" si="68"/>
        <v>0</v>
      </c>
      <c r="W73" s="30">
        <f t="shared" si="69"/>
        <v>0</v>
      </c>
      <c r="X73" s="30">
        <f t="shared" si="70"/>
        <v>0</v>
      </c>
      <c r="Y73" s="30">
        <f t="shared" si="71"/>
        <v>0</v>
      </c>
      <c r="Z73" s="30">
        <f t="shared" si="72"/>
        <v>0</v>
      </c>
      <c r="AB73" s="30">
        <f t="shared" si="57"/>
        <v>0</v>
      </c>
      <c r="AC73" s="30">
        <f t="shared" si="58"/>
        <v>0</v>
      </c>
      <c r="AD73" s="30">
        <f t="shared" si="73"/>
        <v>0</v>
      </c>
      <c r="AE73" s="30">
        <f t="shared" si="74"/>
        <v>0</v>
      </c>
      <c r="AF73" s="30">
        <f t="shared" si="75"/>
        <v>0</v>
      </c>
      <c r="AG73" s="30">
        <f t="shared" si="76"/>
        <v>0</v>
      </c>
      <c r="AH73" s="30">
        <f t="shared" si="77"/>
        <v>0</v>
      </c>
      <c r="AI73" s="30">
        <f t="shared" si="78"/>
        <v>0</v>
      </c>
      <c r="AK73" s="30">
        <f t="shared" si="59"/>
        <v>0</v>
      </c>
      <c r="AL73" s="30">
        <f t="shared" si="60"/>
        <v>0</v>
      </c>
      <c r="AM73" s="30">
        <f t="shared" si="61"/>
        <v>6.0205999132796242</v>
      </c>
      <c r="AN73" s="30">
        <v>0</v>
      </c>
      <c r="AO73" s="30">
        <f t="shared" si="62"/>
        <v>0</v>
      </c>
      <c r="AP73" s="30" t="e">
        <f t="shared" si="63"/>
        <v>#N/A</v>
      </c>
      <c r="AR73" s="30">
        <v>69</v>
      </c>
      <c r="AS73" s="30">
        <v>1.2042771838760873</v>
      </c>
      <c r="AT73" s="30">
        <v>0.93358042649720174</v>
      </c>
      <c r="AU73" s="30">
        <f t="shared" si="64"/>
        <v>0.93358042649720174</v>
      </c>
      <c r="AV73" s="30">
        <f t="shared" si="79"/>
        <v>1.8671608529944035</v>
      </c>
      <c r="BC73" s="30">
        <f t="shared" si="80"/>
        <v>0</v>
      </c>
      <c r="BD73" s="30">
        <f t="shared" si="81"/>
        <v>6.0205999132796242</v>
      </c>
      <c r="BE73" s="30" t="e">
        <f t="shared" si="82"/>
        <v>#N/A</v>
      </c>
      <c r="BF73" s="30" t="e">
        <f t="shared" si="83"/>
        <v>#N/A</v>
      </c>
      <c r="BV73">
        <v>5.3985856463085881E-2</v>
      </c>
      <c r="BW73">
        <v>30.527179360769026</v>
      </c>
      <c r="BX73">
        <v>1.7684521660217314</v>
      </c>
      <c r="BY73">
        <f t="shared" si="84"/>
        <v>4.8071513873959111</v>
      </c>
    </row>
    <row r="74" spans="2:77" x14ac:dyDescent="0.2">
      <c r="B74" s="32"/>
      <c r="C74"/>
      <c r="D74"/>
      <c r="F74">
        <v>70</v>
      </c>
      <c r="G74">
        <v>54.768392685287225</v>
      </c>
      <c r="H74">
        <v>54.768392685287225</v>
      </c>
      <c r="I74">
        <v>18.258706362741886</v>
      </c>
      <c r="L74">
        <f t="shared" si="51"/>
        <v>0</v>
      </c>
      <c r="M74">
        <f t="shared" si="52"/>
        <v>0</v>
      </c>
      <c r="N74">
        <f t="shared" si="53"/>
        <v>1</v>
      </c>
      <c r="O74">
        <f t="shared" si="54"/>
        <v>0</v>
      </c>
      <c r="P74">
        <f t="shared" si="65"/>
        <v>0</v>
      </c>
      <c r="Q74">
        <f t="shared" si="66"/>
        <v>2</v>
      </c>
      <c r="R74">
        <f t="shared" si="67"/>
        <v>0</v>
      </c>
      <c r="S74">
        <f t="shared" si="55"/>
        <v>2</v>
      </c>
      <c r="U74">
        <f t="shared" si="56"/>
        <v>0</v>
      </c>
      <c r="V74">
        <f t="shared" si="68"/>
        <v>0</v>
      </c>
      <c r="W74">
        <f t="shared" si="69"/>
        <v>0</v>
      </c>
      <c r="X74">
        <f t="shared" si="70"/>
        <v>0</v>
      </c>
      <c r="Y74">
        <f t="shared" si="71"/>
        <v>0</v>
      </c>
      <c r="Z74">
        <f t="shared" si="72"/>
        <v>0</v>
      </c>
      <c r="AB74">
        <f t="shared" si="57"/>
        <v>0</v>
      </c>
      <c r="AC74">
        <f t="shared" si="58"/>
        <v>0</v>
      </c>
      <c r="AD74">
        <f t="shared" si="73"/>
        <v>0</v>
      </c>
      <c r="AE74">
        <f t="shared" si="74"/>
        <v>0</v>
      </c>
      <c r="AF74">
        <f t="shared" si="75"/>
        <v>0</v>
      </c>
      <c r="AG74">
        <f t="shared" si="76"/>
        <v>0</v>
      </c>
      <c r="AH74">
        <f t="shared" si="77"/>
        <v>0</v>
      </c>
      <c r="AI74">
        <f t="shared" si="78"/>
        <v>0</v>
      </c>
      <c r="AK74">
        <f t="shared" si="59"/>
        <v>0</v>
      </c>
      <c r="AL74">
        <f t="shared" si="60"/>
        <v>0</v>
      </c>
      <c r="AM74">
        <f t="shared" si="61"/>
        <v>6.0205999132796242</v>
      </c>
      <c r="AN74">
        <v>0</v>
      </c>
      <c r="AO74">
        <f t="shared" si="62"/>
        <v>0</v>
      </c>
      <c r="AP74" t="e">
        <f t="shared" si="63"/>
        <v>#N/A</v>
      </c>
      <c r="AR74">
        <v>70</v>
      </c>
      <c r="AS74">
        <v>1.2217304763960306</v>
      </c>
      <c r="AT74">
        <v>0.93969262078590832</v>
      </c>
      <c r="AU74">
        <f t="shared" si="64"/>
        <v>0.93969262078590832</v>
      </c>
      <c r="AV74">
        <f t="shared" si="79"/>
        <v>1.8793852415718166</v>
      </c>
      <c r="BC74">
        <f t="shared" si="80"/>
        <v>0</v>
      </c>
      <c r="BD74">
        <f t="shared" si="81"/>
        <v>6.0205999132796242</v>
      </c>
      <c r="BE74" t="e">
        <f t="shared" si="82"/>
        <v>#N/A</v>
      </c>
      <c r="BF74" t="e">
        <f t="shared" si="83"/>
        <v>#N/A</v>
      </c>
      <c r="BV74">
        <v>5.4768392685287222E-2</v>
      </c>
      <c r="BW74">
        <v>30.611645538057218</v>
      </c>
      <c r="BX74">
        <v>1.7891358573715903</v>
      </c>
      <c r="BY74">
        <f t="shared" si="84"/>
        <v>4.8633754897376882</v>
      </c>
    </row>
    <row r="75" spans="2:77" x14ac:dyDescent="0.2">
      <c r="B75" s="32"/>
      <c r="C75"/>
      <c r="D75"/>
      <c r="F75" s="30">
        <v>71</v>
      </c>
      <c r="G75" s="30">
        <v>55.562271932850706</v>
      </c>
      <c r="H75" s="30">
        <v>55.562271932850706</v>
      </c>
      <c r="I75" s="30">
        <v>17.99782415680448</v>
      </c>
      <c r="K75" s="30"/>
      <c r="L75" s="30">
        <f t="shared" si="51"/>
        <v>0</v>
      </c>
      <c r="M75" s="30">
        <f t="shared" si="52"/>
        <v>0</v>
      </c>
      <c r="N75" s="30">
        <f t="shared" si="53"/>
        <v>1</v>
      </c>
      <c r="O75" s="30">
        <f t="shared" si="54"/>
        <v>0</v>
      </c>
      <c r="P75">
        <f t="shared" si="65"/>
        <v>0</v>
      </c>
      <c r="Q75" s="30">
        <f t="shared" si="66"/>
        <v>2</v>
      </c>
      <c r="R75" s="30">
        <f t="shared" si="67"/>
        <v>0</v>
      </c>
      <c r="S75" s="30">
        <f t="shared" si="55"/>
        <v>2</v>
      </c>
      <c r="U75" s="30">
        <f t="shared" si="56"/>
        <v>0</v>
      </c>
      <c r="V75" s="30">
        <f t="shared" si="68"/>
        <v>0</v>
      </c>
      <c r="W75" s="30">
        <f t="shared" si="69"/>
        <v>0</v>
      </c>
      <c r="X75" s="30">
        <f t="shared" si="70"/>
        <v>0</v>
      </c>
      <c r="Y75" s="30">
        <f t="shared" si="71"/>
        <v>0</v>
      </c>
      <c r="Z75" s="30">
        <f t="shared" si="72"/>
        <v>0</v>
      </c>
      <c r="AB75" s="30">
        <f t="shared" si="57"/>
        <v>0</v>
      </c>
      <c r="AC75" s="30">
        <f t="shared" si="58"/>
        <v>0</v>
      </c>
      <c r="AD75" s="30">
        <f t="shared" si="73"/>
        <v>0</v>
      </c>
      <c r="AE75" s="30">
        <f t="shared" si="74"/>
        <v>0</v>
      </c>
      <c r="AF75" s="30">
        <f t="shared" si="75"/>
        <v>0</v>
      </c>
      <c r="AG75" s="30">
        <f t="shared" si="76"/>
        <v>0</v>
      </c>
      <c r="AH75" s="30">
        <f t="shared" si="77"/>
        <v>0</v>
      </c>
      <c r="AI75" s="30">
        <f t="shared" si="78"/>
        <v>0</v>
      </c>
      <c r="AK75" s="30">
        <f t="shared" si="59"/>
        <v>0</v>
      </c>
      <c r="AL75" s="30">
        <f t="shared" si="60"/>
        <v>0</v>
      </c>
      <c r="AM75" s="30">
        <f t="shared" si="61"/>
        <v>6.0205999132796242</v>
      </c>
      <c r="AN75" s="30">
        <v>0</v>
      </c>
      <c r="AO75" s="30">
        <f t="shared" si="62"/>
        <v>0</v>
      </c>
      <c r="AP75" s="30" t="e">
        <f t="shared" si="63"/>
        <v>#N/A</v>
      </c>
      <c r="AR75" s="30">
        <v>71</v>
      </c>
      <c r="AS75" s="30">
        <v>1.2391837689159739</v>
      </c>
      <c r="AT75" s="30">
        <v>0.94551857559931674</v>
      </c>
      <c r="AU75" s="30">
        <f t="shared" si="64"/>
        <v>0.94551857559931674</v>
      </c>
      <c r="AV75" s="30">
        <f t="shared" si="79"/>
        <v>1.8910371511986335</v>
      </c>
      <c r="BC75" s="30">
        <f t="shared" si="80"/>
        <v>0</v>
      </c>
      <c r="BD75" s="30">
        <f t="shared" si="81"/>
        <v>6.0205999132796242</v>
      </c>
      <c r="BE75" s="30" t="e">
        <f t="shared" si="82"/>
        <v>#N/A</v>
      </c>
      <c r="BF75" s="30" t="e">
        <f t="shared" si="83"/>
        <v>#N/A</v>
      </c>
      <c r="BV75">
        <v>5.5562271932850703E-2</v>
      </c>
      <c r="BW75">
        <v>30.69733607015997</v>
      </c>
      <c r="BX75">
        <v>1.8100030506184948</v>
      </c>
      <c r="BY75">
        <f t="shared" si="84"/>
        <v>4.9200984019516918</v>
      </c>
    </row>
    <row r="76" spans="2:77" x14ac:dyDescent="0.2">
      <c r="B76" s="32"/>
      <c r="C76"/>
      <c r="D76"/>
      <c r="F76">
        <v>72</v>
      </c>
      <c r="G76">
        <v>56.367658625289081</v>
      </c>
      <c r="H76">
        <v>56.367658625289081</v>
      </c>
      <c r="I76">
        <v>17.74066946167877</v>
      </c>
      <c r="L76">
        <f t="shared" si="51"/>
        <v>0</v>
      </c>
      <c r="M76">
        <f t="shared" si="52"/>
        <v>0</v>
      </c>
      <c r="N76">
        <f t="shared" si="53"/>
        <v>1</v>
      </c>
      <c r="O76">
        <f t="shared" si="54"/>
        <v>0</v>
      </c>
      <c r="P76">
        <f t="shared" si="65"/>
        <v>0</v>
      </c>
      <c r="Q76">
        <f t="shared" si="66"/>
        <v>2</v>
      </c>
      <c r="R76">
        <f t="shared" si="67"/>
        <v>0</v>
      </c>
      <c r="S76">
        <f t="shared" si="55"/>
        <v>2</v>
      </c>
      <c r="U76">
        <f t="shared" si="56"/>
        <v>0</v>
      </c>
      <c r="V76">
        <f t="shared" si="68"/>
        <v>0</v>
      </c>
      <c r="W76">
        <f t="shared" si="69"/>
        <v>0</v>
      </c>
      <c r="X76">
        <f t="shared" si="70"/>
        <v>0</v>
      </c>
      <c r="Y76">
        <f t="shared" si="71"/>
        <v>0</v>
      </c>
      <c r="Z76">
        <f t="shared" si="72"/>
        <v>0</v>
      </c>
      <c r="AB76">
        <f t="shared" si="57"/>
        <v>0</v>
      </c>
      <c r="AC76">
        <f t="shared" si="58"/>
        <v>0</v>
      </c>
      <c r="AD76">
        <f t="shared" si="73"/>
        <v>0</v>
      </c>
      <c r="AE76">
        <f t="shared" si="74"/>
        <v>0</v>
      </c>
      <c r="AF76">
        <f t="shared" si="75"/>
        <v>0</v>
      </c>
      <c r="AG76">
        <f t="shared" si="76"/>
        <v>0</v>
      </c>
      <c r="AH76">
        <f t="shared" si="77"/>
        <v>0</v>
      </c>
      <c r="AI76">
        <f t="shared" si="78"/>
        <v>0</v>
      </c>
      <c r="AK76">
        <f t="shared" si="59"/>
        <v>0</v>
      </c>
      <c r="AL76">
        <f t="shared" si="60"/>
        <v>0</v>
      </c>
      <c r="AM76">
        <f t="shared" si="61"/>
        <v>6.0205999132796242</v>
      </c>
      <c r="AN76">
        <v>0</v>
      </c>
      <c r="AO76">
        <f t="shared" si="62"/>
        <v>0</v>
      </c>
      <c r="AP76" t="e">
        <f t="shared" si="63"/>
        <v>#N/A</v>
      </c>
      <c r="AR76">
        <v>72</v>
      </c>
      <c r="AS76">
        <v>1.2566370614359172</v>
      </c>
      <c r="AT76">
        <v>0.95105651629515353</v>
      </c>
      <c r="AU76">
        <f t="shared" si="64"/>
        <v>0.95105651629515353</v>
      </c>
      <c r="AV76">
        <f t="shared" si="79"/>
        <v>1.9021130325903071</v>
      </c>
      <c r="BC76">
        <f t="shared" si="80"/>
        <v>0</v>
      </c>
      <c r="BD76">
        <f t="shared" si="81"/>
        <v>6.0205999132796242</v>
      </c>
      <c r="BE76" t="e">
        <f t="shared" si="82"/>
        <v>#N/A</v>
      </c>
      <c r="BF76" t="e">
        <f t="shared" si="83"/>
        <v>#N/A</v>
      </c>
      <c r="BV76">
        <v>5.6367658625289079E-2</v>
      </c>
      <c r="BW76">
        <v>30.784268704355078</v>
      </c>
      <c r="BX76">
        <v>1.8310540090015102</v>
      </c>
      <c r="BY76">
        <f t="shared" si="84"/>
        <v>4.9773208395958894</v>
      </c>
    </row>
    <row r="77" spans="2:77" x14ac:dyDescent="0.2">
      <c r="B77" s="32"/>
      <c r="C77"/>
      <c r="D77"/>
      <c r="F77" s="30">
        <v>73</v>
      </c>
      <c r="G77" s="30">
        <v>57.184719565410134</v>
      </c>
      <c r="H77" s="30">
        <v>57.184719565410134</v>
      </c>
      <c r="I77" s="30">
        <v>17.487189018320894</v>
      </c>
      <c r="K77" s="30"/>
      <c r="L77" s="30">
        <f t="shared" si="51"/>
        <v>0</v>
      </c>
      <c r="M77" s="30">
        <f t="shared" si="52"/>
        <v>0</v>
      </c>
      <c r="N77" s="30">
        <f t="shared" si="53"/>
        <v>1</v>
      </c>
      <c r="O77" s="30">
        <f t="shared" si="54"/>
        <v>0</v>
      </c>
      <c r="P77">
        <f t="shared" si="65"/>
        <v>0</v>
      </c>
      <c r="Q77" s="30">
        <f t="shared" si="66"/>
        <v>2</v>
      </c>
      <c r="R77" s="30">
        <f t="shared" si="67"/>
        <v>0</v>
      </c>
      <c r="S77" s="30">
        <f t="shared" si="55"/>
        <v>2</v>
      </c>
      <c r="U77" s="30">
        <f t="shared" si="56"/>
        <v>0</v>
      </c>
      <c r="V77" s="30">
        <f t="shared" si="68"/>
        <v>0</v>
      </c>
      <c r="W77" s="30">
        <f t="shared" si="69"/>
        <v>0</v>
      </c>
      <c r="X77" s="30">
        <f t="shared" si="70"/>
        <v>0</v>
      </c>
      <c r="Y77" s="30">
        <f t="shared" si="71"/>
        <v>0</v>
      </c>
      <c r="Z77" s="30">
        <f t="shared" si="72"/>
        <v>0</v>
      </c>
      <c r="AB77" s="30">
        <f t="shared" si="57"/>
        <v>0</v>
      </c>
      <c r="AC77" s="30">
        <f t="shared" si="58"/>
        <v>0</v>
      </c>
      <c r="AD77" s="30">
        <f t="shared" si="73"/>
        <v>0</v>
      </c>
      <c r="AE77" s="30">
        <f t="shared" si="74"/>
        <v>0</v>
      </c>
      <c r="AF77" s="30">
        <f t="shared" si="75"/>
        <v>0</v>
      </c>
      <c r="AG77" s="30">
        <f t="shared" si="76"/>
        <v>0</v>
      </c>
      <c r="AH77" s="30">
        <f t="shared" si="77"/>
        <v>0</v>
      </c>
      <c r="AI77" s="30">
        <f t="shared" si="78"/>
        <v>0</v>
      </c>
      <c r="AK77" s="30">
        <f t="shared" si="59"/>
        <v>0</v>
      </c>
      <c r="AL77" s="30">
        <f t="shared" si="60"/>
        <v>0</v>
      </c>
      <c r="AM77" s="30">
        <f t="shared" si="61"/>
        <v>6.0205999132796242</v>
      </c>
      <c r="AN77" s="30">
        <v>0</v>
      </c>
      <c r="AO77" s="30">
        <f t="shared" si="62"/>
        <v>0</v>
      </c>
      <c r="AP77" s="30" t="e">
        <f t="shared" si="63"/>
        <v>#N/A</v>
      </c>
      <c r="AR77" s="30">
        <v>73</v>
      </c>
      <c r="AS77" s="30">
        <v>1.2740903539558606</v>
      </c>
      <c r="AT77" s="30">
        <v>0.95630475596303544</v>
      </c>
      <c r="AU77" s="30">
        <f t="shared" si="64"/>
        <v>0.95630475596303544</v>
      </c>
      <c r="AV77" s="30">
        <f t="shared" si="79"/>
        <v>1.9126095119260709</v>
      </c>
      <c r="BC77" s="30">
        <f t="shared" si="80"/>
        <v>0</v>
      </c>
      <c r="BD77" s="30">
        <f t="shared" si="81"/>
        <v>6.0205999132796242</v>
      </c>
      <c r="BE77" s="30" t="e">
        <f t="shared" si="82"/>
        <v>#N/A</v>
      </c>
      <c r="BF77" s="30" t="e">
        <f t="shared" si="83"/>
        <v>#N/A</v>
      </c>
      <c r="BV77">
        <v>5.7184719565410137E-2</v>
      </c>
      <c r="BW77">
        <v>30.872461445170806</v>
      </c>
      <c r="BX77">
        <v>1.8522889620242831</v>
      </c>
      <c r="BY77">
        <f t="shared" si="84"/>
        <v>5.035043426525875</v>
      </c>
    </row>
    <row r="78" spans="2:77" x14ac:dyDescent="0.2">
      <c r="B78" s="32"/>
      <c r="C78"/>
      <c r="D78"/>
      <c r="F78">
        <v>74</v>
      </c>
      <c r="G78">
        <v>58.013623973863091</v>
      </c>
      <c r="H78">
        <v>58.013623973863091</v>
      </c>
      <c r="I78">
        <v>17.237330328657464</v>
      </c>
      <c r="L78">
        <f t="shared" si="51"/>
        <v>0</v>
      </c>
      <c r="M78">
        <f t="shared" si="52"/>
        <v>0</v>
      </c>
      <c r="N78">
        <f t="shared" si="53"/>
        <v>1</v>
      </c>
      <c r="O78">
        <f t="shared" si="54"/>
        <v>0</v>
      </c>
      <c r="P78">
        <f t="shared" si="65"/>
        <v>0</v>
      </c>
      <c r="Q78">
        <f t="shared" si="66"/>
        <v>2</v>
      </c>
      <c r="R78">
        <f t="shared" si="67"/>
        <v>0</v>
      </c>
      <c r="S78">
        <f t="shared" si="55"/>
        <v>2</v>
      </c>
      <c r="U78">
        <f t="shared" si="56"/>
        <v>0</v>
      </c>
      <c r="V78">
        <f t="shared" si="68"/>
        <v>0</v>
      </c>
      <c r="W78">
        <f t="shared" si="69"/>
        <v>0</v>
      </c>
      <c r="X78">
        <f t="shared" si="70"/>
        <v>0</v>
      </c>
      <c r="Y78">
        <f t="shared" si="71"/>
        <v>0</v>
      </c>
      <c r="Z78">
        <f t="shared" si="72"/>
        <v>0</v>
      </c>
      <c r="AB78">
        <f t="shared" si="57"/>
        <v>0</v>
      </c>
      <c r="AC78">
        <f t="shared" si="58"/>
        <v>0</v>
      </c>
      <c r="AD78">
        <f t="shared" si="73"/>
        <v>0</v>
      </c>
      <c r="AE78">
        <f t="shared" si="74"/>
        <v>0</v>
      </c>
      <c r="AF78">
        <f t="shared" si="75"/>
        <v>0</v>
      </c>
      <c r="AG78">
        <f t="shared" si="76"/>
        <v>0</v>
      </c>
      <c r="AH78">
        <f t="shared" si="77"/>
        <v>0</v>
      </c>
      <c r="AI78">
        <f t="shared" si="78"/>
        <v>0</v>
      </c>
      <c r="AK78">
        <f t="shared" si="59"/>
        <v>0</v>
      </c>
      <c r="AL78">
        <f t="shared" si="60"/>
        <v>0</v>
      </c>
      <c r="AM78">
        <f t="shared" si="61"/>
        <v>6.0205999132796242</v>
      </c>
      <c r="AN78">
        <v>0</v>
      </c>
      <c r="AO78">
        <f t="shared" si="62"/>
        <v>0</v>
      </c>
      <c r="AP78" t="e">
        <f t="shared" si="63"/>
        <v>#N/A</v>
      </c>
      <c r="AR78">
        <v>74</v>
      </c>
      <c r="AS78">
        <v>1.2915436464758039</v>
      </c>
      <c r="AT78">
        <v>0.96126169593831889</v>
      </c>
      <c r="AU78">
        <f t="shared" si="64"/>
        <v>0.96126169593831889</v>
      </c>
      <c r="AV78">
        <f t="shared" si="79"/>
        <v>1.9225233918766378</v>
      </c>
      <c r="BC78">
        <f t="shared" si="80"/>
        <v>0</v>
      </c>
      <c r="BD78">
        <f t="shared" si="81"/>
        <v>6.0205999132796242</v>
      </c>
      <c r="BE78" t="e">
        <f t="shared" si="82"/>
        <v>#N/A</v>
      </c>
      <c r="BF78" t="e">
        <f t="shared" si="83"/>
        <v>#N/A</v>
      </c>
      <c r="BV78">
        <v>5.8013623973863088E-2</v>
      </c>
      <c r="BW78">
        <v>30.961932558114807</v>
      </c>
      <c r="BX78">
        <v>1.8737081047823132</v>
      </c>
      <c r="BY78">
        <f t="shared" si="84"/>
        <v>5.0932666930661981</v>
      </c>
    </row>
    <row r="79" spans="2:77" x14ac:dyDescent="0.2">
      <c r="B79" s="32"/>
      <c r="C79"/>
      <c r="D79"/>
      <c r="F79" s="30">
        <v>75</v>
      </c>
      <c r="G79" s="30">
        <v>58.854543524185644</v>
      </c>
      <c r="H79" s="30">
        <v>58.854543524185644</v>
      </c>
      <c r="I79" s="30">
        <v>16.991041644712794</v>
      </c>
      <c r="K79" s="30"/>
      <c r="L79" s="30">
        <f t="shared" si="51"/>
        <v>0</v>
      </c>
      <c r="M79" s="30">
        <f t="shared" si="52"/>
        <v>0</v>
      </c>
      <c r="N79" s="30">
        <f t="shared" si="53"/>
        <v>1</v>
      </c>
      <c r="O79" s="30">
        <f t="shared" si="54"/>
        <v>0</v>
      </c>
      <c r="P79">
        <f t="shared" si="65"/>
        <v>0</v>
      </c>
      <c r="Q79" s="30">
        <f t="shared" si="66"/>
        <v>2</v>
      </c>
      <c r="R79" s="30">
        <f t="shared" si="67"/>
        <v>0</v>
      </c>
      <c r="S79" s="30">
        <f t="shared" si="55"/>
        <v>2</v>
      </c>
      <c r="U79" s="30">
        <f t="shared" si="56"/>
        <v>0</v>
      </c>
      <c r="V79" s="30">
        <f t="shared" si="68"/>
        <v>0</v>
      </c>
      <c r="W79" s="30">
        <f t="shared" si="69"/>
        <v>0</v>
      </c>
      <c r="X79" s="30">
        <f t="shared" si="70"/>
        <v>0</v>
      </c>
      <c r="Y79" s="30">
        <f t="shared" si="71"/>
        <v>0</v>
      </c>
      <c r="Z79" s="30">
        <f t="shared" si="72"/>
        <v>0</v>
      </c>
      <c r="AB79" s="30">
        <f t="shared" si="57"/>
        <v>0</v>
      </c>
      <c r="AC79" s="30">
        <f t="shared" si="58"/>
        <v>0</v>
      </c>
      <c r="AD79" s="30">
        <f t="shared" si="73"/>
        <v>0</v>
      </c>
      <c r="AE79" s="30">
        <f t="shared" si="74"/>
        <v>0</v>
      </c>
      <c r="AF79" s="30">
        <f t="shared" si="75"/>
        <v>0</v>
      </c>
      <c r="AG79" s="30">
        <f t="shared" si="76"/>
        <v>0</v>
      </c>
      <c r="AH79" s="30">
        <f t="shared" si="77"/>
        <v>0</v>
      </c>
      <c r="AI79" s="30">
        <f t="shared" si="78"/>
        <v>0</v>
      </c>
      <c r="AK79" s="30">
        <f t="shared" si="59"/>
        <v>0</v>
      </c>
      <c r="AL79" s="30">
        <f t="shared" si="60"/>
        <v>0</v>
      </c>
      <c r="AM79" s="30">
        <f t="shared" si="61"/>
        <v>6.0205999132796242</v>
      </c>
      <c r="AN79" s="30">
        <v>0</v>
      </c>
      <c r="AO79" s="30">
        <f t="shared" si="62"/>
        <v>0</v>
      </c>
      <c r="AP79" s="30" t="e">
        <f t="shared" si="63"/>
        <v>#N/A</v>
      </c>
      <c r="AR79" s="30">
        <v>75</v>
      </c>
      <c r="AS79" s="30">
        <v>1.3089969389957472</v>
      </c>
      <c r="AT79" s="30">
        <v>0.96592582628906831</v>
      </c>
      <c r="AU79" s="30">
        <f t="shared" si="64"/>
        <v>0.96592582628906831</v>
      </c>
      <c r="AV79" s="30">
        <f t="shared" si="79"/>
        <v>1.9318516525781366</v>
      </c>
      <c r="BC79" s="30">
        <f t="shared" si="80"/>
        <v>0</v>
      </c>
      <c r="BD79" s="30">
        <f t="shared" si="81"/>
        <v>6.0205999132796242</v>
      </c>
      <c r="BE79" s="30" t="e">
        <f t="shared" si="82"/>
        <v>#N/A</v>
      </c>
      <c r="BF79" s="30" t="e">
        <f t="shared" si="83"/>
        <v>#N/A</v>
      </c>
      <c r="BV79">
        <v>5.8854543524185642E-2</v>
      </c>
      <c r="BW79">
        <v>31.052700573457074</v>
      </c>
      <c r="BX79">
        <v>1.8953115972944639</v>
      </c>
      <c r="BY79">
        <f t="shared" si="84"/>
        <v>5.1519910741932282</v>
      </c>
    </row>
    <row r="80" spans="2:77" x14ac:dyDescent="0.2">
      <c r="B80" s="32"/>
      <c r="C80"/>
      <c r="D80"/>
      <c r="F80">
        <v>76</v>
      </c>
      <c r="G80">
        <v>59.707652378359199</v>
      </c>
      <c r="H80">
        <v>59.707652378359199</v>
      </c>
      <c r="I80">
        <v>16.748271957891379</v>
      </c>
      <c r="L80">
        <f t="shared" si="51"/>
        <v>0</v>
      </c>
      <c r="M80">
        <f t="shared" si="52"/>
        <v>0</v>
      </c>
      <c r="N80">
        <f t="shared" si="53"/>
        <v>1</v>
      </c>
      <c r="O80">
        <f t="shared" si="54"/>
        <v>0</v>
      </c>
      <c r="P80">
        <f t="shared" si="65"/>
        <v>0</v>
      </c>
      <c r="Q80">
        <f t="shared" si="66"/>
        <v>2</v>
      </c>
      <c r="R80">
        <f t="shared" si="67"/>
        <v>0</v>
      </c>
      <c r="S80">
        <f t="shared" si="55"/>
        <v>2</v>
      </c>
      <c r="U80">
        <f t="shared" si="56"/>
        <v>0</v>
      </c>
      <c r="V80">
        <f t="shared" si="68"/>
        <v>0</v>
      </c>
      <c r="W80">
        <f t="shared" si="69"/>
        <v>0</v>
      </c>
      <c r="X80">
        <f t="shared" si="70"/>
        <v>0</v>
      </c>
      <c r="Y80">
        <f t="shared" si="71"/>
        <v>0</v>
      </c>
      <c r="Z80">
        <f t="shared" si="72"/>
        <v>0</v>
      </c>
      <c r="AB80">
        <f t="shared" si="57"/>
        <v>0</v>
      </c>
      <c r="AC80">
        <f t="shared" si="58"/>
        <v>0</v>
      </c>
      <c r="AD80">
        <f t="shared" si="73"/>
        <v>0</v>
      </c>
      <c r="AE80">
        <f t="shared" si="74"/>
        <v>0</v>
      </c>
      <c r="AF80">
        <f t="shared" si="75"/>
        <v>0</v>
      </c>
      <c r="AG80">
        <f t="shared" si="76"/>
        <v>0</v>
      </c>
      <c r="AH80">
        <f t="shared" si="77"/>
        <v>0</v>
      </c>
      <c r="AI80">
        <f t="shared" si="78"/>
        <v>0</v>
      </c>
      <c r="AK80">
        <f t="shared" si="59"/>
        <v>0</v>
      </c>
      <c r="AL80">
        <f t="shared" si="60"/>
        <v>0</v>
      </c>
      <c r="AM80">
        <f t="shared" si="61"/>
        <v>6.0205999132796242</v>
      </c>
      <c r="AN80">
        <v>0</v>
      </c>
      <c r="AO80">
        <f t="shared" si="62"/>
        <v>0</v>
      </c>
      <c r="AP80" t="e">
        <f t="shared" si="63"/>
        <v>#N/A</v>
      </c>
      <c r="AR80">
        <v>76</v>
      </c>
      <c r="AS80">
        <v>1.3264502315156905</v>
      </c>
      <c r="AT80">
        <v>0.97029572627599647</v>
      </c>
      <c r="AU80">
        <f t="shared" si="64"/>
        <v>0.97029572627599647</v>
      </c>
      <c r="AV80">
        <f t="shared" si="79"/>
        <v>1.9405914525519929</v>
      </c>
      <c r="BC80">
        <f t="shared" si="80"/>
        <v>0</v>
      </c>
      <c r="BD80">
        <f t="shared" si="81"/>
        <v>6.0205999132796242</v>
      </c>
      <c r="BE80" t="e">
        <f t="shared" si="82"/>
        <v>#N/A</v>
      </c>
      <c r="BF80" t="e">
        <f t="shared" si="83"/>
        <v>#N/A</v>
      </c>
      <c r="BV80">
        <v>5.9707652378359198E-2</v>
      </c>
      <c r="BW80">
        <v>31.144784290067712</v>
      </c>
      <c r="BX80">
        <v>1.9170995638393422</v>
      </c>
      <c r="BY80">
        <f t="shared" si="84"/>
        <v>5.2112169077312451</v>
      </c>
    </row>
    <row r="81" spans="2:77" x14ac:dyDescent="0.2">
      <c r="B81" s="32"/>
      <c r="C81"/>
      <c r="D81"/>
      <c r="F81" s="30">
        <v>77</v>
      </c>
      <c r="G81" s="30">
        <v>60.573127222879279</v>
      </c>
      <c r="H81" s="30">
        <v>60.573127222879279</v>
      </c>
      <c r="I81" s="30">
        <v>16.508970988413598</v>
      </c>
      <c r="K81" s="30"/>
      <c r="L81" s="30">
        <f t="shared" si="51"/>
        <v>0</v>
      </c>
      <c r="M81" s="30">
        <f t="shared" si="52"/>
        <v>0</v>
      </c>
      <c r="N81" s="30">
        <f t="shared" si="53"/>
        <v>1</v>
      </c>
      <c r="O81" s="30">
        <f t="shared" si="54"/>
        <v>0</v>
      </c>
      <c r="P81">
        <f t="shared" si="65"/>
        <v>0</v>
      </c>
      <c r="Q81" s="30">
        <f t="shared" si="66"/>
        <v>2</v>
      </c>
      <c r="R81" s="30">
        <f t="shared" si="67"/>
        <v>0</v>
      </c>
      <c r="S81" s="30">
        <f t="shared" si="55"/>
        <v>2</v>
      </c>
      <c r="U81" s="30">
        <f t="shared" si="56"/>
        <v>0</v>
      </c>
      <c r="V81" s="30">
        <f t="shared" si="68"/>
        <v>0</v>
      </c>
      <c r="W81" s="30">
        <f t="shared" si="69"/>
        <v>0</v>
      </c>
      <c r="X81" s="30">
        <f t="shared" si="70"/>
        <v>0</v>
      </c>
      <c r="Y81" s="30">
        <f t="shared" si="71"/>
        <v>0</v>
      </c>
      <c r="Z81" s="30">
        <f t="shared" si="72"/>
        <v>0</v>
      </c>
      <c r="AB81" s="30">
        <f t="shared" si="57"/>
        <v>0</v>
      </c>
      <c r="AC81" s="30">
        <f t="shared" si="58"/>
        <v>0</v>
      </c>
      <c r="AD81" s="30">
        <f t="shared" si="73"/>
        <v>0</v>
      </c>
      <c r="AE81" s="30">
        <f t="shared" si="74"/>
        <v>0</v>
      </c>
      <c r="AF81" s="30">
        <f t="shared" si="75"/>
        <v>0</v>
      </c>
      <c r="AG81" s="30">
        <f t="shared" si="76"/>
        <v>0</v>
      </c>
      <c r="AH81" s="30">
        <f t="shared" si="77"/>
        <v>0</v>
      </c>
      <c r="AI81" s="30">
        <f t="shared" si="78"/>
        <v>0</v>
      </c>
      <c r="AK81" s="30">
        <f t="shared" si="59"/>
        <v>0</v>
      </c>
      <c r="AL81" s="30">
        <f t="shared" si="60"/>
        <v>0</v>
      </c>
      <c r="AM81" s="30">
        <f t="shared" si="61"/>
        <v>6.0205999132796242</v>
      </c>
      <c r="AN81" s="30">
        <v>0</v>
      </c>
      <c r="AO81" s="30">
        <f t="shared" si="62"/>
        <v>0</v>
      </c>
      <c r="AP81" s="30" t="e">
        <f t="shared" si="63"/>
        <v>#N/A</v>
      </c>
      <c r="AR81" s="30">
        <v>77</v>
      </c>
      <c r="AS81" s="30">
        <v>1.3439035240356338</v>
      </c>
      <c r="AT81" s="30">
        <v>0.97437006478523525</v>
      </c>
      <c r="AU81" s="30">
        <f t="shared" si="64"/>
        <v>0.97437006478523525</v>
      </c>
      <c r="AV81" s="30">
        <f t="shared" si="79"/>
        <v>1.9487401295704705</v>
      </c>
      <c r="BC81" s="30">
        <f t="shared" si="80"/>
        <v>0</v>
      </c>
      <c r="BD81" s="30">
        <f t="shared" si="81"/>
        <v>6.0205999132796242</v>
      </c>
      <c r="BE81" s="30" t="e">
        <f t="shared" si="82"/>
        <v>#N/A</v>
      </c>
      <c r="BF81" s="30" t="e">
        <f t="shared" si="83"/>
        <v>#N/A</v>
      </c>
      <c r="BV81">
        <v>6.0573127222879282E-2</v>
      </c>
      <c r="BW81">
        <v>31.238202779310363</v>
      </c>
      <c r="BX81">
        <v>1.9390720922971274</v>
      </c>
      <c r="BY81">
        <f t="shared" si="84"/>
        <v>5.2709444325633417</v>
      </c>
    </row>
    <row r="82" spans="2:77" x14ac:dyDescent="0.2">
      <c r="B82" s="32"/>
      <c r="C82"/>
      <c r="D82"/>
      <c r="F82">
        <v>78</v>
      </c>
      <c r="G82">
        <v>61.451147305348933</v>
      </c>
      <c r="H82">
        <v>61.451147305348933</v>
      </c>
      <c r="I82">
        <v>16.273089174902296</v>
      </c>
      <c r="L82">
        <f t="shared" si="51"/>
        <v>0</v>
      </c>
      <c r="M82">
        <f t="shared" si="52"/>
        <v>0</v>
      </c>
      <c r="N82">
        <f t="shared" si="53"/>
        <v>1</v>
      </c>
      <c r="O82">
        <f t="shared" si="54"/>
        <v>0</v>
      </c>
      <c r="P82">
        <f t="shared" si="65"/>
        <v>0</v>
      </c>
      <c r="Q82">
        <f t="shared" si="66"/>
        <v>2</v>
      </c>
      <c r="R82">
        <f t="shared" si="67"/>
        <v>0</v>
      </c>
      <c r="S82">
        <f t="shared" si="55"/>
        <v>2</v>
      </c>
      <c r="U82">
        <f t="shared" si="56"/>
        <v>0</v>
      </c>
      <c r="V82">
        <f t="shared" si="68"/>
        <v>0</v>
      </c>
      <c r="W82">
        <f t="shared" si="69"/>
        <v>0</v>
      </c>
      <c r="X82">
        <f t="shared" si="70"/>
        <v>0</v>
      </c>
      <c r="Y82">
        <f t="shared" si="71"/>
        <v>0</v>
      </c>
      <c r="Z82">
        <f t="shared" si="72"/>
        <v>0</v>
      </c>
      <c r="AB82">
        <f t="shared" si="57"/>
        <v>0</v>
      </c>
      <c r="AC82">
        <f t="shared" si="58"/>
        <v>0</v>
      </c>
      <c r="AD82">
        <f t="shared" si="73"/>
        <v>0</v>
      </c>
      <c r="AE82">
        <f t="shared" si="74"/>
        <v>0</v>
      </c>
      <c r="AF82">
        <f t="shared" si="75"/>
        <v>0</v>
      </c>
      <c r="AG82">
        <f t="shared" si="76"/>
        <v>0</v>
      </c>
      <c r="AH82">
        <f t="shared" si="77"/>
        <v>0</v>
      </c>
      <c r="AI82">
        <f t="shared" si="78"/>
        <v>0</v>
      </c>
      <c r="AK82">
        <f t="shared" si="59"/>
        <v>0</v>
      </c>
      <c r="AL82">
        <f t="shared" si="60"/>
        <v>0</v>
      </c>
      <c r="AM82">
        <f t="shared" si="61"/>
        <v>6.0205999132796242</v>
      </c>
      <c r="AN82">
        <v>0</v>
      </c>
      <c r="AO82">
        <f t="shared" si="62"/>
        <v>0</v>
      </c>
      <c r="AP82" t="e">
        <f t="shared" si="63"/>
        <v>#N/A</v>
      </c>
      <c r="AR82">
        <v>78</v>
      </c>
      <c r="AS82">
        <v>1.3613568165555769</v>
      </c>
      <c r="AT82">
        <v>0.97814760073380558</v>
      </c>
      <c r="AU82">
        <f t="shared" si="64"/>
        <v>0.97814760073380558</v>
      </c>
      <c r="AV82">
        <f t="shared" si="79"/>
        <v>1.9562952014676112</v>
      </c>
      <c r="BC82">
        <f t="shared" si="80"/>
        <v>0</v>
      </c>
      <c r="BD82">
        <f t="shared" si="81"/>
        <v>6.0205999132796242</v>
      </c>
      <c r="BE82" t="e">
        <f t="shared" si="82"/>
        <v>#N/A</v>
      </c>
      <c r="BF82" t="e">
        <f t="shared" si="83"/>
        <v>#N/A</v>
      </c>
      <c r="BV82">
        <v>6.1451147305348931E-2</v>
      </c>
      <c r="BW82">
        <v>31.332975388992061</v>
      </c>
      <c r="BX82">
        <v>1.9612292334974997</v>
      </c>
      <c r="BY82">
        <f t="shared" si="84"/>
        <v>5.3311737868589146</v>
      </c>
    </row>
    <row r="83" spans="2:77" x14ac:dyDescent="0.2">
      <c r="B83" s="32"/>
      <c r="C83"/>
      <c r="D83"/>
      <c r="F83" s="30">
        <v>79</v>
      </c>
      <c r="G83" s="30">
        <v>62.341894471602529</v>
      </c>
      <c r="H83" s="30">
        <v>62.341894471602529</v>
      </c>
      <c r="I83" s="30">
        <v>16.040577664118178</v>
      </c>
      <c r="K83" s="30"/>
      <c r="L83" s="30">
        <f t="shared" si="51"/>
        <v>0</v>
      </c>
      <c r="M83" s="30">
        <f t="shared" si="52"/>
        <v>0</v>
      </c>
      <c r="N83" s="30">
        <f t="shared" si="53"/>
        <v>1</v>
      </c>
      <c r="O83" s="30">
        <f t="shared" si="54"/>
        <v>0</v>
      </c>
      <c r="P83">
        <f t="shared" si="65"/>
        <v>0</v>
      </c>
      <c r="Q83" s="30">
        <f t="shared" si="66"/>
        <v>2</v>
      </c>
      <c r="R83" s="30">
        <f t="shared" si="67"/>
        <v>0</v>
      </c>
      <c r="S83" s="30">
        <f t="shared" si="55"/>
        <v>2</v>
      </c>
      <c r="U83" s="30">
        <f t="shared" si="56"/>
        <v>0</v>
      </c>
      <c r="V83" s="30">
        <f t="shared" si="68"/>
        <v>0</v>
      </c>
      <c r="W83" s="30">
        <f t="shared" si="69"/>
        <v>0</v>
      </c>
      <c r="X83" s="30">
        <f t="shared" si="70"/>
        <v>0</v>
      </c>
      <c r="Y83" s="30">
        <f t="shared" si="71"/>
        <v>0</v>
      </c>
      <c r="Z83" s="30">
        <f t="shared" si="72"/>
        <v>0</v>
      </c>
      <c r="AB83" s="30">
        <f t="shared" si="57"/>
        <v>0</v>
      </c>
      <c r="AC83" s="30">
        <f t="shared" si="58"/>
        <v>0</v>
      </c>
      <c r="AD83" s="30">
        <f t="shared" si="73"/>
        <v>0</v>
      </c>
      <c r="AE83" s="30">
        <f t="shared" si="74"/>
        <v>0</v>
      </c>
      <c r="AF83" s="30">
        <f t="shared" si="75"/>
        <v>0</v>
      </c>
      <c r="AG83" s="30">
        <f t="shared" si="76"/>
        <v>0</v>
      </c>
      <c r="AH83" s="30">
        <f t="shared" si="77"/>
        <v>0</v>
      </c>
      <c r="AI83" s="30">
        <f t="shared" si="78"/>
        <v>0</v>
      </c>
      <c r="AK83" s="30">
        <f t="shared" si="59"/>
        <v>0</v>
      </c>
      <c r="AL83" s="30">
        <f t="shared" si="60"/>
        <v>0</v>
      </c>
      <c r="AM83" s="30">
        <f t="shared" si="61"/>
        <v>6.0205999132796242</v>
      </c>
      <c r="AN83" s="30">
        <v>0</v>
      </c>
      <c r="AO83" s="30">
        <f t="shared" si="62"/>
        <v>0</v>
      </c>
      <c r="AP83" s="30" t="e">
        <f t="shared" si="63"/>
        <v>#N/A</v>
      </c>
      <c r="AR83" s="30">
        <v>79</v>
      </c>
      <c r="AS83" s="30">
        <v>1.3788101090755203</v>
      </c>
      <c r="AT83" s="30">
        <v>0.98162718344766398</v>
      </c>
      <c r="AU83" s="30">
        <f t="shared" si="64"/>
        <v>0.98162718344766398</v>
      </c>
      <c r="AV83" s="30">
        <f t="shared" si="79"/>
        <v>1.963254366895328</v>
      </c>
      <c r="BC83" s="30">
        <f t="shared" si="80"/>
        <v>0</v>
      </c>
      <c r="BD83" s="30">
        <f t="shared" si="81"/>
        <v>6.0205999132796242</v>
      </c>
      <c r="BE83" s="30" t="e">
        <f t="shared" si="82"/>
        <v>#N/A</v>
      </c>
      <c r="BF83" s="30" t="e">
        <f t="shared" si="83"/>
        <v>#N/A</v>
      </c>
      <c r="BV83">
        <v>6.234189447160253E-2</v>
      </c>
      <c r="BW83">
        <v>31.429121747370303</v>
      </c>
      <c r="BX83">
        <v>1.9835710005742913</v>
      </c>
      <c r="BY83">
        <f t="shared" si="84"/>
        <v>5.3919050063194218</v>
      </c>
    </row>
    <row r="84" spans="2:77" x14ac:dyDescent="0.2">
      <c r="B84" s="32"/>
      <c r="C84"/>
      <c r="D84"/>
      <c r="F84">
        <v>80</v>
      </c>
      <c r="G84">
        <v>63.245553203367592</v>
      </c>
      <c r="H84">
        <v>63</v>
      </c>
      <c r="I84">
        <v>15.811388300841895</v>
      </c>
      <c r="L84">
        <f t="shared" si="51"/>
        <v>0</v>
      </c>
      <c r="M84">
        <f t="shared" si="52"/>
        <v>0</v>
      </c>
      <c r="N84">
        <f t="shared" si="53"/>
        <v>1</v>
      </c>
      <c r="O84">
        <f t="shared" si="54"/>
        <v>0</v>
      </c>
      <c r="P84">
        <f t="shared" si="65"/>
        <v>0</v>
      </c>
      <c r="Q84">
        <f t="shared" si="66"/>
        <v>2</v>
      </c>
      <c r="R84">
        <f t="shared" si="67"/>
        <v>0</v>
      </c>
      <c r="S84">
        <f t="shared" si="55"/>
        <v>2</v>
      </c>
      <c r="U84">
        <f t="shared" si="56"/>
        <v>0</v>
      </c>
      <c r="V84">
        <f t="shared" si="68"/>
        <v>0</v>
      </c>
      <c r="W84">
        <f t="shared" si="69"/>
        <v>0</v>
      </c>
      <c r="X84">
        <f t="shared" si="70"/>
        <v>0</v>
      </c>
      <c r="Y84">
        <f t="shared" si="71"/>
        <v>0</v>
      </c>
      <c r="Z84">
        <f t="shared" si="72"/>
        <v>0</v>
      </c>
      <c r="AB84">
        <f t="shared" si="57"/>
        <v>0</v>
      </c>
      <c r="AC84">
        <f t="shared" si="58"/>
        <v>0</v>
      </c>
      <c r="AD84">
        <f t="shared" si="73"/>
        <v>0</v>
      </c>
      <c r="AE84">
        <f t="shared" si="74"/>
        <v>0</v>
      </c>
      <c r="AF84">
        <f t="shared" si="75"/>
        <v>0</v>
      </c>
      <c r="AG84">
        <f t="shared" si="76"/>
        <v>0</v>
      </c>
      <c r="AH84">
        <f t="shared" si="77"/>
        <v>0</v>
      </c>
      <c r="AI84">
        <f t="shared" si="78"/>
        <v>0</v>
      </c>
      <c r="AK84">
        <f t="shared" si="59"/>
        <v>0</v>
      </c>
      <c r="AL84">
        <f t="shared" si="60"/>
        <v>0</v>
      </c>
      <c r="AM84">
        <f t="shared" si="61"/>
        <v>6.0205999132796242</v>
      </c>
      <c r="AN84">
        <v>0</v>
      </c>
      <c r="AO84">
        <f t="shared" si="62"/>
        <v>0</v>
      </c>
      <c r="AP84" t="e">
        <f t="shared" si="63"/>
        <v>#N/A</v>
      </c>
      <c r="AR84">
        <v>80</v>
      </c>
      <c r="AS84">
        <v>1.3962634015954636</v>
      </c>
      <c r="AT84">
        <v>0.98480775301220802</v>
      </c>
      <c r="AU84">
        <f t="shared" si="64"/>
        <v>0.98480775301220802</v>
      </c>
      <c r="AV84">
        <f t="shared" si="79"/>
        <v>1.969615506024416</v>
      </c>
      <c r="BC84">
        <f t="shared" si="80"/>
        <v>0</v>
      </c>
      <c r="BD84">
        <f t="shared" si="81"/>
        <v>6.0205999132796242</v>
      </c>
      <c r="BE84" t="e">
        <f t="shared" si="82"/>
        <v>#N/A</v>
      </c>
      <c r="BF84" t="e">
        <f t="shared" si="83"/>
        <v>#N/A</v>
      </c>
      <c r="BV84">
        <v>6.3245553203367597E-2</v>
      </c>
      <c r="BW84">
        <v>31.526661767218297</v>
      </c>
      <c r="BX84">
        <v>2.0060973683274921</v>
      </c>
      <c r="BY84">
        <f t="shared" si="84"/>
        <v>5.4531380224441337</v>
      </c>
    </row>
    <row r="85" spans="2:77" x14ac:dyDescent="0.2">
      <c r="B85" s="32"/>
      <c r="C85"/>
      <c r="D85"/>
      <c r="F85" s="30">
        <v>81</v>
      </c>
      <c r="G85" s="30">
        <v>64.162310656472727</v>
      </c>
      <c r="H85" s="30">
        <v>64.162310656472727</v>
      </c>
      <c r="I85" s="30">
        <v>15.585473617900629</v>
      </c>
      <c r="K85" s="30"/>
      <c r="L85" s="30">
        <f t="shared" si="51"/>
        <v>0</v>
      </c>
      <c r="M85" s="30">
        <f t="shared" si="52"/>
        <v>0</v>
      </c>
      <c r="N85" s="30">
        <f t="shared" si="53"/>
        <v>1</v>
      </c>
      <c r="O85" s="30">
        <f t="shared" si="54"/>
        <v>0</v>
      </c>
      <c r="P85">
        <f t="shared" si="65"/>
        <v>0</v>
      </c>
      <c r="Q85" s="30">
        <f t="shared" si="66"/>
        <v>2</v>
      </c>
      <c r="R85" s="30">
        <f t="shared" si="67"/>
        <v>0</v>
      </c>
      <c r="S85" s="30">
        <f t="shared" si="55"/>
        <v>2</v>
      </c>
      <c r="U85" s="30">
        <f t="shared" si="56"/>
        <v>0</v>
      </c>
      <c r="V85" s="30">
        <f t="shared" si="68"/>
        <v>0</v>
      </c>
      <c r="W85" s="30">
        <f t="shared" si="69"/>
        <v>0</v>
      </c>
      <c r="X85" s="30">
        <f t="shared" si="70"/>
        <v>0</v>
      </c>
      <c r="Y85" s="30">
        <f t="shared" si="71"/>
        <v>0</v>
      </c>
      <c r="Z85" s="30">
        <f t="shared" si="72"/>
        <v>0</v>
      </c>
      <c r="AB85" s="30">
        <f t="shared" si="57"/>
        <v>0</v>
      </c>
      <c r="AC85" s="30">
        <f t="shared" si="58"/>
        <v>0</v>
      </c>
      <c r="AD85" s="30">
        <f t="shared" si="73"/>
        <v>0</v>
      </c>
      <c r="AE85" s="30">
        <f t="shared" si="74"/>
        <v>0</v>
      </c>
      <c r="AF85" s="30">
        <f t="shared" si="75"/>
        <v>0</v>
      </c>
      <c r="AG85" s="30">
        <f t="shared" si="76"/>
        <v>0</v>
      </c>
      <c r="AH85" s="30">
        <f t="shared" si="77"/>
        <v>0</v>
      </c>
      <c r="AI85" s="30">
        <f t="shared" si="78"/>
        <v>0</v>
      </c>
      <c r="AK85" s="30">
        <f t="shared" si="59"/>
        <v>0</v>
      </c>
      <c r="AL85" s="30">
        <f t="shared" si="60"/>
        <v>0</v>
      </c>
      <c r="AM85" s="30">
        <f t="shared" si="61"/>
        <v>6.0205999132796242</v>
      </c>
      <c r="AN85" s="30">
        <v>0</v>
      </c>
      <c r="AO85" s="30">
        <f t="shared" si="62"/>
        <v>0</v>
      </c>
      <c r="AP85" s="30" t="e">
        <f t="shared" si="63"/>
        <v>#N/A</v>
      </c>
      <c r="AR85" s="30">
        <v>81</v>
      </c>
      <c r="AS85" s="30">
        <v>1.4137166941154069</v>
      </c>
      <c r="AT85" s="30">
        <v>0.98768834059513777</v>
      </c>
      <c r="AU85" s="30">
        <f t="shared" si="64"/>
        <v>0.98768834059513777</v>
      </c>
      <c r="AV85" s="30">
        <f t="shared" si="79"/>
        <v>1.9753766811902755</v>
      </c>
      <c r="BC85" s="30">
        <f t="shared" si="80"/>
        <v>0</v>
      </c>
      <c r="BD85" s="30">
        <f t="shared" si="81"/>
        <v>6.0205999132796242</v>
      </c>
      <c r="BE85" s="30" t="e">
        <f t="shared" si="82"/>
        <v>#N/A</v>
      </c>
      <c r="BF85" s="30" t="e">
        <f t="shared" si="83"/>
        <v>#N/A</v>
      </c>
      <c r="BV85">
        <v>6.4162310656472724E-2</v>
      </c>
      <c r="BW85">
        <v>31.625615649949008</v>
      </c>
      <c r="BX85">
        <v>2.0288082725933014</v>
      </c>
      <c r="BY85">
        <f t="shared" si="84"/>
        <v>5.5148726608177565</v>
      </c>
    </row>
    <row r="86" spans="2:77" x14ac:dyDescent="0.2">
      <c r="B86" s="32"/>
      <c r="C86"/>
      <c r="D86"/>
      <c r="F86">
        <v>82</v>
      </c>
      <c r="G86">
        <v>65.092356699609169</v>
      </c>
      <c r="H86">
        <v>65.092356699609169</v>
      </c>
      <c r="I86">
        <v>15.362786826337235</v>
      </c>
      <c r="L86">
        <f t="shared" si="51"/>
        <v>0</v>
      </c>
      <c r="M86">
        <f t="shared" si="52"/>
        <v>0</v>
      </c>
      <c r="N86">
        <f t="shared" si="53"/>
        <v>1</v>
      </c>
      <c r="O86">
        <f t="shared" si="54"/>
        <v>0</v>
      </c>
      <c r="P86">
        <f t="shared" si="65"/>
        <v>0</v>
      </c>
      <c r="Q86">
        <f t="shared" si="66"/>
        <v>2</v>
      </c>
      <c r="R86">
        <f t="shared" si="67"/>
        <v>0</v>
      </c>
      <c r="S86">
        <f t="shared" si="55"/>
        <v>2</v>
      </c>
      <c r="U86">
        <f t="shared" si="56"/>
        <v>0</v>
      </c>
      <c r="V86">
        <f t="shared" si="68"/>
        <v>0</v>
      </c>
      <c r="W86">
        <f t="shared" si="69"/>
        <v>0</v>
      </c>
      <c r="X86">
        <f t="shared" si="70"/>
        <v>0</v>
      </c>
      <c r="Y86">
        <f t="shared" si="71"/>
        <v>0</v>
      </c>
      <c r="Z86">
        <f t="shared" si="72"/>
        <v>0</v>
      </c>
      <c r="AB86">
        <f t="shared" si="57"/>
        <v>0</v>
      </c>
      <c r="AC86">
        <f t="shared" si="58"/>
        <v>0</v>
      </c>
      <c r="AD86">
        <f t="shared" si="73"/>
        <v>0</v>
      </c>
      <c r="AE86">
        <f t="shared" si="74"/>
        <v>0</v>
      </c>
      <c r="AF86">
        <f t="shared" si="75"/>
        <v>0</v>
      </c>
      <c r="AG86">
        <f t="shared" si="76"/>
        <v>0</v>
      </c>
      <c r="AH86">
        <f t="shared" si="77"/>
        <v>0</v>
      </c>
      <c r="AI86">
        <f t="shared" si="78"/>
        <v>0</v>
      </c>
      <c r="AK86">
        <f t="shared" si="59"/>
        <v>0</v>
      </c>
      <c r="AL86">
        <f t="shared" si="60"/>
        <v>0</v>
      </c>
      <c r="AM86">
        <f t="shared" si="61"/>
        <v>6.0205999132796242</v>
      </c>
      <c r="AN86">
        <v>0</v>
      </c>
      <c r="AO86">
        <f t="shared" si="62"/>
        <v>0</v>
      </c>
      <c r="AP86" t="e">
        <f t="shared" si="63"/>
        <v>#N/A</v>
      </c>
      <c r="AR86">
        <v>82</v>
      </c>
      <c r="AS86">
        <v>1.4311699866353502</v>
      </c>
      <c r="AT86">
        <v>0.99026806874157036</v>
      </c>
      <c r="AU86">
        <f t="shared" si="64"/>
        <v>0.99026806874157036</v>
      </c>
      <c r="AV86">
        <f t="shared" si="79"/>
        <v>1.9805361374831407</v>
      </c>
      <c r="BC86">
        <f t="shared" si="80"/>
        <v>0</v>
      </c>
      <c r="BD86">
        <f t="shared" si="81"/>
        <v>6.0205999132796242</v>
      </c>
      <c r="BE86" t="e">
        <f t="shared" si="82"/>
        <v>#N/A</v>
      </c>
      <c r="BF86" t="e">
        <f t="shared" si="83"/>
        <v>#N/A</v>
      </c>
      <c r="BV86">
        <v>6.5092356699609166E-2</v>
      </c>
      <c r="BW86">
        <v>31.726003889799113</v>
      </c>
      <c r="BX86">
        <v>2.0517036096228418</v>
      </c>
      <c r="BY86">
        <f t="shared" si="84"/>
        <v>5.577108639421601</v>
      </c>
    </row>
    <row r="87" spans="2:77" x14ac:dyDescent="0.2">
      <c r="B87" s="32"/>
      <c r="C87"/>
      <c r="D87"/>
      <c r="F87" s="30">
        <v>83</v>
      </c>
      <c r="G87" s="30">
        <v>66.035883953654405</v>
      </c>
      <c r="H87" s="30">
        <v>66.035883953654405</v>
      </c>
      <c r="I87" s="30">
        <v>15.143281805719818</v>
      </c>
      <c r="K87" s="30"/>
      <c r="L87" s="30">
        <f t="shared" si="51"/>
        <v>0</v>
      </c>
      <c r="M87" s="30">
        <f t="shared" si="52"/>
        <v>0</v>
      </c>
      <c r="N87" s="30">
        <f t="shared" si="53"/>
        <v>1</v>
      </c>
      <c r="O87" s="30">
        <f t="shared" si="54"/>
        <v>0</v>
      </c>
      <c r="P87">
        <f t="shared" si="65"/>
        <v>0</v>
      </c>
      <c r="Q87" s="30">
        <f t="shared" si="66"/>
        <v>2</v>
      </c>
      <c r="R87" s="30">
        <f t="shared" si="67"/>
        <v>0</v>
      </c>
      <c r="S87" s="30">
        <f t="shared" si="55"/>
        <v>2</v>
      </c>
      <c r="U87" s="30">
        <f t="shared" si="56"/>
        <v>0</v>
      </c>
      <c r="V87" s="30">
        <f t="shared" si="68"/>
        <v>0</v>
      </c>
      <c r="W87" s="30">
        <f t="shared" si="69"/>
        <v>0</v>
      </c>
      <c r="X87" s="30">
        <f t="shared" si="70"/>
        <v>0</v>
      </c>
      <c r="Y87" s="30">
        <f t="shared" si="71"/>
        <v>0</v>
      </c>
      <c r="Z87" s="30">
        <f t="shared" si="72"/>
        <v>0</v>
      </c>
      <c r="AB87" s="30">
        <f t="shared" si="57"/>
        <v>0</v>
      </c>
      <c r="AC87" s="30">
        <f t="shared" si="58"/>
        <v>0</v>
      </c>
      <c r="AD87" s="30">
        <f t="shared" si="73"/>
        <v>0</v>
      </c>
      <c r="AE87" s="30">
        <f t="shared" si="74"/>
        <v>0</v>
      </c>
      <c r="AF87" s="30">
        <f t="shared" si="75"/>
        <v>0</v>
      </c>
      <c r="AG87" s="30">
        <f t="shared" si="76"/>
        <v>0</v>
      </c>
      <c r="AH87" s="30">
        <f t="shared" si="77"/>
        <v>0</v>
      </c>
      <c r="AI87" s="30">
        <f t="shared" si="78"/>
        <v>0</v>
      </c>
      <c r="AK87" s="30">
        <f t="shared" si="59"/>
        <v>0</v>
      </c>
      <c r="AL87" s="30">
        <f t="shared" si="60"/>
        <v>0</v>
      </c>
      <c r="AM87" s="30">
        <f t="shared" si="61"/>
        <v>6.0205999132796242</v>
      </c>
      <c r="AN87" s="30">
        <v>0</v>
      </c>
      <c r="AO87" s="30">
        <f t="shared" si="62"/>
        <v>0</v>
      </c>
      <c r="AP87" s="30" t="e">
        <f t="shared" si="63"/>
        <v>#N/A</v>
      </c>
      <c r="AR87" s="30">
        <v>83</v>
      </c>
      <c r="AS87" s="30">
        <v>1.4486232791552935</v>
      </c>
      <c r="AT87" s="30">
        <v>0.99254615164132198</v>
      </c>
      <c r="AU87" s="30">
        <f t="shared" si="64"/>
        <v>0.99254615164132198</v>
      </c>
      <c r="AV87" s="30">
        <f t="shared" si="79"/>
        <v>1.985092303282644</v>
      </c>
      <c r="BC87" s="30">
        <f t="shared" si="80"/>
        <v>0</v>
      </c>
      <c r="BD87" s="30">
        <f t="shared" si="81"/>
        <v>6.0205999132796242</v>
      </c>
      <c r="BE87" s="30" t="e">
        <f t="shared" si="82"/>
        <v>#N/A</v>
      </c>
      <c r="BF87" s="30" t="e">
        <f t="shared" si="83"/>
        <v>#N/A</v>
      </c>
      <c r="BV87">
        <v>6.6035883953654409E-2</v>
      </c>
      <c r="BW87">
        <v>31.827847278073502</v>
      </c>
      <c r="BX87">
        <v>2.0747832354702522</v>
      </c>
      <c r="BY87">
        <f t="shared" si="84"/>
        <v>5.6398455669702505</v>
      </c>
    </row>
    <row r="88" spans="2:77" x14ac:dyDescent="0.2">
      <c r="B88" s="32"/>
      <c r="C88"/>
      <c r="D88"/>
      <c r="F88">
        <v>84</v>
      </c>
      <c r="G88">
        <v>66.993087831565546</v>
      </c>
      <c r="H88">
        <v>66.993087831565546</v>
      </c>
      <c r="I88">
        <v>14.926913094589795</v>
      </c>
      <c r="L88">
        <f t="shared" si="51"/>
        <v>0</v>
      </c>
      <c r="M88">
        <f t="shared" si="52"/>
        <v>0</v>
      </c>
      <c r="N88">
        <f t="shared" si="53"/>
        <v>1</v>
      </c>
      <c r="O88">
        <f t="shared" si="54"/>
        <v>0</v>
      </c>
      <c r="P88">
        <f t="shared" si="65"/>
        <v>0</v>
      </c>
      <c r="Q88">
        <f t="shared" si="66"/>
        <v>2</v>
      </c>
      <c r="R88">
        <f t="shared" si="67"/>
        <v>0</v>
      </c>
      <c r="S88">
        <f t="shared" si="55"/>
        <v>2</v>
      </c>
      <c r="U88">
        <f t="shared" si="56"/>
        <v>0</v>
      </c>
      <c r="V88">
        <f t="shared" si="68"/>
        <v>0</v>
      </c>
      <c r="W88">
        <f t="shared" si="69"/>
        <v>0</v>
      </c>
      <c r="X88">
        <f t="shared" si="70"/>
        <v>0</v>
      </c>
      <c r="Y88">
        <f t="shared" si="71"/>
        <v>0</v>
      </c>
      <c r="Z88">
        <f t="shared" si="72"/>
        <v>0</v>
      </c>
      <c r="AB88">
        <f t="shared" si="57"/>
        <v>0</v>
      </c>
      <c r="AC88">
        <f t="shared" si="58"/>
        <v>0</v>
      </c>
      <c r="AD88">
        <f t="shared" si="73"/>
        <v>0</v>
      </c>
      <c r="AE88">
        <f t="shared" si="74"/>
        <v>0</v>
      </c>
      <c r="AF88">
        <f t="shared" si="75"/>
        <v>0</v>
      </c>
      <c r="AG88">
        <f t="shared" si="76"/>
        <v>0</v>
      </c>
      <c r="AH88">
        <f t="shared" si="77"/>
        <v>0</v>
      </c>
      <c r="AI88">
        <f t="shared" si="78"/>
        <v>0</v>
      </c>
      <c r="AK88">
        <f t="shared" si="59"/>
        <v>0</v>
      </c>
      <c r="AL88">
        <f t="shared" si="60"/>
        <v>0</v>
      </c>
      <c r="AM88">
        <f t="shared" si="61"/>
        <v>6.0205999132796242</v>
      </c>
      <c r="AN88">
        <v>0</v>
      </c>
      <c r="AO88">
        <f t="shared" si="62"/>
        <v>0</v>
      </c>
      <c r="AP88" t="e">
        <f t="shared" si="63"/>
        <v>#N/A</v>
      </c>
      <c r="AR88">
        <v>84</v>
      </c>
      <c r="AS88">
        <v>1.4660765716752369</v>
      </c>
      <c r="AT88">
        <v>0.99452189536827329</v>
      </c>
      <c r="AU88">
        <f t="shared" si="64"/>
        <v>0.99452189536827329</v>
      </c>
      <c r="AV88">
        <f t="shared" si="79"/>
        <v>1.9890437907365466</v>
      </c>
      <c r="BC88">
        <f t="shared" si="80"/>
        <v>0</v>
      </c>
      <c r="BD88">
        <f t="shared" si="81"/>
        <v>6.0205999132796242</v>
      </c>
      <c r="BE88" t="e">
        <f t="shared" si="82"/>
        <v>#N/A</v>
      </c>
      <c r="BF88" t="e">
        <f t="shared" si="83"/>
        <v>#N/A</v>
      </c>
      <c r="BV88">
        <v>6.6993087831565545E-2</v>
      </c>
      <c r="BW88">
        <v>31.931166907451352</v>
      </c>
      <c r="BX88">
        <v>2.0980469653908034</v>
      </c>
      <c r="BY88">
        <f t="shared" si="84"/>
        <v>5.703082941275464</v>
      </c>
    </row>
    <row r="89" spans="2:77" x14ac:dyDescent="0.2">
      <c r="B89" s="32"/>
      <c r="C89"/>
      <c r="D89"/>
      <c r="F89" s="30">
        <v>85</v>
      </c>
      <c r="G89" s="30">
        <v>67.964166578851192</v>
      </c>
      <c r="H89" s="30">
        <v>67.964166578851192</v>
      </c>
      <c r="I89" s="30">
        <v>14.713635881046407</v>
      </c>
      <c r="K89" s="30"/>
      <c r="L89" s="30">
        <f t="shared" si="51"/>
        <v>0</v>
      </c>
      <c r="M89" s="30">
        <f t="shared" si="52"/>
        <v>0</v>
      </c>
      <c r="N89" s="30">
        <f t="shared" si="53"/>
        <v>1</v>
      </c>
      <c r="O89" s="30">
        <f t="shared" si="54"/>
        <v>0</v>
      </c>
      <c r="P89">
        <f t="shared" si="65"/>
        <v>0</v>
      </c>
      <c r="Q89" s="30">
        <f t="shared" si="66"/>
        <v>2</v>
      </c>
      <c r="R89" s="30">
        <f t="shared" si="67"/>
        <v>0</v>
      </c>
      <c r="S89" s="30">
        <f t="shared" si="55"/>
        <v>2</v>
      </c>
      <c r="U89" s="30">
        <f t="shared" si="56"/>
        <v>0</v>
      </c>
      <c r="V89" s="30">
        <f t="shared" si="68"/>
        <v>0</v>
      </c>
      <c r="W89" s="30">
        <f t="shared" si="69"/>
        <v>0</v>
      </c>
      <c r="X89" s="30">
        <f t="shared" si="70"/>
        <v>0</v>
      </c>
      <c r="Y89" s="30">
        <f t="shared" si="71"/>
        <v>0</v>
      </c>
      <c r="Z89" s="30">
        <f t="shared" si="72"/>
        <v>0</v>
      </c>
      <c r="AB89" s="30">
        <f t="shared" si="57"/>
        <v>0</v>
      </c>
      <c r="AC89" s="30">
        <f t="shared" si="58"/>
        <v>0</v>
      </c>
      <c r="AD89" s="30">
        <f t="shared" si="73"/>
        <v>0</v>
      </c>
      <c r="AE89" s="30">
        <f t="shared" si="74"/>
        <v>0</v>
      </c>
      <c r="AF89" s="30">
        <f t="shared" si="75"/>
        <v>0</v>
      </c>
      <c r="AG89" s="30">
        <f t="shared" si="76"/>
        <v>0</v>
      </c>
      <c r="AH89" s="30">
        <f t="shared" si="77"/>
        <v>0</v>
      </c>
      <c r="AI89" s="30">
        <f t="shared" si="78"/>
        <v>0</v>
      </c>
      <c r="AK89" s="30">
        <f t="shared" si="59"/>
        <v>0</v>
      </c>
      <c r="AL89" s="30">
        <f t="shared" si="60"/>
        <v>0</v>
      </c>
      <c r="AM89" s="30">
        <f t="shared" si="61"/>
        <v>6.0205999132796242</v>
      </c>
      <c r="AN89" s="30">
        <v>0</v>
      </c>
      <c r="AO89" s="30">
        <f t="shared" si="62"/>
        <v>0</v>
      </c>
      <c r="AP89" s="30" t="e">
        <f t="shared" si="63"/>
        <v>#N/A</v>
      </c>
      <c r="AR89" s="30">
        <v>85</v>
      </c>
      <c r="AS89" s="30">
        <v>1.4835298641951802</v>
      </c>
      <c r="AT89" s="30">
        <v>0.99619469809174555</v>
      </c>
      <c r="AU89" s="30">
        <f t="shared" si="64"/>
        <v>0.99619469809174555</v>
      </c>
      <c r="AV89" s="30">
        <f t="shared" si="79"/>
        <v>1.9923893961834911</v>
      </c>
      <c r="BC89" s="30">
        <f t="shared" si="80"/>
        <v>0</v>
      </c>
      <c r="BD89" s="30">
        <f t="shared" si="81"/>
        <v>6.0205999132796242</v>
      </c>
      <c r="BE89" s="30" t="e">
        <f t="shared" si="82"/>
        <v>#N/A</v>
      </c>
      <c r="BF89" s="30" t="e">
        <f t="shared" si="83"/>
        <v>#N/A</v>
      </c>
      <c r="BV89">
        <v>6.7964166578851196E-2</v>
      </c>
      <c r="BW89">
        <v>32.035984176354617</v>
      </c>
      <c r="BX89">
        <v>2.1214945732497501</v>
      </c>
      <c r="BY89">
        <f t="shared" si="84"/>
        <v>5.7668201476392724</v>
      </c>
    </row>
    <row r="90" spans="2:77" x14ac:dyDescent="0.2">
      <c r="B90" s="32"/>
      <c r="C90"/>
      <c r="D90"/>
      <c r="F90">
        <v>86</v>
      </c>
      <c r="G90">
        <v>68.94932131462987</v>
      </c>
      <c r="H90">
        <v>68.94932131462987</v>
      </c>
      <c r="I90">
        <v>14.503405993465769</v>
      </c>
      <c r="L90">
        <f t="shared" si="51"/>
        <v>0</v>
      </c>
      <c r="M90">
        <f t="shared" si="52"/>
        <v>0</v>
      </c>
      <c r="N90">
        <f t="shared" si="53"/>
        <v>1</v>
      </c>
      <c r="O90">
        <f t="shared" si="54"/>
        <v>0</v>
      </c>
      <c r="P90">
        <f t="shared" si="65"/>
        <v>0</v>
      </c>
      <c r="Q90">
        <f t="shared" si="66"/>
        <v>2</v>
      </c>
      <c r="R90">
        <f t="shared" si="67"/>
        <v>0</v>
      </c>
      <c r="S90">
        <f t="shared" si="55"/>
        <v>2</v>
      </c>
      <c r="U90">
        <f t="shared" si="56"/>
        <v>0</v>
      </c>
      <c r="V90">
        <f t="shared" si="68"/>
        <v>0</v>
      </c>
      <c r="W90">
        <f t="shared" si="69"/>
        <v>0</v>
      </c>
      <c r="X90">
        <f t="shared" si="70"/>
        <v>0</v>
      </c>
      <c r="Y90">
        <f t="shared" si="71"/>
        <v>0</v>
      </c>
      <c r="Z90">
        <f t="shared" si="72"/>
        <v>0</v>
      </c>
      <c r="AB90">
        <f t="shared" si="57"/>
        <v>0</v>
      </c>
      <c r="AC90">
        <f t="shared" si="58"/>
        <v>0</v>
      </c>
      <c r="AD90">
        <f t="shared" si="73"/>
        <v>0</v>
      </c>
      <c r="AE90">
        <f t="shared" si="74"/>
        <v>0</v>
      </c>
      <c r="AF90">
        <f t="shared" si="75"/>
        <v>0</v>
      </c>
      <c r="AG90">
        <f t="shared" si="76"/>
        <v>0</v>
      </c>
      <c r="AH90">
        <f t="shared" si="77"/>
        <v>0</v>
      </c>
      <c r="AI90">
        <f t="shared" si="78"/>
        <v>0</v>
      </c>
      <c r="AK90">
        <f t="shared" si="59"/>
        <v>0</v>
      </c>
      <c r="AL90">
        <f t="shared" si="60"/>
        <v>0</v>
      </c>
      <c r="AM90">
        <f t="shared" si="61"/>
        <v>6.0205999132796242</v>
      </c>
      <c r="AN90">
        <v>0</v>
      </c>
      <c r="AO90">
        <f t="shared" si="62"/>
        <v>0</v>
      </c>
      <c r="AP90" t="e">
        <f t="shared" si="63"/>
        <v>#N/A</v>
      </c>
      <c r="AR90">
        <v>86</v>
      </c>
      <c r="AS90">
        <v>1.5009831567151235</v>
      </c>
      <c r="AT90">
        <v>0.9975640502598242</v>
      </c>
      <c r="AU90">
        <f t="shared" si="64"/>
        <v>0.9975640502598242</v>
      </c>
      <c r="AV90">
        <f t="shared" si="79"/>
        <v>1.9951281005196484</v>
      </c>
      <c r="BC90">
        <f t="shared" si="80"/>
        <v>0</v>
      </c>
      <c r="BD90">
        <f t="shared" si="81"/>
        <v>6.0205999132796242</v>
      </c>
      <c r="BE90" t="e">
        <f t="shared" si="82"/>
        <v>#N/A</v>
      </c>
      <c r="BF90" t="e">
        <f t="shared" si="83"/>
        <v>#N/A</v>
      </c>
      <c r="BV90">
        <v>6.8949321314629872E-2</v>
      </c>
      <c r="BW90">
        <v>32.142320793379831</v>
      </c>
      <c r="BX90">
        <v>2.1451257909426058</v>
      </c>
      <c r="BY90">
        <f t="shared" si="84"/>
        <v>5.8310564572781214</v>
      </c>
    </row>
    <row r="91" spans="2:77" x14ac:dyDescent="0.2">
      <c r="B91" s="32"/>
      <c r="C91"/>
      <c r="D91"/>
      <c r="F91" s="30">
        <v>87</v>
      </c>
      <c r="G91" s="30">
        <v>69.948756073283562</v>
      </c>
      <c r="H91" s="30">
        <v>69.948756073283562</v>
      </c>
      <c r="I91" s="30">
        <v>14.296179891352535</v>
      </c>
      <c r="K91" s="30"/>
      <c r="L91" s="30">
        <f t="shared" si="51"/>
        <v>0</v>
      </c>
      <c r="M91" s="30">
        <f t="shared" si="52"/>
        <v>0</v>
      </c>
      <c r="N91" s="30">
        <f t="shared" si="53"/>
        <v>1</v>
      </c>
      <c r="O91" s="30">
        <f t="shared" si="54"/>
        <v>0</v>
      </c>
      <c r="P91">
        <f t="shared" si="65"/>
        <v>0</v>
      </c>
      <c r="Q91" s="30">
        <f t="shared" si="66"/>
        <v>2</v>
      </c>
      <c r="R91" s="30">
        <f t="shared" si="67"/>
        <v>0</v>
      </c>
      <c r="S91" s="30">
        <f t="shared" si="55"/>
        <v>2</v>
      </c>
      <c r="U91" s="30">
        <f t="shared" si="56"/>
        <v>0</v>
      </c>
      <c r="V91" s="30">
        <f t="shared" si="68"/>
        <v>0</v>
      </c>
      <c r="W91" s="30">
        <f t="shared" si="69"/>
        <v>0</v>
      </c>
      <c r="X91" s="30">
        <f t="shared" si="70"/>
        <v>0</v>
      </c>
      <c r="Y91" s="30">
        <f t="shared" si="71"/>
        <v>0</v>
      </c>
      <c r="Z91" s="30">
        <f t="shared" si="72"/>
        <v>0</v>
      </c>
      <c r="AB91" s="30">
        <f t="shared" si="57"/>
        <v>0</v>
      </c>
      <c r="AC91" s="30">
        <f t="shared" si="58"/>
        <v>0</v>
      </c>
      <c r="AD91" s="30">
        <f t="shared" si="73"/>
        <v>0</v>
      </c>
      <c r="AE91" s="30">
        <f t="shared" si="74"/>
        <v>0</v>
      </c>
      <c r="AF91" s="30">
        <f t="shared" si="75"/>
        <v>0</v>
      </c>
      <c r="AG91" s="30">
        <f t="shared" si="76"/>
        <v>0</v>
      </c>
      <c r="AH91" s="30">
        <f t="shared" si="77"/>
        <v>0</v>
      </c>
      <c r="AI91" s="30">
        <f t="shared" si="78"/>
        <v>0</v>
      </c>
      <c r="AK91" s="30">
        <f t="shared" si="59"/>
        <v>0</v>
      </c>
      <c r="AL91" s="30">
        <f t="shared" si="60"/>
        <v>0</v>
      </c>
      <c r="AM91" s="30">
        <f t="shared" si="61"/>
        <v>6.0205999132796242</v>
      </c>
      <c r="AN91" s="30">
        <v>0</v>
      </c>
      <c r="AO91" s="30">
        <f t="shared" si="62"/>
        <v>0</v>
      </c>
      <c r="AP91" s="30" t="e">
        <f t="shared" si="63"/>
        <v>#N/A</v>
      </c>
      <c r="AR91" s="30">
        <v>87</v>
      </c>
      <c r="AS91" s="30">
        <v>1.5184364492350666</v>
      </c>
      <c r="AT91" s="30">
        <v>0.99862953475457383</v>
      </c>
      <c r="AU91" s="30">
        <f t="shared" si="64"/>
        <v>0.99862953475457383</v>
      </c>
      <c r="AV91" s="30">
        <f t="shared" si="79"/>
        <v>1.9972590695091477</v>
      </c>
      <c r="BC91" s="30">
        <f t="shared" si="80"/>
        <v>0</v>
      </c>
      <c r="BD91" s="30">
        <f t="shared" si="81"/>
        <v>6.0205999132796242</v>
      </c>
      <c r="BE91" s="30" t="e">
        <f t="shared" si="82"/>
        <v>#N/A</v>
      </c>
      <c r="BF91" s="30" t="e">
        <f t="shared" si="83"/>
        <v>#N/A</v>
      </c>
      <c r="BV91">
        <v>6.9948756073283561E-2</v>
      </c>
      <c r="BW91">
        <v>32.250198781794154</v>
      </c>
      <c r="BX91">
        <v>2.1689403078275276</v>
      </c>
      <c r="BY91">
        <f t="shared" si="84"/>
        <v>5.8957910257799355</v>
      </c>
    </row>
    <row r="92" spans="2:77" x14ac:dyDescent="0.2">
      <c r="B92" s="32"/>
      <c r="C92"/>
      <c r="D92"/>
      <c r="F92">
        <v>88</v>
      </c>
      <c r="G92">
        <v>70.96267784671511</v>
      </c>
      <c r="H92">
        <v>70.96267784671511</v>
      </c>
      <c r="I92">
        <v>14.091914656322265</v>
      </c>
      <c r="L92">
        <f t="shared" si="51"/>
        <v>0</v>
      </c>
      <c r="M92">
        <f t="shared" si="52"/>
        <v>0</v>
      </c>
      <c r="N92">
        <f t="shared" si="53"/>
        <v>1</v>
      </c>
      <c r="O92">
        <f t="shared" si="54"/>
        <v>0</v>
      </c>
      <c r="P92">
        <f t="shared" si="65"/>
        <v>0</v>
      </c>
      <c r="Q92">
        <f t="shared" si="66"/>
        <v>2</v>
      </c>
      <c r="R92">
        <f t="shared" si="67"/>
        <v>0</v>
      </c>
      <c r="S92">
        <f t="shared" si="55"/>
        <v>2</v>
      </c>
      <c r="U92">
        <f t="shared" si="56"/>
        <v>0</v>
      </c>
      <c r="V92">
        <f t="shared" si="68"/>
        <v>0</v>
      </c>
      <c r="W92">
        <f t="shared" si="69"/>
        <v>0</v>
      </c>
      <c r="X92">
        <f t="shared" si="70"/>
        <v>0</v>
      </c>
      <c r="Y92">
        <f t="shared" si="71"/>
        <v>0</v>
      </c>
      <c r="Z92">
        <f t="shared" si="72"/>
        <v>0</v>
      </c>
      <c r="AB92">
        <f t="shared" si="57"/>
        <v>0</v>
      </c>
      <c r="AC92">
        <f t="shared" si="58"/>
        <v>0</v>
      </c>
      <c r="AD92">
        <f t="shared" si="73"/>
        <v>0</v>
      </c>
      <c r="AE92">
        <f t="shared" si="74"/>
        <v>0</v>
      </c>
      <c r="AF92">
        <f t="shared" si="75"/>
        <v>0</v>
      </c>
      <c r="AG92">
        <f t="shared" si="76"/>
        <v>0</v>
      </c>
      <c r="AH92">
        <f t="shared" si="77"/>
        <v>0</v>
      </c>
      <c r="AI92">
        <f t="shared" si="78"/>
        <v>0</v>
      </c>
      <c r="AK92">
        <f t="shared" si="59"/>
        <v>0</v>
      </c>
      <c r="AL92">
        <f t="shared" si="60"/>
        <v>0</v>
      </c>
      <c r="AM92">
        <f t="shared" si="61"/>
        <v>6.0205999132796242</v>
      </c>
      <c r="AN92">
        <v>0</v>
      </c>
      <c r="AO92">
        <f t="shared" si="62"/>
        <v>0</v>
      </c>
      <c r="AP92" t="e">
        <f t="shared" si="63"/>
        <v>#N/A</v>
      </c>
      <c r="AR92">
        <v>88</v>
      </c>
      <c r="AS92">
        <v>1.5358897417550099</v>
      </c>
      <c r="AT92">
        <v>0.99939082701909576</v>
      </c>
      <c r="AU92">
        <f t="shared" si="64"/>
        <v>0.99939082701909576</v>
      </c>
      <c r="AV92">
        <f t="shared" si="79"/>
        <v>1.9987816540381915</v>
      </c>
      <c r="BC92">
        <f t="shared" si="80"/>
        <v>0</v>
      </c>
      <c r="BD92">
        <f t="shared" si="81"/>
        <v>6.0205999132796242</v>
      </c>
      <c r="BE92" t="e">
        <f t="shared" si="82"/>
        <v>#N/A</v>
      </c>
      <c r="BF92" t="e">
        <f t="shared" si="83"/>
        <v>#N/A</v>
      </c>
      <c r="BV92">
        <v>7.0962677846715116E-2</v>
      </c>
      <c r="BW92">
        <v>32.35964048409658</v>
      </c>
      <c r="BX92">
        <v>2.1929377701705408</v>
      </c>
      <c r="BY92">
        <f t="shared" si="84"/>
        <v>5.9610228915960786</v>
      </c>
    </row>
    <row r="93" spans="2:77" x14ac:dyDescent="0.2">
      <c r="B93" s="32"/>
      <c r="C93"/>
      <c r="D93"/>
      <c r="F93" s="30">
        <v>89</v>
      </c>
      <c r="G93" s="30">
        <v>71.991296627217935</v>
      </c>
      <c r="H93" s="30">
        <v>71.991296627217935</v>
      </c>
      <c r="I93" s="30">
        <v>13.890567983212675</v>
      </c>
      <c r="K93" s="30"/>
      <c r="L93" s="30">
        <f t="shared" si="51"/>
        <v>0</v>
      </c>
      <c r="M93" s="30">
        <f t="shared" si="52"/>
        <v>0</v>
      </c>
      <c r="N93" s="30">
        <f t="shared" si="53"/>
        <v>1</v>
      </c>
      <c r="O93" s="30">
        <f t="shared" si="54"/>
        <v>0</v>
      </c>
      <c r="P93">
        <f t="shared" si="65"/>
        <v>0</v>
      </c>
      <c r="Q93" s="30">
        <f t="shared" si="66"/>
        <v>2</v>
      </c>
      <c r="R93" s="30">
        <f t="shared" si="67"/>
        <v>0</v>
      </c>
      <c r="S93" s="30">
        <f t="shared" si="55"/>
        <v>2</v>
      </c>
      <c r="U93" s="30">
        <f t="shared" si="56"/>
        <v>0</v>
      </c>
      <c r="V93" s="30">
        <f t="shared" si="68"/>
        <v>0</v>
      </c>
      <c r="W93" s="30">
        <f t="shared" si="69"/>
        <v>0</v>
      </c>
      <c r="X93" s="30">
        <f t="shared" si="70"/>
        <v>0</v>
      </c>
      <c r="Y93" s="30">
        <f t="shared" si="71"/>
        <v>0</v>
      </c>
      <c r="Z93" s="30">
        <f t="shared" si="72"/>
        <v>0</v>
      </c>
      <c r="AB93" s="30">
        <f t="shared" si="57"/>
        <v>0</v>
      </c>
      <c r="AC93" s="30">
        <f t="shared" si="58"/>
        <v>0</v>
      </c>
      <c r="AD93" s="30">
        <f t="shared" si="73"/>
        <v>0</v>
      </c>
      <c r="AE93" s="30">
        <f t="shared" si="74"/>
        <v>0</v>
      </c>
      <c r="AF93" s="30">
        <f t="shared" si="75"/>
        <v>0</v>
      </c>
      <c r="AG93" s="30">
        <f t="shared" si="76"/>
        <v>0</v>
      </c>
      <c r="AH93" s="30">
        <f t="shared" si="77"/>
        <v>0</v>
      </c>
      <c r="AI93" s="30">
        <f t="shared" si="78"/>
        <v>0</v>
      </c>
      <c r="AK93" s="30">
        <f t="shared" si="59"/>
        <v>0</v>
      </c>
      <c r="AL93" s="30">
        <f t="shared" si="60"/>
        <v>0</v>
      </c>
      <c r="AM93" s="30">
        <f t="shared" si="61"/>
        <v>6.0205999132796242</v>
      </c>
      <c r="AN93" s="30">
        <v>0</v>
      </c>
      <c r="AO93" s="30">
        <f t="shared" si="62"/>
        <v>0</v>
      </c>
      <c r="AP93" s="30" t="e">
        <f t="shared" si="63"/>
        <v>#N/A</v>
      </c>
      <c r="AR93" s="30">
        <v>89</v>
      </c>
      <c r="AS93" s="30">
        <v>1.5533430342749532</v>
      </c>
      <c r="AT93" s="30">
        <v>0.99984769515639127</v>
      </c>
      <c r="AU93" s="30">
        <f t="shared" si="64"/>
        <v>0.99984769515639127</v>
      </c>
      <c r="AV93" s="30">
        <f t="shared" si="79"/>
        <v>1.9996953903127825</v>
      </c>
      <c r="BC93" s="30">
        <f t="shared" si="80"/>
        <v>0</v>
      </c>
      <c r="BD93" s="30">
        <f t="shared" si="81"/>
        <v>6.0205999132796242</v>
      </c>
      <c r="BE93" s="30" t="e">
        <f t="shared" si="82"/>
        <v>#N/A</v>
      </c>
      <c r="BF93" s="30" t="e">
        <f t="shared" si="83"/>
        <v>#N/A</v>
      </c>
      <c r="BV93">
        <v>7.1991296627217941E-2</v>
      </c>
      <c r="BW93">
        <v>32.47066856664528</v>
      </c>
      <c r="BX93">
        <v>2.2171177806042857</v>
      </c>
      <c r="BY93">
        <f t="shared" si="84"/>
        <v>6.0267509745700778</v>
      </c>
    </row>
    <row r="94" spans="2:77" x14ac:dyDescent="0.2">
      <c r="B94" s="32"/>
      <c r="C94"/>
      <c r="D94"/>
      <c r="F94">
        <v>90</v>
      </c>
      <c r="G94">
        <v>73.034825450967546</v>
      </c>
      <c r="H94">
        <v>73.034825450967546</v>
      </c>
      <c r="I94">
        <v>13.692098171321806</v>
      </c>
      <c r="L94">
        <f t="shared" si="51"/>
        <v>0</v>
      </c>
      <c r="M94">
        <f t="shared" si="52"/>
        <v>0</v>
      </c>
      <c r="N94">
        <f t="shared" si="53"/>
        <v>1</v>
      </c>
      <c r="O94">
        <f t="shared" si="54"/>
        <v>0</v>
      </c>
      <c r="P94">
        <f t="shared" si="65"/>
        <v>0</v>
      </c>
      <c r="Q94">
        <f t="shared" si="66"/>
        <v>2</v>
      </c>
      <c r="R94">
        <f t="shared" si="67"/>
        <v>0</v>
      </c>
      <c r="S94">
        <f t="shared" si="55"/>
        <v>2</v>
      </c>
      <c r="U94">
        <f t="shared" si="56"/>
        <v>0</v>
      </c>
      <c r="V94">
        <f t="shared" si="68"/>
        <v>0</v>
      </c>
      <c r="W94">
        <f t="shared" si="69"/>
        <v>0</v>
      </c>
      <c r="X94">
        <f t="shared" si="70"/>
        <v>0</v>
      </c>
      <c r="Y94">
        <f t="shared" si="71"/>
        <v>0</v>
      </c>
      <c r="Z94">
        <f t="shared" si="72"/>
        <v>0</v>
      </c>
      <c r="AB94">
        <f t="shared" si="57"/>
        <v>0</v>
      </c>
      <c r="AC94">
        <f t="shared" si="58"/>
        <v>0</v>
      </c>
      <c r="AD94">
        <f t="shared" si="73"/>
        <v>0</v>
      </c>
      <c r="AE94">
        <f t="shared" si="74"/>
        <v>0</v>
      </c>
      <c r="AF94">
        <f t="shared" si="75"/>
        <v>0</v>
      </c>
      <c r="AG94">
        <f t="shared" si="76"/>
        <v>0</v>
      </c>
      <c r="AH94">
        <f t="shared" si="77"/>
        <v>0</v>
      </c>
      <c r="AI94">
        <f t="shared" si="78"/>
        <v>0</v>
      </c>
      <c r="AK94">
        <f t="shared" si="59"/>
        <v>0</v>
      </c>
      <c r="AL94">
        <f t="shared" si="60"/>
        <v>0</v>
      </c>
      <c r="AM94">
        <f t="shared" si="61"/>
        <v>6.0205999132796242</v>
      </c>
      <c r="AN94">
        <v>0</v>
      </c>
      <c r="AO94">
        <f t="shared" si="62"/>
        <v>0</v>
      </c>
      <c r="AP94" t="e">
        <f t="shared" si="63"/>
        <v>#N/A</v>
      </c>
      <c r="AR94">
        <v>90</v>
      </c>
      <c r="AS94">
        <v>1.5707963267948966</v>
      </c>
      <c r="AT94">
        <v>1</v>
      </c>
      <c r="AU94">
        <f t="shared" si="64"/>
        <v>1</v>
      </c>
      <c r="AV94">
        <f t="shared" si="79"/>
        <v>2</v>
      </c>
      <c r="BC94">
        <f t="shared" si="80"/>
        <v>0</v>
      </c>
      <c r="BD94">
        <f t="shared" si="81"/>
        <v>6.0205999132796242</v>
      </c>
      <c r="BE94" t="e">
        <f t="shared" si="82"/>
        <v>#N/A</v>
      </c>
      <c r="BF94" t="e">
        <f t="shared" si="83"/>
        <v>#N/A</v>
      </c>
      <c r="BV94">
        <v>7.3034825450967539E-2</v>
      </c>
      <c r="BW94">
        <v>32.583306024351984</v>
      </c>
      <c r="BX94">
        <v>2.2414798976010308</v>
      </c>
      <c r="BY94">
        <f t="shared" si="84"/>
        <v>6.0929740745051229</v>
      </c>
    </row>
    <row r="95" spans="2:77" x14ac:dyDescent="0.2">
      <c r="B95" s="32"/>
      <c r="C95"/>
      <c r="D95"/>
      <c r="F95" s="30">
        <v>91</v>
      </c>
      <c r="G95" s="30">
        <v>74.093480442143147</v>
      </c>
      <c r="H95" s="30">
        <v>74.093480442143147</v>
      </c>
      <c r="I95" s="30">
        <v>13.496464115771467</v>
      </c>
      <c r="K95" s="30"/>
      <c r="L95" s="30">
        <f t="shared" si="51"/>
        <v>0</v>
      </c>
      <c r="M95" s="30">
        <f t="shared" si="52"/>
        <v>0</v>
      </c>
      <c r="N95" s="30">
        <f t="shared" si="53"/>
        <v>1</v>
      </c>
      <c r="O95" s="30">
        <f t="shared" si="54"/>
        <v>0</v>
      </c>
      <c r="P95">
        <f t="shared" si="65"/>
        <v>0</v>
      </c>
      <c r="Q95" s="30">
        <f t="shared" si="66"/>
        <v>2</v>
      </c>
      <c r="R95" s="30">
        <f t="shared" si="67"/>
        <v>0</v>
      </c>
      <c r="S95" s="30">
        <f t="shared" si="55"/>
        <v>2</v>
      </c>
      <c r="U95" s="30">
        <f t="shared" si="56"/>
        <v>0</v>
      </c>
      <c r="V95" s="30">
        <f t="shared" si="68"/>
        <v>0</v>
      </c>
      <c r="W95" s="30">
        <f t="shared" si="69"/>
        <v>0</v>
      </c>
      <c r="X95" s="30">
        <f t="shared" si="70"/>
        <v>0</v>
      </c>
      <c r="Y95" s="30">
        <f t="shared" si="71"/>
        <v>0</v>
      </c>
      <c r="Z95" s="30">
        <f t="shared" si="72"/>
        <v>0</v>
      </c>
      <c r="AB95" s="30">
        <f t="shared" si="57"/>
        <v>0</v>
      </c>
      <c r="AC95" s="30">
        <f t="shared" si="58"/>
        <v>0</v>
      </c>
      <c r="AD95" s="30">
        <f t="shared" si="73"/>
        <v>0</v>
      </c>
      <c r="AE95" s="30">
        <f t="shared" si="74"/>
        <v>0</v>
      </c>
      <c r="AF95" s="30">
        <f t="shared" si="75"/>
        <v>0</v>
      </c>
      <c r="AG95" s="30">
        <f t="shared" si="76"/>
        <v>0</v>
      </c>
      <c r="AH95" s="30">
        <f t="shared" si="77"/>
        <v>0</v>
      </c>
      <c r="AI95" s="30">
        <f t="shared" si="78"/>
        <v>0</v>
      </c>
      <c r="AK95" s="30">
        <f t="shared" si="59"/>
        <v>0</v>
      </c>
      <c r="AL95" s="30">
        <f t="shared" si="60"/>
        <v>0</v>
      </c>
      <c r="AM95" s="30">
        <f t="shared" si="61"/>
        <v>6.0205999132796242</v>
      </c>
      <c r="AN95" s="30">
        <v>0</v>
      </c>
      <c r="AO95" s="30">
        <f t="shared" si="62"/>
        <v>0</v>
      </c>
      <c r="AP95" s="30" t="e">
        <f t="shared" si="63"/>
        <v>#N/A</v>
      </c>
      <c r="AR95" s="30">
        <v>91</v>
      </c>
      <c r="AS95" s="30">
        <v>1.5882496193148399</v>
      </c>
      <c r="AT95" s="30">
        <v>0.99984769515639127</v>
      </c>
      <c r="AU95" s="30">
        <f t="shared" si="64"/>
        <v>0.99984769515639127</v>
      </c>
      <c r="AV95" s="30">
        <f t="shared" si="79"/>
        <v>1.9996953903127825</v>
      </c>
      <c r="BC95" s="30">
        <f t="shared" si="80"/>
        <v>0</v>
      </c>
      <c r="BD95" s="30">
        <f t="shared" si="81"/>
        <v>6.0205999132796242</v>
      </c>
      <c r="BE95" s="30" t="e">
        <f t="shared" si="82"/>
        <v>#N/A</v>
      </c>
      <c r="BF95" s="30" t="e">
        <f t="shared" si="83"/>
        <v>#N/A</v>
      </c>
      <c r="BV95">
        <v>7.4093480442143145E-2</v>
      </c>
      <c r="BW95">
        <v>32.69757618544449</v>
      </c>
      <c r="BX95">
        <v>2.2660236349606331</v>
      </c>
      <c r="BY95">
        <f t="shared" si="84"/>
        <v>6.1596908697722013</v>
      </c>
    </row>
    <row r="96" spans="2:77" x14ac:dyDescent="0.2">
      <c r="B96" s="32"/>
      <c r="C96"/>
      <c r="D96"/>
      <c r="F96">
        <v>92</v>
      </c>
      <c r="G96">
        <v>75.167480857688844</v>
      </c>
      <c r="H96">
        <v>75.167480857688844</v>
      </c>
      <c r="I96">
        <v>13.303625298994046</v>
      </c>
      <c r="L96">
        <f t="shared" si="51"/>
        <v>0</v>
      </c>
      <c r="M96">
        <f t="shared" si="52"/>
        <v>0</v>
      </c>
      <c r="N96">
        <f t="shared" si="53"/>
        <v>1</v>
      </c>
      <c r="O96">
        <f t="shared" si="54"/>
        <v>0</v>
      </c>
      <c r="P96">
        <f t="shared" si="65"/>
        <v>0</v>
      </c>
      <c r="Q96">
        <f t="shared" si="66"/>
        <v>2</v>
      </c>
      <c r="R96">
        <f t="shared" si="67"/>
        <v>0</v>
      </c>
      <c r="S96">
        <f t="shared" si="55"/>
        <v>2</v>
      </c>
      <c r="U96">
        <f t="shared" si="56"/>
        <v>0</v>
      </c>
      <c r="V96">
        <f t="shared" si="68"/>
        <v>0</v>
      </c>
      <c r="W96">
        <f t="shared" si="69"/>
        <v>0</v>
      </c>
      <c r="X96">
        <f t="shared" si="70"/>
        <v>0</v>
      </c>
      <c r="Y96">
        <f t="shared" si="71"/>
        <v>0</v>
      </c>
      <c r="Z96">
        <f t="shared" si="72"/>
        <v>0</v>
      </c>
      <c r="AB96">
        <f t="shared" si="57"/>
        <v>0</v>
      </c>
      <c r="AC96">
        <f t="shared" si="58"/>
        <v>0</v>
      </c>
      <c r="AD96">
        <f t="shared" si="73"/>
        <v>0</v>
      </c>
      <c r="AE96">
        <f t="shared" si="74"/>
        <v>0</v>
      </c>
      <c r="AF96">
        <f t="shared" si="75"/>
        <v>0</v>
      </c>
      <c r="AG96">
        <f t="shared" si="76"/>
        <v>0</v>
      </c>
      <c r="AH96">
        <f t="shared" si="77"/>
        <v>0</v>
      </c>
      <c r="AI96">
        <f t="shared" si="78"/>
        <v>0</v>
      </c>
      <c r="AK96">
        <f t="shared" si="59"/>
        <v>0</v>
      </c>
      <c r="AL96">
        <f t="shared" si="60"/>
        <v>0</v>
      </c>
      <c r="AM96">
        <f t="shared" si="61"/>
        <v>6.0205999132796242</v>
      </c>
      <c r="AN96">
        <v>0</v>
      </c>
      <c r="AO96">
        <f t="shared" si="62"/>
        <v>0</v>
      </c>
      <c r="AP96" t="e">
        <f t="shared" si="63"/>
        <v>#N/A</v>
      </c>
      <c r="AR96">
        <v>92</v>
      </c>
      <c r="AS96">
        <v>1.6057029118347832</v>
      </c>
      <c r="AT96">
        <v>0.99939082701909576</v>
      </c>
      <c r="AU96">
        <f t="shared" si="64"/>
        <v>0.99939082701909576</v>
      </c>
      <c r="AV96">
        <f t="shared" si="79"/>
        <v>1.9987816540381915</v>
      </c>
      <c r="BC96">
        <f t="shared" si="80"/>
        <v>0</v>
      </c>
      <c r="BD96">
        <f t="shared" si="81"/>
        <v>6.0205999132796242</v>
      </c>
      <c r="BE96" t="e">
        <f t="shared" si="82"/>
        <v>#N/A</v>
      </c>
      <c r="BF96" t="e">
        <f t="shared" si="83"/>
        <v>#N/A</v>
      </c>
      <c r="BV96">
        <v>7.5167480857688845E-2</v>
      </c>
      <c r="BW96">
        <v>32.813502716298075</v>
      </c>
      <c r="BX96">
        <v>2.2907484613141911</v>
      </c>
      <c r="BY96">
        <f t="shared" si="84"/>
        <v>6.2268999159608835</v>
      </c>
    </row>
    <row r="97" spans="2:77" x14ac:dyDescent="0.2">
      <c r="B97" s="32"/>
      <c r="C97"/>
      <c r="D97"/>
      <c r="F97" s="30">
        <v>93</v>
      </c>
      <c r="G97" s="30">
        <v>76.257049132723779</v>
      </c>
      <c r="H97" s="30">
        <v>76.257049132723779</v>
      </c>
      <c r="I97" s="30">
        <v>13.113541782340951</v>
      </c>
      <c r="K97" s="30"/>
      <c r="L97" s="30">
        <f t="shared" si="51"/>
        <v>0</v>
      </c>
      <c r="M97" s="30">
        <f t="shared" si="52"/>
        <v>0</v>
      </c>
      <c r="N97" s="30">
        <f t="shared" si="53"/>
        <v>1</v>
      </c>
      <c r="O97" s="30">
        <f t="shared" si="54"/>
        <v>0</v>
      </c>
      <c r="P97">
        <f t="shared" si="65"/>
        <v>0</v>
      </c>
      <c r="Q97" s="30">
        <f t="shared" si="66"/>
        <v>2</v>
      </c>
      <c r="R97" s="30">
        <f t="shared" si="67"/>
        <v>0</v>
      </c>
      <c r="S97" s="30">
        <f t="shared" si="55"/>
        <v>2</v>
      </c>
      <c r="U97" s="30">
        <f t="shared" si="56"/>
        <v>0</v>
      </c>
      <c r="V97" s="30">
        <f t="shared" si="68"/>
        <v>0</v>
      </c>
      <c r="W97" s="30">
        <f t="shared" si="69"/>
        <v>0</v>
      </c>
      <c r="X97" s="30">
        <f t="shared" si="70"/>
        <v>0</v>
      </c>
      <c r="Y97" s="30">
        <f t="shared" si="71"/>
        <v>0</v>
      </c>
      <c r="Z97" s="30">
        <f t="shared" si="72"/>
        <v>0</v>
      </c>
      <c r="AB97" s="30">
        <f t="shared" si="57"/>
        <v>0</v>
      </c>
      <c r="AC97" s="30">
        <f t="shared" si="58"/>
        <v>0</v>
      </c>
      <c r="AD97" s="30">
        <f t="shared" si="73"/>
        <v>0</v>
      </c>
      <c r="AE97" s="30">
        <f t="shared" si="74"/>
        <v>0</v>
      </c>
      <c r="AF97" s="30">
        <f t="shared" si="75"/>
        <v>0</v>
      </c>
      <c r="AG97" s="30">
        <f t="shared" si="76"/>
        <v>0</v>
      </c>
      <c r="AH97" s="30">
        <f t="shared" si="77"/>
        <v>0</v>
      </c>
      <c r="AI97" s="30">
        <f t="shared" si="78"/>
        <v>0</v>
      </c>
      <c r="AK97" s="30">
        <f t="shared" si="59"/>
        <v>0</v>
      </c>
      <c r="AL97" s="30">
        <f t="shared" si="60"/>
        <v>0</v>
      </c>
      <c r="AM97" s="30">
        <f t="shared" si="61"/>
        <v>6.0205999132796242</v>
      </c>
      <c r="AN97" s="30">
        <v>0</v>
      </c>
      <c r="AO97" s="30">
        <f t="shared" si="62"/>
        <v>0</v>
      </c>
      <c r="AP97" s="30" t="e">
        <f t="shared" si="63"/>
        <v>#N/A</v>
      </c>
      <c r="AR97" s="30">
        <v>93</v>
      </c>
      <c r="AS97" s="30">
        <v>1.6231562043547265</v>
      </c>
      <c r="AT97" s="30">
        <v>0.99862953475457383</v>
      </c>
      <c r="AU97" s="30">
        <f t="shared" si="64"/>
        <v>0.99862953475457383</v>
      </c>
      <c r="AV97" s="30">
        <f t="shared" si="79"/>
        <v>1.9972590695091477</v>
      </c>
      <c r="BC97" s="30">
        <f t="shared" si="80"/>
        <v>0</v>
      </c>
      <c r="BD97" s="30">
        <f t="shared" si="81"/>
        <v>6.0205999132796242</v>
      </c>
      <c r="BE97" s="30" t="e">
        <f t="shared" si="82"/>
        <v>#N/A</v>
      </c>
      <c r="BF97" s="30" t="e">
        <f t="shared" si="83"/>
        <v>#N/A</v>
      </c>
      <c r="BV97">
        <v>7.6257049132723784E-2</v>
      </c>
      <c r="BW97">
        <v>32.931109626337076</v>
      </c>
      <c r="BX97">
        <v>2.3156537996440978</v>
      </c>
      <c r="BY97">
        <f t="shared" si="84"/>
        <v>6.294599644574693</v>
      </c>
    </row>
    <row r="98" spans="2:77" x14ac:dyDescent="0.2">
      <c r="B98" s="32"/>
      <c r="C98"/>
      <c r="D98"/>
      <c r="F98">
        <v>94</v>
      </c>
      <c r="G98">
        <v>77.362410926610451</v>
      </c>
      <c r="H98">
        <v>77.362410926610451</v>
      </c>
      <c r="I98">
        <v>12.926174197810951</v>
      </c>
      <c r="L98">
        <f t="shared" si="51"/>
        <v>0</v>
      </c>
      <c r="M98">
        <f t="shared" si="52"/>
        <v>0</v>
      </c>
      <c r="N98">
        <f t="shared" si="53"/>
        <v>1</v>
      </c>
      <c r="O98">
        <f t="shared" si="54"/>
        <v>0</v>
      </c>
      <c r="P98">
        <f t="shared" si="65"/>
        <v>0</v>
      </c>
      <c r="Q98">
        <f t="shared" si="66"/>
        <v>2</v>
      </c>
      <c r="R98">
        <f t="shared" si="67"/>
        <v>0</v>
      </c>
      <c r="S98">
        <f t="shared" si="55"/>
        <v>2</v>
      </c>
      <c r="U98">
        <f t="shared" si="56"/>
        <v>0</v>
      </c>
      <c r="V98">
        <f t="shared" si="68"/>
        <v>0</v>
      </c>
      <c r="W98">
        <f t="shared" si="69"/>
        <v>0</v>
      </c>
      <c r="X98">
        <f t="shared" si="70"/>
        <v>0</v>
      </c>
      <c r="Y98">
        <f t="shared" si="71"/>
        <v>0</v>
      </c>
      <c r="Z98">
        <f t="shared" si="72"/>
        <v>0</v>
      </c>
      <c r="AB98">
        <f t="shared" si="57"/>
        <v>0</v>
      </c>
      <c r="AC98">
        <f t="shared" si="58"/>
        <v>0</v>
      </c>
      <c r="AD98">
        <f t="shared" si="73"/>
        <v>0</v>
      </c>
      <c r="AE98">
        <f t="shared" si="74"/>
        <v>0</v>
      </c>
      <c r="AF98">
        <f t="shared" si="75"/>
        <v>0</v>
      </c>
      <c r="AG98">
        <f t="shared" si="76"/>
        <v>0</v>
      </c>
      <c r="AH98">
        <f t="shared" si="77"/>
        <v>0</v>
      </c>
      <c r="AI98">
        <f t="shared" si="78"/>
        <v>0</v>
      </c>
      <c r="AK98">
        <f t="shared" si="59"/>
        <v>0</v>
      </c>
      <c r="AL98">
        <f t="shared" si="60"/>
        <v>0</v>
      </c>
      <c r="AM98">
        <f t="shared" si="61"/>
        <v>6.0205999132796242</v>
      </c>
      <c r="AN98">
        <v>0</v>
      </c>
      <c r="AO98">
        <f t="shared" si="62"/>
        <v>0</v>
      </c>
      <c r="AP98" t="e">
        <f t="shared" si="63"/>
        <v>#N/A</v>
      </c>
      <c r="AR98">
        <v>94</v>
      </c>
      <c r="AS98">
        <v>1.6406094968746698</v>
      </c>
      <c r="AT98">
        <v>0.9975640502598242</v>
      </c>
      <c r="AU98">
        <f t="shared" si="64"/>
        <v>0.9975640502598242</v>
      </c>
      <c r="AV98">
        <f t="shared" si="79"/>
        <v>1.9951281005196484</v>
      </c>
      <c r="BC98">
        <f t="shared" si="80"/>
        <v>0</v>
      </c>
      <c r="BD98">
        <f t="shared" si="81"/>
        <v>6.0205999132796242</v>
      </c>
      <c r="BE98" t="e">
        <f t="shared" si="82"/>
        <v>#N/A</v>
      </c>
      <c r="BF98" t="e">
        <f t="shared" si="83"/>
        <v>#N/A</v>
      </c>
      <c r="BV98">
        <v>7.7362410926610448E-2</v>
      </c>
      <c r="BW98">
        <v>33.050421273007409</v>
      </c>
      <c r="BX98">
        <v>2.340739026821212</v>
      </c>
      <c r="BY98">
        <f t="shared" si="84"/>
        <v>6.3627883617730099</v>
      </c>
    </row>
    <row r="99" spans="2:77" x14ac:dyDescent="0.2">
      <c r="B99" s="32"/>
      <c r="C99"/>
      <c r="D99"/>
      <c r="F99" s="30">
        <v>95</v>
      </c>
      <c r="G99" s="30">
        <v>78.483795169690723</v>
      </c>
      <c r="H99" s="30">
        <v>78.483795169690723</v>
      </c>
      <c r="I99" s="30">
        <v>12.741483739896731</v>
      </c>
      <c r="K99" s="30"/>
      <c r="L99" s="30">
        <f t="shared" si="51"/>
        <v>0</v>
      </c>
      <c r="M99" s="30">
        <f t="shared" si="52"/>
        <v>0</v>
      </c>
      <c r="N99" s="30">
        <f t="shared" si="53"/>
        <v>1</v>
      </c>
      <c r="O99" s="30">
        <f t="shared" si="54"/>
        <v>0</v>
      </c>
      <c r="P99">
        <f t="shared" si="65"/>
        <v>0</v>
      </c>
      <c r="Q99" s="30">
        <f t="shared" si="66"/>
        <v>2</v>
      </c>
      <c r="R99" s="30">
        <f t="shared" si="67"/>
        <v>0</v>
      </c>
      <c r="S99" s="30">
        <f t="shared" si="55"/>
        <v>2</v>
      </c>
      <c r="U99" s="30">
        <f t="shared" si="56"/>
        <v>0</v>
      </c>
      <c r="V99" s="30">
        <f t="shared" si="68"/>
        <v>0</v>
      </c>
      <c r="W99" s="30">
        <f t="shared" si="69"/>
        <v>0</v>
      </c>
      <c r="X99" s="30">
        <f t="shared" si="70"/>
        <v>0</v>
      </c>
      <c r="Y99" s="30">
        <f t="shared" si="71"/>
        <v>0</v>
      </c>
      <c r="Z99" s="30">
        <f t="shared" si="72"/>
        <v>0</v>
      </c>
      <c r="AB99" s="30">
        <f t="shared" si="57"/>
        <v>0</v>
      </c>
      <c r="AC99" s="30">
        <f t="shared" si="58"/>
        <v>0</v>
      </c>
      <c r="AD99" s="30">
        <f t="shared" si="73"/>
        <v>0</v>
      </c>
      <c r="AE99" s="30">
        <f t="shared" si="74"/>
        <v>0</v>
      </c>
      <c r="AF99" s="30">
        <f t="shared" si="75"/>
        <v>0</v>
      </c>
      <c r="AG99" s="30">
        <f t="shared" si="76"/>
        <v>0</v>
      </c>
      <c r="AH99" s="30">
        <f t="shared" si="77"/>
        <v>0</v>
      </c>
      <c r="AI99" s="30">
        <f t="shared" si="78"/>
        <v>0</v>
      </c>
      <c r="AK99" s="30">
        <f t="shared" si="59"/>
        <v>0</v>
      </c>
      <c r="AL99" s="30">
        <f t="shared" si="60"/>
        <v>0</v>
      </c>
      <c r="AM99" s="30">
        <f t="shared" si="61"/>
        <v>6.0205999132796242</v>
      </c>
      <c r="AN99" s="30">
        <v>0</v>
      </c>
      <c r="AO99" s="30">
        <f t="shared" si="62"/>
        <v>0</v>
      </c>
      <c r="AP99" s="30" t="e">
        <f t="shared" si="63"/>
        <v>#N/A</v>
      </c>
      <c r="AR99" s="30">
        <v>95</v>
      </c>
      <c r="AS99" s="30">
        <v>1.6580627893946132</v>
      </c>
      <c r="AT99" s="30">
        <v>0.99619469809174555</v>
      </c>
      <c r="AU99" s="30">
        <f t="shared" si="64"/>
        <v>0.99619469809174555</v>
      </c>
      <c r="AV99" s="30">
        <f t="shared" si="79"/>
        <v>1.9923893961834911</v>
      </c>
      <c r="BC99" s="30">
        <f t="shared" si="80"/>
        <v>0</v>
      </c>
      <c r="BD99" s="30">
        <f t="shared" si="81"/>
        <v>6.0205999132796242</v>
      </c>
      <c r="BE99" s="30" t="e">
        <f t="shared" si="82"/>
        <v>#N/A</v>
      </c>
      <c r="BF99" s="30" t="e">
        <f t="shared" si="83"/>
        <v>#N/A</v>
      </c>
      <c r="BV99">
        <v>7.8483795169690729E-2</v>
      </c>
      <c r="BW99">
        <v>33.171462366821252</v>
      </c>
      <c r="BX99">
        <v>2.3660034731598616</v>
      </c>
      <c r="BY99">
        <f t="shared" si="84"/>
        <v>6.4314642471614398</v>
      </c>
    </row>
    <row r="100" spans="2:77" x14ac:dyDescent="0.2">
      <c r="B100" s="32"/>
      <c r="C100"/>
      <c r="D100"/>
      <c r="F100">
        <v>96</v>
      </c>
      <c r="G100">
        <v>79.621434110699454</v>
      </c>
      <c r="H100">
        <v>80</v>
      </c>
      <c r="I100">
        <v>12.559432157547899</v>
      </c>
      <c r="L100">
        <f t="shared" si="51"/>
        <v>0</v>
      </c>
      <c r="M100">
        <f t="shared" si="52"/>
        <v>0</v>
      </c>
      <c r="N100">
        <f t="shared" si="53"/>
        <v>1</v>
      </c>
      <c r="O100">
        <f t="shared" si="54"/>
        <v>0</v>
      </c>
      <c r="P100">
        <f t="shared" si="65"/>
        <v>0</v>
      </c>
      <c r="Q100">
        <f t="shared" si="66"/>
        <v>2</v>
      </c>
      <c r="R100">
        <f t="shared" si="67"/>
        <v>0</v>
      </c>
      <c r="S100">
        <f t="shared" si="55"/>
        <v>2</v>
      </c>
      <c r="U100">
        <f t="shared" si="56"/>
        <v>0</v>
      </c>
      <c r="V100">
        <f t="shared" si="68"/>
        <v>0</v>
      </c>
      <c r="W100">
        <f t="shared" si="69"/>
        <v>0</v>
      </c>
      <c r="X100">
        <f t="shared" si="70"/>
        <v>0</v>
      </c>
      <c r="Y100">
        <f t="shared" si="71"/>
        <v>0</v>
      </c>
      <c r="Z100">
        <f t="shared" si="72"/>
        <v>0</v>
      </c>
      <c r="AB100">
        <f t="shared" si="57"/>
        <v>0</v>
      </c>
      <c r="AC100">
        <f t="shared" si="58"/>
        <v>0</v>
      </c>
      <c r="AD100">
        <f t="shared" si="73"/>
        <v>0</v>
      </c>
      <c r="AE100">
        <f t="shared" si="74"/>
        <v>0</v>
      </c>
      <c r="AF100">
        <f t="shared" si="75"/>
        <v>0</v>
      </c>
      <c r="AG100">
        <f t="shared" si="76"/>
        <v>0</v>
      </c>
      <c r="AH100">
        <f t="shared" si="77"/>
        <v>0</v>
      </c>
      <c r="AI100">
        <f t="shared" si="78"/>
        <v>0</v>
      </c>
      <c r="AK100">
        <f t="shared" si="59"/>
        <v>0</v>
      </c>
      <c r="AL100">
        <f t="shared" si="60"/>
        <v>0</v>
      </c>
      <c r="AM100">
        <f t="shared" si="61"/>
        <v>6.0205999132796242</v>
      </c>
      <c r="AN100">
        <v>0</v>
      </c>
      <c r="AO100">
        <f t="shared" si="62"/>
        <v>0</v>
      </c>
      <c r="AP100" t="e">
        <f t="shared" si="63"/>
        <v>#N/A</v>
      </c>
      <c r="AR100">
        <v>96</v>
      </c>
      <c r="AS100">
        <v>1.6755160819145565</v>
      </c>
      <c r="AT100">
        <v>0.99452189536827329</v>
      </c>
      <c r="AU100">
        <f t="shared" si="64"/>
        <v>0.99452189536827329</v>
      </c>
      <c r="AV100">
        <f t="shared" si="79"/>
        <v>1.9890437907365466</v>
      </c>
      <c r="BC100">
        <f t="shared" si="80"/>
        <v>0</v>
      </c>
      <c r="BD100">
        <f t="shared" si="81"/>
        <v>6.0205999132796242</v>
      </c>
      <c r="BE100" t="e">
        <f t="shared" si="82"/>
        <v>#N/A</v>
      </c>
      <c r="BF100" t="e">
        <f t="shared" si="83"/>
        <v>#N/A</v>
      </c>
      <c r="BV100">
        <v>7.9621434110699454E-2</v>
      </c>
      <c r="BW100">
        <v>33.294257976474789</v>
      </c>
      <c r="BX100">
        <v>2.391446421991406</v>
      </c>
      <c r="BY100">
        <f t="shared" si="84"/>
        <v>6.5006253526326399</v>
      </c>
    </row>
    <row r="101" spans="2:77" x14ac:dyDescent="0.2">
      <c r="B101" s="32"/>
      <c r="C101"/>
      <c r="D101"/>
      <c r="F101" s="30">
        <v>97</v>
      </c>
      <c r="G101" s="30">
        <v>80.775563364865206</v>
      </c>
      <c r="H101" s="30">
        <v>80.775563364865206</v>
      </c>
      <c r="I101" s="30">
        <v>12.379981746248868</v>
      </c>
      <c r="K101" s="30"/>
      <c r="L101" s="30">
        <f t="shared" si="51"/>
        <v>0</v>
      </c>
      <c r="M101" s="30">
        <f t="shared" si="52"/>
        <v>0</v>
      </c>
      <c r="N101" s="30">
        <f t="shared" si="53"/>
        <v>1</v>
      </c>
      <c r="O101" s="30">
        <f t="shared" si="54"/>
        <v>0</v>
      </c>
      <c r="P101">
        <f t="shared" si="65"/>
        <v>0</v>
      </c>
      <c r="Q101" s="30">
        <f t="shared" si="66"/>
        <v>2</v>
      </c>
      <c r="R101" s="30">
        <f t="shared" si="67"/>
        <v>0</v>
      </c>
      <c r="S101" s="30">
        <f t="shared" si="55"/>
        <v>2</v>
      </c>
      <c r="U101" s="30">
        <f t="shared" si="56"/>
        <v>0</v>
      </c>
      <c r="V101" s="30">
        <f t="shared" si="68"/>
        <v>0</v>
      </c>
      <c r="W101" s="30">
        <f t="shared" si="69"/>
        <v>0</v>
      </c>
      <c r="X101" s="30">
        <f t="shared" si="70"/>
        <v>0</v>
      </c>
      <c r="Y101" s="30">
        <f t="shared" si="71"/>
        <v>0</v>
      </c>
      <c r="Z101" s="30">
        <f t="shared" si="72"/>
        <v>0</v>
      </c>
      <c r="AB101" s="30">
        <f t="shared" si="57"/>
        <v>0</v>
      </c>
      <c r="AC101" s="30">
        <f t="shared" si="58"/>
        <v>0</v>
      </c>
      <c r="AD101" s="30">
        <f t="shared" si="73"/>
        <v>0</v>
      </c>
      <c r="AE101" s="30">
        <f t="shared" si="74"/>
        <v>0</v>
      </c>
      <c r="AF101" s="30">
        <f t="shared" si="75"/>
        <v>0</v>
      </c>
      <c r="AG101" s="30">
        <f t="shared" si="76"/>
        <v>0</v>
      </c>
      <c r="AH101" s="30">
        <f t="shared" si="77"/>
        <v>0</v>
      </c>
      <c r="AI101" s="30">
        <f t="shared" si="78"/>
        <v>0</v>
      </c>
      <c r="AK101" s="30">
        <f t="shared" si="59"/>
        <v>0</v>
      </c>
      <c r="AL101" s="30">
        <f t="shared" si="60"/>
        <v>0</v>
      </c>
      <c r="AM101" s="30">
        <f t="shared" si="61"/>
        <v>6.0205999132796242</v>
      </c>
      <c r="AN101" s="30">
        <v>0</v>
      </c>
      <c r="AO101" s="30">
        <f t="shared" si="62"/>
        <v>0</v>
      </c>
      <c r="AP101" s="30" t="e">
        <f t="shared" si="63"/>
        <v>#N/A</v>
      </c>
      <c r="AR101" s="30">
        <v>97</v>
      </c>
      <c r="AS101" s="30">
        <v>1.6929693744344996</v>
      </c>
      <c r="AT101" s="30">
        <v>0.99254615164132209</v>
      </c>
      <c r="AU101" s="30">
        <f t="shared" si="64"/>
        <v>0.99254615164132209</v>
      </c>
      <c r="AV101" s="30">
        <f t="shared" si="79"/>
        <v>1.9850923032826442</v>
      </c>
      <c r="BC101" s="30">
        <f t="shared" si="80"/>
        <v>0</v>
      </c>
      <c r="BD101" s="30">
        <f t="shared" si="81"/>
        <v>6.0205999132796242</v>
      </c>
      <c r="BE101" s="30" t="e">
        <f t="shared" si="82"/>
        <v>#N/A</v>
      </c>
      <c r="BF101" s="30" t="e">
        <f t="shared" si="83"/>
        <v>#N/A</v>
      </c>
      <c r="BV101">
        <v>8.0775563364865202E-2</v>
      </c>
      <c r="BW101">
        <v>33.418833534040182</v>
      </c>
      <c r="BX101">
        <v>2.4170671092570539</v>
      </c>
      <c r="BY101">
        <f t="shared" si="84"/>
        <v>6.5702696012594828</v>
      </c>
    </row>
    <row r="102" spans="2:77" x14ac:dyDescent="0.2">
      <c r="B102" s="32"/>
      <c r="C102"/>
      <c r="D102"/>
      <c r="F102">
        <v>98</v>
      </c>
      <c r="G102">
        <v>81.946421962708314</v>
      </c>
      <c r="H102">
        <v>81.946421962708314</v>
      </c>
      <c r="I102">
        <v>12.203095340209899</v>
      </c>
      <c r="L102">
        <f t="shared" si="51"/>
        <v>0</v>
      </c>
      <c r="M102">
        <f t="shared" si="52"/>
        <v>0</v>
      </c>
      <c r="N102">
        <f t="shared" si="53"/>
        <v>1</v>
      </c>
      <c r="O102">
        <f t="shared" si="54"/>
        <v>0</v>
      </c>
      <c r="P102">
        <f t="shared" si="65"/>
        <v>0</v>
      </c>
      <c r="Q102">
        <f t="shared" si="66"/>
        <v>2</v>
      </c>
      <c r="R102">
        <f t="shared" si="67"/>
        <v>0</v>
      </c>
      <c r="S102">
        <f t="shared" si="55"/>
        <v>2</v>
      </c>
      <c r="U102">
        <f t="shared" si="56"/>
        <v>0</v>
      </c>
      <c r="V102">
        <f t="shared" si="68"/>
        <v>0</v>
      </c>
      <c r="W102">
        <f t="shared" si="69"/>
        <v>0</v>
      </c>
      <c r="X102">
        <f t="shared" si="70"/>
        <v>0</v>
      </c>
      <c r="Y102">
        <f t="shared" si="71"/>
        <v>0</v>
      </c>
      <c r="Z102">
        <f t="shared" si="72"/>
        <v>0</v>
      </c>
      <c r="AB102">
        <f t="shared" si="57"/>
        <v>0</v>
      </c>
      <c r="AC102">
        <f t="shared" si="58"/>
        <v>0</v>
      </c>
      <c r="AD102">
        <f t="shared" si="73"/>
        <v>0</v>
      </c>
      <c r="AE102">
        <f t="shared" si="74"/>
        <v>0</v>
      </c>
      <c r="AF102">
        <f t="shared" si="75"/>
        <v>0</v>
      </c>
      <c r="AG102">
        <f t="shared" si="76"/>
        <v>0</v>
      </c>
      <c r="AH102">
        <f t="shared" si="77"/>
        <v>0</v>
      </c>
      <c r="AI102">
        <f t="shared" si="78"/>
        <v>0</v>
      </c>
      <c r="AK102">
        <f t="shared" si="59"/>
        <v>0</v>
      </c>
      <c r="AL102">
        <f t="shared" si="60"/>
        <v>0</v>
      </c>
      <c r="AM102">
        <f t="shared" si="61"/>
        <v>6.0205999132796242</v>
      </c>
      <c r="AN102">
        <v>0</v>
      </c>
      <c r="AO102">
        <f t="shared" si="62"/>
        <v>0</v>
      </c>
      <c r="AP102" t="e">
        <f t="shared" si="63"/>
        <v>#N/A</v>
      </c>
      <c r="AR102">
        <v>98</v>
      </c>
      <c r="AS102">
        <v>1.7104226669544429</v>
      </c>
      <c r="AT102">
        <v>0.99026806874157036</v>
      </c>
      <c r="AU102">
        <f t="shared" si="64"/>
        <v>0.99026806874157036</v>
      </c>
      <c r="AV102">
        <f t="shared" si="79"/>
        <v>1.9805361374831407</v>
      </c>
      <c r="BC102">
        <f t="shared" si="80"/>
        <v>0</v>
      </c>
      <c r="BD102">
        <f t="shared" si="81"/>
        <v>6.0205999132796242</v>
      </c>
      <c r="BE102" t="e">
        <f t="shared" si="82"/>
        <v>#N/A</v>
      </c>
      <c r="BF102" t="e">
        <f t="shared" si="83"/>
        <v>#N/A</v>
      </c>
      <c r="BV102">
        <v>8.1946421962708307E-2</v>
      </c>
      <c r="BW102">
        <v>33.545214840232774</v>
      </c>
      <c r="BX102">
        <v>2.4428647231206608</v>
      </c>
      <c r="BY102">
        <f t="shared" si="84"/>
        <v>6.6403947862425285</v>
      </c>
    </row>
    <row r="103" spans="2:77" x14ac:dyDescent="0.2">
      <c r="B103" s="32"/>
      <c r="C103"/>
      <c r="D103"/>
      <c r="F103" s="30">
        <v>99</v>
      </c>
      <c r="G103" s="30">
        <v>83.134252399546199</v>
      </c>
      <c r="H103" s="30">
        <v>83.134252399546199</v>
      </c>
      <c r="I103" s="30">
        <v>12.028736304669755</v>
      </c>
      <c r="K103" s="30"/>
      <c r="L103" s="30">
        <f t="shared" si="51"/>
        <v>0</v>
      </c>
      <c r="M103" s="30">
        <f t="shared" si="52"/>
        <v>0</v>
      </c>
      <c r="N103" s="30">
        <f t="shared" si="53"/>
        <v>1</v>
      </c>
      <c r="O103" s="30">
        <f t="shared" si="54"/>
        <v>0</v>
      </c>
      <c r="P103">
        <f t="shared" si="65"/>
        <v>0</v>
      </c>
      <c r="Q103" s="30">
        <f t="shared" si="66"/>
        <v>2</v>
      </c>
      <c r="R103" s="30">
        <f t="shared" si="67"/>
        <v>0</v>
      </c>
      <c r="S103" s="30">
        <f t="shared" si="55"/>
        <v>2</v>
      </c>
      <c r="U103" s="30">
        <f t="shared" si="56"/>
        <v>0</v>
      </c>
      <c r="V103" s="30">
        <f t="shared" si="68"/>
        <v>0</v>
      </c>
      <c r="W103" s="30">
        <f t="shared" si="69"/>
        <v>0</v>
      </c>
      <c r="X103" s="30">
        <f t="shared" si="70"/>
        <v>0</v>
      </c>
      <c r="Y103" s="30">
        <f t="shared" si="71"/>
        <v>0</v>
      </c>
      <c r="Z103" s="30">
        <f t="shared" si="72"/>
        <v>0</v>
      </c>
      <c r="AB103" s="30">
        <f t="shared" si="57"/>
        <v>0</v>
      </c>
      <c r="AC103" s="30">
        <f t="shared" si="58"/>
        <v>0</v>
      </c>
      <c r="AD103" s="30">
        <f t="shared" si="73"/>
        <v>0</v>
      </c>
      <c r="AE103" s="30">
        <f t="shared" si="74"/>
        <v>0</v>
      </c>
      <c r="AF103" s="30">
        <f t="shared" si="75"/>
        <v>0</v>
      </c>
      <c r="AG103" s="30">
        <f t="shared" si="76"/>
        <v>0</v>
      </c>
      <c r="AH103" s="30">
        <f t="shared" si="77"/>
        <v>0</v>
      </c>
      <c r="AI103" s="30">
        <f t="shared" si="78"/>
        <v>0</v>
      </c>
      <c r="AK103" s="30">
        <f t="shared" si="59"/>
        <v>0</v>
      </c>
      <c r="AL103" s="30">
        <f t="shared" si="60"/>
        <v>0</v>
      </c>
      <c r="AM103" s="30">
        <f t="shared" si="61"/>
        <v>6.0205999132796242</v>
      </c>
      <c r="AN103" s="30">
        <v>0</v>
      </c>
      <c r="AO103" s="30">
        <f t="shared" si="62"/>
        <v>0</v>
      </c>
      <c r="AP103" s="30" t="e">
        <f t="shared" si="63"/>
        <v>#N/A</v>
      </c>
      <c r="AR103" s="30">
        <v>99</v>
      </c>
      <c r="AS103" s="30">
        <v>1.7278759594743862</v>
      </c>
      <c r="AT103" s="30">
        <v>0.98768834059513777</v>
      </c>
      <c r="AU103" s="30">
        <f t="shared" si="64"/>
        <v>0.98768834059513777</v>
      </c>
      <c r="AV103" s="30">
        <f t="shared" si="79"/>
        <v>1.9753766811902755</v>
      </c>
      <c r="BC103" s="30">
        <f t="shared" si="80"/>
        <v>0</v>
      </c>
      <c r="BD103" s="30">
        <f t="shared" si="81"/>
        <v>6.0205999132796242</v>
      </c>
      <c r="BE103" s="30" t="e">
        <f t="shared" si="82"/>
        <v>#N/A</v>
      </c>
      <c r="BF103" s="30" t="e">
        <f t="shared" si="83"/>
        <v>#N/A</v>
      </c>
      <c r="BV103">
        <v>8.3134252399546194E-2</v>
      </c>
      <c r="BW103">
        <v>33.673428069754614</v>
      </c>
      <c r="BX103">
        <v>2.4688384036021911</v>
      </c>
      <c r="BY103">
        <f t="shared" si="84"/>
        <v>6.7109985699136736</v>
      </c>
    </row>
    <row r="104" spans="2:77" x14ac:dyDescent="0.2">
      <c r="B104" s="32"/>
      <c r="C104"/>
      <c r="D104"/>
      <c r="F104">
        <v>100</v>
      </c>
      <c r="G104">
        <v>84.339300685716466</v>
      </c>
      <c r="H104">
        <v>84.339300685716466</v>
      </c>
      <c r="I104">
        <v>11.856868528308274</v>
      </c>
      <c r="L104">
        <f t="shared" si="51"/>
        <v>0</v>
      </c>
      <c r="M104">
        <f t="shared" si="52"/>
        <v>0</v>
      </c>
      <c r="N104">
        <f t="shared" si="53"/>
        <v>1</v>
      </c>
      <c r="O104">
        <f t="shared" si="54"/>
        <v>0</v>
      </c>
      <c r="P104">
        <f t="shared" si="65"/>
        <v>0</v>
      </c>
      <c r="Q104">
        <f t="shared" si="66"/>
        <v>2</v>
      </c>
      <c r="R104">
        <f t="shared" si="67"/>
        <v>0</v>
      </c>
      <c r="S104">
        <f t="shared" si="55"/>
        <v>2</v>
      </c>
      <c r="U104">
        <f t="shared" si="56"/>
        <v>0</v>
      </c>
      <c r="V104">
        <f t="shared" si="68"/>
        <v>0</v>
      </c>
      <c r="W104">
        <f t="shared" si="69"/>
        <v>0</v>
      </c>
      <c r="X104">
        <f t="shared" si="70"/>
        <v>0</v>
      </c>
      <c r="Y104">
        <f t="shared" si="71"/>
        <v>0</v>
      </c>
      <c r="Z104">
        <f t="shared" si="72"/>
        <v>0</v>
      </c>
      <c r="AB104">
        <f t="shared" si="57"/>
        <v>0</v>
      </c>
      <c r="AC104">
        <f t="shared" si="58"/>
        <v>0</v>
      </c>
      <c r="AD104">
        <f t="shared" si="73"/>
        <v>0</v>
      </c>
      <c r="AE104">
        <f t="shared" si="74"/>
        <v>0</v>
      </c>
      <c r="AF104">
        <f t="shared" si="75"/>
        <v>0</v>
      </c>
      <c r="AG104">
        <f t="shared" si="76"/>
        <v>0</v>
      </c>
      <c r="AH104">
        <f t="shared" si="77"/>
        <v>0</v>
      </c>
      <c r="AI104">
        <f t="shared" si="78"/>
        <v>0</v>
      </c>
      <c r="AK104">
        <f t="shared" si="59"/>
        <v>0</v>
      </c>
      <c r="AL104">
        <f t="shared" si="60"/>
        <v>0</v>
      </c>
      <c r="AM104">
        <f t="shared" si="61"/>
        <v>6.0205999132796242</v>
      </c>
      <c r="AN104">
        <v>0</v>
      </c>
      <c r="AO104">
        <f t="shared" si="62"/>
        <v>0</v>
      </c>
      <c r="AP104" t="e">
        <f t="shared" si="63"/>
        <v>#N/A</v>
      </c>
      <c r="AR104">
        <v>100</v>
      </c>
      <c r="AS104">
        <v>1.7453292519943295</v>
      </c>
      <c r="AT104">
        <v>0.98480775301220802</v>
      </c>
      <c r="AU104">
        <f t="shared" si="64"/>
        <v>0.98480775301220802</v>
      </c>
      <c r="AV104">
        <f t="shared" si="79"/>
        <v>1.969615506024416</v>
      </c>
      <c r="BC104">
        <f t="shared" si="80"/>
        <v>0</v>
      </c>
      <c r="BD104">
        <f t="shared" si="81"/>
        <v>6.0205999132796242</v>
      </c>
      <c r="BE104" t="e">
        <f t="shared" si="82"/>
        <v>#N/A</v>
      </c>
      <c r="BF104" t="e">
        <f t="shared" si="83"/>
        <v>#N/A</v>
      </c>
      <c r="BV104">
        <v>8.4339300685716462E-2</v>
      </c>
      <c r="BW104">
        <v>33.803499776715555</v>
      </c>
      <c r="BX104">
        <v>2.494987242232559</v>
      </c>
      <c r="BY104">
        <f t="shared" si="84"/>
        <v>6.7820784827979113</v>
      </c>
    </row>
    <row r="105" spans="2:77" x14ac:dyDescent="0.2">
      <c r="B105" s="32"/>
      <c r="C105"/>
      <c r="D105"/>
      <c r="F105" s="30">
        <v>101</v>
      </c>
      <c r="G105" s="30">
        <v>85.561816397527636</v>
      </c>
      <c r="H105" s="30">
        <v>85.561816397527636</v>
      </c>
      <c r="I105" s="30">
        <v>11.687456415767439</v>
      </c>
      <c r="K105" s="30"/>
      <c r="L105" s="30">
        <f t="shared" si="51"/>
        <v>0</v>
      </c>
      <c r="M105" s="30">
        <f t="shared" si="52"/>
        <v>0</v>
      </c>
      <c r="N105" s="30">
        <f t="shared" si="53"/>
        <v>1</v>
      </c>
      <c r="O105" s="30">
        <f t="shared" si="54"/>
        <v>0</v>
      </c>
      <c r="P105">
        <f t="shared" si="65"/>
        <v>0</v>
      </c>
      <c r="Q105" s="30">
        <f t="shared" si="66"/>
        <v>2</v>
      </c>
      <c r="R105" s="30">
        <f t="shared" si="67"/>
        <v>0</v>
      </c>
      <c r="S105" s="30">
        <f t="shared" si="55"/>
        <v>2</v>
      </c>
      <c r="U105" s="30">
        <f t="shared" si="56"/>
        <v>0</v>
      </c>
      <c r="V105" s="30">
        <f t="shared" si="68"/>
        <v>0</v>
      </c>
      <c r="W105" s="30">
        <f t="shared" si="69"/>
        <v>0</v>
      </c>
      <c r="X105" s="30">
        <f t="shared" si="70"/>
        <v>0</v>
      </c>
      <c r="Y105" s="30">
        <f t="shared" si="71"/>
        <v>0</v>
      </c>
      <c r="Z105" s="30">
        <f t="shared" si="72"/>
        <v>0</v>
      </c>
      <c r="AB105" s="30">
        <f t="shared" si="57"/>
        <v>0</v>
      </c>
      <c r="AC105" s="30">
        <f t="shared" si="58"/>
        <v>0</v>
      </c>
      <c r="AD105" s="30">
        <f t="shared" si="73"/>
        <v>0</v>
      </c>
      <c r="AE105" s="30">
        <f t="shared" si="74"/>
        <v>0</v>
      </c>
      <c r="AF105" s="30">
        <f t="shared" si="75"/>
        <v>0</v>
      </c>
      <c r="AG105" s="30">
        <f t="shared" si="76"/>
        <v>0</v>
      </c>
      <c r="AH105" s="30">
        <f t="shared" si="77"/>
        <v>0</v>
      </c>
      <c r="AI105" s="30">
        <f t="shared" si="78"/>
        <v>0</v>
      </c>
      <c r="AK105" s="30">
        <f t="shared" si="59"/>
        <v>0</v>
      </c>
      <c r="AL105" s="30">
        <f t="shared" si="60"/>
        <v>0</v>
      </c>
      <c r="AM105" s="30">
        <f t="shared" si="61"/>
        <v>6.0205999132796242</v>
      </c>
      <c r="AN105" s="30">
        <v>0</v>
      </c>
      <c r="AO105" s="30">
        <f t="shared" si="62"/>
        <v>0</v>
      </c>
      <c r="AP105" s="30" t="e">
        <f t="shared" si="63"/>
        <v>#N/A</v>
      </c>
      <c r="AR105" s="30">
        <v>101</v>
      </c>
      <c r="AS105" s="30">
        <v>1.7627825445142729</v>
      </c>
      <c r="AT105" s="30">
        <v>0.98162718344766398</v>
      </c>
      <c r="AU105" s="30">
        <f t="shared" si="64"/>
        <v>0.98162718344766398</v>
      </c>
      <c r="AV105" s="30">
        <f t="shared" si="79"/>
        <v>1.963254366895328</v>
      </c>
      <c r="BC105" s="30">
        <f t="shared" si="80"/>
        <v>0</v>
      </c>
      <c r="BD105" s="30">
        <f t="shared" si="81"/>
        <v>6.0205999132796242</v>
      </c>
      <c r="BE105" s="30" t="e">
        <f t="shared" si="82"/>
        <v>#N/A</v>
      </c>
      <c r="BF105" s="30" t="e">
        <f t="shared" si="83"/>
        <v>#N/A</v>
      </c>
      <c r="BV105">
        <v>8.5561816397527635E-2</v>
      </c>
      <c r="BW105">
        <v>33.935456900132735</v>
      </c>
      <c r="BX105">
        <v>2.5213102817305213</v>
      </c>
      <c r="BY105">
        <f t="shared" si="84"/>
        <v>6.8536319227350315</v>
      </c>
    </row>
    <row r="106" spans="2:77" x14ac:dyDescent="0.2">
      <c r="B106" s="32"/>
      <c r="C106"/>
      <c r="D106"/>
      <c r="F106">
        <v>102</v>
      </c>
      <c r="G106">
        <v>86.80205272894878</v>
      </c>
      <c r="H106">
        <v>86.80205272894878</v>
      </c>
      <c r="I106">
        <v>11.520464880279226</v>
      </c>
      <c r="L106">
        <f t="shared" si="51"/>
        <v>0</v>
      </c>
      <c r="M106">
        <f t="shared" si="52"/>
        <v>0</v>
      </c>
      <c r="N106">
        <f t="shared" si="53"/>
        <v>1</v>
      </c>
      <c r="O106">
        <f t="shared" si="54"/>
        <v>0</v>
      </c>
      <c r="P106">
        <f t="shared" si="65"/>
        <v>0</v>
      </c>
      <c r="Q106">
        <f t="shared" si="66"/>
        <v>2</v>
      </c>
      <c r="R106">
        <f t="shared" si="67"/>
        <v>0</v>
      </c>
      <c r="S106">
        <f t="shared" si="55"/>
        <v>2</v>
      </c>
      <c r="U106">
        <f t="shared" si="56"/>
        <v>0</v>
      </c>
      <c r="V106">
        <f t="shared" si="68"/>
        <v>0</v>
      </c>
      <c r="W106">
        <f t="shared" si="69"/>
        <v>0</v>
      </c>
      <c r="X106">
        <f t="shared" si="70"/>
        <v>0</v>
      </c>
      <c r="Y106">
        <f t="shared" si="71"/>
        <v>0</v>
      </c>
      <c r="Z106">
        <f t="shared" si="72"/>
        <v>0</v>
      </c>
      <c r="AB106">
        <f t="shared" si="57"/>
        <v>0</v>
      </c>
      <c r="AC106">
        <f t="shared" si="58"/>
        <v>0</v>
      </c>
      <c r="AD106">
        <f t="shared" si="73"/>
        <v>0</v>
      </c>
      <c r="AE106">
        <f t="shared" si="74"/>
        <v>0</v>
      </c>
      <c r="AF106">
        <f t="shared" si="75"/>
        <v>0</v>
      </c>
      <c r="AG106">
        <f t="shared" si="76"/>
        <v>0</v>
      </c>
      <c r="AH106">
        <f t="shared" si="77"/>
        <v>0</v>
      </c>
      <c r="AI106">
        <f t="shared" si="78"/>
        <v>0</v>
      </c>
      <c r="AK106">
        <f t="shared" si="59"/>
        <v>0</v>
      </c>
      <c r="AL106">
        <f t="shared" si="60"/>
        <v>0</v>
      </c>
      <c r="AM106">
        <f t="shared" si="61"/>
        <v>6.0205999132796242</v>
      </c>
      <c r="AN106">
        <v>0</v>
      </c>
      <c r="AO106">
        <f t="shared" si="62"/>
        <v>0</v>
      </c>
      <c r="AP106" t="e">
        <f t="shared" si="63"/>
        <v>#N/A</v>
      </c>
      <c r="AR106">
        <v>102</v>
      </c>
      <c r="AS106">
        <v>1.7802358370342162</v>
      </c>
      <c r="AT106">
        <v>0.97814760073380569</v>
      </c>
      <c r="AU106">
        <f t="shared" si="64"/>
        <v>0.97814760073380569</v>
      </c>
      <c r="AV106">
        <f t="shared" si="79"/>
        <v>1.9562952014676114</v>
      </c>
      <c r="BC106">
        <f t="shared" si="80"/>
        <v>0</v>
      </c>
      <c r="BD106">
        <f t="shared" si="81"/>
        <v>6.0205999132796242</v>
      </c>
      <c r="BE106" t="e">
        <f t="shared" si="82"/>
        <v>#N/A</v>
      </c>
      <c r="BF106" t="e">
        <f t="shared" si="83"/>
        <v>#N/A</v>
      </c>
      <c r="BV106">
        <v>8.6802052728948781E-2</v>
      </c>
      <c r="BW106">
        <v>34.069326769509999</v>
      </c>
      <c r="BX106">
        <v>2.547806515702312</v>
      </c>
      <c r="BY106">
        <f t="shared" si="84"/>
        <v>6.9256561540631498</v>
      </c>
    </row>
    <row r="107" spans="2:77" x14ac:dyDescent="0.2">
      <c r="B107" s="32"/>
      <c r="C107"/>
      <c r="D107"/>
      <c r="F107" s="30">
        <v>103</v>
      </c>
      <c r="G107" s="30">
        <v>88.060266544048304</v>
      </c>
      <c r="H107" s="30">
        <v>88.060266544048304</v>
      </c>
      <c r="I107" s="30">
        <v>11.355859336398824</v>
      </c>
      <c r="K107" s="30"/>
      <c r="L107" s="30">
        <f t="shared" si="51"/>
        <v>0</v>
      </c>
      <c r="M107" s="30">
        <f t="shared" si="52"/>
        <v>0</v>
      </c>
      <c r="N107" s="30">
        <f t="shared" si="53"/>
        <v>1</v>
      </c>
      <c r="O107" s="30">
        <f t="shared" si="54"/>
        <v>0</v>
      </c>
      <c r="P107">
        <f t="shared" si="65"/>
        <v>0</v>
      </c>
      <c r="Q107" s="30">
        <f t="shared" si="66"/>
        <v>2</v>
      </c>
      <c r="R107" s="30">
        <f t="shared" si="67"/>
        <v>0</v>
      </c>
      <c r="S107" s="30">
        <f t="shared" si="55"/>
        <v>2</v>
      </c>
      <c r="U107" s="30">
        <f t="shared" si="56"/>
        <v>0</v>
      </c>
      <c r="V107" s="30">
        <f t="shared" si="68"/>
        <v>0</v>
      </c>
      <c r="W107" s="30">
        <f t="shared" si="69"/>
        <v>0</v>
      </c>
      <c r="X107" s="30">
        <f t="shared" si="70"/>
        <v>0</v>
      </c>
      <c r="Y107" s="30">
        <f t="shared" si="71"/>
        <v>0</v>
      </c>
      <c r="Z107" s="30">
        <f t="shared" si="72"/>
        <v>0</v>
      </c>
      <c r="AB107" s="30">
        <f t="shared" si="57"/>
        <v>0</v>
      </c>
      <c r="AC107" s="30">
        <f t="shared" si="58"/>
        <v>0</v>
      </c>
      <c r="AD107" s="30">
        <f t="shared" si="73"/>
        <v>0</v>
      </c>
      <c r="AE107" s="30">
        <f t="shared" si="74"/>
        <v>0</v>
      </c>
      <c r="AF107" s="30">
        <f t="shared" si="75"/>
        <v>0</v>
      </c>
      <c r="AG107" s="30">
        <f t="shared" si="76"/>
        <v>0</v>
      </c>
      <c r="AH107" s="30">
        <f t="shared" si="77"/>
        <v>0</v>
      </c>
      <c r="AI107" s="30">
        <f t="shared" si="78"/>
        <v>0</v>
      </c>
      <c r="AK107" s="30">
        <f t="shared" si="59"/>
        <v>0</v>
      </c>
      <c r="AL107" s="30">
        <f t="shared" si="60"/>
        <v>0</v>
      </c>
      <c r="AM107" s="30">
        <f t="shared" si="61"/>
        <v>6.0205999132796242</v>
      </c>
      <c r="AN107" s="30">
        <v>0</v>
      </c>
      <c r="AO107" s="30">
        <f t="shared" si="62"/>
        <v>0</v>
      </c>
      <c r="AP107" s="30" t="e">
        <f t="shared" si="63"/>
        <v>#N/A</v>
      </c>
      <c r="AR107" s="30">
        <v>103</v>
      </c>
      <c r="AS107" s="30">
        <v>1.7976891295541595</v>
      </c>
      <c r="AT107" s="30">
        <v>0.97437006478523525</v>
      </c>
      <c r="AU107" s="30">
        <f t="shared" si="64"/>
        <v>0.97437006478523525</v>
      </c>
      <c r="AV107" s="30">
        <f t="shared" si="79"/>
        <v>1.9487401295704705</v>
      </c>
      <c r="BC107" s="30">
        <f t="shared" si="80"/>
        <v>0</v>
      </c>
      <c r="BD107" s="30">
        <f t="shared" si="81"/>
        <v>6.0205999132796242</v>
      </c>
      <c r="BE107" s="30" t="e">
        <f t="shared" si="82"/>
        <v>#N/A</v>
      </c>
      <c r="BF107" s="30" t="e">
        <f t="shared" si="83"/>
        <v>#N/A</v>
      </c>
      <c r="BV107">
        <v>8.8060266544048305E-2</v>
      </c>
      <c r="BW107">
        <v>34.205137110498029</v>
      </c>
      <c r="BX107">
        <v>2.5744748883646893</v>
      </c>
      <c r="BY107">
        <f t="shared" si="84"/>
        <v>6.9981483068658639</v>
      </c>
    </row>
    <row r="108" spans="2:77" x14ac:dyDescent="0.2">
      <c r="B108" s="32"/>
      <c r="C108"/>
      <c r="D108"/>
      <c r="F108">
        <v>104</v>
      </c>
      <c r="G108">
        <v>89.336718430192633</v>
      </c>
      <c r="H108">
        <v>89.336718430192633</v>
      </c>
      <c r="I108">
        <v>11.193605692841697</v>
      </c>
      <c r="L108">
        <f t="shared" si="51"/>
        <v>0</v>
      </c>
      <c r="M108">
        <f t="shared" si="52"/>
        <v>0</v>
      </c>
      <c r="N108">
        <f t="shared" si="53"/>
        <v>1</v>
      </c>
      <c r="O108">
        <f t="shared" si="54"/>
        <v>0</v>
      </c>
      <c r="P108">
        <f t="shared" si="65"/>
        <v>0</v>
      </c>
      <c r="Q108">
        <f t="shared" si="66"/>
        <v>2</v>
      </c>
      <c r="R108">
        <f t="shared" si="67"/>
        <v>0</v>
      </c>
      <c r="S108">
        <f t="shared" si="55"/>
        <v>2</v>
      </c>
      <c r="U108">
        <f t="shared" si="56"/>
        <v>0</v>
      </c>
      <c r="V108">
        <f t="shared" si="68"/>
        <v>0</v>
      </c>
      <c r="W108">
        <f t="shared" si="69"/>
        <v>0</v>
      </c>
      <c r="X108">
        <f t="shared" si="70"/>
        <v>0</v>
      </c>
      <c r="Y108">
        <f t="shared" si="71"/>
        <v>0</v>
      </c>
      <c r="Z108">
        <f t="shared" si="72"/>
        <v>0</v>
      </c>
      <c r="AB108">
        <f t="shared" si="57"/>
        <v>0</v>
      </c>
      <c r="AC108">
        <f t="shared" si="58"/>
        <v>0</v>
      </c>
      <c r="AD108">
        <f t="shared" si="73"/>
        <v>0</v>
      </c>
      <c r="AE108">
        <f t="shared" si="74"/>
        <v>0</v>
      </c>
      <c r="AF108">
        <f t="shared" si="75"/>
        <v>0</v>
      </c>
      <c r="AG108">
        <f t="shared" si="76"/>
        <v>0</v>
      </c>
      <c r="AH108">
        <f t="shared" si="77"/>
        <v>0</v>
      </c>
      <c r="AI108">
        <f t="shared" si="78"/>
        <v>0</v>
      </c>
      <c r="AK108">
        <f t="shared" si="59"/>
        <v>0</v>
      </c>
      <c r="AL108">
        <f t="shared" si="60"/>
        <v>0</v>
      </c>
      <c r="AM108">
        <f t="shared" si="61"/>
        <v>6.0205999132796242</v>
      </c>
      <c r="AN108">
        <v>0</v>
      </c>
      <c r="AO108">
        <f t="shared" si="62"/>
        <v>0</v>
      </c>
      <c r="AP108" t="e">
        <f t="shared" si="63"/>
        <v>#N/A</v>
      </c>
      <c r="AR108">
        <v>104</v>
      </c>
      <c r="AS108">
        <v>1.8151424220741028</v>
      </c>
      <c r="AT108">
        <v>0.97029572627599647</v>
      </c>
      <c r="AU108">
        <f t="shared" si="64"/>
        <v>0.97029572627599647</v>
      </c>
      <c r="AV108">
        <f t="shared" si="79"/>
        <v>1.9405914525519929</v>
      </c>
      <c r="BC108">
        <f t="shared" si="80"/>
        <v>0</v>
      </c>
      <c r="BD108">
        <f t="shared" si="81"/>
        <v>6.0205999132796242</v>
      </c>
      <c r="BE108" t="e">
        <f t="shared" si="82"/>
        <v>#N/A</v>
      </c>
      <c r="BF108" t="e">
        <f t="shared" si="83"/>
        <v>#N/A</v>
      </c>
      <c r="BV108">
        <v>8.9336718430192627E-2</v>
      </c>
      <c r="BW108">
        <v>34.34291605063656</v>
      </c>
      <c r="BX108">
        <v>2.6013142942920462</v>
      </c>
      <c r="BY108">
        <f t="shared" si="84"/>
        <v>7.0711053762848337</v>
      </c>
    </row>
    <row r="109" spans="2:77" x14ac:dyDescent="0.2">
      <c r="B109" s="32"/>
      <c r="C109"/>
      <c r="D109"/>
      <c r="F109" s="30">
        <v>105</v>
      </c>
      <c r="G109" s="30">
        <v>90.631672752016371</v>
      </c>
      <c r="H109" s="30">
        <v>90.631672752016371</v>
      </c>
      <c r="I109" s="30">
        <v>11.033670345422948</v>
      </c>
      <c r="K109" s="30"/>
      <c r="L109" s="30">
        <f t="shared" si="51"/>
        <v>0</v>
      </c>
      <c r="M109" s="30">
        <f t="shared" si="52"/>
        <v>0</v>
      </c>
      <c r="N109" s="30">
        <f t="shared" si="53"/>
        <v>1</v>
      </c>
      <c r="O109" s="30">
        <f t="shared" si="54"/>
        <v>0</v>
      </c>
      <c r="P109">
        <f t="shared" si="65"/>
        <v>0</v>
      </c>
      <c r="Q109" s="30">
        <f t="shared" si="66"/>
        <v>2</v>
      </c>
      <c r="R109" s="30">
        <f t="shared" si="67"/>
        <v>0</v>
      </c>
      <c r="S109" s="30">
        <f t="shared" si="55"/>
        <v>2</v>
      </c>
      <c r="U109" s="30">
        <f t="shared" si="56"/>
        <v>0</v>
      </c>
      <c r="V109" s="30">
        <f t="shared" si="68"/>
        <v>0</v>
      </c>
      <c r="W109" s="30">
        <f t="shared" si="69"/>
        <v>0</v>
      </c>
      <c r="X109" s="30">
        <f t="shared" si="70"/>
        <v>0</v>
      </c>
      <c r="Y109" s="30">
        <f t="shared" si="71"/>
        <v>0</v>
      </c>
      <c r="Z109" s="30">
        <f t="shared" si="72"/>
        <v>0</v>
      </c>
      <c r="AB109" s="30">
        <f t="shared" si="57"/>
        <v>0</v>
      </c>
      <c r="AC109" s="30">
        <f t="shared" si="58"/>
        <v>0</v>
      </c>
      <c r="AD109" s="30">
        <f t="shared" si="73"/>
        <v>0</v>
      </c>
      <c r="AE109" s="30">
        <f t="shared" si="74"/>
        <v>0</v>
      </c>
      <c r="AF109" s="30">
        <f t="shared" si="75"/>
        <v>0</v>
      </c>
      <c r="AG109" s="30">
        <f t="shared" si="76"/>
        <v>0</v>
      </c>
      <c r="AH109" s="30">
        <f t="shared" si="77"/>
        <v>0</v>
      </c>
      <c r="AI109" s="30">
        <f t="shared" si="78"/>
        <v>0</v>
      </c>
      <c r="AK109" s="30">
        <f t="shared" si="59"/>
        <v>0</v>
      </c>
      <c r="AL109" s="30">
        <f t="shared" si="60"/>
        <v>0</v>
      </c>
      <c r="AM109" s="30">
        <f t="shared" si="61"/>
        <v>6.0205999132796242</v>
      </c>
      <c r="AN109" s="30">
        <v>0</v>
      </c>
      <c r="AO109" s="30">
        <f t="shared" si="62"/>
        <v>0</v>
      </c>
      <c r="AP109" s="30" t="e">
        <f t="shared" si="63"/>
        <v>#N/A</v>
      </c>
      <c r="AR109" s="30">
        <v>105</v>
      </c>
      <c r="AS109" s="30">
        <v>1.8325957145940461</v>
      </c>
      <c r="AT109" s="30">
        <v>0.96592582628906831</v>
      </c>
      <c r="AU109" s="30">
        <f t="shared" si="64"/>
        <v>0.96592582628906831</v>
      </c>
      <c r="AV109" s="30">
        <f t="shared" si="79"/>
        <v>1.9318516525781366</v>
      </c>
      <c r="BC109" s="30">
        <f t="shared" si="80"/>
        <v>0</v>
      </c>
      <c r="BD109" s="30">
        <f t="shared" si="81"/>
        <v>6.0205999132796242</v>
      </c>
      <c r="BE109" s="30" t="e">
        <f t="shared" si="82"/>
        <v>#N/A</v>
      </c>
      <c r="BF109" s="30" t="e">
        <f t="shared" si="83"/>
        <v>#N/A</v>
      </c>
      <c r="BV109">
        <v>9.0631672752016376E-2</v>
      </c>
      <c r="BW109">
        <v>34.482692125179895</v>
      </c>
      <c r="BX109">
        <v>2.628323578188243</v>
      </c>
      <c r="BY109">
        <f t="shared" si="84"/>
        <v>7.144524221899557</v>
      </c>
    </row>
    <row r="110" spans="2:77" x14ac:dyDescent="0.2">
      <c r="B110" s="32"/>
      <c r="C110"/>
      <c r="D110"/>
      <c r="F110">
        <v>106</v>
      </c>
      <c r="G110">
        <v>91.945397706174447</v>
      </c>
      <c r="H110">
        <v>91.945397706174447</v>
      </c>
      <c r="I110">
        <v>10.876020170097613</v>
      </c>
      <c r="L110">
        <f t="shared" si="51"/>
        <v>0</v>
      </c>
      <c r="M110">
        <f t="shared" si="52"/>
        <v>0</v>
      </c>
      <c r="N110">
        <f t="shared" si="53"/>
        <v>1</v>
      </c>
      <c r="O110">
        <f t="shared" si="54"/>
        <v>0</v>
      </c>
      <c r="P110">
        <f t="shared" si="65"/>
        <v>0</v>
      </c>
      <c r="Q110">
        <f t="shared" si="66"/>
        <v>2</v>
      </c>
      <c r="R110">
        <f t="shared" si="67"/>
        <v>0</v>
      </c>
      <c r="S110">
        <f t="shared" si="55"/>
        <v>2</v>
      </c>
      <c r="U110">
        <f t="shared" si="56"/>
        <v>0</v>
      </c>
      <c r="V110">
        <f t="shared" si="68"/>
        <v>0</v>
      </c>
      <c r="W110">
        <f t="shared" si="69"/>
        <v>0</v>
      </c>
      <c r="X110">
        <f t="shared" si="70"/>
        <v>0</v>
      </c>
      <c r="Y110">
        <f t="shared" si="71"/>
        <v>0</v>
      </c>
      <c r="Z110">
        <f t="shared" si="72"/>
        <v>0</v>
      </c>
      <c r="AB110">
        <f t="shared" si="57"/>
        <v>0</v>
      </c>
      <c r="AC110">
        <f t="shared" si="58"/>
        <v>0</v>
      </c>
      <c r="AD110">
        <f t="shared" si="73"/>
        <v>0</v>
      </c>
      <c r="AE110">
        <f t="shared" si="74"/>
        <v>0</v>
      </c>
      <c r="AF110">
        <f t="shared" si="75"/>
        <v>0</v>
      </c>
      <c r="AG110">
        <f t="shared" si="76"/>
        <v>0</v>
      </c>
      <c r="AH110">
        <f t="shared" si="77"/>
        <v>0</v>
      </c>
      <c r="AI110">
        <f t="shared" si="78"/>
        <v>0</v>
      </c>
      <c r="AK110">
        <f t="shared" si="59"/>
        <v>0</v>
      </c>
      <c r="AL110">
        <f t="shared" si="60"/>
        <v>0</v>
      </c>
      <c r="AM110">
        <f t="shared" si="61"/>
        <v>6.0205999132796242</v>
      </c>
      <c r="AN110">
        <v>0</v>
      </c>
      <c r="AO110">
        <f t="shared" si="62"/>
        <v>0</v>
      </c>
      <c r="AP110" t="e">
        <f t="shared" si="63"/>
        <v>#N/A</v>
      </c>
      <c r="AR110">
        <v>106</v>
      </c>
      <c r="AS110">
        <v>1.8500490071139892</v>
      </c>
      <c r="AT110">
        <v>0.96126169593831889</v>
      </c>
      <c r="AU110">
        <f t="shared" si="64"/>
        <v>0.96126169593831889</v>
      </c>
      <c r="AV110">
        <f t="shared" si="79"/>
        <v>1.9225233918766378</v>
      </c>
      <c r="BC110">
        <f t="shared" si="80"/>
        <v>0</v>
      </c>
      <c r="BD110">
        <f t="shared" si="81"/>
        <v>6.0205999132796242</v>
      </c>
      <c r="BE110" t="e">
        <f t="shared" si="82"/>
        <v>#N/A</v>
      </c>
      <c r="BF110" t="e">
        <f t="shared" si="83"/>
        <v>#N/A</v>
      </c>
      <c r="BV110">
        <v>9.194539770617445E-2</v>
      </c>
      <c r="BW110">
        <v>34.624494283006761</v>
      </c>
      <c r="BX110">
        <v>2.6555015346837862</v>
      </c>
      <c r="BY110">
        <f t="shared" si="84"/>
        <v>7.2184015671760431</v>
      </c>
    </row>
    <row r="111" spans="2:77" x14ac:dyDescent="0.2">
      <c r="B111" s="32"/>
      <c r="C111"/>
      <c r="D111"/>
      <c r="F111" s="30">
        <v>107</v>
      </c>
      <c r="G111" s="30">
        <v>93.278165376888126</v>
      </c>
      <c r="H111" s="30">
        <v>93.278165376888126</v>
      </c>
      <c r="I111" s="30">
        <v>10.720622516100361</v>
      </c>
      <c r="K111" s="30"/>
      <c r="L111" s="30">
        <f t="shared" si="51"/>
        <v>0</v>
      </c>
      <c r="M111" s="30">
        <f t="shared" si="52"/>
        <v>0</v>
      </c>
      <c r="N111" s="30">
        <f t="shared" si="53"/>
        <v>1</v>
      </c>
      <c r="O111" s="30">
        <f t="shared" si="54"/>
        <v>0</v>
      </c>
      <c r="P111">
        <f t="shared" si="65"/>
        <v>0</v>
      </c>
      <c r="Q111" s="30">
        <f t="shared" si="66"/>
        <v>2</v>
      </c>
      <c r="R111" s="30">
        <f t="shared" si="67"/>
        <v>0</v>
      </c>
      <c r="S111" s="30">
        <f t="shared" si="55"/>
        <v>2</v>
      </c>
      <c r="U111" s="30">
        <f t="shared" si="56"/>
        <v>0</v>
      </c>
      <c r="V111" s="30">
        <f t="shared" si="68"/>
        <v>0</v>
      </c>
      <c r="W111" s="30">
        <f t="shared" si="69"/>
        <v>0</v>
      </c>
      <c r="X111" s="30">
        <f t="shared" si="70"/>
        <v>0</v>
      </c>
      <c r="Y111" s="30">
        <f t="shared" si="71"/>
        <v>0</v>
      </c>
      <c r="Z111" s="30">
        <f t="shared" si="72"/>
        <v>0</v>
      </c>
      <c r="AB111" s="30">
        <f t="shared" si="57"/>
        <v>0</v>
      </c>
      <c r="AC111" s="30">
        <f t="shared" si="58"/>
        <v>0</v>
      </c>
      <c r="AD111" s="30">
        <f t="shared" si="73"/>
        <v>0</v>
      </c>
      <c r="AE111" s="30">
        <f t="shared" si="74"/>
        <v>0</v>
      </c>
      <c r="AF111" s="30">
        <f t="shared" si="75"/>
        <v>0</v>
      </c>
      <c r="AG111" s="30">
        <f t="shared" si="76"/>
        <v>0</v>
      </c>
      <c r="AH111" s="30">
        <f t="shared" si="77"/>
        <v>0</v>
      </c>
      <c r="AI111" s="30">
        <f t="shared" si="78"/>
        <v>0</v>
      </c>
      <c r="AK111" s="30">
        <f t="shared" si="59"/>
        <v>0</v>
      </c>
      <c r="AL111" s="30">
        <f t="shared" si="60"/>
        <v>0</v>
      </c>
      <c r="AM111" s="30">
        <f t="shared" si="61"/>
        <v>6.0205999132796242</v>
      </c>
      <c r="AN111" s="30">
        <v>0</v>
      </c>
      <c r="AO111" s="30">
        <f t="shared" si="62"/>
        <v>0</v>
      </c>
      <c r="AP111" s="30" t="e">
        <f t="shared" si="63"/>
        <v>#N/A</v>
      </c>
      <c r="AR111" s="30">
        <v>107</v>
      </c>
      <c r="AS111" s="30">
        <v>1.8675022996339325</v>
      </c>
      <c r="AT111" s="30">
        <v>0.95630475596303555</v>
      </c>
      <c r="AU111" s="30">
        <f t="shared" si="64"/>
        <v>0.95630475596303555</v>
      </c>
      <c r="AV111" s="30">
        <f t="shared" si="79"/>
        <v>1.9126095119260711</v>
      </c>
      <c r="BC111" s="30">
        <f t="shared" si="80"/>
        <v>0</v>
      </c>
      <c r="BD111" s="30">
        <f t="shared" si="81"/>
        <v>6.0205999132796242</v>
      </c>
      <c r="BE111" s="30" t="e">
        <f t="shared" si="82"/>
        <v>#N/A</v>
      </c>
      <c r="BF111" s="30" t="e">
        <f t="shared" si="83"/>
        <v>#N/A</v>
      </c>
      <c r="BV111">
        <v>9.3278165376888128E-2</v>
      </c>
      <c r="BW111">
        <v>34.768351892615932</v>
      </c>
      <c r="BX111">
        <v>2.6828469081589819</v>
      </c>
      <c r="BY111">
        <f t="shared" si="84"/>
        <v>7.2927339989860931</v>
      </c>
    </row>
    <row r="112" spans="2:77" x14ac:dyDescent="0.2">
      <c r="B112" s="32"/>
      <c r="C112"/>
      <c r="D112"/>
      <c r="F112">
        <v>108</v>
      </c>
      <c r="G112">
        <v>94.630251792296107</v>
      </c>
      <c r="H112">
        <v>94.630251792296107</v>
      </c>
      <c r="I112">
        <v>10.567445199183233</v>
      </c>
      <c r="L112">
        <f t="shared" si="51"/>
        <v>0</v>
      </c>
      <c r="M112">
        <f t="shared" si="52"/>
        <v>0</v>
      </c>
      <c r="N112">
        <f t="shared" si="53"/>
        <v>1</v>
      </c>
      <c r="O112">
        <f t="shared" si="54"/>
        <v>0</v>
      </c>
      <c r="P112">
        <f t="shared" si="65"/>
        <v>0</v>
      </c>
      <c r="Q112">
        <f t="shared" si="66"/>
        <v>2</v>
      </c>
      <c r="R112">
        <f t="shared" si="67"/>
        <v>0</v>
      </c>
      <c r="S112">
        <f t="shared" si="55"/>
        <v>2</v>
      </c>
      <c r="U112">
        <f t="shared" si="56"/>
        <v>0</v>
      </c>
      <c r="V112">
        <f t="shared" si="68"/>
        <v>0</v>
      </c>
      <c r="W112">
        <f t="shared" si="69"/>
        <v>0</v>
      </c>
      <c r="X112">
        <f t="shared" si="70"/>
        <v>0</v>
      </c>
      <c r="Y112">
        <f t="shared" si="71"/>
        <v>0</v>
      </c>
      <c r="Z112">
        <f t="shared" si="72"/>
        <v>0</v>
      </c>
      <c r="AB112">
        <f t="shared" si="57"/>
        <v>0</v>
      </c>
      <c r="AC112">
        <f t="shared" si="58"/>
        <v>0</v>
      </c>
      <c r="AD112">
        <f t="shared" si="73"/>
        <v>0</v>
      </c>
      <c r="AE112">
        <f t="shared" si="74"/>
        <v>0</v>
      </c>
      <c r="AF112">
        <f t="shared" si="75"/>
        <v>0</v>
      </c>
      <c r="AG112">
        <f t="shared" si="76"/>
        <v>0</v>
      </c>
      <c r="AH112">
        <f t="shared" si="77"/>
        <v>0</v>
      </c>
      <c r="AI112">
        <f t="shared" si="78"/>
        <v>0</v>
      </c>
      <c r="AK112">
        <f t="shared" si="59"/>
        <v>0</v>
      </c>
      <c r="AL112">
        <f t="shared" si="60"/>
        <v>0</v>
      </c>
      <c r="AM112">
        <f t="shared" si="61"/>
        <v>6.0205999132796242</v>
      </c>
      <c r="AN112">
        <v>0</v>
      </c>
      <c r="AO112">
        <f t="shared" si="62"/>
        <v>0</v>
      </c>
      <c r="AP112" t="e">
        <f t="shared" si="63"/>
        <v>#N/A</v>
      </c>
      <c r="AR112">
        <v>108</v>
      </c>
      <c r="AS112">
        <v>1.8849555921538759</v>
      </c>
      <c r="AT112">
        <v>0.95105651629515364</v>
      </c>
      <c r="AU112">
        <f t="shared" si="64"/>
        <v>0.95105651629515364</v>
      </c>
      <c r="AV112">
        <f t="shared" si="79"/>
        <v>1.9021130325903073</v>
      </c>
      <c r="BC112">
        <f t="shared" si="80"/>
        <v>0</v>
      </c>
      <c r="BD112">
        <f t="shared" si="81"/>
        <v>6.0205999132796242</v>
      </c>
      <c r="BE112" t="e">
        <f t="shared" si="82"/>
        <v>#N/A</v>
      </c>
      <c r="BF112" t="e">
        <f t="shared" si="83"/>
        <v>#N/A</v>
      </c>
      <c r="BV112">
        <v>9.4630251792296102E-2</v>
      </c>
      <c r="BW112">
        <v>34.914294748208647</v>
      </c>
      <c r="BX112">
        <v>2.7103583925936614</v>
      </c>
      <c r="BY112">
        <f t="shared" si="84"/>
        <v>7.3675179671988165</v>
      </c>
    </row>
    <row r="113" spans="2:77" x14ac:dyDescent="0.2">
      <c r="B113" s="32"/>
      <c r="C113"/>
      <c r="D113"/>
      <c r="F113" s="30">
        <v>109</v>
      </c>
      <c r="G113" s="30">
        <v>96.001936981622322</v>
      </c>
      <c r="H113" s="30">
        <v>96.001936981622322</v>
      </c>
      <c r="I113" s="30">
        <v>10.416456494949996</v>
      </c>
      <c r="K113" s="30"/>
      <c r="L113" s="30">
        <f t="shared" si="51"/>
        <v>0</v>
      </c>
      <c r="M113" s="30">
        <f t="shared" si="52"/>
        <v>0</v>
      </c>
      <c r="N113" s="30">
        <f t="shared" si="53"/>
        <v>1</v>
      </c>
      <c r="O113" s="30">
        <f t="shared" si="54"/>
        <v>0</v>
      </c>
      <c r="P113">
        <f t="shared" si="65"/>
        <v>0</v>
      </c>
      <c r="Q113" s="30">
        <f t="shared" si="66"/>
        <v>2</v>
      </c>
      <c r="R113" s="30">
        <f t="shared" si="67"/>
        <v>0</v>
      </c>
      <c r="S113" s="30">
        <f t="shared" si="55"/>
        <v>2</v>
      </c>
      <c r="U113" s="30">
        <f t="shared" si="56"/>
        <v>0</v>
      </c>
      <c r="V113" s="30">
        <f t="shared" si="68"/>
        <v>0</v>
      </c>
      <c r="W113" s="30">
        <f t="shared" si="69"/>
        <v>0</v>
      </c>
      <c r="X113" s="30">
        <f t="shared" si="70"/>
        <v>0</v>
      </c>
      <c r="Y113" s="30">
        <f t="shared" si="71"/>
        <v>0</v>
      </c>
      <c r="Z113" s="30">
        <f t="shared" si="72"/>
        <v>0</v>
      </c>
      <c r="AB113" s="30">
        <f t="shared" si="57"/>
        <v>0</v>
      </c>
      <c r="AC113" s="30">
        <f t="shared" si="58"/>
        <v>0</v>
      </c>
      <c r="AD113" s="30">
        <f t="shared" si="73"/>
        <v>0</v>
      </c>
      <c r="AE113" s="30">
        <f t="shared" si="74"/>
        <v>0</v>
      </c>
      <c r="AF113" s="30">
        <f t="shared" si="75"/>
        <v>0</v>
      </c>
      <c r="AG113" s="30">
        <f t="shared" si="76"/>
        <v>0</v>
      </c>
      <c r="AH113" s="30">
        <f t="shared" si="77"/>
        <v>0</v>
      </c>
      <c r="AI113" s="30">
        <f t="shared" si="78"/>
        <v>0</v>
      </c>
      <c r="AK113" s="30">
        <f t="shared" si="59"/>
        <v>0</v>
      </c>
      <c r="AL113" s="30">
        <f t="shared" si="60"/>
        <v>0</v>
      </c>
      <c r="AM113" s="30">
        <f t="shared" si="61"/>
        <v>6.0205999132796242</v>
      </c>
      <c r="AN113" s="30">
        <v>0</v>
      </c>
      <c r="AO113" s="30">
        <f t="shared" si="62"/>
        <v>0</v>
      </c>
      <c r="AP113" s="30" t="e">
        <f t="shared" si="63"/>
        <v>#N/A</v>
      </c>
      <c r="AR113" s="30">
        <v>109</v>
      </c>
      <c r="AS113" s="30">
        <v>1.9024088846738192</v>
      </c>
      <c r="AT113" s="30">
        <v>0.94551857559931685</v>
      </c>
      <c r="AU113" s="30">
        <f t="shared" si="64"/>
        <v>0.94551857559931685</v>
      </c>
      <c r="AV113" s="30">
        <f t="shared" si="79"/>
        <v>1.8910371511986337</v>
      </c>
      <c r="BC113" s="30">
        <f t="shared" si="80"/>
        <v>0</v>
      </c>
      <c r="BD113" s="30">
        <f t="shared" si="81"/>
        <v>6.0205999132796242</v>
      </c>
      <c r="BE113" s="30" t="e">
        <f t="shared" si="82"/>
        <v>#N/A</v>
      </c>
      <c r="BF113" s="30" t="e">
        <f t="shared" si="83"/>
        <v>#N/A</v>
      </c>
      <c r="BV113">
        <v>9.6001936981622321E-2</v>
      </c>
      <c r="BW113">
        <v>35.062353075859328</v>
      </c>
      <c r="BX113">
        <v>2.7380346314440693</v>
      </c>
      <c r="BY113">
        <f t="shared" si="84"/>
        <v>7.4427497843459722</v>
      </c>
    </row>
    <row r="114" spans="2:77" x14ac:dyDescent="0.2">
      <c r="B114" s="32"/>
      <c r="C114"/>
      <c r="D114"/>
      <c r="F114">
        <v>110</v>
      </c>
      <c r="G114">
        <v>97.39350503317263</v>
      </c>
      <c r="H114">
        <v>97.39350503317263</v>
      </c>
      <c r="I114">
        <v>10.26762513228573</v>
      </c>
      <c r="L114">
        <f t="shared" si="51"/>
        <v>0</v>
      </c>
      <c r="M114">
        <f t="shared" si="52"/>
        <v>0</v>
      </c>
      <c r="N114">
        <f t="shared" si="53"/>
        <v>1</v>
      </c>
      <c r="O114">
        <f t="shared" si="54"/>
        <v>0</v>
      </c>
      <c r="P114">
        <f t="shared" si="65"/>
        <v>0</v>
      </c>
      <c r="Q114">
        <f t="shared" si="66"/>
        <v>2</v>
      </c>
      <c r="R114">
        <f t="shared" si="67"/>
        <v>0</v>
      </c>
      <c r="S114">
        <f t="shared" si="55"/>
        <v>2</v>
      </c>
      <c r="U114">
        <f t="shared" si="56"/>
        <v>0</v>
      </c>
      <c r="V114">
        <f t="shared" si="68"/>
        <v>0</v>
      </c>
      <c r="W114">
        <f t="shared" si="69"/>
        <v>0</v>
      </c>
      <c r="X114">
        <f t="shared" si="70"/>
        <v>0</v>
      </c>
      <c r="Y114">
        <f t="shared" si="71"/>
        <v>0</v>
      </c>
      <c r="Z114">
        <f t="shared" si="72"/>
        <v>0</v>
      </c>
      <c r="AB114">
        <f t="shared" si="57"/>
        <v>0</v>
      </c>
      <c r="AC114">
        <f t="shared" si="58"/>
        <v>0</v>
      </c>
      <c r="AD114">
        <f t="shared" si="73"/>
        <v>0</v>
      </c>
      <c r="AE114">
        <f t="shared" si="74"/>
        <v>0</v>
      </c>
      <c r="AF114">
        <f t="shared" si="75"/>
        <v>0</v>
      </c>
      <c r="AG114">
        <f t="shared" si="76"/>
        <v>0</v>
      </c>
      <c r="AH114">
        <f t="shared" si="77"/>
        <v>0</v>
      </c>
      <c r="AI114">
        <f t="shared" si="78"/>
        <v>0</v>
      </c>
      <c r="AK114">
        <f t="shared" si="59"/>
        <v>0</v>
      </c>
      <c r="AL114">
        <f t="shared" si="60"/>
        <v>0</v>
      </c>
      <c r="AM114">
        <f t="shared" si="61"/>
        <v>6.0205999132796242</v>
      </c>
      <c r="AN114">
        <v>0</v>
      </c>
      <c r="AO114">
        <f t="shared" si="62"/>
        <v>0</v>
      </c>
      <c r="AP114" t="e">
        <f t="shared" si="63"/>
        <v>#N/A</v>
      </c>
      <c r="AR114">
        <v>110</v>
      </c>
      <c r="AS114">
        <v>1.9198621771937625</v>
      </c>
      <c r="AT114">
        <v>0.93969262078590843</v>
      </c>
      <c r="AU114">
        <f t="shared" si="64"/>
        <v>0.93969262078590843</v>
      </c>
      <c r="AV114">
        <f t="shared" si="79"/>
        <v>1.8793852415718169</v>
      </c>
      <c r="BC114">
        <f t="shared" si="80"/>
        <v>0</v>
      </c>
      <c r="BD114">
        <f t="shared" si="81"/>
        <v>6.0205999132796242</v>
      </c>
      <c r="BE114" t="e">
        <f t="shared" si="82"/>
        <v>#N/A</v>
      </c>
      <c r="BF114" t="e">
        <f t="shared" si="83"/>
        <v>#N/A</v>
      </c>
      <c r="BV114">
        <v>9.7393505033172637E-2</v>
      </c>
      <c r="BW114">
        <v>35.212557539775617</v>
      </c>
      <c r="BX114">
        <v>2.7658742175474837</v>
      </c>
      <c r="BY114">
        <f t="shared" si="84"/>
        <v>7.5184256253627044</v>
      </c>
    </row>
    <row r="115" spans="2:77" x14ac:dyDescent="0.2">
      <c r="B115" s="32"/>
      <c r="C115"/>
      <c r="D115"/>
      <c r="F115" s="30">
        <v>111</v>
      </c>
      <c r="G115" s="30">
        <v>98.805244153171969</v>
      </c>
      <c r="H115" s="30">
        <v>98.805244153171969</v>
      </c>
      <c r="I115" s="30">
        <v>10.120920286880306</v>
      </c>
      <c r="K115" s="30"/>
      <c r="L115" s="30">
        <f t="shared" si="51"/>
        <v>0</v>
      </c>
      <c r="M115" s="30">
        <f t="shared" si="52"/>
        <v>0</v>
      </c>
      <c r="N115" s="30">
        <f t="shared" si="53"/>
        <v>1</v>
      </c>
      <c r="O115" s="30">
        <f t="shared" si="54"/>
        <v>0</v>
      </c>
      <c r="P115">
        <f t="shared" si="65"/>
        <v>0</v>
      </c>
      <c r="Q115" s="30">
        <f t="shared" si="66"/>
        <v>2</v>
      </c>
      <c r="R115" s="30">
        <f t="shared" si="67"/>
        <v>0</v>
      </c>
      <c r="S115" s="30">
        <f t="shared" si="55"/>
        <v>2</v>
      </c>
      <c r="U115" s="30">
        <f t="shared" si="56"/>
        <v>0</v>
      </c>
      <c r="V115" s="30">
        <f t="shared" si="68"/>
        <v>0</v>
      </c>
      <c r="W115" s="30">
        <f t="shared" si="69"/>
        <v>0</v>
      </c>
      <c r="X115" s="30">
        <f t="shared" si="70"/>
        <v>0</v>
      </c>
      <c r="Y115" s="30">
        <f t="shared" si="71"/>
        <v>0</v>
      </c>
      <c r="Z115" s="30">
        <f t="shared" si="72"/>
        <v>0</v>
      </c>
      <c r="AB115" s="30">
        <f t="shared" si="57"/>
        <v>0</v>
      </c>
      <c r="AC115" s="30">
        <f t="shared" si="58"/>
        <v>0</v>
      </c>
      <c r="AD115" s="30">
        <f t="shared" si="73"/>
        <v>0</v>
      </c>
      <c r="AE115" s="30">
        <f t="shared" si="74"/>
        <v>0</v>
      </c>
      <c r="AF115" s="30">
        <f t="shared" si="75"/>
        <v>0</v>
      </c>
      <c r="AG115" s="30">
        <f t="shared" si="76"/>
        <v>0</v>
      </c>
      <c r="AH115" s="30">
        <f t="shared" si="77"/>
        <v>0</v>
      </c>
      <c r="AI115" s="30">
        <f t="shared" si="78"/>
        <v>0</v>
      </c>
      <c r="AK115" s="30">
        <f t="shared" si="59"/>
        <v>0</v>
      </c>
      <c r="AL115" s="30">
        <f t="shared" si="60"/>
        <v>0</v>
      </c>
      <c r="AM115" s="30">
        <f t="shared" si="61"/>
        <v>6.0205999132796242</v>
      </c>
      <c r="AN115" s="30">
        <v>0</v>
      </c>
      <c r="AO115" s="30">
        <f t="shared" si="62"/>
        <v>0</v>
      </c>
      <c r="AP115" s="30" t="e">
        <f t="shared" si="63"/>
        <v>#N/A</v>
      </c>
      <c r="AR115" s="30">
        <v>111</v>
      </c>
      <c r="AS115" s="30">
        <v>1.9373154697137058</v>
      </c>
      <c r="AT115" s="30">
        <v>0.93358042649720174</v>
      </c>
      <c r="AU115" s="30">
        <f t="shared" si="64"/>
        <v>0.93358042649720174</v>
      </c>
      <c r="AV115" s="30">
        <f t="shared" si="79"/>
        <v>1.8671608529944035</v>
      </c>
      <c r="BC115" s="30">
        <f t="shared" si="80"/>
        <v>0</v>
      </c>
      <c r="BD115" s="30">
        <f t="shared" si="81"/>
        <v>6.0205999132796242</v>
      </c>
      <c r="BE115" s="30" t="e">
        <f t="shared" si="82"/>
        <v>#N/A</v>
      </c>
      <c r="BF115" s="30" t="e">
        <f t="shared" si="83"/>
        <v>#N/A</v>
      </c>
      <c r="BV115">
        <v>9.8805244153171976E-2</v>
      </c>
      <c r="BW115">
        <v>35.364939248649229</v>
      </c>
      <c r="BX115">
        <v>2.7938756930551172</v>
      </c>
      <c r="BY115">
        <f t="shared" si="84"/>
        <v>7.5945415274051458</v>
      </c>
    </row>
    <row r="116" spans="2:77" x14ac:dyDescent="0.2">
      <c r="B116" s="32"/>
      <c r="C116"/>
      <c r="D116"/>
      <c r="F116">
        <v>112</v>
      </c>
      <c r="G116">
        <v>100.23744672545446</v>
      </c>
      <c r="H116">
        <v>100</v>
      </c>
      <c r="I116">
        <v>9.9763115748443969</v>
      </c>
      <c r="L116">
        <f t="shared" si="51"/>
        <v>0</v>
      </c>
      <c r="M116">
        <f t="shared" si="52"/>
        <v>0</v>
      </c>
      <c r="N116">
        <f t="shared" si="53"/>
        <v>1</v>
      </c>
      <c r="O116">
        <f t="shared" si="54"/>
        <v>0</v>
      </c>
      <c r="P116">
        <f t="shared" si="65"/>
        <v>0</v>
      </c>
      <c r="Q116">
        <f t="shared" si="66"/>
        <v>2</v>
      </c>
      <c r="R116">
        <f t="shared" si="67"/>
        <v>0</v>
      </c>
      <c r="S116">
        <f t="shared" si="55"/>
        <v>2</v>
      </c>
      <c r="U116">
        <f t="shared" si="56"/>
        <v>0</v>
      </c>
      <c r="V116">
        <f t="shared" si="68"/>
        <v>0</v>
      </c>
      <c r="W116">
        <f t="shared" si="69"/>
        <v>0</v>
      </c>
      <c r="X116">
        <f t="shared" si="70"/>
        <v>0</v>
      </c>
      <c r="Y116">
        <f t="shared" si="71"/>
        <v>0</v>
      </c>
      <c r="Z116">
        <f t="shared" si="72"/>
        <v>0</v>
      </c>
      <c r="AB116">
        <f t="shared" si="57"/>
        <v>0</v>
      </c>
      <c r="AC116">
        <f t="shared" si="58"/>
        <v>0</v>
      </c>
      <c r="AD116">
        <f t="shared" si="73"/>
        <v>0</v>
      </c>
      <c r="AE116">
        <f t="shared" si="74"/>
        <v>0</v>
      </c>
      <c r="AF116">
        <f t="shared" si="75"/>
        <v>0</v>
      </c>
      <c r="AG116">
        <f t="shared" si="76"/>
        <v>0</v>
      </c>
      <c r="AH116">
        <f t="shared" si="77"/>
        <v>0</v>
      </c>
      <c r="AI116">
        <f t="shared" si="78"/>
        <v>0</v>
      </c>
      <c r="AK116">
        <f t="shared" si="59"/>
        <v>0</v>
      </c>
      <c r="AL116">
        <f t="shared" si="60"/>
        <v>0</v>
      </c>
      <c r="AM116">
        <f t="shared" si="61"/>
        <v>6.0205999132796242</v>
      </c>
      <c r="AN116">
        <v>0</v>
      </c>
      <c r="AO116">
        <f t="shared" si="62"/>
        <v>0</v>
      </c>
      <c r="AP116" t="e">
        <f t="shared" si="63"/>
        <v>#N/A</v>
      </c>
      <c r="AR116">
        <v>112</v>
      </c>
      <c r="AS116">
        <v>1.9547687622336491</v>
      </c>
      <c r="AT116">
        <v>0.92718385456678742</v>
      </c>
      <c r="AU116">
        <f t="shared" si="64"/>
        <v>0.92718385456678742</v>
      </c>
      <c r="AV116">
        <f t="shared" si="79"/>
        <v>1.8543677091335748</v>
      </c>
      <c r="BC116">
        <f t="shared" si="80"/>
        <v>0</v>
      </c>
      <c r="BD116">
        <f t="shared" si="81"/>
        <v>6.0205999132796242</v>
      </c>
      <c r="BE116" t="e">
        <f t="shared" si="82"/>
        <v>#N/A</v>
      </c>
      <c r="BF116" t="e">
        <f t="shared" si="83"/>
        <v>#N/A</v>
      </c>
      <c r="BV116">
        <v>0.10023744672545445</v>
      </c>
      <c r="BW116">
        <v>35.519529762098834</v>
      </c>
      <c r="BX116">
        <v>2.8220375493938263</v>
      </c>
      <c r="BY116">
        <f t="shared" si="84"/>
        <v>7.6710933897463329</v>
      </c>
    </row>
    <row r="117" spans="2:77" x14ac:dyDescent="0.2">
      <c r="B117" s="32"/>
      <c r="C117"/>
      <c r="D117"/>
      <c r="F117" s="30">
        <v>113</v>
      </c>
      <c r="G117" s="30">
        <v>101.69040937201882</v>
      </c>
      <c r="H117" s="30">
        <v>101.69040937201882</v>
      </c>
      <c r="I117" s="30">
        <v>9.8337690464166858</v>
      </c>
      <c r="K117" s="30"/>
      <c r="L117" s="30">
        <f t="shared" si="51"/>
        <v>0</v>
      </c>
      <c r="M117" s="30">
        <f t="shared" si="52"/>
        <v>0</v>
      </c>
      <c r="N117" s="30">
        <f t="shared" si="53"/>
        <v>1</v>
      </c>
      <c r="O117" s="30">
        <f t="shared" si="54"/>
        <v>0</v>
      </c>
      <c r="P117">
        <f t="shared" si="65"/>
        <v>0</v>
      </c>
      <c r="Q117" s="30">
        <f t="shared" si="66"/>
        <v>2</v>
      </c>
      <c r="R117" s="30">
        <f t="shared" si="67"/>
        <v>0</v>
      </c>
      <c r="S117" s="30">
        <f t="shared" si="55"/>
        <v>2</v>
      </c>
      <c r="U117" s="30">
        <f t="shared" si="56"/>
        <v>0</v>
      </c>
      <c r="V117" s="30">
        <f t="shared" si="68"/>
        <v>0</v>
      </c>
      <c r="W117" s="30">
        <f t="shared" si="69"/>
        <v>0</v>
      </c>
      <c r="X117" s="30">
        <f t="shared" si="70"/>
        <v>0</v>
      </c>
      <c r="Y117" s="30">
        <f t="shared" si="71"/>
        <v>0</v>
      </c>
      <c r="Z117" s="30">
        <f t="shared" si="72"/>
        <v>0</v>
      </c>
      <c r="AB117" s="30">
        <f t="shared" si="57"/>
        <v>0</v>
      </c>
      <c r="AC117" s="30">
        <f t="shared" si="58"/>
        <v>0</v>
      </c>
      <c r="AD117" s="30">
        <f t="shared" si="73"/>
        <v>0</v>
      </c>
      <c r="AE117" s="30">
        <f t="shared" si="74"/>
        <v>0</v>
      </c>
      <c r="AF117" s="30">
        <f t="shared" si="75"/>
        <v>0</v>
      </c>
      <c r="AG117" s="30">
        <f t="shared" si="76"/>
        <v>0</v>
      </c>
      <c r="AH117" s="30">
        <f t="shared" si="77"/>
        <v>0</v>
      </c>
      <c r="AI117" s="30">
        <f t="shared" si="78"/>
        <v>0</v>
      </c>
      <c r="AK117" s="30">
        <f t="shared" si="59"/>
        <v>0</v>
      </c>
      <c r="AL117" s="30">
        <f t="shared" si="60"/>
        <v>0</v>
      </c>
      <c r="AM117" s="30">
        <f t="shared" si="61"/>
        <v>6.0205999132796242</v>
      </c>
      <c r="AN117" s="30">
        <v>0</v>
      </c>
      <c r="AO117" s="30">
        <f t="shared" si="62"/>
        <v>0</v>
      </c>
      <c r="AP117" s="30" t="e">
        <f t="shared" si="63"/>
        <v>#N/A</v>
      </c>
      <c r="AR117" s="30">
        <v>113</v>
      </c>
      <c r="AS117" s="30">
        <v>1.9722220547535925</v>
      </c>
      <c r="AT117" s="30">
        <v>0.92050485345244026</v>
      </c>
      <c r="AU117" s="30">
        <f t="shared" si="64"/>
        <v>0.92050485345244026</v>
      </c>
      <c r="AV117" s="30">
        <f t="shared" si="79"/>
        <v>1.8410097069048805</v>
      </c>
      <c r="BC117" s="30">
        <f t="shared" si="80"/>
        <v>0</v>
      </c>
      <c r="BD117" s="30">
        <f t="shared" si="81"/>
        <v>6.0205999132796242</v>
      </c>
      <c r="BE117" s="30" t="e">
        <f t="shared" si="82"/>
        <v>#N/A</v>
      </c>
      <c r="BF117" s="30" t="e">
        <f t="shared" si="83"/>
        <v>#N/A</v>
      </c>
      <c r="BV117">
        <v>0.10169040937201881</v>
      </c>
      <c r="BW117">
        <v>35.676361097206339</v>
      </c>
      <c r="BX117">
        <v>2.8503582272571446</v>
      </c>
      <c r="BY117">
        <f t="shared" si="84"/>
        <v>7.7480769737518331</v>
      </c>
    </row>
    <row r="118" spans="2:77" x14ac:dyDescent="0.2">
      <c r="B118" s="32"/>
      <c r="C118"/>
      <c r="D118"/>
      <c r="F118">
        <v>114</v>
      </c>
      <c r="G118">
        <v>103.16443301446117</v>
      </c>
      <c r="H118">
        <v>103.16443301446117</v>
      </c>
      <c r="I118">
        <v>9.6932631797610327</v>
      </c>
      <c r="L118">
        <f t="shared" si="51"/>
        <v>0</v>
      </c>
      <c r="M118">
        <f t="shared" si="52"/>
        <v>0</v>
      </c>
      <c r="N118">
        <f t="shared" si="53"/>
        <v>1</v>
      </c>
      <c r="O118">
        <f t="shared" si="54"/>
        <v>0</v>
      </c>
      <c r="P118">
        <f t="shared" si="65"/>
        <v>0</v>
      </c>
      <c r="Q118">
        <f t="shared" si="66"/>
        <v>2</v>
      </c>
      <c r="R118">
        <f t="shared" si="67"/>
        <v>0</v>
      </c>
      <c r="S118">
        <f t="shared" si="55"/>
        <v>2</v>
      </c>
      <c r="U118">
        <f t="shared" si="56"/>
        <v>0</v>
      </c>
      <c r="V118">
        <f t="shared" si="68"/>
        <v>0</v>
      </c>
      <c r="W118">
        <f t="shared" si="69"/>
        <v>0</v>
      </c>
      <c r="X118">
        <f t="shared" si="70"/>
        <v>0</v>
      </c>
      <c r="Y118">
        <f t="shared" si="71"/>
        <v>0</v>
      </c>
      <c r="Z118">
        <f t="shared" si="72"/>
        <v>0</v>
      </c>
      <c r="AB118">
        <f t="shared" si="57"/>
        <v>0</v>
      </c>
      <c r="AC118">
        <f t="shared" si="58"/>
        <v>0</v>
      </c>
      <c r="AD118">
        <f t="shared" si="73"/>
        <v>0</v>
      </c>
      <c r="AE118">
        <f t="shared" si="74"/>
        <v>0</v>
      </c>
      <c r="AF118">
        <f t="shared" si="75"/>
        <v>0</v>
      </c>
      <c r="AG118">
        <f t="shared" si="76"/>
        <v>0</v>
      </c>
      <c r="AH118">
        <f t="shared" si="77"/>
        <v>0</v>
      </c>
      <c r="AI118">
        <f t="shared" si="78"/>
        <v>0</v>
      </c>
      <c r="AK118">
        <f t="shared" si="59"/>
        <v>0</v>
      </c>
      <c r="AL118">
        <f t="shared" si="60"/>
        <v>0</v>
      </c>
      <c r="AM118">
        <f t="shared" si="61"/>
        <v>6.0205999132796242</v>
      </c>
      <c r="AN118">
        <v>0</v>
      </c>
      <c r="AO118">
        <f t="shared" si="62"/>
        <v>0</v>
      </c>
      <c r="AP118" t="e">
        <f t="shared" si="63"/>
        <v>#N/A</v>
      </c>
      <c r="AR118">
        <v>114</v>
      </c>
      <c r="AS118">
        <v>1.9896753472735358</v>
      </c>
      <c r="AT118">
        <v>0.91354545764260087</v>
      </c>
      <c r="AU118">
        <f t="shared" si="64"/>
        <v>0.91354545764260087</v>
      </c>
      <c r="AV118">
        <f t="shared" si="79"/>
        <v>1.8270909152852017</v>
      </c>
      <c r="BC118">
        <f t="shared" si="80"/>
        <v>0</v>
      </c>
      <c r="BD118">
        <f t="shared" si="81"/>
        <v>6.0205999132796242</v>
      </c>
      <c r="BE118" t="e">
        <f t="shared" si="82"/>
        <v>#N/A</v>
      </c>
      <c r="BF118" t="e">
        <f t="shared" si="83"/>
        <v>#N/A</v>
      </c>
      <c r="BV118">
        <v>0.10316443301446117</v>
      </c>
      <c r="BW118">
        <v>35.83546573514792</v>
      </c>
      <c r="BX118">
        <v>2.8788361166261076</v>
      </c>
      <c r="BY118">
        <f t="shared" si="84"/>
        <v>7.8254879029363522</v>
      </c>
    </row>
    <row r="119" spans="2:77" x14ac:dyDescent="0.2">
      <c r="B119" s="32"/>
      <c r="C119"/>
      <c r="D119"/>
      <c r="F119" s="30">
        <v>115</v>
      </c>
      <c r="G119" s="30">
        <v>104.65982293629895</v>
      </c>
      <c r="H119" s="30">
        <v>104.65982293629895</v>
      </c>
      <c r="I119" s="30">
        <v>9.5547648748522018</v>
      </c>
      <c r="K119" s="30"/>
      <c r="L119" s="30">
        <f t="shared" si="51"/>
        <v>0</v>
      </c>
      <c r="M119" s="30">
        <f t="shared" si="52"/>
        <v>0</v>
      </c>
      <c r="N119" s="30">
        <f t="shared" si="53"/>
        <v>1</v>
      </c>
      <c r="O119" s="30">
        <f t="shared" si="54"/>
        <v>0</v>
      </c>
      <c r="P119">
        <f t="shared" si="65"/>
        <v>0</v>
      </c>
      <c r="Q119" s="30">
        <f t="shared" si="66"/>
        <v>2</v>
      </c>
      <c r="R119" s="30">
        <f t="shared" si="67"/>
        <v>0</v>
      </c>
      <c r="S119" s="30">
        <f t="shared" si="55"/>
        <v>2</v>
      </c>
      <c r="U119" s="30">
        <f t="shared" si="56"/>
        <v>0</v>
      </c>
      <c r="V119" s="30">
        <f t="shared" si="68"/>
        <v>0</v>
      </c>
      <c r="W119" s="30">
        <f t="shared" si="69"/>
        <v>0</v>
      </c>
      <c r="X119" s="30">
        <f t="shared" si="70"/>
        <v>0</v>
      </c>
      <c r="Y119" s="30">
        <f t="shared" si="71"/>
        <v>0</v>
      </c>
      <c r="Z119" s="30">
        <f t="shared" si="72"/>
        <v>0</v>
      </c>
      <c r="AB119" s="30">
        <f t="shared" si="57"/>
        <v>0</v>
      </c>
      <c r="AC119" s="30">
        <f t="shared" si="58"/>
        <v>0</v>
      </c>
      <c r="AD119" s="30">
        <f t="shared" si="73"/>
        <v>0</v>
      </c>
      <c r="AE119" s="30">
        <f t="shared" si="74"/>
        <v>0</v>
      </c>
      <c r="AF119" s="30">
        <f t="shared" si="75"/>
        <v>0</v>
      </c>
      <c r="AG119" s="30">
        <f t="shared" si="76"/>
        <v>0</v>
      </c>
      <c r="AH119" s="30">
        <f t="shared" si="77"/>
        <v>0</v>
      </c>
      <c r="AI119" s="30">
        <f t="shared" si="78"/>
        <v>0</v>
      </c>
      <c r="AK119" s="30">
        <f t="shared" si="59"/>
        <v>0</v>
      </c>
      <c r="AL119" s="30">
        <f t="shared" si="60"/>
        <v>0</v>
      </c>
      <c r="AM119" s="30">
        <f t="shared" si="61"/>
        <v>6.0205999132796242</v>
      </c>
      <c r="AN119" s="30">
        <v>0</v>
      </c>
      <c r="AO119" s="30">
        <f t="shared" si="62"/>
        <v>0</v>
      </c>
      <c r="AP119" s="30" t="e">
        <f t="shared" si="63"/>
        <v>#N/A</v>
      </c>
      <c r="AR119" s="30">
        <v>115</v>
      </c>
      <c r="AS119" s="30">
        <v>2.0071286397934789</v>
      </c>
      <c r="AT119" s="30">
        <v>0.90630778703665005</v>
      </c>
      <c r="AU119" s="30">
        <f t="shared" si="64"/>
        <v>0.90630778703665005</v>
      </c>
      <c r="AV119" s="30">
        <f t="shared" si="79"/>
        <v>1.8126155740733001</v>
      </c>
      <c r="BC119" s="30">
        <f t="shared" si="80"/>
        <v>0</v>
      </c>
      <c r="BD119" s="30">
        <f t="shared" si="81"/>
        <v>6.0205999132796242</v>
      </c>
      <c r="BE119" s="30" t="e">
        <f t="shared" si="82"/>
        <v>#N/A</v>
      </c>
      <c r="BF119" s="30" t="e">
        <f t="shared" si="83"/>
        <v>#N/A</v>
      </c>
      <c r="BV119">
        <v>0.10465982293629895</v>
      </c>
      <c r="BW119">
        <v>35.996876627921168</v>
      </c>
      <c r="BX119">
        <v>2.907469556820355</v>
      </c>
      <c r="BY119">
        <f t="shared" si="84"/>
        <v>7.9033216631026439</v>
      </c>
    </row>
    <row r="120" spans="2:77" x14ac:dyDescent="0.2">
      <c r="B120" s="32"/>
      <c r="C120"/>
      <c r="D120"/>
      <c r="F120">
        <v>116</v>
      </c>
      <c r="G120">
        <v>106.17688884619768</v>
      </c>
      <c r="H120">
        <v>106.17688884619768</v>
      </c>
      <c r="I120">
        <v>9.4182454474490012</v>
      </c>
      <c r="L120">
        <f t="shared" si="51"/>
        <v>0</v>
      </c>
      <c r="M120">
        <f t="shared" si="52"/>
        <v>0</v>
      </c>
      <c r="N120">
        <f t="shared" si="53"/>
        <v>1</v>
      </c>
      <c r="O120">
        <f t="shared" si="54"/>
        <v>0</v>
      </c>
      <c r="P120">
        <f t="shared" si="65"/>
        <v>0</v>
      </c>
      <c r="Q120">
        <f t="shared" si="66"/>
        <v>2</v>
      </c>
      <c r="R120">
        <f t="shared" si="67"/>
        <v>0</v>
      </c>
      <c r="S120">
        <f t="shared" si="55"/>
        <v>2</v>
      </c>
      <c r="U120">
        <f t="shared" si="56"/>
        <v>0</v>
      </c>
      <c r="V120">
        <f t="shared" si="68"/>
        <v>0</v>
      </c>
      <c r="W120">
        <f t="shared" si="69"/>
        <v>0</v>
      </c>
      <c r="X120">
        <f t="shared" si="70"/>
        <v>0</v>
      </c>
      <c r="Y120">
        <f t="shared" si="71"/>
        <v>0</v>
      </c>
      <c r="Z120">
        <f t="shared" si="72"/>
        <v>0</v>
      </c>
      <c r="AB120">
        <f t="shared" si="57"/>
        <v>0</v>
      </c>
      <c r="AC120">
        <f t="shared" si="58"/>
        <v>0</v>
      </c>
      <c r="AD120">
        <f t="shared" si="73"/>
        <v>0</v>
      </c>
      <c r="AE120">
        <f t="shared" si="74"/>
        <v>0</v>
      </c>
      <c r="AF120">
        <f t="shared" si="75"/>
        <v>0</v>
      </c>
      <c r="AG120">
        <f t="shared" si="76"/>
        <v>0</v>
      </c>
      <c r="AH120">
        <f t="shared" si="77"/>
        <v>0</v>
      </c>
      <c r="AI120">
        <f t="shared" si="78"/>
        <v>0</v>
      </c>
      <c r="AK120">
        <f t="shared" si="59"/>
        <v>0</v>
      </c>
      <c r="AL120">
        <f t="shared" si="60"/>
        <v>0</v>
      </c>
      <c r="AM120">
        <f t="shared" si="61"/>
        <v>6.0205999132796242</v>
      </c>
      <c r="AN120">
        <v>0</v>
      </c>
      <c r="AO120">
        <f t="shared" si="62"/>
        <v>0</v>
      </c>
      <c r="AP120" t="e">
        <f t="shared" si="63"/>
        <v>#N/A</v>
      </c>
      <c r="AR120">
        <v>116</v>
      </c>
      <c r="AS120">
        <v>2.0245819323134224</v>
      </c>
      <c r="AT120">
        <v>0.89879404629916693</v>
      </c>
      <c r="AU120">
        <f t="shared" si="64"/>
        <v>0.89879404629916693</v>
      </c>
      <c r="AV120">
        <f t="shared" si="79"/>
        <v>1.7975880925983339</v>
      </c>
      <c r="BC120">
        <f t="shared" si="80"/>
        <v>0</v>
      </c>
      <c r="BD120">
        <f t="shared" si="81"/>
        <v>6.0205999132796242</v>
      </c>
      <c r="BE120" t="e">
        <f t="shared" si="82"/>
        <v>#N/A</v>
      </c>
      <c r="BF120" t="e">
        <f t="shared" si="83"/>
        <v>#N/A</v>
      </c>
      <c r="BV120">
        <v>0.10617688884619768</v>
      </c>
      <c r="BW120">
        <v>36.160627205169732</v>
      </c>
      <c r="BX120">
        <v>2.936256836579926</v>
      </c>
      <c r="BY120">
        <f t="shared" si="84"/>
        <v>7.9815736025638531</v>
      </c>
    </row>
    <row r="121" spans="2:77" x14ac:dyDescent="0.2">
      <c r="B121" s="32"/>
      <c r="C121"/>
      <c r="D121"/>
      <c r="F121" s="30">
        <v>117</v>
      </c>
      <c r="G121" s="30">
        <v>107.71594494211439</v>
      </c>
      <c r="H121" s="30">
        <v>107.71594494211439</v>
      </c>
      <c r="I121" s="30">
        <v>9.2836766231535286</v>
      </c>
      <c r="K121" s="30"/>
      <c r="L121" s="30">
        <f t="shared" si="51"/>
        <v>0</v>
      </c>
      <c r="M121" s="30">
        <f t="shared" si="52"/>
        <v>0</v>
      </c>
      <c r="N121" s="30">
        <f t="shared" si="53"/>
        <v>1</v>
      </c>
      <c r="O121" s="30">
        <f t="shared" si="54"/>
        <v>0</v>
      </c>
      <c r="P121">
        <f t="shared" si="65"/>
        <v>0</v>
      </c>
      <c r="Q121" s="30">
        <f t="shared" si="66"/>
        <v>2</v>
      </c>
      <c r="R121" s="30">
        <f t="shared" si="67"/>
        <v>0</v>
      </c>
      <c r="S121" s="30">
        <f t="shared" si="55"/>
        <v>2</v>
      </c>
      <c r="U121" s="30">
        <f t="shared" si="56"/>
        <v>0</v>
      </c>
      <c r="V121" s="30">
        <f t="shared" si="68"/>
        <v>0</v>
      </c>
      <c r="W121" s="30">
        <f t="shared" si="69"/>
        <v>0</v>
      </c>
      <c r="X121" s="30">
        <f t="shared" si="70"/>
        <v>0</v>
      </c>
      <c r="Y121" s="30">
        <f t="shared" si="71"/>
        <v>0</v>
      </c>
      <c r="Z121" s="30">
        <f t="shared" si="72"/>
        <v>0</v>
      </c>
      <c r="AB121" s="30">
        <f t="shared" si="57"/>
        <v>0</v>
      </c>
      <c r="AC121" s="30">
        <f t="shared" si="58"/>
        <v>0</v>
      </c>
      <c r="AD121" s="30">
        <f t="shared" si="73"/>
        <v>0</v>
      </c>
      <c r="AE121" s="30">
        <f t="shared" si="74"/>
        <v>0</v>
      </c>
      <c r="AF121" s="30">
        <f t="shared" si="75"/>
        <v>0</v>
      </c>
      <c r="AG121" s="30">
        <f t="shared" si="76"/>
        <v>0</v>
      </c>
      <c r="AH121" s="30">
        <f t="shared" si="77"/>
        <v>0</v>
      </c>
      <c r="AI121" s="30">
        <f t="shared" si="78"/>
        <v>0</v>
      </c>
      <c r="AK121" s="30">
        <f t="shared" si="59"/>
        <v>0</v>
      </c>
      <c r="AL121" s="30">
        <f t="shared" si="60"/>
        <v>0</v>
      </c>
      <c r="AM121" s="30">
        <f t="shared" si="61"/>
        <v>6.0205999132796242</v>
      </c>
      <c r="AN121" s="30">
        <v>0</v>
      </c>
      <c r="AO121" s="30">
        <f t="shared" si="62"/>
        <v>0</v>
      </c>
      <c r="AP121" s="30" t="e">
        <f t="shared" si="63"/>
        <v>#N/A</v>
      </c>
      <c r="AR121" s="30">
        <v>117</v>
      </c>
      <c r="AS121" s="30">
        <v>2.0420352248333655</v>
      </c>
      <c r="AT121" s="30">
        <v>0.8910065241883679</v>
      </c>
      <c r="AU121" s="30">
        <f t="shared" si="64"/>
        <v>0.8910065241883679</v>
      </c>
      <c r="AV121" s="30">
        <f t="shared" si="79"/>
        <v>1.7820130483767358</v>
      </c>
      <c r="BC121" s="30">
        <f t="shared" si="80"/>
        <v>0</v>
      </c>
      <c r="BD121" s="30">
        <f t="shared" si="81"/>
        <v>6.0205999132796242</v>
      </c>
      <c r="BE121" s="30" t="e">
        <f t="shared" si="82"/>
        <v>#N/A</v>
      </c>
      <c r="BF121" s="30" t="e">
        <f t="shared" si="83"/>
        <v>#N/A</v>
      </c>
      <c r="BV121">
        <v>0.10771594494211439</v>
      </c>
      <c r="BW121">
        <v>36.326751381106888</v>
      </c>
      <c r="BX121">
        <v>2.9651961941781608</v>
      </c>
      <c r="BY121">
        <f t="shared" si="84"/>
        <v>8.060238932450412</v>
      </c>
    </row>
    <row r="122" spans="2:77" x14ac:dyDescent="0.2">
      <c r="B122" s="32"/>
      <c r="C122"/>
      <c r="D122"/>
      <c r="F122">
        <v>118</v>
      </c>
      <c r="G122">
        <v>109.27730997637087</v>
      </c>
      <c r="H122">
        <v>109.27730997637087</v>
      </c>
      <c r="I122">
        <v>9.1510305315552785</v>
      </c>
      <c r="L122">
        <f t="shared" si="51"/>
        <v>0</v>
      </c>
      <c r="M122">
        <f t="shared" si="52"/>
        <v>0</v>
      </c>
      <c r="N122">
        <f t="shared" si="53"/>
        <v>1</v>
      </c>
      <c r="O122">
        <f t="shared" si="54"/>
        <v>0</v>
      </c>
      <c r="P122">
        <f t="shared" si="65"/>
        <v>0</v>
      </c>
      <c r="Q122">
        <f t="shared" si="66"/>
        <v>2</v>
      </c>
      <c r="R122">
        <f t="shared" si="67"/>
        <v>0</v>
      </c>
      <c r="S122">
        <f t="shared" si="55"/>
        <v>2</v>
      </c>
      <c r="U122">
        <f t="shared" si="56"/>
        <v>0</v>
      </c>
      <c r="V122">
        <f t="shared" si="68"/>
        <v>0</v>
      </c>
      <c r="W122">
        <f t="shared" si="69"/>
        <v>0</v>
      </c>
      <c r="X122">
        <f t="shared" si="70"/>
        <v>0</v>
      </c>
      <c r="Y122">
        <f t="shared" si="71"/>
        <v>0</v>
      </c>
      <c r="Z122">
        <f t="shared" si="72"/>
        <v>0</v>
      </c>
      <c r="AB122">
        <f t="shared" si="57"/>
        <v>0</v>
      </c>
      <c r="AC122">
        <f t="shared" si="58"/>
        <v>0</v>
      </c>
      <c r="AD122">
        <f t="shared" si="73"/>
        <v>0</v>
      </c>
      <c r="AE122">
        <f t="shared" si="74"/>
        <v>0</v>
      </c>
      <c r="AF122">
        <f t="shared" si="75"/>
        <v>0</v>
      </c>
      <c r="AG122">
        <f t="shared" si="76"/>
        <v>0</v>
      </c>
      <c r="AH122">
        <f t="shared" si="77"/>
        <v>0</v>
      </c>
      <c r="AI122">
        <f t="shared" si="78"/>
        <v>0</v>
      </c>
      <c r="AK122">
        <f t="shared" si="59"/>
        <v>0</v>
      </c>
      <c r="AL122">
        <f t="shared" si="60"/>
        <v>0</v>
      </c>
      <c r="AM122">
        <f t="shared" si="61"/>
        <v>6.0205999132796242</v>
      </c>
      <c r="AN122">
        <v>0</v>
      </c>
      <c r="AO122">
        <f t="shared" si="62"/>
        <v>0</v>
      </c>
      <c r="AP122" t="e">
        <f t="shared" si="63"/>
        <v>#N/A</v>
      </c>
      <c r="AR122">
        <v>118</v>
      </c>
      <c r="AS122">
        <v>2.0594885173533091</v>
      </c>
      <c r="AT122">
        <v>0.88294759285892688</v>
      </c>
      <c r="AU122">
        <f t="shared" si="64"/>
        <v>0.88294759285892688</v>
      </c>
      <c r="AV122">
        <f t="shared" si="79"/>
        <v>1.7658951857178538</v>
      </c>
      <c r="BC122">
        <f t="shared" si="80"/>
        <v>0</v>
      </c>
      <c r="BD122">
        <f t="shared" si="81"/>
        <v>6.0205999132796242</v>
      </c>
      <c r="BE122" t="e">
        <f t="shared" si="82"/>
        <v>#N/A</v>
      </c>
      <c r="BF122" t="e">
        <f t="shared" si="83"/>
        <v>#N/A</v>
      </c>
      <c r="BV122">
        <v>0.10927730997637088</v>
      </c>
      <c r="BW122">
        <v>36.495283561539495</v>
      </c>
      <c r="BX122">
        <v>2.994285817566098</v>
      </c>
      <c r="BY122">
        <f t="shared" si="84"/>
        <v>8.1393127271025598</v>
      </c>
    </row>
    <row r="123" spans="2:77" x14ac:dyDescent="0.2">
      <c r="B123" s="32"/>
      <c r="C123"/>
      <c r="D123"/>
      <c r="F123" s="30">
        <v>119</v>
      </c>
      <c r="G123" s="30">
        <v>110.86130732167014</v>
      </c>
      <c r="H123" s="30">
        <v>110.86130732167014</v>
      </c>
      <c r="I123" s="30">
        <v>9.0202797004589286</v>
      </c>
      <c r="K123" s="30"/>
      <c r="L123" s="30">
        <f t="shared" si="51"/>
        <v>0</v>
      </c>
      <c r="M123" s="30">
        <f t="shared" si="52"/>
        <v>0</v>
      </c>
      <c r="N123" s="30">
        <f t="shared" si="53"/>
        <v>1</v>
      </c>
      <c r="O123" s="30">
        <f t="shared" si="54"/>
        <v>0</v>
      </c>
      <c r="P123">
        <f t="shared" si="65"/>
        <v>0</v>
      </c>
      <c r="Q123" s="30">
        <f t="shared" si="66"/>
        <v>2</v>
      </c>
      <c r="R123" s="30">
        <f t="shared" si="67"/>
        <v>0</v>
      </c>
      <c r="S123" s="30">
        <f t="shared" si="55"/>
        <v>2</v>
      </c>
      <c r="U123" s="30">
        <f t="shared" si="56"/>
        <v>0</v>
      </c>
      <c r="V123" s="30">
        <f t="shared" si="68"/>
        <v>0</v>
      </c>
      <c r="W123" s="30">
        <f t="shared" si="69"/>
        <v>0</v>
      </c>
      <c r="X123" s="30">
        <f t="shared" si="70"/>
        <v>0</v>
      </c>
      <c r="Y123" s="30">
        <f t="shared" si="71"/>
        <v>0</v>
      </c>
      <c r="Z123" s="30">
        <f t="shared" si="72"/>
        <v>0</v>
      </c>
      <c r="AB123" s="30">
        <f t="shared" si="57"/>
        <v>0</v>
      </c>
      <c r="AC123" s="30">
        <f t="shared" si="58"/>
        <v>0</v>
      </c>
      <c r="AD123" s="30">
        <f t="shared" si="73"/>
        <v>0</v>
      </c>
      <c r="AE123" s="30">
        <f t="shared" si="74"/>
        <v>0</v>
      </c>
      <c r="AF123" s="30">
        <f t="shared" si="75"/>
        <v>0</v>
      </c>
      <c r="AG123" s="30">
        <f t="shared" si="76"/>
        <v>0</v>
      </c>
      <c r="AH123" s="30">
        <f t="shared" si="77"/>
        <v>0</v>
      </c>
      <c r="AI123" s="30">
        <f t="shared" si="78"/>
        <v>0</v>
      </c>
      <c r="AK123" s="30">
        <f t="shared" si="59"/>
        <v>0</v>
      </c>
      <c r="AL123" s="30">
        <f t="shared" si="60"/>
        <v>0</v>
      </c>
      <c r="AM123" s="30">
        <f t="shared" si="61"/>
        <v>6.0205999132796242</v>
      </c>
      <c r="AN123" s="30">
        <v>0</v>
      </c>
      <c r="AO123" s="30">
        <f t="shared" si="62"/>
        <v>0</v>
      </c>
      <c r="AP123" s="30" t="e">
        <f t="shared" si="63"/>
        <v>#N/A</v>
      </c>
      <c r="AR123" s="30">
        <v>119</v>
      </c>
      <c r="AS123" s="30">
        <v>2.0769418098732522</v>
      </c>
      <c r="AT123" s="30">
        <v>0.87461970713939585</v>
      </c>
      <c r="AU123" s="30">
        <f t="shared" si="64"/>
        <v>0.87461970713939585</v>
      </c>
      <c r="AV123" s="30">
        <f t="shared" si="79"/>
        <v>1.7492394142787917</v>
      </c>
      <c r="BC123" s="30">
        <f t="shared" si="80"/>
        <v>0</v>
      </c>
      <c r="BD123" s="30">
        <f t="shared" si="81"/>
        <v>6.0205999132796242</v>
      </c>
      <c r="BE123" s="30" t="e">
        <f t="shared" si="82"/>
        <v>#N/A</v>
      </c>
      <c r="BF123" s="30" t="e">
        <f t="shared" si="83"/>
        <v>#N/A</v>
      </c>
      <c r="BV123">
        <v>0.11086130732167014</v>
      </c>
      <c r="BW123">
        <v>36.666258650993754</v>
      </c>
      <c r="BX123">
        <v>3.0235238445487127</v>
      </c>
      <c r="BY123">
        <f t="shared" si="84"/>
        <v>8.2187899245493963</v>
      </c>
    </row>
    <row r="124" spans="2:77" x14ac:dyDescent="0.2">
      <c r="B124" s="32"/>
      <c r="C124"/>
      <c r="D124"/>
      <c r="F124">
        <v>120</v>
      </c>
      <c r="G124">
        <v>112.46826503806984</v>
      </c>
      <c r="H124">
        <v>112.46826503806984</v>
      </c>
      <c r="I124">
        <v>8.8913970501946125</v>
      </c>
      <c r="L124">
        <f t="shared" si="51"/>
        <v>0</v>
      </c>
      <c r="M124">
        <f t="shared" si="52"/>
        <v>0</v>
      </c>
      <c r="N124">
        <f t="shared" si="53"/>
        <v>1</v>
      </c>
      <c r="O124">
        <f t="shared" si="54"/>
        <v>0</v>
      </c>
      <c r="P124">
        <f t="shared" si="65"/>
        <v>0</v>
      </c>
      <c r="Q124">
        <f t="shared" si="66"/>
        <v>2</v>
      </c>
      <c r="R124">
        <f t="shared" si="67"/>
        <v>0</v>
      </c>
      <c r="S124">
        <f t="shared" si="55"/>
        <v>2</v>
      </c>
      <c r="U124">
        <f t="shared" si="56"/>
        <v>0</v>
      </c>
      <c r="V124">
        <f t="shared" si="68"/>
        <v>0</v>
      </c>
      <c r="W124">
        <f t="shared" si="69"/>
        <v>0</v>
      </c>
      <c r="X124">
        <f t="shared" si="70"/>
        <v>0</v>
      </c>
      <c r="Y124">
        <f t="shared" si="71"/>
        <v>0</v>
      </c>
      <c r="Z124">
        <f t="shared" si="72"/>
        <v>0</v>
      </c>
      <c r="AB124">
        <f t="shared" si="57"/>
        <v>0</v>
      </c>
      <c r="AC124">
        <f t="shared" si="58"/>
        <v>0</v>
      </c>
      <c r="AD124">
        <f t="shared" si="73"/>
        <v>0</v>
      </c>
      <c r="AE124">
        <f t="shared" si="74"/>
        <v>0</v>
      </c>
      <c r="AF124">
        <f t="shared" si="75"/>
        <v>0</v>
      </c>
      <c r="AG124">
        <f t="shared" si="76"/>
        <v>0</v>
      </c>
      <c r="AH124">
        <f t="shared" si="77"/>
        <v>0</v>
      </c>
      <c r="AI124">
        <f t="shared" si="78"/>
        <v>0</v>
      </c>
      <c r="AK124">
        <f t="shared" si="59"/>
        <v>0</v>
      </c>
      <c r="AL124">
        <f t="shared" si="60"/>
        <v>0</v>
      </c>
      <c r="AM124">
        <f t="shared" si="61"/>
        <v>6.0205999132796242</v>
      </c>
      <c r="AN124">
        <v>0</v>
      </c>
      <c r="AO124">
        <f t="shared" si="62"/>
        <v>0</v>
      </c>
      <c r="AP124" t="e">
        <f t="shared" si="63"/>
        <v>#N/A</v>
      </c>
      <c r="AR124">
        <v>120</v>
      </c>
      <c r="AS124">
        <v>2.0943951023931953</v>
      </c>
      <c r="AT124">
        <v>0.86602540378443871</v>
      </c>
      <c r="AU124">
        <f t="shared" si="64"/>
        <v>0.86602540378443871</v>
      </c>
      <c r="AV124">
        <f t="shared" si="79"/>
        <v>1.7320508075688774</v>
      </c>
      <c r="BC124">
        <f t="shared" si="80"/>
        <v>0</v>
      </c>
      <c r="BD124">
        <f t="shared" si="81"/>
        <v>6.0205999132796242</v>
      </c>
      <c r="BE124" t="e">
        <f t="shared" si="82"/>
        <v>#N/A</v>
      </c>
      <c r="BF124" t="e">
        <f t="shared" si="83"/>
        <v>#N/A</v>
      </c>
      <c r="BV124">
        <v>0.11246826503806985</v>
      </c>
      <c r="BW124">
        <v>36.839712059944226</v>
      </c>
      <c r="BX124">
        <v>3.0529083629933265</v>
      </c>
      <c r="BY124">
        <f t="shared" si="84"/>
        <v>8.29866532707541</v>
      </c>
    </row>
    <row r="125" spans="2:77" x14ac:dyDescent="0.2">
      <c r="B125" s="32"/>
      <c r="C125"/>
      <c r="D125"/>
      <c r="F125" s="30">
        <v>121</v>
      </c>
      <c r="G125" s="30">
        <v>114.09851594092642</v>
      </c>
      <c r="H125" s="30">
        <v>114.09851594092642</v>
      </c>
      <c r="I125" s="30">
        <v>8.7643558880094634</v>
      </c>
      <c r="K125" s="30"/>
      <c r="L125" s="30">
        <f t="shared" si="51"/>
        <v>0</v>
      </c>
      <c r="M125" s="30">
        <f t="shared" si="52"/>
        <v>0</v>
      </c>
      <c r="N125" s="30">
        <f t="shared" si="53"/>
        <v>1</v>
      </c>
      <c r="O125" s="30">
        <f t="shared" si="54"/>
        <v>0</v>
      </c>
      <c r="P125">
        <f t="shared" si="65"/>
        <v>0</v>
      </c>
      <c r="Q125" s="30">
        <f t="shared" si="66"/>
        <v>2</v>
      </c>
      <c r="R125" s="30">
        <f t="shared" si="67"/>
        <v>0</v>
      </c>
      <c r="S125" s="30">
        <f t="shared" si="55"/>
        <v>2</v>
      </c>
      <c r="U125" s="30">
        <f t="shared" si="56"/>
        <v>0</v>
      </c>
      <c r="V125" s="30">
        <f t="shared" si="68"/>
        <v>0</v>
      </c>
      <c r="W125" s="30">
        <f t="shared" si="69"/>
        <v>0</v>
      </c>
      <c r="X125" s="30">
        <f t="shared" si="70"/>
        <v>0</v>
      </c>
      <c r="Y125" s="30">
        <f t="shared" si="71"/>
        <v>0</v>
      </c>
      <c r="Z125" s="30">
        <f t="shared" si="72"/>
        <v>0</v>
      </c>
      <c r="AB125" s="30">
        <f t="shared" si="57"/>
        <v>0</v>
      </c>
      <c r="AC125" s="30">
        <f t="shared" si="58"/>
        <v>0</v>
      </c>
      <c r="AD125" s="30">
        <f t="shared" si="73"/>
        <v>0</v>
      </c>
      <c r="AE125" s="30">
        <f t="shared" si="74"/>
        <v>0</v>
      </c>
      <c r="AF125" s="30">
        <f t="shared" si="75"/>
        <v>0</v>
      </c>
      <c r="AG125" s="30">
        <f t="shared" si="76"/>
        <v>0</v>
      </c>
      <c r="AH125" s="30">
        <f t="shared" si="77"/>
        <v>0</v>
      </c>
      <c r="AI125" s="30">
        <f t="shared" si="78"/>
        <v>0</v>
      </c>
      <c r="AK125" s="30">
        <f t="shared" si="59"/>
        <v>0</v>
      </c>
      <c r="AL125" s="30">
        <f t="shared" si="60"/>
        <v>0</v>
      </c>
      <c r="AM125" s="30">
        <f t="shared" si="61"/>
        <v>6.0205999132796242</v>
      </c>
      <c r="AN125" s="30">
        <v>0</v>
      </c>
      <c r="AO125" s="30">
        <f t="shared" si="62"/>
        <v>0</v>
      </c>
      <c r="AP125" s="30" t="e">
        <f t="shared" si="63"/>
        <v>#N/A</v>
      </c>
      <c r="AR125" s="30">
        <v>121</v>
      </c>
      <c r="AS125" s="30">
        <v>2.1118483949131388</v>
      </c>
      <c r="AT125" s="30">
        <v>0.85716730070211233</v>
      </c>
      <c r="AU125" s="30">
        <f t="shared" si="64"/>
        <v>0.85716730070211233</v>
      </c>
      <c r="AV125" s="30">
        <f t="shared" si="79"/>
        <v>1.7143346014042247</v>
      </c>
      <c r="BC125" s="30">
        <f t="shared" si="80"/>
        <v>0</v>
      </c>
      <c r="BD125" s="30">
        <f t="shared" si="81"/>
        <v>6.0205999132796242</v>
      </c>
      <c r="BE125" s="30" t="e">
        <f t="shared" si="82"/>
        <v>#N/A</v>
      </c>
      <c r="BF125" s="30" t="e">
        <f t="shared" si="83"/>
        <v>#N/A</v>
      </c>
      <c r="BV125">
        <v>0.11409851594092642</v>
      </c>
      <c r="BW125">
        <v>37.015679712147659</v>
      </c>
      <c r="BX125">
        <v>3.0824374110704769</v>
      </c>
      <c r="BY125">
        <f t="shared" si="84"/>
        <v>8.3789336018752216</v>
      </c>
    </row>
    <row r="126" spans="2:77" x14ac:dyDescent="0.2">
      <c r="B126" s="32"/>
      <c r="C126"/>
      <c r="D126"/>
      <c r="F126">
        <v>122</v>
      </c>
      <c r="G126">
        <v>115.75239766982413</v>
      </c>
      <c r="H126">
        <v>115.75239766982413</v>
      </c>
      <c r="I126">
        <v>8.6391299025393167</v>
      </c>
      <c r="L126">
        <f t="shared" si="51"/>
        <v>0</v>
      </c>
      <c r="M126">
        <f t="shared" si="52"/>
        <v>0</v>
      </c>
      <c r="N126">
        <f t="shared" si="53"/>
        <v>1</v>
      </c>
      <c r="O126">
        <f t="shared" si="54"/>
        <v>0</v>
      </c>
      <c r="P126">
        <f t="shared" si="65"/>
        <v>0</v>
      </c>
      <c r="Q126">
        <f t="shared" si="66"/>
        <v>2</v>
      </c>
      <c r="R126">
        <f t="shared" si="67"/>
        <v>0</v>
      </c>
      <c r="S126">
        <f t="shared" si="55"/>
        <v>2</v>
      </c>
      <c r="U126">
        <f t="shared" si="56"/>
        <v>0</v>
      </c>
      <c r="V126">
        <f t="shared" si="68"/>
        <v>0</v>
      </c>
      <c r="W126">
        <f t="shared" si="69"/>
        <v>0</v>
      </c>
      <c r="X126">
        <f t="shared" si="70"/>
        <v>0</v>
      </c>
      <c r="Y126">
        <f t="shared" si="71"/>
        <v>0</v>
      </c>
      <c r="Z126">
        <f t="shared" si="72"/>
        <v>0</v>
      </c>
      <c r="AB126">
        <f t="shared" si="57"/>
        <v>0</v>
      </c>
      <c r="AC126">
        <f t="shared" si="58"/>
        <v>0</v>
      </c>
      <c r="AD126">
        <f t="shared" si="73"/>
        <v>0</v>
      </c>
      <c r="AE126">
        <f t="shared" si="74"/>
        <v>0</v>
      </c>
      <c r="AF126">
        <f t="shared" si="75"/>
        <v>0</v>
      </c>
      <c r="AG126">
        <f t="shared" si="76"/>
        <v>0</v>
      </c>
      <c r="AH126">
        <f t="shared" si="77"/>
        <v>0</v>
      </c>
      <c r="AI126">
        <f t="shared" si="78"/>
        <v>0</v>
      </c>
      <c r="AK126">
        <f t="shared" si="59"/>
        <v>0</v>
      </c>
      <c r="AL126">
        <f t="shared" si="60"/>
        <v>0</v>
      </c>
      <c r="AM126">
        <f t="shared" si="61"/>
        <v>6.0205999132796242</v>
      </c>
      <c r="AN126">
        <v>0</v>
      </c>
      <c r="AO126">
        <f t="shared" si="62"/>
        <v>0</v>
      </c>
      <c r="AP126" t="e">
        <f t="shared" si="63"/>
        <v>#N/A</v>
      </c>
      <c r="AR126">
        <v>122</v>
      </c>
      <c r="AS126">
        <v>2.1293016874330819</v>
      </c>
      <c r="AT126">
        <v>0.84804809615642607</v>
      </c>
      <c r="AU126">
        <f t="shared" si="64"/>
        <v>0.84804809615642607</v>
      </c>
      <c r="AV126">
        <f t="shared" si="79"/>
        <v>1.6960961923128521</v>
      </c>
      <c r="BC126">
        <f t="shared" si="80"/>
        <v>0</v>
      </c>
      <c r="BD126">
        <f t="shared" si="81"/>
        <v>6.0205999132796242</v>
      </c>
      <c r="BE126" t="e">
        <f t="shared" si="82"/>
        <v>#N/A</v>
      </c>
      <c r="BF126" t="e">
        <f t="shared" si="83"/>
        <v>#N/A</v>
      </c>
      <c r="BV126">
        <v>0.11575239766982413</v>
      </c>
      <c r="BW126">
        <v>37.194198052083145</v>
      </c>
      <c r="BX126">
        <v>3.1121089775275084</v>
      </c>
      <c r="BY126">
        <f t="shared" si="84"/>
        <v>8.4595892817972853</v>
      </c>
    </row>
    <row r="127" spans="2:77" x14ac:dyDescent="0.2">
      <c r="B127" s="32"/>
      <c r="C127"/>
      <c r="D127"/>
      <c r="F127" s="30">
        <v>123</v>
      </c>
      <c r="G127" s="30">
        <v>117.43025275850334</v>
      </c>
      <c r="H127" s="30">
        <v>117.43025275850334</v>
      </c>
      <c r="I127" s="30">
        <v>8.5156931583593831</v>
      </c>
      <c r="K127" s="30"/>
      <c r="L127" s="30">
        <f t="shared" si="51"/>
        <v>0</v>
      </c>
      <c r="M127" s="30">
        <f t="shared" si="52"/>
        <v>0</v>
      </c>
      <c r="N127" s="30">
        <f t="shared" si="53"/>
        <v>1</v>
      </c>
      <c r="O127" s="30">
        <f t="shared" si="54"/>
        <v>0</v>
      </c>
      <c r="P127">
        <f t="shared" si="65"/>
        <v>0</v>
      </c>
      <c r="Q127" s="30">
        <f t="shared" si="66"/>
        <v>2</v>
      </c>
      <c r="R127" s="30">
        <f t="shared" si="67"/>
        <v>0</v>
      </c>
      <c r="S127" s="30">
        <f t="shared" si="55"/>
        <v>2</v>
      </c>
      <c r="U127" s="30">
        <f t="shared" si="56"/>
        <v>0</v>
      </c>
      <c r="V127" s="30">
        <f t="shared" si="68"/>
        <v>0</v>
      </c>
      <c r="W127" s="30">
        <f t="shared" si="69"/>
        <v>0</v>
      </c>
      <c r="X127" s="30">
        <f t="shared" si="70"/>
        <v>0</v>
      </c>
      <c r="Y127" s="30">
        <f t="shared" si="71"/>
        <v>0</v>
      </c>
      <c r="Z127" s="30">
        <f t="shared" si="72"/>
        <v>0</v>
      </c>
      <c r="AB127" s="30">
        <f t="shared" si="57"/>
        <v>0</v>
      </c>
      <c r="AC127" s="30">
        <f t="shared" si="58"/>
        <v>0</v>
      </c>
      <c r="AD127" s="30">
        <f t="shared" si="73"/>
        <v>0</v>
      </c>
      <c r="AE127" s="30">
        <f t="shared" si="74"/>
        <v>0</v>
      </c>
      <c r="AF127" s="30">
        <f t="shared" si="75"/>
        <v>0</v>
      </c>
      <c r="AG127" s="30">
        <f t="shared" si="76"/>
        <v>0</v>
      </c>
      <c r="AH127" s="30">
        <f t="shared" si="77"/>
        <v>0</v>
      </c>
      <c r="AI127" s="30">
        <f t="shared" si="78"/>
        <v>0</v>
      </c>
      <c r="AK127" s="30">
        <f t="shared" si="59"/>
        <v>0</v>
      </c>
      <c r="AL127" s="30">
        <f t="shared" si="60"/>
        <v>0</v>
      </c>
      <c r="AM127" s="30">
        <f t="shared" si="61"/>
        <v>6.0205999132796242</v>
      </c>
      <c r="AN127" s="30">
        <v>0</v>
      </c>
      <c r="AO127" s="30">
        <f t="shared" si="62"/>
        <v>0</v>
      </c>
      <c r="AP127" s="30" t="e">
        <f t="shared" si="63"/>
        <v>#N/A</v>
      </c>
      <c r="AR127" s="30">
        <v>123</v>
      </c>
      <c r="AS127" s="30">
        <v>2.1467549799530254</v>
      </c>
      <c r="AT127" s="30">
        <v>0.83867056794542394</v>
      </c>
      <c r="AU127" s="30">
        <f t="shared" si="64"/>
        <v>0.83867056794542394</v>
      </c>
      <c r="AV127" s="30">
        <f t="shared" si="79"/>
        <v>1.6773411358908479</v>
      </c>
      <c r="BC127" s="30">
        <f t="shared" si="80"/>
        <v>0</v>
      </c>
      <c r="BD127" s="30">
        <f t="shared" si="81"/>
        <v>6.0205999132796242</v>
      </c>
      <c r="BE127" s="30" t="e">
        <f t="shared" si="82"/>
        <v>#N/A</v>
      </c>
      <c r="BF127" s="30" t="e">
        <f t="shared" si="83"/>
        <v>#N/A</v>
      </c>
      <c r="BV127">
        <v>0.11743025275850334</v>
      </c>
      <c r="BW127">
        <v>37.375304052500091</v>
      </c>
      <c r="BX127">
        <v>3.1419210019951196</v>
      </c>
      <c r="BY127">
        <f t="shared" si="84"/>
        <v>8.5406267661771693</v>
      </c>
    </row>
    <row r="128" spans="2:77" x14ac:dyDescent="0.2">
      <c r="B128" s="32"/>
      <c r="C128"/>
      <c r="D128"/>
      <c r="F128">
        <v>124</v>
      </c>
      <c r="G128">
        <v>119.13242870580211</v>
      </c>
      <c r="H128">
        <v>119.13242870580211</v>
      </c>
      <c r="I128">
        <v>8.3940200906128002</v>
      </c>
      <c r="L128">
        <f t="shared" si="51"/>
        <v>0</v>
      </c>
      <c r="M128">
        <f t="shared" si="52"/>
        <v>0</v>
      </c>
      <c r="N128">
        <f t="shared" si="53"/>
        <v>1</v>
      </c>
      <c r="O128">
        <f t="shared" si="54"/>
        <v>0</v>
      </c>
      <c r="P128">
        <f t="shared" si="65"/>
        <v>0</v>
      </c>
      <c r="Q128">
        <f t="shared" si="66"/>
        <v>2</v>
      </c>
      <c r="R128">
        <f t="shared" si="67"/>
        <v>0</v>
      </c>
      <c r="S128">
        <f t="shared" si="55"/>
        <v>2</v>
      </c>
      <c r="U128">
        <f t="shared" si="56"/>
        <v>0</v>
      </c>
      <c r="V128">
        <f t="shared" si="68"/>
        <v>0</v>
      </c>
      <c r="W128">
        <f t="shared" si="69"/>
        <v>0</v>
      </c>
      <c r="X128">
        <f t="shared" si="70"/>
        <v>0</v>
      </c>
      <c r="Y128">
        <f t="shared" si="71"/>
        <v>0</v>
      </c>
      <c r="Z128">
        <f t="shared" si="72"/>
        <v>0</v>
      </c>
      <c r="AB128">
        <f t="shared" si="57"/>
        <v>0</v>
      </c>
      <c r="AC128">
        <f t="shared" si="58"/>
        <v>0</v>
      </c>
      <c r="AD128">
        <f t="shared" si="73"/>
        <v>0</v>
      </c>
      <c r="AE128">
        <f t="shared" si="74"/>
        <v>0</v>
      </c>
      <c r="AF128">
        <f t="shared" si="75"/>
        <v>0</v>
      </c>
      <c r="AG128">
        <f t="shared" si="76"/>
        <v>0</v>
      </c>
      <c r="AH128">
        <f t="shared" si="77"/>
        <v>0</v>
      </c>
      <c r="AI128">
        <f t="shared" si="78"/>
        <v>0</v>
      </c>
      <c r="AK128">
        <f t="shared" si="59"/>
        <v>0</v>
      </c>
      <c r="AL128">
        <f t="shared" si="60"/>
        <v>0</v>
      </c>
      <c r="AM128">
        <f t="shared" si="61"/>
        <v>6.0205999132796242</v>
      </c>
      <c r="AN128">
        <v>0</v>
      </c>
      <c r="AO128">
        <f t="shared" si="62"/>
        <v>0</v>
      </c>
      <c r="AP128" t="e">
        <f t="shared" si="63"/>
        <v>#N/A</v>
      </c>
      <c r="AR128">
        <v>124</v>
      </c>
      <c r="AS128">
        <v>2.1642082724729685</v>
      </c>
      <c r="AT128">
        <v>0.82903757255504174</v>
      </c>
      <c r="AU128">
        <f t="shared" si="64"/>
        <v>0.82903757255504174</v>
      </c>
      <c r="AV128">
        <f t="shared" si="79"/>
        <v>1.6580751451100835</v>
      </c>
      <c r="BC128">
        <f t="shared" si="80"/>
        <v>0</v>
      </c>
      <c r="BD128">
        <f t="shared" si="81"/>
        <v>6.0205999132796242</v>
      </c>
      <c r="BE128" t="e">
        <f t="shared" si="82"/>
        <v>#N/A</v>
      </c>
      <c r="BF128" t="e">
        <f t="shared" si="83"/>
        <v>#N/A</v>
      </c>
      <c r="BV128">
        <v>0.11913242870580211</v>
      </c>
      <c r="BW128">
        <v>37.559035222075579</v>
      </c>
      <c r="BX128">
        <v>3.1718713753270533</v>
      </c>
      <c r="BY128">
        <f t="shared" si="84"/>
        <v>8.6220403217609292</v>
      </c>
    </row>
    <row r="129" spans="2:77" x14ac:dyDescent="0.2">
      <c r="B129" s="32"/>
      <c r="C129"/>
      <c r="D129"/>
      <c r="F129" s="30">
        <v>125</v>
      </c>
      <c r="G129" s="30">
        <v>120.85927804762659</v>
      </c>
      <c r="H129" s="30">
        <v>120.85927804762659</v>
      </c>
      <c r="I129" s="30">
        <v>8.2740854997159055</v>
      </c>
      <c r="K129" s="30"/>
      <c r="L129" s="30">
        <f t="shared" si="51"/>
        <v>0</v>
      </c>
      <c r="M129" s="30">
        <f t="shared" si="52"/>
        <v>0</v>
      </c>
      <c r="N129" s="30">
        <f t="shared" si="53"/>
        <v>1</v>
      </c>
      <c r="O129" s="30">
        <f t="shared" si="54"/>
        <v>0</v>
      </c>
      <c r="P129">
        <f t="shared" si="65"/>
        <v>0</v>
      </c>
      <c r="Q129" s="30">
        <f t="shared" si="66"/>
        <v>2</v>
      </c>
      <c r="R129" s="30">
        <f t="shared" si="67"/>
        <v>0</v>
      </c>
      <c r="S129" s="30">
        <f t="shared" si="55"/>
        <v>2</v>
      </c>
      <c r="U129" s="30">
        <f t="shared" si="56"/>
        <v>0</v>
      </c>
      <c r="V129" s="30">
        <f t="shared" si="68"/>
        <v>0</v>
      </c>
      <c r="W129" s="30">
        <f t="shared" si="69"/>
        <v>0</v>
      </c>
      <c r="X129" s="30">
        <f t="shared" si="70"/>
        <v>0</v>
      </c>
      <c r="Y129" s="30">
        <f t="shared" si="71"/>
        <v>0</v>
      </c>
      <c r="Z129" s="30">
        <f t="shared" si="72"/>
        <v>0</v>
      </c>
      <c r="AB129" s="30">
        <f t="shared" si="57"/>
        <v>0</v>
      </c>
      <c r="AC129" s="30">
        <f t="shared" si="58"/>
        <v>0</v>
      </c>
      <c r="AD129" s="30">
        <f t="shared" si="73"/>
        <v>0</v>
      </c>
      <c r="AE129" s="30">
        <f t="shared" si="74"/>
        <v>0</v>
      </c>
      <c r="AF129" s="30">
        <f t="shared" si="75"/>
        <v>0</v>
      </c>
      <c r="AG129" s="30">
        <f t="shared" si="76"/>
        <v>0</v>
      </c>
      <c r="AH129" s="30">
        <f t="shared" si="77"/>
        <v>0</v>
      </c>
      <c r="AI129" s="30">
        <f t="shared" si="78"/>
        <v>0</v>
      </c>
      <c r="AK129" s="30">
        <f t="shared" si="59"/>
        <v>0</v>
      </c>
      <c r="AL129" s="30">
        <f t="shared" si="60"/>
        <v>0</v>
      </c>
      <c r="AM129" s="30">
        <f t="shared" si="61"/>
        <v>6.0205999132796242</v>
      </c>
      <c r="AN129" s="30">
        <v>0</v>
      </c>
      <c r="AO129" s="30">
        <f t="shared" si="62"/>
        <v>0</v>
      </c>
      <c r="AP129" s="30" t="e">
        <f t="shared" si="63"/>
        <v>#N/A</v>
      </c>
      <c r="AR129" s="30">
        <v>125</v>
      </c>
      <c r="AS129" s="30">
        <v>2.1816615649929121</v>
      </c>
      <c r="AT129" s="30">
        <v>0.81915204428899169</v>
      </c>
      <c r="AU129" s="30">
        <f t="shared" si="64"/>
        <v>0.81915204428899169</v>
      </c>
      <c r="AV129" s="30">
        <f t="shared" si="79"/>
        <v>1.6383040885779834</v>
      </c>
      <c r="BC129" s="30">
        <f t="shared" si="80"/>
        <v>0</v>
      </c>
      <c r="BD129" s="30">
        <f t="shared" si="81"/>
        <v>6.0205999132796242</v>
      </c>
      <c r="BE129" s="30" t="e">
        <f t="shared" si="82"/>
        <v>#N/A</v>
      </c>
      <c r="BF129" s="30" t="e">
        <f t="shared" si="83"/>
        <v>#N/A</v>
      </c>
      <c r="BV129">
        <v>0.12085927804762658</v>
      </c>
      <c r="BW129">
        <v>37.745429613182765</v>
      </c>
      <c r="BX129">
        <v>3.2019579399731066</v>
      </c>
      <c r="BY129">
        <f t="shared" si="84"/>
        <v>8.7038240837190539</v>
      </c>
    </row>
    <row r="130" spans="2:77" x14ac:dyDescent="0.2">
      <c r="B130" s="32"/>
      <c r="C130"/>
      <c r="D130"/>
      <c r="F130">
        <v>126</v>
      </c>
      <c r="G130">
        <v>122.61115842996415</v>
      </c>
      <c r="H130">
        <v>122.61115842996415</v>
      </c>
      <c r="I130">
        <v>8.1558645461391919</v>
      </c>
      <c r="L130">
        <f t="shared" si="51"/>
        <v>0</v>
      </c>
      <c r="M130">
        <f t="shared" si="52"/>
        <v>0</v>
      </c>
      <c r="N130">
        <f t="shared" si="53"/>
        <v>1</v>
      </c>
      <c r="O130">
        <f t="shared" si="54"/>
        <v>0</v>
      </c>
      <c r="P130">
        <f t="shared" si="65"/>
        <v>0</v>
      </c>
      <c r="Q130">
        <f t="shared" si="66"/>
        <v>2</v>
      </c>
      <c r="R130">
        <f t="shared" si="67"/>
        <v>0</v>
      </c>
      <c r="S130">
        <f t="shared" si="55"/>
        <v>2</v>
      </c>
      <c r="U130">
        <f t="shared" si="56"/>
        <v>0</v>
      </c>
      <c r="V130">
        <f t="shared" si="68"/>
        <v>0</v>
      </c>
      <c r="W130">
        <f t="shared" si="69"/>
        <v>0</v>
      </c>
      <c r="X130">
        <f t="shared" si="70"/>
        <v>0</v>
      </c>
      <c r="Y130">
        <f t="shared" si="71"/>
        <v>0</v>
      </c>
      <c r="Z130">
        <f t="shared" si="72"/>
        <v>0</v>
      </c>
      <c r="AB130">
        <f t="shared" si="57"/>
        <v>0</v>
      </c>
      <c r="AC130">
        <f t="shared" si="58"/>
        <v>0</v>
      </c>
      <c r="AD130">
        <f t="shared" si="73"/>
        <v>0</v>
      </c>
      <c r="AE130">
        <f t="shared" si="74"/>
        <v>0</v>
      </c>
      <c r="AF130">
        <f t="shared" si="75"/>
        <v>0</v>
      </c>
      <c r="AG130">
        <f t="shared" si="76"/>
        <v>0</v>
      </c>
      <c r="AH130">
        <f t="shared" si="77"/>
        <v>0</v>
      </c>
      <c r="AI130">
        <f t="shared" si="78"/>
        <v>0</v>
      </c>
      <c r="AK130">
        <f t="shared" si="59"/>
        <v>0</v>
      </c>
      <c r="AL130">
        <f t="shared" si="60"/>
        <v>0</v>
      </c>
      <c r="AM130">
        <f t="shared" si="61"/>
        <v>6.0205999132796242</v>
      </c>
      <c r="AN130">
        <v>0</v>
      </c>
      <c r="AO130">
        <f t="shared" si="62"/>
        <v>0</v>
      </c>
      <c r="AP130" t="e">
        <f t="shared" si="63"/>
        <v>#N/A</v>
      </c>
      <c r="AR130">
        <v>126</v>
      </c>
      <c r="AS130">
        <v>2.1991148575128552</v>
      </c>
      <c r="AT130">
        <v>0.80901699437494745</v>
      </c>
      <c r="AU130">
        <f t="shared" si="64"/>
        <v>0.80901699437494745</v>
      </c>
      <c r="AV130">
        <f t="shared" si="79"/>
        <v>1.6180339887498949</v>
      </c>
      <c r="BC130">
        <f t="shared" si="80"/>
        <v>0</v>
      </c>
      <c r="BD130">
        <f t="shared" si="81"/>
        <v>6.0205999132796242</v>
      </c>
      <c r="BE130" t="e">
        <f t="shared" si="82"/>
        <v>#N/A</v>
      </c>
      <c r="BF130" t="e">
        <f t="shared" si="83"/>
        <v>#N/A</v>
      </c>
      <c r="BV130">
        <v>0.12261115842996415</v>
      </c>
      <c r="BW130">
        <v>37.934525829771893</v>
      </c>
      <c r="BX130">
        <v>3.2321784903855595</v>
      </c>
      <c r="BY130">
        <f t="shared" si="84"/>
        <v>8.7859720567512554</v>
      </c>
    </row>
    <row r="131" spans="2:77" x14ac:dyDescent="0.2">
      <c r="B131" s="32"/>
      <c r="C131"/>
      <c r="D131"/>
      <c r="F131" s="30">
        <v>127</v>
      </c>
      <c r="G131" s="30">
        <v>124.38843268295523</v>
      </c>
      <c r="H131" s="30">
        <v>124.38843268295523</v>
      </c>
      <c r="I131" s="30">
        <v>8.0393327452628043</v>
      </c>
      <c r="K131" s="30"/>
      <c r="L131" s="30">
        <f t="shared" si="51"/>
        <v>0</v>
      </c>
      <c r="M131" s="30">
        <f t="shared" si="52"/>
        <v>0</v>
      </c>
      <c r="N131" s="30">
        <f t="shared" si="53"/>
        <v>1</v>
      </c>
      <c r="O131" s="30">
        <f t="shared" si="54"/>
        <v>0</v>
      </c>
      <c r="P131">
        <f t="shared" si="65"/>
        <v>0</v>
      </c>
      <c r="Q131" s="30">
        <f t="shared" si="66"/>
        <v>2</v>
      </c>
      <c r="R131" s="30">
        <f t="shared" si="67"/>
        <v>0</v>
      </c>
      <c r="S131" s="30">
        <f t="shared" si="55"/>
        <v>2</v>
      </c>
      <c r="U131" s="30">
        <f t="shared" si="56"/>
        <v>0</v>
      </c>
      <c r="V131" s="30">
        <f t="shared" si="68"/>
        <v>0</v>
      </c>
      <c r="W131" s="30">
        <f t="shared" si="69"/>
        <v>0</v>
      </c>
      <c r="X131" s="30">
        <f t="shared" si="70"/>
        <v>0</v>
      </c>
      <c r="Y131" s="30">
        <f t="shared" si="71"/>
        <v>0</v>
      </c>
      <c r="Z131" s="30">
        <f t="shared" si="72"/>
        <v>0</v>
      </c>
      <c r="AB131" s="30">
        <f t="shared" si="57"/>
        <v>0</v>
      </c>
      <c r="AC131" s="30">
        <f t="shared" si="58"/>
        <v>0</v>
      </c>
      <c r="AD131" s="30">
        <f t="shared" si="73"/>
        <v>0</v>
      </c>
      <c r="AE131" s="30">
        <f t="shared" si="74"/>
        <v>0</v>
      </c>
      <c r="AF131" s="30">
        <f t="shared" si="75"/>
        <v>0</v>
      </c>
      <c r="AG131" s="30">
        <f t="shared" si="76"/>
        <v>0</v>
      </c>
      <c r="AH131" s="30">
        <f t="shared" si="77"/>
        <v>0</v>
      </c>
      <c r="AI131" s="30">
        <f t="shared" si="78"/>
        <v>0</v>
      </c>
      <c r="AK131" s="30">
        <f t="shared" si="59"/>
        <v>0</v>
      </c>
      <c r="AL131" s="30">
        <f t="shared" si="60"/>
        <v>0</v>
      </c>
      <c r="AM131" s="30">
        <f t="shared" si="61"/>
        <v>6.0205999132796242</v>
      </c>
      <c r="AN131" s="30">
        <v>0</v>
      </c>
      <c r="AO131" s="30">
        <f t="shared" si="62"/>
        <v>0</v>
      </c>
      <c r="AP131" s="30" t="e">
        <f t="shared" si="63"/>
        <v>#N/A</v>
      </c>
      <c r="AR131" s="30">
        <v>127</v>
      </c>
      <c r="AS131" s="30">
        <v>2.2165681500327987</v>
      </c>
      <c r="AT131" s="30">
        <v>0.79863551004729272</v>
      </c>
      <c r="AU131" s="30">
        <f t="shared" si="64"/>
        <v>0.79863551004729272</v>
      </c>
      <c r="AV131" s="30">
        <f t="shared" si="79"/>
        <v>1.5972710200945854</v>
      </c>
      <c r="BC131" s="30">
        <f t="shared" si="80"/>
        <v>0</v>
      </c>
      <c r="BD131" s="30">
        <f t="shared" si="81"/>
        <v>6.0205999132796242</v>
      </c>
      <c r="BE131" s="30" t="e">
        <f t="shared" si="82"/>
        <v>#N/A</v>
      </c>
      <c r="BF131" s="30" t="e">
        <f t="shared" si="83"/>
        <v>#N/A</v>
      </c>
      <c r="BV131">
        <v>0.12438843268295523</v>
      </c>
      <c r="BW131">
        <v>38.1263630353655</v>
      </c>
      <c r="BX131">
        <v>3.2625307734591464</v>
      </c>
      <c r="BY131">
        <f t="shared" si="84"/>
        <v>8.8684781162824304</v>
      </c>
    </row>
    <row r="132" spans="2:77" x14ac:dyDescent="0.2">
      <c r="B132" s="32"/>
      <c r="C132"/>
      <c r="D132"/>
      <c r="F132">
        <v>128</v>
      </c>
      <c r="G132">
        <v>126.19146889603869</v>
      </c>
      <c r="H132">
        <v>125</v>
      </c>
      <c r="I132">
        <v>7.9244659623055655</v>
      </c>
      <c r="L132">
        <f t="shared" ref="L132:L195" si="85">$D$31/$I132*360-$E$28</f>
        <v>0</v>
      </c>
      <c r="M132">
        <f t="shared" ref="M132:M195" si="86">RADIANS(L132)</f>
        <v>0</v>
      </c>
      <c r="N132">
        <f t="shared" ref="N132:N195" si="87">$K$4*COS(M132)</f>
        <v>1</v>
      </c>
      <c r="O132">
        <f t="shared" ref="O132:O195" si="88">$K$4*SIN(M132)</f>
        <v>0</v>
      </c>
      <c r="P132">
        <f t="shared" si="65"/>
        <v>0</v>
      </c>
      <c r="Q132">
        <f t="shared" si="66"/>
        <v>2</v>
      </c>
      <c r="R132">
        <f t="shared" si="67"/>
        <v>0</v>
      </c>
      <c r="S132">
        <f t="shared" ref="S132:S195" si="89">SQRT(Q132^2+R132^2)</f>
        <v>2</v>
      </c>
      <c r="U132">
        <f t="shared" ref="U132:U195" si="90">L132/360</f>
        <v>0</v>
      </c>
      <c r="V132">
        <f t="shared" si="68"/>
        <v>0</v>
      </c>
      <c r="W132">
        <f t="shared" si="69"/>
        <v>0</v>
      </c>
      <c r="X132">
        <f t="shared" si="70"/>
        <v>0</v>
      </c>
      <c r="Y132">
        <f t="shared" si="71"/>
        <v>0</v>
      </c>
      <c r="Z132">
        <f t="shared" si="72"/>
        <v>0</v>
      </c>
      <c r="AB132">
        <f t="shared" ref="AB132:AB195" si="91">IMARGUMENT(COMPLEX(Q132,R132))</f>
        <v>0</v>
      </c>
      <c r="AC132">
        <f t="shared" ref="AC132:AC195" si="92">DEGREES(AB132)</f>
        <v>0</v>
      </c>
      <c r="AD132">
        <f t="shared" si="73"/>
        <v>0</v>
      </c>
      <c r="AE132">
        <f t="shared" si="74"/>
        <v>0</v>
      </c>
      <c r="AF132">
        <f t="shared" si="75"/>
        <v>0</v>
      </c>
      <c r="AG132">
        <f t="shared" si="76"/>
        <v>0</v>
      </c>
      <c r="AH132">
        <f t="shared" si="77"/>
        <v>0</v>
      </c>
      <c r="AI132">
        <f t="shared" si="78"/>
        <v>0</v>
      </c>
      <c r="AK132">
        <f t="shared" ref="AK132:AK195" si="93">$D$25</f>
        <v>0</v>
      </c>
      <c r="AL132">
        <f t="shared" ref="AL132:AL195" si="94">$D$29</f>
        <v>0</v>
      </c>
      <c r="AM132">
        <f t="shared" ref="AM132:AM195" si="95">20*LOG(S132)</f>
        <v>6.0205999132796242</v>
      </c>
      <c r="AN132">
        <v>0</v>
      </c>
      <c r="AO132">
        <f t="shared" ref="AO132:AO195" si="96">Z132</f>
        <v>0</v>
      </c>
      <c r="AP132" t="e">
        <f t="shared" ref="AP132:AP195" si="97">AI132*$D$12</f>
        <v>#N/A</v>
      </c>
      <c r="AR132">
        <v>128</v>
      </c>
      <c r="AS132">
        <v>2.2340214425527418</v>
      </c>
      <c r="AT132">
        <v>0.78801075360672201</v>
      </c>
      <c r="AU132">
        <f t="shared" ref="AU132:AU195" si="98">$E$22*SIN(AS132+$D$7)</f>
        <v>0.78801075360672201</v>
      </c>
      <c r="AV132">
        <f t="shared" si="79"/>
        <v>1.576021507213444</v>
      </c>
      <c r="BC132">
        <f t="shared" si="80"/>
        <v>0</v>
      </c>
      <c r="BD132">
        <f t="shared" si="81"/>
        <v>6.0205999132796242</v>
      </c>
      <c r="BE132" t="e">
        <f t="shared" si="82"/>
        <v>#N/A</v>
      </c>
      <c r="BF132" t="e">
        <f t="shared" si="83"/>
        <v>#N/A</v>
      </c>
      <c r="BV132">
        <v>0.12619146889603869</v>
      </c>
      <c r="BW132">
        <v>38.320980961169518</v>
      </c>
      <c r="BX132">
        <v>3.2930124890045991</v>
      </c>
      <c r="BY132">
        <f t="shared" si="84"/>
        <v>8.9513360097498929</v>
      </c>
    </row>
    <row r="133" spans="2:77" x14ac:dyDescent="0.2">
      <c r="B133" s="32"/>
      <c r="C133"/>
      <c r="D133"/>
      <c r="F133" s="30">
        <v>129</v>
      </c>
      <c r="G133" s="30">
        <v>128.02064049418621</v>
      </c>
      <c r="H133" s="30">
        <v>128.02064049418621</v>
      </c>
      <c r="I133" s="30">
        <v>7.8112404073264488</v>
      </c>
      <c r="K133" s="30"/>
      <c r="L133" s="30">
        <f t="shared" si="85"/>
        <v>0</v>
      </c>
      <c r="M133" s="30">
        <f t="shared" si="86"/>
        <v>0</v>
      </c>
      <c r="N133" s="30">
        <f t="shared" si="87"/>
        <v>1</v>
      </c>
      <c r="O133" s="30">
        <f t="shared" si="88"/>
        <v>0</v>
      </c>
      <c r="P133">
        <f t="shared" ref="P133:P196" si="99">-L133</f>
        <v>0</v>
      </c>
      <c r="Q133" s="30">
        <f t="shared" ref="Q133:Q196" si="100">$D$9+N133</f>
        <v>2</v>
      </c>
      <c r="R133" s="30">
        <f t="shared" ref="R133:R196" si="101">O133</f>
        <v>0</v>
      </c>
      <c r="S133" s="30">
        <f t="shared" si="89"/>
        <v>2</v>
      </c>
      <c r="U133" s="30">
        <f t="shared" si="90"/>
        <v>0</v>
      </c>
      <c r="V133" s="30">
        <f t="shared" ref="V133:V196" si="102">TRUNC(U133,0)</f>
        <v>0</v>
      </c>
      <c r="W133" s="30">
        <f t="shared" ref="W133:W196" si="103">U133-V133</f>
        <v>0</v>
      </c>
      <c r="X133" s="30">
        <f t="shared" ref="X133:X196" si="104" xml:space="preserve"> W133 * 360</f>
        <v>0</v>
      </c>
      <c r="Y133" s="30">
        <f t="shared" ref="Y133:Y196" si="105">IF(X133 &lt; 180,- X133,360 - X133)</f>
        <v>0</v>
      </c>
      <c r="Z133" s="30">
        <f t="shared" ref="Z133:Z196" si="106">IF(Y133 &gt; 180,-360+Y133,Y133)</f>
        <v>0</v>
      </c>
      <c r="AB133" s="30">
        <f t="shared" si="91"/>
        <v>0</v>
      </c>
      <c r="AC133" s="30">
        <f t="shared" si="92"/>
        <v>0</v>
      </c>
      <c r="AD133" s="30">
        <f t="shared" ref="AD133:AD196" si="107">AC133/360</f>
        <v>0</v>
      </c>
      <c r="AE133" s="30">
        <f t="shared" ref="AE133:AE196" si="108">TRUNC(AD133,0)</f>
        <v>0</v>
      </c>
      <c r="AF133" s="30">
        <f t="shared" ref="AF133:AF196" si="109">AD133-AE133</f>
        <v>0</v>
      </c>
      <c r="AG133" s="30">
        <f t="shared" ref="AG133:AG196" si="110" xml:space="preserve"> AF133 * 360</f>
        <v>0</v>
      </c>
      <c r="AH133" s="30">
        <f t="shared" ref="AH133:AH196" si="111">IF(AG133 &lt; 180,- AG133,360 - AG133)</f>
        <v>0</v>
      </c>
      <c r="AI133" s="30">
        <f t="shared" ref="AI133:AI196" si="112">IF(AH133 &gt; 180,-360+AH133,AH133)</f>
        <v>0</v>
      </c>
      <c r="AK133" s="30">
        <f t="shared" si="93"/>
        <v>0</v>
      </c>
      <c r="AL133" s="30">
        <f t="shared" si="94"/>
        <v>0</v>
      </c>
      <c r="AM133" s="30">
        <f t="shared" si="95"/>
        <v>6.0205999132796242</v>
      </c>
      <c r="AN133" s="30">
        <v>0</v>
      </c>
      <c r="AO133" s="30">
        <f t="shared" si="96"/>
        <v>0</v>
      </c>
      <c r="AP133" s="30" t="e">
        <f t="shared" si="97"/>
        <v>#N/A</v>
      </c>
      <c r="AR133" s="30">
        <v>129</v>
      </c>
      <c r="AS133" s="30">
        <v>2.2514747350726849</v>
      </c>
      <c r="AT133" s="30">
        <v>0.77714596145697101</v>
      </c>
      <c r="AU133" s="30">
        <f t="shared" si="98"/>
        <v>0.77714596145697101</v>
      </c>
      <c r="AV133" s="30">
        <f t="shared" ref="AV133:AV196" si="113">AT133+AU133</f>
        <v>1.554291922913942</v>
      </c>
      <c r="BC133" s="30">
        <f t="shared" ref="BC133:BC196" si="114">ABS(U133)</f>
        <v>0</v>
      </c>
      <c r="BD133" s="30">
        <f t="shared" ref="BD133:BD196" si="115">IF(BC133&lt;BX133,AM133,NA())</f>
        <v>6.0205999132796242</v>
      </c>
      <c r="BE133" s="30" t="e">
        <f t="shared" ref="BE133:BE196" si="116">IF(AND(BC133&gt;=BX133,BC133&lt;BY133),AM133,NA())</f>
        <v>#N/A</v>
      </c>
      <c r="BF133" s="30" t="e">
        <f t="shared" ref="BF133:BF196" si="117">IF(BY133&lt;BC133,AM133,NA())</f>
        <v>#N/A</v>
      </c>
      <c r="BV133">
        <v>0.12802064049418621</v>
      </c>
      <c r="BW133">
        <v>38.518419914301965</v>
      </c>
      <c r="BX133">
        <v>3.3236212902557796</v>
      </c>
      <c r="BY133">
        <f t="shared" ref="BY133:BY196" si="118">BX133*$BY$1</f>
        <v>9.0345393579818918</v>
      </c>
    </row>
    <row r="134" spans="2:77" x14ac:dyDescent="0.2">
      <c r="B134" s="32"/>
      <c r="C134"/>
      <c r="D134"/>
      <c r="F134">
        <v>130</v>
      </c>
      <c r="G134">
        <v>129.8763263152423</v>
      </c>
      <c r="H134">
        <v>129.8763263152423</v>
      </c>
      <c r="I134">
        <v>7.699632630297458</v>
      </c>
      <c r="L134">
        <f t="shared" si="85"/>
        <v>0</v>
      </c>
      <c r="M134">
        <f t="shared" si="86"/>
        <v>0</v>
      </c>
      <c r="N134">
        <f t="shared" si="87"/>
        <v>1</v>
      </c>
      <c r="O134">
        <f t="shared" si="88"/>
        <v>0</v>
      </c>
      <c r="P134">
        <f t="shared" si="99"/>
        <v>0</v>
      </c>
      <c r="Q134">
        <f t="shared" si="100"/>
        <v>2</v>
      </c>
      <c r="R134">
        <f t="shared" si="101"/>
        <v>0</v>
      </c>
      <c r="S134">
        <f t="shared" si="89"/>
        <v>2</v>
      </c>
      <c r="U134">
        <f t="shared" si="90"/>
        <v>0</v>
      </c>
      <c r="V134">
        <f t="shared" si="102"/>
        <v>0</v>
      </c>
      <c r="W134">
        <f t="shared" si="103"/>
        <v>0</v>
      </c>
      <c r="X134">
        <f t="shared" si="104"/>
        <v>0</v>
      </c>
      <c r="Y134">
        <f t="shared" si="105"/>
        <v>0</v>
      </c>
      <c r="Z134">
        <f t="shared" si="106"/>
        <v>0</v>
      </c>
      <c r="AB134">
        <f t="shared" si="91"/>
        <v>0</v>
      </c>
      <c r="AC134">
        <f t="shared" si="92"/>
        <v>0</v>
      </c>
      <c r="AD134">
        <f t="shared" si="107"/>
        <v>0</v>
      </c>
      <c r="AE134">
        <f t="shared" si="108"/>
        <v>0</v>
      </c>
      <c r="AF134">
        <f t="shared" si="109"/>
        <v>0</v>
      </c>
      <c r="AG134">
        <f t="shared" si="110"/>
        <v>0</v>
      </c>
      <c r="AH134">
        <f t="shared" si="111"/>
        <v>0</v>
      </c>
      <c r="AI134">
        <f t="shared" si="112"/>
        <v>0</v>
      </c>
      <c r="AK134">
        <f t="shared" si="93"/>
        <v>0</v>
      </c>
      <c r="AL134">
        <f t="shared" si="94"/>
        <v>0</v>
      </c>
      <c r="AM134">
        <f t="shared" si="95"/>
        <v>6.0205999132796242</v>
      </c>
      <c r="AN134">
        <v>0</v>
      </c>
      <c r="AO134">
        <f t="shared" si="96"/>
        <v>0</v>
      </c>
      <c r="AP134" t="e">
        <f t="shared" si="97"/>
        <v>#N/A</v>
      </c>
      <c r="AR134">
        <v>130</v>
      </c>
      <c r="AS134">
        <v>2.2689280275926285</v>
      </c>
      <c r="AT134">
        <v>0.76604444311897801</v>
      </c>
      <c r="AU134">
        <f t="shared" si="98"/>
        <v>0.76604444311897801</v>
      </c>
      <c r="AV134">
        <f t="shared" si="113"/>
        <v>1.532088886237956</v>
      </c>
      <c r="BC134">
        <f t="shared" si="114"/>
        <v>0</v>
      </c>
      <c r="BD134">
        <f t="shared" si="115"/>
        <v>6.0205999132796242</v>
      </c>
      <c r="BE134" t="e">
        <f t="shared" si="116"/>
        <v>#N/A</v>
      </c>
      <c r="BF134" t="e">
        <f t="shared" si="117"/>
        <v>#N/A</v>
      </c>
      <c r="BV134">
        <v>0.12987632631524229</v>
      </c>
      <c r="BW134">
        <v>38.718720786140935</v>
      </c>
      <c r="BX134">
        <v>3.3543547844104014</v>
      </c>
      <c r="BY134">
        <f t="shared" si="118"/>
        <v>9.1180816566674512</v>
      </c>
    </row>
    <row r="135" spans="2:77" x14ac:dyDescent="0.2">
      <c r="B135" s="32"/>
      <c r="C135"/>
      <c r="D135"/>
      <c r="F135" s="30">
        <v>131</v>
      </c>
      <c r="G135" s="30">
        <v>131.75891068838479</v>
      </c>
      <c r="H135" s="30">
        <v>131.75891068838479</v>
      </c>
      <c r="I135" s="30">
        <v>7.5896195162469189</v>
      </c>
      <c r="K135" s="30"/>
      <c r="L135" s="30">
        <f t="shared" si="85"/>
        <v>0</v>
      </c>
      <c r="M135" s="30">
        <f t="shared" si="86"/>
        <v>0</v>
      </c>
      <c r="N135" s="30">
        <f t="shared" si="87"/>
        <v>1</v>
      </c>
      <c r="O135" s="30">
        <f t="shared" si="88"/>
        <v>0</v>
      </c>
      <c r="P135">
        <f t="shared" si="99"/>
        <v>0</v>
      </c>
      <c r="Q135" s="30">
        <f t="shared" si="100"/>
        <v>2</v>
      </c>
      <c r="R135" s="30">
        <f t="shared" si="101"/>
        <v>0</v>
      </c>
      <c r="S135" s="30">
        <f t="shared" si="89"/>
        <v>2</v>
      </c>
      <c r="U135" s="30">
        <f t="shared" si="90"/>
        <v>0</v>
      </c>
      <c r="V135" s="30">
        <f t="shared" si="102"/>
        <v>0</v>
      </c>
      <c r="W135" s="30">
        <f t="shared" si="103"/>
        <v>0</v>
      </c>
      <c r="X135" s="30">
        <f t="shared" si="104"/>
        <v>0</v>
      </c>
      <c r="Y135" s="30">
        <f t="shared" si="105"/>
        <v>0</v>
      </c>
      <c r="Z135" s="30">
        <f t="shared" si="106"/>
        <v>0</v>
      </c>
      <c r="AB135" s="30">
        <f t="shared" si="91"/>
        <v>0</v>
      </c>
      <c r="AC135" s="30">
        <f t="shared" si="92"/>
        <v>0</v>
      </c>
      <c r="AD135" s="30">
        <f t="shared" si="107"/>
        <v>0</v>
      </c>
      <c r="AE135" s="30">
        <f t="shared" si="108"/>
        <v>0</v>
      </c>
      <c r="AF135" s="30">
        <f t="shared" si="109"/>
        <v>0</v>
      </c>
      <c r="AG135" s="30">
        <f t="shared" si="110"/>
        <v>0</v>
      </c>
      <c r="AH135" s="30">
        <f t="shared" si="111"/>
        <v>0</v>
      </c>
      <c r="AI135" s="30">
        <f t="shared" si="112"/>
        <v>0</v>
      </c>
      <c r="AK135" s="30">
        <f t="shared" si="93"/>
        <v>0</v>
      </c>
      <c r="AL135" s="30">
        <f t="shared" si="94"/>
        <v>0</v>
      </c>
      <c r="AM135" s="30">
        <f t="shared" si="95"/>
        <v>6.0205999132796242</v>
      </c>
      <c r="AN135" s="30">
        <v>0</v>
      </c>
      <c r="AO135" s="30">
        <f t="shared" si="96"/>
        <v>0</v>
      </c>
      <c r="AP135" s="30" t="e">
        <f t="shared" si="97"/>
        <v>#N/A</v>
      </c>
      <c r="AR135" s="30">
        <v>131</v>
      </c>
      <c r="AS135" s="30">
        <v>2.2863813201125716</v>
      </c>
      <c r="AT135" s="30">
        <v>0.75470958022277213</v>
      </c>
      <c r="AU135" s="30">
        <f t="shared" si="98"/>
        <v>0.75470958022277213</v>
      </c>
      <c r="AV135" s="30">
        <f t="shared" si="113"/>
        <v>1.5094191604455443</v>
      </c>
      <c r="BC135" s="30">
        <f t="shared" si="114"/>
        <v>0</v>
      </c>
      <c r="BD135" s="30">
        <f t="shared" si="115"/>
        <v>6.0205999132796242</v>
      </c>
      <c r="BE135" s="30" t="e">
        <f t="shared" si="116"/>
        <v>#N/A</v>
      </c>
      <c r="BF135" s="30" t="e">
        <f t="shared" si="117"/>
        <v>#N/A</v>
      </c>
      <c r="BV135">
        <v>0.1317589106883848</v>
      </c>
      <c r="BW135">
        <v>38.921925060793569</v>
      </c>
      <c r="BX135">
        <v>3.3852105332042481</v>
      </c>
      <c r="BY135">
        <f t="shared" si="118"/>
        <v>9.2019562779172634</v>
      </c>
    </row>
    <row r="136" spans="2:77" x14ac:dyDescent="0.2">
      <c r="B136" s="32"/>
      <c r="C136"/>
      <c r="D136"/>
      <c r="F136">
        <v>132</v>
      </c>
      <c r="G136">
        <v>133.66878351372293</v>
      </c>
      <c r="H136">
        <v>133.66878351372293</v>
      </c>
      <c r="I136">
        <v>7.4811782804721663</v>
      </c>
      <c r="L136">
        <f t="shared" si="85"/>
        <v>0</v>
      </c>
      <c r="M136">
        <f t="shared" si="86"/>
        <v>0</v>
      </c>
      <c r="N136">
        <f t="shared" si="87"/>
        <v>1</v>
      </c>
      <c r="O136">
        <f t="shared" si="88"/>
        <v>0</v>
      </c>
      <c r="P136">
        <f t="shared" si="99"/>
        <v>0</v>
      </c>
      <c r="Q136">
        <f t="shared" si="100"/>
        <v>2</v>
      </c>
      <c r="R136">
        <f t="shared" si="101"/>
        <v>0</v>
      </c>
      <c r="S136">
        <f t="shared" si="89"/>
        <v>2</v>
      </c>
      <c r="U136">
        <f t="shared" si="90"/>
        <v>0</v>
      </c>
      <c r="V136">
        <f t="shared" si="102"/>
        <v>0</v>
      </c>
      <c r="W136">
        <f t="shared" si="103"/>
        <v>0</v>
      </c>
      <c r="X136">
        <f t="shared" si="104"/>
        <v>0</v>
      </c>
      <c r="Y136">
        <f t="shared" si="105"/>
        <v>0</v>
      </c>
      <c r="Z136">
        <f t="shared" si="106"/>
        <v>0</v>
      </c>
      <c r="AB136">
        <f t="shared" si="91"/>
        <v>0</v>
      </c>
      <c r="AC136">
        <f t="shared" si="92"/>
        <v>0</v>
      </c>
      <c r="AD136">
        <f t="shared" si="107"/>
        <v>0</v>
      </c>
      <c r="AE136">
        <f t="shared" si="108"/>
        <v>0</v>
      </c>
      <c r="AF136">
        <f t="shared" si="109"/>
        <v>0</v>
      </c>
      <c r="AG136">
        <f t="shared" si="110"/>
        <v>0</v>
      </c>
      <c r="AH136">
        <f t="shared" si="111"/>
        <v>0</v>
      </c>
      <c r="AI136">
        <f t="shared" si="112"/>
        <v>0</v>
      </c>
      <c r="AK136">
        <f t="shared" si="93"/>
        <v>0</v>
      </c>
      <c r="AL136">
        <f t="shared" si="94"/>
        <v>0</v>
      </c>
      <c r="AM136">
        <f t="shared" si="95"/>
        <v>6.0205999132796242</v>
      </c>
      <c r="AN136">
        <v>0</v>
      </c>
      <c r="AO136">
        <f t="shared" si="96"/>
        <v>0</v>
      </c>
      <c r="AP136" t="e">
        <f t="shared" si="97"/>
        <v>#N/A</v>
      </c>
      <c r="AR136">
        <v>132</v>
      </c>
      <c r="AS136">
        <v>2.3038346126325151</v>
      </c>
      <c r="AT136">
        <v>0.74314482547739424</v>
      </c>
      <c r="AU136">
        <f t="shared" si="98"/>
        <v>0.74314482547739424</v>
      </c>
      <c r="AV136">
        <f t="shared" si="113"/>
        <v>1.4862896509547885</v>
      </c>
      <c r="BC136">
        <f t="shared" si="114"/>
        <v>0</v>
      </c>
      <c r="BD136">
        <f t="shared" si="115"/>
        <v>6.0205999132796242</v>
      </c>
      <c r="BE136" t="e">
        <f t="shared" si="116"/>
        <v>#N/A</v>
      </c>
      <c r="BF136" t="e">
        <f t="shared" si="117"/>
        <v>#N/A</v>
      </c>
      <c r="BV136">
        <v>0.13366878351372294</v>
      </c>
      <c r="BW136">
        <v>39.12807482368774</v>
      </c>
      <c r="BX136">
        <v>3.4161860535188207</v>
      </c>
      <c r="BY136">
        <f t="shared" si="118"/>
        <v>9.2861564719154295</v>
      </c>
    </row>
    <row r="137" spans="2:77" x14ac:dyDescent="0.2">
      <c r="B137" s="32"/>
      <c r="C137"/>
      <c r="D137"/>
      <c r="F137" s="30">
        <v>133</v>
      </c>
      <c r="G137" s="30">
        <v>135.60634034304923</v>
      </c>
      <c r="H137" s="30">
        <v>135.60634034304923</v>
      </c>
      <c r="I137" s="30">
        <v>7.3742864638206207</v>
      </c>
      <c r="K137" s="30"/>
      <c r="L137" s="30">
        <f t="shared" si="85"/>
        <v>0</v>
      </c>
      <c r="M137" s="30">
        <f t="shared" si="86"/>
        <v>0</v>
      </c>
      <c r="N137" s="30">
        <f t="shared" si="87"/>
        <v>1</v>
      </c>
      <c r="O137" s="30">
        <f t="shared" si="88"/>
        <v>0</v>
      </c>
      <c r="P137">
        <f t="shared" si="99"/>
        <v>0</v>
      </c>
      <c r="Q137" s="30">
        <f t="shared" si="100"/>
        <v>2</v>
      </c>
      <c r="R137" s="30">
        <f t="shared" si="101"/>
        <v>0</v>
      </c>
      <c r="S137" s="30">
        <f t="shared" si="89"/>
        <v>2</v>
      </c>
      <c r="U137" s="30">
        <f t="shared" si="90"/>
        <v>0</v>
      </c>
      <c r="V137" s="30">
        <f t="shared" si="102"/>
        <v>0</v>
      </c>
      <c r="W137" s="30">
        <f t="shared" si="103"/>
        <v>0</v>
      </c>
      <c r="X137" s="30">
        <f t="shared" si="104"/>
        <v>0</v>
      </c>
      <c r="Y137" s="30">
        <f t="shared" si="105"/>
        <v>0</v>
      </c>
      <c r="Z137" s="30">
        <f t="shared" si="106"/>
        <v>0</v>
      </c>
      <c r="AB137" s="30">
        <f t="shared" si="91"/>
        <v>0</v>
      </c>
      <c r="AC137" s="30">
        <f t="shared" si="92"/>
        <v>0</v>
      </c>
      <c r="AD137" s="30">
        <f t="shared" si="107"/>
        <v>0</v>
      </c>
      <c r="AE137" s="30">
        <f t="shared" si="108"/>
        <v>0</v>
      </c>
      <c r="AF137" s="30">
        <f t="shared" si="109"/>
        <v>0</v>
      </c>
      <c r="AG137" s="30">
        <f t="shared" si="110"/>
        <v>0</v>
      </c>
      <c r="AH137" s="30">
        <f t="shared" si="111"/>
        <v>0</v>
      </c>
      <c r="AI137" s="30">
        <f t="shared" si="112"/>
        <v>0</v>
      </c>
      <c r="AK137" s="30">
        <f t="shared" si="93"/>
        <v>0</v>
      </c>
      <c r="AL137" s="30">
        <f t="shared" si="94"/>
        <v>0</v>
      </c>
      <c r="AM137" s="30">
        <f t="shared" si="95"/>
        <v>6.0205999132796242</v>
      </c>
      <c r="AN137" s="30">
        <v>0</v>
      </c>
      <c r="AO137" s="30">
        <f t="shared" si="96"/>
        <v>0</v>
      </c>
      <c r="AP137" s="30" t="e">
        <f t="shared" si="97"/>
        <v>#N/A</v>
      </c>
      <c r="AR137" s="30">
        <v>133</v>
      </c>
      <c r="AS137" s="30">
        <v>2.3212879051524582</v>
      </c>
      <c r="AT137" s="30">
        <v>0.73135370161917057</v>
      </c>
      <c r="AU137" s="30">
        <f t="shared" si="98"/>
        <v>0.73135370161917057</v>
      </c>
      <c r="AV137" s="30">
        <f t="shared" si="113"/>
        <v>1.4627074032383411</v>
      </c>
      <c r="BC137" s="30">
        <f t="shared" si="114"/>
        <v>0</v>
      </c>
      <c r="BD137" s="30">
        <f t="shared" si="115"/>
        <v>6.0205999132796242</v>
      </c>
      <c r="BE137" s="30" t="e">
        <f t="shared" si="116"/>
        <v>#N/A</v>
      </c>
      <c r="BF137" s="30" t="e">
        <f t="shared" si="117"/>
        <v>#N/A</v>
      </c>
      <c r="BV137">
        <v>0.13560634034304922</v>
      </c>
      <c r="BW137">
        <v>39.337212770288389</v>
      </c>
      <c r="BX137">
        <v>3.4472788180222427</v>
      </c>
      <c r="BY137">
        <f t="shared" si="118"/>
        <v>9.3706753686616384</v>
      </c>
    </row>
    <row r="138" spans="2:77" x14ac:dyDescent="0.2">
      <c r="B138" s="32"/>
      <c r="C138"/>
      <c r="D138"/>
      <c r="F138">
        <v>134</v>
      </c>
      <c r="G138">
        <v>137.57198246176156</v>
      </c>
      <c r="H138">
        <v>137.57198246176156</v>
      </c>
      <c r="I138">
        <v>7.2689219280383064</v>
      </c>
      <c r="L138">
        <f t="shared" si="85"/>
        <v>0</v>
      </c>
      <c r="M138">
        <f t="shared" si="86"/>
        <v>0</v>
      </c>
      <c r="N138">
        <f t="shared" si="87"/>
        <v>1</v>
      </c>
      <c r="O138">
        <f t="shared" si="88"/>
        <v>0</v>
      </c>
      <c r="P138">
        <f t="shared" si="99"/>
        <v>0</v>
      </c>
      <c r="Q138">
        <f t="shared" si="100"/>
        <v>2</v>
      </c>
      <c r="R138">
        <f t="shared" si="101"/>
        <v>0</v>
      </c>
      <c r="S138">
        <f t="shared" si="89"/>
        <v>2</v>
      </c>
      <c r="U138">
        <f t="shared" si="90"/>
        <v>0</v>
      </c>
      <c r="V138">
        <f t="shared" si="102"/>
        <v>0</v>
      </c>
      <c r="W138">
        <f t="shared" si="103"/>
        <v>0</v>
      </c>
      <c r="X138">
        <f t="shared" si="104"/>
        <v>0</v>
      </c>
      <c r="Y138">
        <f t="shared" si="105"/>
        <v>0</v>
      </c>
      <c r="Z138">
        <f t="shared" si="106"/>
        <v>0</v>
      </c>
      <c r="AB138">
        <f t="shared" si="91"/>
        <v>0</v>
      </c>
      <c r="AC138">
        <f t="shared" si="92"/>
        <v>0</v>
      </c>
      <c r="AD138">
        <f t="shared" si="107"/>
        <v>0</v>
      </c>
      <c r="AE138">
        <f t="shared" si="108"/>
        <v>0</v>
      </c>
      <c r="AF138">
        <f t="shared" si="109"/>
        <v>0</v>
      </c>
      <c r="AG138">
        <f t="shared" si="110"/>
        <v>0</v>
      </c>
      <c r="AH138">
        <f t="shared" si="111"/>
        <v>0</v>
      </c>
      <c r="AI138">
        <f t="shared" si="112"/>
        <v>0</v>
      </c>
      <c r="AK138">
        <f t="shared" si="93"/>
        <v>0</v>
      </c>
      <c r="AL138">
        <f t="shared" si="94"/>
        <v>0</v>
      </c>
      <c r="AM138">
        <f t="shared" si="95"/>
        <v>6.0205999132796242</v>
      </c>
      <c r="AN138">
        <v>0</v>
      </c>
      <c r="AO138">
        <f t="shared" si="96"/>
        <v>0</v>
      </c>
      <c r="AP138" t="e">
        <f t="shared" si="97"/>
        <v>#N/A</v>
      </c>
      <c r="AR138">
        <v>134</v>
      </c>
      <c r="AS138">
        <v>2.3387411976724017</v>
      </c>
      <c r="AT138">
        <v>0.71933980033865108</v>
      </c>
      <c r="AU138">
        <f t="shared" si="98"/>
        <v>0.71933980033865108</v>
      </c>
      <c r="AV138">
        <f t="shared" si="113"/>
        <v>1.4386796006773022</v>
      </c>
      <c r="BC138">
        <f t="shared" si="114"/>
        <v>0</v>
      </c>
      <c r="BD138">
        <f t="shared" si="115"/>
        <v>6.0205999132796242</v>
      </c>
      <c r="BE138" t="e">
        <f t="shared" si="116"/>
        <v>#N/A</v>
      </c>
      <c r="BF138" t="e">
        <f t="shared" si="117"/>
        <v>#N/A</v>
      </c>
      <c r="BV138">
        <v>0.13757198246176155</v>
      </c>
      <c r="BW138">
        <v>39.549382214940074</v>
      </c>
      <c r="BX138">
        <v>3.478486255843277</v>
      </c>
      <c r="BY138">
        <f t="shared" si="118"/>
        <v>9.4555059798033199</v>
      </c>
    </row>
    <row r="139" spans="2:77" x14ac:dyDescent="0.2">
      <c r="B139" s="32"/>
      <c r="C139"/>
      <c r="D139"/>
      <c r="F139" s="30">
        <v>135</v>
      </c>
      <c r="G139" s="30">
        <v>139.56611697197329</v>
      </c>
      <c r="H139" s="30">
        <v>139.56611697197329</v>
      </c>
      <c r="I139" s="30">
        <v>7.1650628511848131</v>
      </c>
      <c r="K139" s="30"/>
      <c r="L139" s="30">
        <f t="shared" si="85"/>
        <v>0</v>
      </c>
      <c r="M139" s="30">
        <f t="shared" si="86"/>
        <v>0</v>
      </c>
      <c r="N139" s="30">
        <f t="shared" si="87"/>
        <v>1</v>
      </c>
      <c r="O139" s="30">
        <f t="shared" si="88"/>
        <v>0</v>
      </c>
      <c r="P139">
        <f t="shared" si="99"/>
        <v>0</v>
      </c>
      <c r="Q139" s="30">
        <f t="shared" si="100"/>
        <v>2</v>
      </c>
      <c r="R139" s="30">
        <f t="shared" si="101"/>
        <v>0</v>
      </c>
      <c r="S139" s="30">
        <f t="shared" si="89"/>
        <v>2</v>
      </c>
      <c r="U139" s="30">
        <f t="shared" si="90"/>
        <v>0</v>
      </c>
      <c r="V139" s="30">
        <f t="shared" si="102"/>
        <v>0</v>
      </c>
      <c r="W139" s="30">
        <f t="shared" si="103"/>
        <v>0</v>
      </c>
      <c r="X139" s="30">
        <f t="shared" si="104"/>
        <v>0</v>
      </c>
      <c r="Y139" s="30">
        <f t="shared" si="105"/>
        <v>0</v>
      </c>
      <c r="Z139" s="30">
        <f t="shared" si="106"/>
        <v>0</v>
      </c>
      <c r="AB139" s="30">
        <f t="shared" si="91"/>
        <v>0</v>
      </c>
      <c r="AC139" s="30">
        <f t="shared" si="92"/>
        <v>0</v>
      </c>
      <c r="AD139" s="30">
        <f t="shared" si="107"/>
        <v>0</v>
      </c>
      <c r="AE139" s="30">
        <f t="shared" si="108"/>
        <v>0</v>
      </c>
      <c r="AF139" s="30">
        <f t="shared" si="109"/>
        <v>0</v>
      </c>
      <c r="AG139" s="30">
        <f t="shared" si="110"/>
        <v>0</v>
      </c>
      <c r="AH139" s="30">
        <f t="shared" si="111"/>
        <v>0</v>
      </c>
      <c r="AI139" s="30">
        <f t="shared" si="112"/>
        <v>0</v>
      </c>
      <c r="AK139" s="30">
        <f t="shared" si="93"/>
        <v>0</v>
      </c>
      <c r="AL139" s="30">
        <f t="shared" si="94"/>
        <v>0</v>
      </c>
      <c r="AM139" s="30">
        <f t="shared" si="95"/>
        <v>6.0205999132796242</v>
      </c>
      <c r="AN139" s="30">
        <v>0</v>
      </c>
      <c r="AO139" s="30">
        <f t="shared" si="96"/>
        <v>0</v>
      </c>
      <c r="AP139" s="30" t="e">
        <f t="shared" si="97"/>
        <v>#N/A</v>
      </c>
      <c r="AR139" s="30">
        <v>135</v>
      </c>
      <c r="AS139" s="30">
        <v>2.3561944901923448</v>
      </c>
      <c r="AT139" s="30">
        <v>0.70710678118654757</v>
      </c>
      <c r="AU139" s="30">
        <f t="shared" si="98"/>
        <v>0.70710678118654757</v>
      </c>
      <c r="AV139" s="30">
        <f t="shared" si="113"/>
        <v>1.4142135623730951</v>
      </c>
      <c r="BC139" s="30">
        <f t="shared" si="114"/>
        <v>0</v>
      </c>
      <c r="BD139" s="30">
        <f t="shared" si="115"/>
        <v>6.0205999132796242</v>
      </c>
      <c r="BE139" s="30" t="e">
        <f t="shared" si="116"/>
        <v>#N/A</v>
      </c>
      <c r="BF139" s="30" t="e">
        <f t="shared" si="117"/>
        <v>#N/A</v>
      </c>
      <c r="BV139">
        <v>0.1395661169719733</v>
      </c>
      <c r="BW139">
        <v>39.764627099837824</v>
      </c>
      <c r="BX139">
        <v>3.5098057532782065</v>
      </c>
      <c r="BY139">
        <f t="shared" si="118"/>
        <v>9.5406412005571593</v>
      </c>
    </row>
    <row r="140" spans="2:77" x14ac:dyDescent="0.2">
      <c r="B140" s="32"/>
      <c r="C140"/>
      <c r="D140"/>
      <c r="F140">
        <v>136</v>
      </c>
      <c r="G140">
        <v>141.58915687682759</v>
      </c>
      <c r="H140">
        <v>141.58915687682759</v>
      </c>
      <c r="I140">
        <v>7.062687723113771</v>
      </c>
      <c r="L140">
        <f t="shared" si="85"/>
        <v>0</v>
      </c>
      <c r="M140">
        <f t="shared" si="86"/>
        <v>0</v>
      </c>
      <c r="N140">
        <f t="shared" si="87"/>
        <v>1</v>
      </c>
      <c r="O140">
        <f t="shared" si="88"/>
        <v>0</v>
      </c>
      <c r="P140">
        <f t="shared" si="99"/>
        <v>0</v>
      </c>
      <c r="Q140">
        <f t="shared" si="100"/>
        <v>2</v>
      </c>
      <c r="R140">
        <f t="shared" si="101"/>
        <v>0</v>
      </c>
      <c r="S140">
        <f t="shared" si="89"/>
        <v>2</v>
      </c>
      <c r="U140">
        <f t="shared" si="90"/>
        <v>0</v>
      </c>
      <c r="V140">
        <f t="shared" si="102"/>
        <v>0</v>
      </c>
      <c r="W140">
        <f t="shared" si="103"/>
        <v>0</v>
      </c>
      <c r="X140">
        <f t="shared" si="104"/>
        <v>0</v>
      </c>
      <c r="Y140">
        <f t="shared" si="105"/>
        <v>0</v>
      </c>
      <c r="Z140">
        <f t="shared" si="106"/>
        <v>0</v>
      </c>
      <c r="AB140">
        <f t="shared" si="91"/>
        <v>0</v>
      </c>
      <c r="AC140">
        <f t="shared" si="92"/>
        <v>0</v>
      </c>
      <c r="AD140">
        <f t="shared" si="107"/>
        <v>0</v>
      </c>
      <c r="AE140">
        <f t="shared" si="108"/>
        <v>0</v>
      </c>
      <c r="AF140">
        <f t="shared" si="109"/>
        <v>0</v>
      </c>
      <c r="AG140">
        <f t="shared" si="110"/>
        <v>0</v>
      </c>
      <c r="AH140">
        <f t="shared" si="111"/>
        <v>0</v>
      </c>
      <c r="AI140">
        <f t="shared" si="112"/>
        <v>0</v>
      </c>
      <c r="AK140">
        <f t="shared" si="93"/>
        <v>0</v>
      </c>
      <c r="AL140">
        <f t="shared" si="94"/>
        <v>0</v>
      </c>
      <c r="AM140">
        <f t="shared" si="95"/>
        <v>6.0205999132796242</v>
      </c>
      <c r="AN140">
        <v>0</v>
      </c>
      <c r="AO140">
        <f t="shared" si="96"/>
        <v>0</v>
      </c>
      <c r="AP140" t="e">
        <f t="shared" si="97"/>
        <v>#N/A</v>
      </c>
      <c r="AR140">
        <v>136</v>
      </c>
      <c r="AS140">
        <v>2.3736477827122884</v>
      </c>
      <c r="AT140">
        <v>0.69465837045899714</v>
      </c>
      <c r="AU140">
        <f t="shared" si="98"/>
        <v>0.69465837045899714</v>
      </c>
      <c r="AV140">
        <f t="shared" si="113"/>
        <v>1.3893167409179943</v>
      </c>
      <c r="BC140">
        <f t="shared" si="114"/>
        <v>0</v>
      </c>
      <c r="BD140">
        <f t="shared" si="115"/>
        <v>6.0205999132796242</v>
      </c>
      <c r="BE140" t="e">
        <f t="shared" si="116"/>
        <v>#N/A</v>
      </c>
      <c r="BF140" t="e">
        <f t="shared" si="117"/>
        <v>#N/A</v>
      </c>
      <c r="BV140">
        <v>0.14158915687682758</v>
      </c>
      <c r="BW140">
        <v>39.982992004127894</v>
      </c>
      <c r="BX140">
        <v>3.5412346545303501</v>
      </c>
      <c r="BY140">
        <f t="shared" si="118"/>
        <v>9.6260738117192943</v>
      </c>
    </row>
    <row r="141" spans="2:77" x14ac:dyDescent="0.2">
      <c r="B141" s="32"/>
      <c r="C141"/>
      <c r="D141"/>
      <c r="F141" s="30">
        <v>137</v>
      </c>
      <c r="G141" s="30">
        <v>143.64152116603412</v>
      </c>
      <c r="H141" s="30">
        <v>143.64152116603412</v>
      </c>
      <c r="I141" s="30">
        <v>6.9617753410179199</v>
      </c>
      <c r="K141" s="30"/>
      <c r="L141" s="30">
        <f t="shared" si="85"/>
        <v>0</v>
      </c>
      <c r="M141" s="30">
        <f t="shared" si="86"/>
        <v>0</v>
      </c>
      <c r="N141" s="30">
        <f t="shared" si="87"/>
        <v>1</v>
      </c>
      <c r="O141" s="30">
        <f t="shared" si="88"/>
        <v>0</v>
      </c>
      <c r="P141">
        <f t="shared" si="99"/>
        <v>0</v>
      </c>
      <c r="Q141" s="30">
        <f t="shared" si="100"/>
        <v>2</v>
      </c>
      <c r="R141" s="30">
        <f t="shared" si="101"/>
        <v>0</v>
      </c>
      <c r="S141" s="30">
        <f t="shared" si="89"/>
        <v>2</v>
      </c>
      <c r="U141" s="30">
        <f t="shared" si="90"/>
        <v>0</v>
      </c>
      <c r="V141" s="30">
        <f t="shared" si="102"/>
        <v>0</v>
      </c>
      <c r="W141" s="30">
        <f t="shared" si="103"/>
        <v>0</v>
      </c>
      <c r="X141" s="30">
        <f t="shared" si="104"/>
        <v>0</v>
      </c>
      <c r="Y141" s="30">
        <f t="shared" si="105"/>
        <v>0</v>
      </c>
      <c r="Z141" s="30">
        <f t="shared" si="106"/>
        <v>0</v>
      </c>
      <c r="AB141" s="30">
        <f t="shared" si="91"/>
        <v>0</v>
      </c>
      <c r="AC141" s="30">
        <f t="shared" si="92"/>
        <v>0</v>
      </c>
      <c r="AD141" s="30">
        <f t="shared" si="107"/>
        <v>0</v>
      </c>
      <c r="AE141" s="30">
        <f t="shared" si="108"/>
        <v>0</v>
      </c>
      <c r="AF141" s="30">
        <f t="shared" si="109"/>
        <v>0</v>
      </c>
      <c r="AG141" s="30">
        <f t="shared" si="110"/>
        <v>0</v>
      </c>
      <c r="AH141" s="30">
        <f t="shared" si="111"/>
        <v>0</v>
      </c>
      <c r="AI141" s="30">
        <f t="shared" si="112"/>
        <v>0</v>
      </c>
      <c r="AK141" s="30">
        <f t="shared" si="93"/>
        <v>0</v>
      </c>
      <c r="AL141" s="30">
        <f t="shared" si="94"/>
        <v>0</v>
      </c>
      <c r="AM141" s="30">
        <f t="shared" si="95"/>
        <v>6.0205999132796242</v>
      </c>
      <c r="AN141" s="30">
        <v>0</v>
      </c>
      <c r="AO141" s="30">
        <f t="shared" si="96"/>
        <v>0</v>
      </c>
      <c r="AP141" s="30" t="e">
        <f t="shared" si="97"/>
        <v>#N/A</v>
      </c>
      <c r="AR141" s="30">
        <v>137</v>
      </c>
      <c r="AS141" s="30">
        <v>2.3911010752322315</v>
      </c>
      <c r="AT141" s="30">
        <v>0.68199836006249859</v>
      </c>
      <c r="AU141" s="30">
        <f t="shared" si="98"/>
        <v>0.68199836006249859</v>
      </c>
      <c r="AV141" s="30">
        <f t="shared" si="113"/>
        <v>1.3639967201249972</v>
      </c>
      <c r="BC141" s="30">
        <f t="shared" si="114"/>
        <v>0</v>
      </c>
      <c r="BD141" s="30">
        <f t="shared" si="115"/>
        <v>6.0205999132796242</v>
      </c>
      <c r="BE141" s="30" t="e">
        <f t="shared" si="116"/>
        <v>#N/A</v>
      </c>
      <c r="BF141" s="30" t="e">
        <f t="shared" si="117"/>
        <v>#N/A</v>
      </c>
      <c r="BV141">
        <v>0.14364152116603413</v>
      </c>
      <c r="BW141">
        <v>40.204522153140552</v>
      </c>
      <c r="BX141">
        <v>3.5727702624818702</v>
      </c>
      <c r="BY141">
        <f t="shared" si="118"/>
        <v>9.7117964817633204</v>
      </c>
    </row>
    <row r="142" spans="2:77" x14ac:dyDescent="0.2">
      <c r="B142" s="32"/>
      <c r="C142"/>
      <c r="D142"/>
      <c r="F142">
        <v>138</v>
      </c>
      <c r="G142">
        <v>145.72363490264559</v>
      </c>
      <c r="H142">
        <v>145.72363490264559</v>
      </c>
      <c r="I142">
        <v>6.8623048050378079</v>
      </c>
      <c r="L142">
        <f t="shared" si="85"/>
        <v>0</v>
      </c>
      <c r="M142">
        <f t="shared" si="86"/>
        <v>0</v>
      </c>
      <c r="N142">
        <f t="shared" si="87"/>
        <v>1</v>
      </c>
      <c r="O142">
        <f t="shared" si="88"/>
        <v>0</v>
      </c>
      <c r="P142">
        <f t="shared" si="99"/>
        <v>0</v>
      </c>
      <c r="Q142">
        <f t="shared" si="100"/>
        <v>2</v>
      </c>
      <c r="R142">
        <f t="shared" si="101"/>
        <v>0</v>
      </c>
      <c r="S142">
        <f t="shared" si="89"/>
        <v>2</v>
      </c>
      <c r="U142">
        <f t="shared" si="90"/>
        <v>0</v>
      </c>
      <c r="V142">
        <f t="shared" si="102"/>
        <v>0</v>
      </c>
      <c r="W142">
        <f t="shared" si="103"/>
        <v>0</v>
      </c>
      <c r="X142">
        <f t="shared" si="104"/>
        <v>0</v>
      </c>
      <c r="Y142">
        <f t="shared" si="105"/>
        <v>0</v>
      </c>
      <c r="Z142">
        <f t="shared" si="106"/>
        <v>0</v>
      </c>
      <c r="AB142">
        <f t="shared" si="91"/>
        <v>0</v>
      </c>
      <c r="AC142">
        <f t="shared" si="92"/>
        <v>0</v>
      </c>
      <c r="AD142">
        <f t="shared" si="107"/>
        <v>0</v>
      </c>
      <c r="AE142">
        <f t="shared" si="108"/>
        <v>0</v>
      </c>
      <c r="AF142">
        <f t="shared" si="109"/>
        <v>0</v>
      </c>
      <c r="AG142">
        <f t="shared" si="110"/>
        <v>0</v>
      </c>
      <c r="AH142">
        <f t="shared" si="111"/>
        <v>0</v>
      </c>
      <c r="AI142">
        <f t="shared" si="112"/>
        <v>0</v>
      </c>
      <c r="AK142">
        <f t="shared" si="93"/>
        <v>0</v>
      </c>
      <c r="AL142">
        <f t="shared" si="94"/>
        <v>0</v>
      </c>
      <c r="AM142">
        <f t="shared" si="95"/>
        <v>6.0205999132796242</v>
      </c>
      <c r="AN142">
        <v>0</v>
      </c>
      <c r="AO142">
        <f t="shared" si="96"/>
        <v>0</v>
      </c>
      <c r="AP142" t="e">
        <f t="shared" si="97"/>
        <v>#N/A</v>
      </c>
      <c r="AR142">
        <v>138</v>
      </c>
      <c r="AS142">
        <v>2.4085543677521746</v>
      </c>
      <c r="AT142">
        <v>0.66913060635885835</v>
      </c>
      <c r="AU142">
        <f t="shared" si="98"/>
        <v>0.66913060635885835</v>
      </c>
      <c r="AV142">
        <f t="shared" si="113"/>
        <v>1.3382612127177167</v>
      </c>
      <c r="BC142">
        <f t="shared" si="114"/>
        <v>0</v>
      </c>
      <c r="BD142">
        <f t="shared" si="115"/>
        <v>6.0205999132796242</v>
      </c>
      <c r="BE142" t="e">
        <f t="shared" si="116"/>
        <v>#N/A</v>
      </c>
      <c r="BF142" t="e">
        <f t="shared" si="117"/>
        <v>#N/A</v>
      </c>
      <c r="BV142">
        <v>0.14572363490264559</v>
      </c>
      <c r="BW142">
        <v>40.429263427756659</v>
      </c>
      <c r="BX142">
        <v>3.6044098394975754</v>
      </c>
      <c r="BY142">
        <f t="shared" si="118"/>
        <v>9.7978017690252432</v>
      </c>
    </row>
    <row r="143" spans="2:77" x14ac:dyDescent="0.2">
      <c r="B143" s="32"/>
      <c r="C143"/>
      <c r="D143"/>
      <c r="F143" s="30">
        <v>139</v>
      </c>
      <c r="G143" s="30">
        <v>147.83592931109195</v>
      </c>
      <c r="H143" s="30">
        <v>147.83592931109195</v>
      </c>
      <c r="I143" s="30">
        <v>6.764255513933251</v>
      </c>
      <c r="K143" s="30"/>
      <c r="L143" s="30">
        <f t="shared" si="85"/>
        <v>0</v>
      </c>
      <c r="M143" s="30">
        <f t="shared" si="86"/>
        <v>0</v>
      </c>
      <c r="N143" s="30">
        <f t="shared" si="87"/>
        <v>1</v>
      </c>
      <c r="O143" s="30">
        <f t="shared" si="88"/>
        <v>0</v>
      </c>
      <c r="P143">
        <f t="shared" si="99"/>
        <v>0</v>
      </c>
      <c r="Q143" s="30">
        <f t="shared" si="100"/>
        <v>2</v>
      </c>
      <c r="R143" s="30">
        <f t="shared" si="101"/>
        <v>0</v>
      </c>
      <c r="S143" s="30">
        <f t="shared" si="89"/>
        <v>2</v>
      </c>
      <c r="U143" s="30">
        <f t="shared" si="90"/>
        <v>0</v>
      </c>
      <c r="V143" s="30">
        <f t="shared" si="102"/>
        <v>0</v>
      </c>
      <c r="W143" s="30">
        <f t="shared" si="103"/>
        <v>0</v>
      </c>
      <c r="X143" s="30">
        <f t="shared" si="104"/>
        <v>0</v>
      </c>
      <c r="Y143" s="30">
        <f t="shared" si="105"/>
        <v>0</v>
      </c>
      <c r="Z143" s="30">
        <f t="shared" si="106"/>
        <v>0</v>
      </c>
      <c r="AB143" s="30">
        <f t="shared" si="91"/>
        <v>0</v>
      </c>
      <c r="AC143" s="30">
        <f t="shared" si="92"/>
        <v>0</v>
      </c>
      <c r="AD143" s="30">
        <f t="shared" si="107"/>
        <v>0</v>
      </c>
      <c r="AE143" s="30">
        <f t="shared" si="108"/>
        <v>0</v>
      </c>
      <c r="AF143" s="30">
        <f t="shared" si="109"/>
        <v>0</v>
      </c>
      <c r="AG143" s="30">
        <f t="shared" si="110"/>
        <v>0</v>
      </c>
      <c r="AH143" s="30">
        <f t="shared" si="111"/>
        <v>0</v>
      </c>
      <c r="AI143" s="30">
        <f t="shared" si="112"/>
        <v>0</v>
      </c>
      <c r="AK143" s="30">
        <f t="shared" si="93"/>
        <v>0</v>
      </c>
      <c r="AL143" s="30">
        <f t="shared" si="94"/>
        <v>0</v>
      </c>
      <c r="AM143" s="30">
        <f t="shared" si="95"/>
        <v>6.0205999132796242</v>
      </c>
      <c r="AN143" s="30">
        <v>0</v>
      </c>
      <c r="AO143" s="30">
        <f t="shared" si="96"/>
        <v>0</v>
      </c>
      <c r="AP143" s="30" t="e">
        <f t="shared" si="97"/>
        <v>#N/A</v>
      </c>
      <c r="AR143" s="30">
        <v>139</v>
      </c>
      <c r="AS143" s="30">
        <v>2.4260076602721181</v>
      </c>
      <c r="AT143" s="30">
        <v>0.65605902899050728</v>
      </c>
      <c r="AU143" s="30">
        <f t="shared" si="98"/>
        <v>0.65605902899050728</v>
      </c>
      <c r="AV143" s="30">
        <f t="shared" si="113"/>
        <v>1.3121180579810146</v>
      </c>
      <c r="BC143" s="30">
        <f t="shared" si="114"/>
        <v>0</v>
      </c>
      <c r="BD143" s="30">
        <f t="shared" si="115"/>
        <v>6.0205999132796242</v>
      </c>
      <c r="BE143" s="30" t="e">
        <f t="shared" si="116"/>
        <v>#N/A</v>
      </c>
      <c r="BF143" s="30" t="e">
        <f t="shared" si="117"/>
        <v>#N/A</v>
      </c>
      <c r="BV143">
        <v>0.14783592931109193</v>
      </c>
      <c r="BW143">
        <v>40.657262373909951</v>
      </c>
      <c r="BX143">
        <v>3.6361506082603166</v>
      </c>
      <c r="BY143">
        <f t="shared" si="118"/>
        <v>9.8840821239743217</v>
      </c>
    </row>
    <row r="144" spans="2:77" x14ac:dyDescent="0.2">
      <c r="B144" s="32"/>
      <c r="C144"/>
      <c r="D144"/>
      <c r="F144">
        <v>140</v>
      </c>
      <c r="G144">
        <v>149.97884186649119</v>
      </c>
      <c r="H144">
        <v>149.97884186649119</v>
      </c>
      <c r="I144">
        <v>6.667607160816619</v>
      </c>
      <c r="L144">
        <f t="shared" si="85"/>
        <v>0</v>
      </c>
      <c r="M144">
        <f t="shared" si="86"/>
        <v>0</v>
      </c>
      <c r="N144">
        <f t="shared" si="87"/>
        <v>1</v>
      </c>
      <c r="O144">
        <f t="shared" si="88"/>
        <v>0</v>
      </c>
      <c r="P144">
        <f t="shared" si="99"/>
        <v>0</v>
      </c>
      <c r="Q144">
        <f t="shared" si="100"/>
        <v>2</v>
      </c>
      <c r="R144">
        <f t="shared" si="101"/>
        <v>0</v>
      </c>
      <c r="S144">
        <f t="shared" si="89"/>
        <v>2</v>
      </c>
      <c r="U144">
        <f t="shared" si="90"/>
        <v>0</v>
      </c>
      <c r="V144">
        <f t="shared" si="102"/>
        <v>0</v>
      </c>
      <c r="W144">
        <f t="shared" si="103"/>
        <v>0</v>
      </c>
      <c r="X144">
        <f t="shared" si="104"/>
        <v>0</v>
      </c>
      <c r="Y144">
        <f t="shared" si="105"/>
        <v>0</v>
      </c>
      <c r="Z144">
        <f t="shared" si="106"/>
        <v>0</v>
      </c>
      <c r="AB144">
        <f t="shared" si="91"/>
        <v>0</v>
      </c>
      <c r="AC144">
        <f t="shared" si="92"/>
        <v>0</v>
      </c>
      <c r="AD144">
        <f t="shared" si="107"/>
        <v>0</v>
      </c>
      <c r="AE144">
        <f t="shared" si="108"/>
        <v>0</v>
      </c>
      <c r="AF144">
        <f t="shared" si="109"/>
        <v>0</v>
      </c>
      <c r="AG144">
        <f t="shared" si="110"/>
        <v>0</v>
      </c>
      <c r="AH144">
        <f t="shared" si="111"/>
        <v>0</v>
      </c>
      <c r="AI144">
        <f t="shared" si="112"/>
        <v>0</v>
      </c>
      <c r="AK144">
        <f t="shared" si="93"/>
        <v>0</v>
      </c>
      <c r="AL144">
        <f t="shared" si="94"/>
        <v>0</v>
      </c>
      <c r="AM144">
        <f t="shared" si="95"/>
        <v>6.0205999132796242</v>
      </c>
      <c r="AN144">
        <v>0</v>
      </c>
      <c r="AO144">
        <f t="shared" si="96"/>
        <v>0</v>
      </c>
      <c r="AP144" t="e">
        <f t="shared" si="97"/>
        <v>#N/A</v>
      </c>
      <c r="AR144">
        <v>140</v>
      </c>
      <c r="AS144">
        <v>2.4434609527920612</v>
      </c>
      <c r="AT144">
        <v>0.64278760968653947</v>
      </c>
      <c r="AU144">
        <f t="shared" si="98"/>
        <v>0.64278760968653947</v>
      </c>
      <c r="AV144">
        <f t="shared" si="113"/>
        <v>1.2855752193730789</v>
      </c>
      <c r="BC144">
        <f t="shared" si="114"/>
        <v>0</v>
      </c>
      <c r="BD144">
        <f t="shared" si="115"/>
        <v>6.0205999132796242</v>
      </c>
      <c r="BE144" t="e">
        <f t="shared" si="116"/>
        <v>#N/A</v>
      </c>
      <c r="BF144" t="e">
        <f t="shared" si="117"/>
        <v>#N/A</v>
      </c>
      <c r="BV144">
        <v>0.14997884186649119</v>
      </c>
      <c r="BW144">
        <v>40.88856621222719</v>
      </c>
      <c r="BX144">
        <v>3.6679897526375478</v>
      </c>
      <c r="BY144">
        <f t="shared" si="118"/>
        <v>9.9706298915686347</v>
      </c>
    </row>
    <row r="145" spans="2:77" x14ac:dyDescent="0.2">
      <c r="B145" s="32"/>
      <c r="C145"/>
      <c r="D145"/>
      <c r="F145" s="30">
        <v>141</v>
      </c>
      <c r="G145" s="30">
        <v>152.15281638525403</v>
      </c>
      <c r="H145" s="30">
        <v>152.15281638525403</v>
      </c>
      <c r="I145" s="30">
        <v>6.572339728947111</v>
      </c>
      <c r="K145" s="30"/>
      <c r="L145" s="30">
        <f t="shared" si="85"/>
        <v>0</v>
      </c>
      <c r="M145" s="30">
        <f t="shared" si="86"/>
        <v>0</v>
      </c>
      <c r="N145" s="30">
        <f t="shared" si="87"/>
        <v>1</v>
      </c>
      <c r="O145" s="30">
        <f t="shared" si="88"/>
        <v>0</v>
      </c>
      <c r="P145">
        <f t="shared" si="99"/>
        <v>0</v>
      </c>
      <c r="Q145" s="30">
        <f t="shared" si="100"/>
        <v>2</v>
      </c>
      <c r="R145" s="30">
        <f t="shared" si="101"/>
        <v>0</v>
      </c>
      <c r="S145" s="30">
        <f t="shared" si="89"/>
        <v>2</v>
      </c>
      <c r="U145" s="30">
        <f t="shared" si="90"/>
        <v>0</v>
      </c>
      <c r="V145" s="30">
        <f t="shared" si="102"/>
        <v>0</v>
      </c>
      <c r="W145" s="30">
        <f t="shared" si="103"/>
        <v>0</v>
      </c>
      <c r="X145" s="30">
        <f t="shared" si="104"/>
        <v>0</v>
      </c>
      <c r="Y145" s="30">
        <f t="shared" si="105"/>
        <v>0</v>
      </c>
      <c r="Z145" s="30">
        <f t="shared" si="106"/>
        <v>0</v>
      </c>
      <c r="AB145" s="30">
        <f t="shared" si="91"/>
        <v>0</v>
      </c>
      <c r="AC145" s="30">
        <f t="shared" si="92"/>
        <v>0</v>
      </c>
      <c r="AD145" s="30">
        <f t="shared" si="107"/>
        <v>0</v>
      </c>
      <c r="AE145" s="30">
        <f t="shared" si="108"/>
        <v>0</v>
      </c>
      <c r="AF145" s="30">
        <f t="shared" si="109"/>
        <v>0</v>
      </c>
      <c r="AG145" s="30">
        <f t="shared" si="110"/>
        <v>0</v>
      </c>
      <c r="AH145" s="30">
        <f t="shared" si="111"/>
        <v>0</v>
      </c>
      <c r="AI145" s="30">
        <f t="shared" si="112"/>
        <v>0</v>
      </c>
      <c r="AK145" s="30">
        <f t="shared" si="93"/>
        <v>0</v>
      </c>
      <c r="AL145" s="30">
        <f t="shared" si="94"/>
        <v>0</v>
      </c>
      <c r="AM145" s="30">
        <f t="shared" si="95"/>
        <v>6.0205999132796242</v>
      </c>
      <c r="AN145" s="30">
        <v>0</v>
      </c>
      <c r="AO145" s="30">
        <f t="shared" si="96"/>
        <v>0</v>
      </c>
      <c r="AP145" s="30" t="e">
        <f t="shared" si="97"/>
        <v>#N/A</v>
      </c>
      <c r="AR145" s="30">
        <v>141</v>
      </c>
      <c r="AS145" s="30">
        <v>2.4609142453120048</v>
      </c>
      <c r="AT145" s="30">
        <v>0.62932039104983739</v>
      </c>
      <c r="AU145" s="30">
        <f t="shared" si="98"/>
        <v>0.62932039104983739</v>
      </c>
      <c r="AV145" s="30">
        <f t="shared" si="113"/>
        <v>1.2586407820996748</v>
      </c>
      <c r="BC145" s="30">
        <f t="shared" si="114"/>
        <v>0</v>
      </c>
      <c r="BD145" s="30">
        <f t="shared" si="115"/>
        <v>6.0205999132796242</v>
      </c>
      <c r="BE145" s="30" t="e">
        <f t="shared" si="116"/>
        <v>#N/A</v>
      </c>
      <c r="BF145" s="30" t="e">
        <f t="shared" si="117"/>
        <v>#N/A</v>
      </c>
      <c r="BV145">
        <v>0.15215281638525402</v>
      </c>
      <c r="BW145">
        <v>41.123222847807931</v>
      </c>
      <c r="BX145">
        <v>3.6999244185786018</v>
      </c>
      <c r="BY145">
        <f t="shared" si="118"/>
        <v>10.057437313694111</v>
      </c>
    </row>
    <row r="146" spans="2:77" x14ac:dyDescent="0.2">
      <c r="B146" s="32"/>
      <c r="C146"/>
      <c r="D146"/>
      <c r="F146">
        <v>142</v>
      </c>
      <c r="G146">
        <v>154.35830311700246</v>
      </c>
      <c r="H146">
        <v>154.35830311700246</v>
      </c>
      <c r="I146">
        <v>6.4784334875850984</v>
      </c>
      <c r="L146">
        <f t="shared" si="85"/>
        <v>0</v>
      </c>
      <c r="M146">
        <f t="shared" si="86"/>
        <v>0</v>
      </c>
      <c r="N146">
        <f t="shared" si="87"/>
        <v>1</v>
      </c>
      <c r="O146">
        <f t="shared" si="88"/>
        <v>0</v>
      </c>
      <c r="P146">
        <f t="shared" si="99"/>
        <v>0</v>
      </c>
      <c r="Q146">
        <f t="shared" si="100"/>
        <v>2</v>
      </c>
      <c r="R146">
        <f t="shared" si="101"/>
        <v>0</v>
      </c>
      <c r="S146">
        <f t="shared" si="89"/>
        <v>2</v>
      </c>
      <c r="U146">
        <f t="shared" si="90"/>
        <v>0</v>
      </c>
      <c r="V146">
        <f t="shared" si="102"/>
        <v>0</v>
      </c>
      <c r="W146">
        <f t="shared" si="103"/>
        <v>0</v>
      </c>
      <c r="X146">
        <f t="shared" si="104"/>
        <v>0</v>
      </c>
      <c r="Y146">
        <f t="shared" si="105"/>
        <v>0</v>
      </c>
      <c r="Z146">
        <f t="shared" si="106"/>
        <v>0</v>
      </c>
      <c r="AB146">
        <f t="shared" si="91"/>
        <v>0</v>
      </c>
      <c r="AC146">
        <f t="shared" si="92"/>
        <v>0</v>
      </c>
      <c r="AD146">
        <f t="shared" si="107"/>
        <v>0</v>
      </c>
      <c r="AE146">
        <f t="shared" si="108"/>
        <v>0</v>
      </c>
      <c r="AF146">
        <f t="shared" si="109"/>
        <v>0</v>
      </c>
      <c r="AG146">
        <f t="shared" si="110"/>
        <v>0</v>
      </c>
      <c r="AH146">
        <f t="shared" si="111"/>
        <v>0</v>
      </c>
      <c r="AI146">
        <f t="shared" si="112"/>
        <v>0</v>
      </c>
      <c r="AK146">
        <f t="shared" si="93"/>
        <v>0</v>
      </c>
      <c r="AL146">
        <f t="shared" si="94"/>
        <v>0</v>
      </c>
      <c r="AM146">
        <f t="shared" si="95"/>
        <v>6.0205999132796242</v>
      </c>
      <c r="AN146">
        <v>0</v>
      </c>
      <c r="AO146">
        <f t="shared" si="96"/>
        <v>0</v>
      </c>
      <c r="AP146" t="e">
        <f t="shared" si="97"/>
        <v>#N/A</v>
      </c>
      <c r="AR146">
        <v>142</v>
      </c>
      <c r="AS146">
        <v>2.4783675378319479</v>
      </c>
      <c r="AT146">
        <v>0.6156614753256584</v>
      </c>
      <c r="AU146">
        <f t="shared" si="98"/>
        <v>0.6156614753256584</v>
      </c>
      <c r="AV146">
        <f t="shared" si="113"/>
        <v>1.2313229506513168</v>
      </c>
      <c r="BC146">
        <f t="shared" si="114"/>
        <v>0</v>
      </c>
      <c r="BD146">
        <f t="shared" si="115"/>
        <v>6.0205999132796242</v>
      </c>
      <c r="BE146" t="e">
        <f t="shared" si="116"/>
        <v>#N/A</v>
      </c>
      <c r="BF146" t="e">
        <f t="shared" si="117"/>
        <v>#N/A</v>
      </c>
      <c r="BV146">
        <v>0.15435830311700247</v>
      </c>
      <c r="BW146">
        <v>41.361280880146126</v>
      </c>
      <c r="BX146">
        <v>3.7319517150421753</v>
      </c>
      <c r="BY146">
        <f t="shared" si="118"/>
        <v>10.144496531685713</v>
      </c>
    </row>
    <row r="147" spans="2:77" x14ac:dyDescent="0.2">
      <c r="B147" s="32"/>
      <c r="C147"/>
      <c r="D147"/>
      <c r="F147" s="30">
        <v>143</v>
      </c>
      <c r="G147" s="30">
        <v>156.59575883782051</v>
      </c>
      <c r="H147" s="30">
        <v>156.59575883782051</v>
      </c>
      <c r="I147" s="30">
        <v>6.3858689879057131</v>
      </c>
      <c r="K147" s="30"/>
      <c r="L147" s="30">
        <f t="shared" si="85"/>
        <v>0</v>
      </c>
      <c r="M147" s="30">
        <f t="shared" si="86"/>
        <v>0</v>
      </c>
      <c r="N147" s="30">
        <f t="shared" si="87"/>
        <v>1</v>
      </c>
      <c r="O147" s="30">
        <f t="shared" si="88"/>
        <v>0</v>
      </c>
      <c r="P147">
        <f t="shared" si="99"/>
        <v>0</v>
      </c>
      <c r="Q147" s="30">
        <f t="shared" si="100"/>
        <v>2</v>
      </c>
      <c r="R147" s="30">
        <f t="shared" si="101"/>
        <v>0</v>
      </c>
      <c r="S147" s="30">
        <f t="shared" si="89"/>
        <v>2</v>
      </c>
      <c r="U147" s="30">
        <f t="shared" si="90"/>
        <v>0</v>
      </c>
      <c r="V147" s="30">
        <f t="shared" si="102"/>
        <v>0</v>
      </c>
      <c r="W147" s="30">
        <f t="shared" si="103"/>
        <v>0</v>
      </c>
      <c r="X147" s="30">
        <f t="shared" si="104"/>
        <v>0</v>
      </c>
      <c r="Y147" s="30">
        <f t="shared" si="105"/>
        <v>0</v>
      </c>
      <c r="Z147" s="30">
        <f t="shared" si="106"/>
        <v>0</v>
      </c>
      <c r="AB147" s="30">
        <f t="shared" si="91"/>
        <v>0</v>
      </c>
      <c r="AC147" s="30">
        <f t="shared" si="92"/>
        <v>0</v>
      </c>
      <c r="AD147" s="30">
        <f t="shared" si="107"/>
        <v>0</v>
      </c>
      <c r="AE147" s="30">
        <f t="shared" si="108"/>
        <v>0</v>
      </c>
      <c r="AF147" s="30">
        <f t="shared" si="109"/>
        <v>0</v>
      </c>
      <c r="AG147" s="30">
        <f t="shared" si="110"/>
        <v>0</v>
      </c>
      <c r="AH147" s="30">
        <f t="shared" si="111"/>
        <v>0</v>
      </c>
      <c r="AI147" s="30">
        <f t="shared" si="112"/>
        <v>0</v>
      </c>
      <c r="AK147" s="30">
        <f t="shared" si="93"/>
        <v>0</v>
      </c>
      <c r="AL147" s="30">
        <f t="shared" si="94"/>
        <v>0</v>
      </c>
      <c r="AM147" s="30">
        <f t="shared" si="95"/>
        <v>6.0205999132796242</v>
      </c>
      <c r="AN147" s="30">
        <v>0</v>
      </c>
      <c r="AO147" s="30">
        <f t="shared" si="96"/>
        <v>0</v>
      </c>
      <c r="AP147" s="30" t="e">
        <f t="shared" si="97"/>
        <v>#N/A</v>
      </c>
      <c r="AR147" s="30">
        <v>143</v>
      </c>
      <c r="AS147" s="30">
        <v>2.4958208303518914</v>
      </c>
      <c r="AT147" s="30">
        <v>0.60181502315204816</v>
      </c>
      <c r="AU147" s="30">
        <f t="shared" si="98"/>
        <v>0.60181502315204816</v>
      </c>
      <c r="AV147" s="30">
        <f t="shared" si="113"/>
        <v>1.2036300463040963</v>
      </c>
      <c r="BC147" s="30">
        <f t="shared" si="114"/>
        <v>0</v>
      </c>
      <c r="BD147" s="30">
        <f t="shared" si="115"/>
        <v>6.0205999132796242</v>
      </c>
      <c r="BE147" s="30" t="e">
        <f t="shared" si="116"/>
        <v>#N/A</v>
      </c>
      <c r="BF147" s="30" t="e">
        <f t="shared" si="117"/>
        <v>#N/A</v>
      </c>
      <c r="BV147">
        <v>0.15659575883782051</v>
      </c>
      <c r="BW147">
        <v>41.602789613195505</v>
      </c>
      <c r="BX147">
        <v>3.7640687149534733</v>
      </c>
      <c r="BY147">
        <f t="shared" si="118"/>
        <v>10.231799588929215</v>
      </c>
    </row>
    <row r="148" spans="2:77" x14ac:dyDescent="0.2">
      <c r="B148" s="32"/>
      <c r="C148"/>
      <c r="D148"/>
      <c r="F148">
        <v>144</v>
      </c>
      <c r="G148">
        <v>158.86564694485634</v>
      </c>
      <c r="H148">
        <v>160</v>
      </c>
      <c r="I148">
        <v>6.2946270589708346</v>
      </c>
      <c r="L148">
        <f t="shared" si="85"/>
        <v>0</v>
      </c>
      <c r="M148">
        <f t="shared" si="86"/>
        <v>0</v>
      </c>
      <c r="N148">
        <f t="shared" si="87"/>
        <v>1</v>
      </c>
      <c r="O148">
        <f t="shared" si="88"/>
        <v>0</v>
      </c>
      <c r="P148">
        <f t="shared" si="99"/>
        <v>0</v>
      </c>
      <c r="Q148">
        <f t="shared" si="100"/>
        <v>2</v>
      </c>
      <c r="R148">
        <f t="shared" si="101"/>
        <v>0</v>
      </c>
      <c r="S148">
        <f t="shared" si="89"/>
        <v>2</v>
      </c>
      <c r="U148">
        <f t="shared" si="90"/>
        <v>0</v>
      </c>
      <c r="V148">
        <f t="shared" si="102"/>
        <v>0</v>
      </c>
      <c r="W148">
        <f t="shared" si="103"/>
        <v>0</v>
      </c>
      <c r="X148">
        <f t="shared" si="104"/>
        <v>0</v>
      </c>
      <c r="Y148">
        <f t="shared" si="105"/>
        <v>0</v>
      </c>
      <c r="Z148">
        <f t="shared" si="106"/>
        <v>0</v>
      </c>
      <c r="AB148">
        <f t="shared" si="91"/>
        <v>0</v>
      </c>
      <c r="AC148">
        <f t="shared" si="92"/>
        <v>0</v>
      </c>
      <c r="AD148">
        <f t="shared" si="107"/>
        <v>0</v>
      </c>
      <c r="AE148">
        <f t="shared" si="108"/>
        <v>0</v>
      </c>
      <c r="AF148">
        <f t="shared" si="109"/>
        <v>0</v>
      </c>
      <c r="AG148">
        <f t="shared" si="110"/>
        <v>0</v>
      </c>
      <c r="AH148">
        <f t="shared" si="111"/>
        <v>0</v>
      </c>
      <c r="AI148">
        <f t="shared" si="112"/>
        <v>0</v>
      </c>
      <c r="AK148">
        <f t="shared" si="93"/>
        <v>0</v>
      </c>
      <c r="AL148">
        <f t="shared" si="94"/>
        <v>0</v>
      </c>
      <c r="AM148">
        <f t="shared" si="95"/>
        <v>6.0205999132796242</v>
      </c>
      <c r="AN148">
        <v>0</v>
      </c>
      <c r="AO148">
        <f t="shared" si="96"/>
        <v>0</v>
      </c>
      <c r="AP148" t="e">
        <f t="shared" si="97"/>
        <v>#N/A</v>
      </c>
      <c r="AR148">
        <v>144</v>
      </c>
      <c r="AS148">
        <v>2.5132741228718345</v>
      </c>
      <c r="AT148">
        <v>0.58778525229247325</v>
      </c>
      <c r="AU148">
        <f t="shared" si="98"/>
        <v>0.58778525229247325</v>
      </c>
      <c r="AV148">
        <f t="shared" si="113"/>
        <v>1.1755705045849465</v>
      </c>
      <c r="BC148">
        <f t="shared" si="114"/>
        <v>0</v>
      </c>
      <c r="BD148">
        <f t="shared" si="115"/>
        <v>6.0205999132796242</v>
      </c>
      <c r="BE148" t="e">
        <f t="shared" si="116"/>
        <v>#N/A</v>
      </c>
      <c r="BF148" t="e">
        <f t="shared" si="117"/>
        <v>#N/A</v>
      </c>
      <c r="BV148">
        <v>0.15886564694485633</v>
      </c>
      <c r="BW148">
        <v>41.847799065580851</v>
      </c>
      <c r="BX148">
        <v>3.7962724561904331</v>
      </c>
      <c r="BY148">
        <f t="shared" si="118"/>
        <v>10.31933843354204</v>
      </c>
    </row>
    <row r="149" spans="2:77" x14ac:dyDescent="0.2">
      <c r="B149" s="32"/>
      <c r="C149"/>
      <c r="D149"/>
      <c r="F149" s="30">
        <v>145</v>
      </c>
      <c r="G149" s="30">
        <v>161.16843755229638</v>
      </c>
      <c r="H149" s="30">
        <v>161.16843755229638</v>
      </c>
      <c r="I149" s="30">
        <v>6.2046888037585974</v>
      </c>
      <c r="K149" s="30"/>
      <c r="L149" s="30">
        <f t="shared" si="85"/>
        <v>0</v>
      </c>
      <c r="M149" s="30">
        <f t="shared" si="86"/>
        <v>0</v>
      </c>
      <c r="N149" s="30">
        <f t="shared" si="87"/>
        <v>1</v>
      </c>
      <c r="O149" s="30">
        <f t="shared" si="88"/>
        <v>0</v>
      </c>
      <c r="P149">
        <f t="shared" si="99"/>
        <v>0</v>
      </c>
      <c r="Q149" s="30">
        <f t="shared" si="100"/>
        <v>2</v>
      </c>
      <c r="R149" s="30">
        <f t="shared" si="101"/>
        <v>0</v>
      </c>
      <c r="S149" s="30">
        <f t="shared" si="89"/>
        <v>2</v>
      </c>
      <c r="U149" s="30">
        <f t="shared" si="90"/>
        <v>0</v>
      </c>
      <c r="V149" s="30">
        <f t="shared" si="102"/>
        <v>0</v>
      </c>
      <c r="W149" s="30">
        <f t="shared" si="103"/>
        <v>0</v>
      </c>
      <c r="X149" s="30">
        <f t="shared" si="104"/>
        <v>0</v>
      </c>
      <c r="Y149" s="30">
        <f t="shared" si="105"/>
        <v>0</v>
      </c>
      <c r="Z149" s="30">
        <f t="shared" si="106"/>
        <v>0</v>
      </c>
      <c r="AB149" s="30">
        <f t="shared" si="91"/>
        <v>0</v>
      </c>
      <c r="AC149" s="30">
        <f t="shared" si="92"/>
        <v>0</v>
      </c>
      <c r="AD149" s="30">
        <f t="shared" si="107"/>
        <v>0</v>
      </c>
      <c r="AE149" s="30">
        <f t="shared" si="108"/>
        <v>0</v>
      </c>
      <c r="AF149" s="30">
        <f t="shared" si="109"/>
        <v>0</v>
      </c>
      <c r="AG149" s="30">
        <f t="shared" si="110"/>
        <v>0</v>
      </c>
      <c r="AH149" s="30">
        <f t="shared" si="111"/>
        <v>0</v>
      </c>
      <c r="AI149" s="30">
        <f t="shared" si="112"/>
        <v>0</v>
      </c>
      <c r="AK149" s="30">
        <f t="shared" si="93"/>
        <v>0</v>
      </c>
      <c r="AL149" s="30">
        <f t="shared" si="94"/>
        <v>0</v>
      </c>
      <c r="AM149" s="30">
        <f t="shared" si="95"/>
        <v>6.0205999132796242</v>
      </c>
      <c r="AN149" s="30">
        <v>0</v>
      </c>
      <c r="AO149" s="30">
        <f t="shared" si="96"/>
        <v>0</v>
      </c>
      <c r="AP149" s="30" t="e">
        <f t="shared" si="97"/>
        <v>#N/A</v>
      </c>
      <c r="AR149" s="30">
        <v>145</v>
      </c>
      <c r="AS149" s="30">
        <v>2.530727415391778</v>
      </c>
      <c r="AT149" s="30">
        <v>0.57357643635104594</v>
      </c>
      <c r="AU149" s="30">
        <f t="shared" si="98"/>
        <v>0.57357643635104594</v>
      </c>
      <c r="AV149" s="30">
        <f t="shared" si="113"/>
        <v>1.1471528727020919</v>
      </c>
      <c r="BC149" s="30">
        <f t="shared" si="114"/>
        <v>0</v>
      </c>
      <c r="BD149" s="30">
        <f t="shared" si="115"/>
        <v>6.0205999132796242</v>
      </c>
      <c r="BE149" s="30" t="e">
        <f t="shared" si="116"/>
        <v>#N/A</v>
      </c>
      <c r="BF149" s="30" t="e">
        <f t="shared" si="117"/>
        <v>#N/A</v>
      </c>
      <c r="BV149">
        <v>0.16116843755229637</v>
      </c>
      <c r="BW149">
        <v>42.096359980957317</v>
      </c>
      <c r="BX149">
        <v>3.82855994259842</v>
      </c>
      <c r="BY149">
        <f t="shared" si="118"/>
        <v>10.40710492113149</v>
      </c>
    </row>
    <row r="150" spans="2:77" x14ac:dyDescent="0.2">
      <c r="B150" s="32"/>
      <c r="C150"/>
      <c r="D150"/>
      <c r="F150">
        <v>146</v>
      </c>
      <c r="G150">
        <v>163.50460758873001</v>
      </c>
      <c r="H150">
        <v>163.50460758873001</v>
      </c>
      <c r="I150">
        <v>6.1160355952496577</v>
      </c>
      <c r="L150">
        <f t="shared" si="85"/>
        <v>0</v>
      </c>
      <c r="M150">
        <f t="shared" si="86"/>
        <v>0</v>
      </c>
      <c r="N150">
        <f t="shared" si="87"/>
        <v>1</v>
      </c>
      <c r="O150">
        <f t="shared" si="88"/>
        <v>0</v>
      </c>
      <c r="P150">
        <f t="shared" si="99"/>
        <v>0</v>
      </c>
      <c r="Q150">
        <f t="shared" si="100"/>
        <v>2</v>
      </c>
      <c r="R150">
        <f t="shared" si="101"/>
        <v>0</v>
      </c>
      <c r="S150">
        <f t="shared" si="89"/>
        <v>2</v>
      </c>
      <c r="U150">
        <f t="shared" si="90"/>
        <v>0</v>
      </c>
      <c r="V150">
        <f t="shared" si="102"/>
        <v>0</v>
      </c>
      <c r="W150">
        <f t="shared" si="103"/>
        <v>0</v>
      </c>
      <c r="X150">
        <f t="shared" si="104"/>
        <v>0</v>
      </c>
      <c r="Y150">
        <f t="shared" si="105"/>
        <v>0</v>
      </c>
      <c r="Z150">
        <f t="shared" si="106"/>
        <v>0</v>
      </c>
      <c r="AB150">
        <f t="shared" si="91"/>
        <v>0</v>
      </c>
      <c r="AC150">
        <f t="shared" si="92"/>
        <v>0</v>
      </c>
      <c r="AD150">
        <f t="shared" si="107"/>
        <v>0</v>
      </c>
      <c r="AE150">
        <f t="shared" si="108"/>
        <v>0</v>
      </c>
      <c r="AF150">
        <f t="shared" si="109"/>
        <v>0</v>
      </c>
      <c r="AG150">
        <f t="shared" si="110"/>
        <v>0</v>
      </c>
      <c r="AH150">
        <f t="shared" si="111"/>
        <v>0</v>
      </c>
      <c r="AI150">
        <f t="shared" si="112"/>
        <v>0</v>
      </c>
      <c r="AK150">
        <f t="shared" si="93"/>
        <v>0</v>
      </c>
      <c r="AL150">
        <f t="shared" si="94"/>
        <v>0</v>
      </c>
      <c r="AM150">
        <f t="shared" si="95"/>
        <v>6.0205999132796242</v>
      </c>
      <c r="AN150">
        <v>0</v>
      </c>
      <c r="AO150">
        <f t="shared" si="96"/>
        <v>0</v>
      </c>
      <c r="AP150" t="e">
        <f t="shared" si="97"/>
        <v>#N/A</v>
      </c>
      <c r="AR150">
        <v>146</v>
      </c>
      <c r="AS150">
        <v>2.5481807079117211</v>
      </c>
      <c r="AT150">
        <v>0.5591929034707469</v>
      </c>
      <c r="AU150">
        <f t="shared" si="98"/>
        <v>0.5591929034707469</v>
      </c>
      <c r="AV150">
        <f t="shared" si="113"/>
        <v>1.1183858069414938</v>
      </c>
      <c r="BC150">
        <f t="shared" si="114"/>
        <v>0</v>
      </c>
      <c r="BD150">
        <f t="shared" si="115"/>
        <v>6.0205999132796242</v>
      </c>
      <c r="BE150" t="e">
        <f t="shared" si="116"/>
        <v>#N/A</v>
      </c>
      <c r="BF150" t="e">
        <f t="shared" si="117"/>
        <v>#N/A</v>
      </c>
      <c r="BV150">
        <v>0.16350460758873001</v>
      </c>
      <c r="BW150">
        <v>42.348523838519924</v>
      </c>
      <c r="BX150">
        <v>3.8609281450327049</v>
      </c>
      <c r="BY150">
        <f t="shared" si="118"/>
        <v>10.49509081762849</v>
      </c>
    </row>
    <row r="151" spans="2:77" x14ac:dyDescent="0.2">
      <c r="B151" s="32"/>
      <c r="C151"/>
      <c r="D151"/>
      <c r="F151" s="30">
        <v>147</v>
      </c>
      <c r="G151" s="30">
        <v>165.87464089592572</v>
      </c>
      <c r="H151" s="30">
        <v>165.87464089592572</v>
      </c>
      <c r="I151" s="30">
        <v>6.0286490725693707</v>
      </c>
      <c r="K151" s="30"/>
      <c r="L151" s="30">
        <f t="shared" si="85"/>
        <v>0</v>
      </c>
      <c r="M151" s="30">
        <f t="shared" si="86"/>
        <v>0</v>
      </c>
      <c r="N151" s="30">
        <f t="shared" si="87"/>
        <v>1</v>
      </c>
      <c r="O151" s="30">
        <f t="shared" si="88"/>
        <v>0</v>
      </c>
      <c r="P151">
        <f t="shared" si="99"/>
        <v>0</v>
      </c>
      <c r="Q151" s="30">
        <f t="shared" si="100"/>
        <v>2</v>
      </c>
      <c r="R151" s="30">
        <f t="shared" si="101"/>
        <v>0</v>
      </c>
      <c r="S151" s="30">
        <f t="shared" si="89"/>
        <v>2</v>
      </c>
      <c r="U151" s="30">
        <f t="shared" si="90"/>
        <v>0</v>
      </c>
      <c r="V151" s="30">
        <f t="shared" si="102"/>
        <v>0</v>
      </c>
      <c r="W151" s="30">
        <f t="shared" si="103"/>
        <v>0</v>
      </c>
      <c r="X151" s="30">
        <f t="shared" si="104"/>
        <v>0</v>
      </c>
      <c r="Y151" s="30">
        <f t="shared" si="105"/>
        <v>0</v>
      </c>
      <c r="Z151" s="30">
        <f t="shared" si="106"/>
        <v>0</v>
      </c>
      <c r="AB151" s="30">
        <f t="shared" si="91"/>
        <v>0</v>
      </c>
      <c r="AC151" s="30">
        <f t="shared" si="92"/>
        <v>0</v>
      </c>
      <c r="AD151" s="30">
        <f t="shared" si="107"/>
        <v>0</v>
      </c>
      <c r="AE151" s="30">
        <f t="shared" si="108"/>
        <v>0</v>
      </c>
      <c r="AF151" s="30">
        <f t="shared" si="109"/>
        <v>0</v>
      </c>
      <c r="AG151" s="30">
        <f t="shared" si="110"/>
        <v>0</v>
      </c>
      <c r="AH151" s="30">
        <f t="shared" si="111"/>
        <v>0</v>
      </c>
      <c r="AI151" s="30">
        <f t="shared" si="112"/>
        <v>0</v>
      </c>
      <c r="AK151" s="30">
        <f t="shared" si="93"/>
        <v>0</v>
      </c>
      <c r="AL151" s="30">
        <f t="shared" si="94"/>
        <v>0</v>
      </c>
      <c r="AM151" s="30">
        <f t="shared" si="95"/>
        <v>6.0205999132796242</v>
      </c>
      <c r="AN151" s="30">
        <v>0</v>
      </c>
      <c r="AO151" s="30">
        <f t="shared" si="96"/>
        <v>0</v>
      </c>
      <c r="AP151" s="30" t="e">
        <f t="shared" si="97"/>
        <v>#N/A</v>
      </c>
      <c r="AR151" s="30">
        <v>147</v>
      </c>
      <c r="AS151" s="30">
        <v>2.5656340004316642</v>
      </c>
      <c r="AT151" s="30">
        <v>0.54463903501502731</v>
      </c>
      <c r="AU151" s="30">
        <f t="shared" si="98"/>
        <v>0.54463903501502731</v>
      </c>
      <c r="AV151" s="30">
        <f t="shared" si="113"/>
        <v>1.0892780700300546</v>
      </c>
      <c r="BC151" s="30">
        <f t="shared" si="114"/>
        <v>0</v>
      </c>
      <c r="BD151" s="30">
        <f t="shared" si="115"/>
        <v>6.0205999132796242</v>
      </c>
      <c r="BE151" s="30" t="e">
        <f t="shared" si="116"/>
        <v>#N/A</v>
      </c>
      <c r="BF151" s="30" t="e">
        <f t="shared" si="117"/>
        <v>#N/A</v>
      </c>
      <c r="BV151">
        <v>0.16587464089592571</v>
      </c>
      <c r="BW151">
        <v>42.604342863665323</v>
      </c>
      <c r="BX151">
        <v>3.893374002428053</v>
      </c>
      <c r="BY151">
        <f t="shared" si="118"/>
        <v>10.583287802195038</v>
      </c>
    </row>
    <row r="152" spans="2:77" x14ac:dyDescent="0.2">
      <c r="B152" s="32"/>
      <c r="C152"/>
      <c r="D152"/>
      <c r="F152">
        <v>148</v>
      </c>
      <c r="G152">
        <v>168.27902832903908</v>
      </c>
      <c r="H152">
        <v>168.27902832903908</v>
      </c>
      <c r="I152">
        <v>5.9425111371850896</v>
      </c>
      <c r="L152">
        <f t="shared" si="85"/>
        <v>0</v>
      </c>
      <c r="M152">
        <f t="shared" si="86"/>
        <v>0</v>
      </c>
      <c r="N152">
        <f t="shared" si="87"/>
        <v>1</v>
      </c>
      <c r="O152">
        <f t="shared" si="88"/>
        <v>0</v>
      </c>
      <c r="P152">
        <f t="shared" si="99"/>
        <v>0</v>
      </c>
      <c r="Q152">
        <f t="shared" si="100"/>
        <v>2</v>
      </c>
      <c r="R152">
        <f t="shared" si="101"/>
        <v>0</v>
      </c>
      <c r="S152">
        <f t="shared" si="89"/>
        <v>2</v>
      </c>
      <c r="U152">
        <f t="shared" si="90"/>
        <v>0</v>
      </c>
      <c r="V152">
        <f t="shared" si="102"/>
        <v>0</v>
      </c>
      <c r="W152">
        <f t="shared" si="103"/>
        <v>0</v>
      </c>
      <c r="X152">
        <f t="shared" si="104"/>
        <v>0</v>
      </c>
      <c r="Y152">
        <f t="shared" si="105"/>
        <v>0</v>
      </c>
      <c r="Z152">
        <f t="shared" si="106"/>
        <v>0</v>
      </c>
      <c r="AB152">
        <f t="shared" si="91"/>
        <v>0</v>
      </c>
      <c r="AC152">
        <f t="shared" si="92"/>
        <v>0</v>
      </c>
      <c r="AD152">
        <f t="shared" si="107"/>
        <v>0</v>
      </c>
      <c r="AE152">
        <f t="shared" si="108"/>
        <v>0</v>
      </c>
      <c r="AF152">
        <f t="shared" si="109"/>
        <v>0</v>
      </c>
      <c r="AG152">
        <f t="shared" si="110"/>
        <v>0</v>
      </c>
      <c r="AH152">
        <f t="shared" si="111"/>
        <v>0</v>
      </c>
      <c r="AI152">
        <f t="shared" si="112"/>
        <v>0</v>
      </c>
      <c r="AK152">
        <f t="shared" si="93"/>
        <v>0</v>
      </c>
      <c r="AL152">
        <f t="shared" si="94"/>
        <v>0</v>
      </c>
      <c r="AM152">
        <f t="shared" si="95"/>
        <v>6.0205999132796242</v>
      </c>
      <c r="AN152">
        <v>0</v>
      </c>
      <c r="AO152">
        <f t="shared" si="96"/>
        <v>0</v>
      </c>
      <c r="AP152" t="e">
        <f t="shared" si="97"/>
        <v>#N/A</v>
      </c>
      <c r="AR152">
        <v>148</v>
      </c>
      <c r="AS152">
        <v>2.5830872929516078</v>
      </c>
      <c r="AT152">
        <v>0.5299192642332049</v>
      </c>
      <c r="AU152">
        <f t="shared" si="98"/>
        <v>0.5299192642332049</v>
      </c>
      <c r="AV152">
        <f t="shared" si="113"/>
        <v>1.0598385284664098</v>
      </c>
      <c r="BC152">
        <f t="shared" si="114"/>
        <v>0</v>
      </c>
      <c r="BD152">
        <f t="shared" si="115"/>
        <v>6.0205999132796242</v>
      </c>
      <c r="BE152" t="e">
        <f t="shared" si="116"/>
        <v>#N/A</v>
      </c>
      <c r="BF152" t="e">
        <f t="shared" si="117"/>
        <v>#N/A</v>
      </c>
      <c r="BV152">
        <v>0.16827902832903907</v>
      </c>
      <c r="BW152">
        <v>42.863870038808145</v>
      </c>
      <c r="BX152">
        <v>3.9258944228946762</v>
      </c>
      <c r="BY152">
        <f t="shared" si="118"/>
        <v>10.671687470203308</v>
      </c>
    </row>
    <row r="153" spans="2:77" x14ac:dyDescent="0.2">
      <c r="B153" s="32"/>
      <c r="C153"/>
      <c r="D153"/>
      <c r="F153" s="30">
        <v>149</v>
      </c>
      <c r="G153" s="30">
        <v>170.71826785827326</v>
      </c>
      <c r="H153" s="30">
        <v>170.71826785827326</v>
      </c>
      <c r="I153" s="30">
        <v>5.8576039491577969</v>
      </c>
      <c r="K153" s="30"/>
      <c r="L153" s="30">
        <f t="shared" si="85"/>
        <v>0</v>
      </c>
      <c r="M153" s="30">
        <f t="shared" si="86"/>
        <v>0</v>
      </c>
      <c r="N153" s="30">
        <f t="shared" si="87"/>
        <v>1</v>
      </c>
      <c r="O153" s="30">
        <f t="shared" si="88"/>
        <v>0</v>
      </c>
      <c r="P153">
        <f t="shared" si="99"/>
        <v>0</v>
      </c>
      <c r="Q153" s="30">
        <f t="shared" si="100"/>
        <v>2</v>
      </c>
      <c r="R153" s="30">
        <f t="shared" si="101"/>
        <v>0</v>
      </c>
      <c r="S153" s="30">
        <f t="shared" si="89"/>
        <v>2</v>
      </c>
      <c r="U153" s="30">
        <f t="shared" si="90"/>
        <v>0</v>
      </c>
      <c r="V153" s="30">
        <f t="shared" si="102"/>
        <v>0</v>
      </c>
      <c r="W153" s="30">
        <f t="shared" si="103"/>
        <v>0</v>
      </c>
      <c r="X153" s="30">
        <f t="shared" si="104"/>
        <v>0</v>
      </c>
      <c r="Y153" s="30">
        <f t="shared" si="105"/>
        <v>0</v>
      </c>
      <c r="Z153" s="30">
        <f t="shared" si="106"/>
        <v>0</v>
      </c>
      <c r="AB153" s="30">
        <f t="shared" si="91"/>
        <v>0</v>
      </c>
      <c r="AC153" s="30">
        <f t="shared" si="92"/>
        <v>0</v>
      </c>
      <c r="AD153" s="30">
        <f t="shared" si="107"/>
        <v>0</v>
      </c>
      <c r="AE153" s="30">
        <f t="shared" si="108"/>
        <v>0</v>
      </c>
      <c r="AF153" s="30">
        <f t="shared" si="109"/>
        <v>0</v>
      </c>
      <c r="AG153" s="30">
        <f t="shared" si="110"/>
        <v>0</v>
      </c>
      <c r="AH153" s="30">
        <f t="shared" si="111"/>
        <v>0</v>
      </c>
      <c r="AI153" s="30">
        <f t="shared" si="112"/>
        <v>0</v>
      </c>
      <c r="AK153" s="30">
        <f t="shared" si="93"/>
        <v>0</v>
      </c>
      <c r="AL153" s="30">
        <f t="shared" si="94"/>
        <v>0</v>
      </c>
      <c r="AM153" s="30">
        <f t="shared" si="95"/>
        <v>6.0205999132796242</v>
      </c>
      <c r="AN153" s="30">
        <v>0</v>
      </c>
      <c r="AO153" s="30">
        <f t="shared" si="96"/>
        <v>0</v>
      </c>
      <c r="AP153" s="30" t="e">
        <f t="shared" si="97"/>
        <v>#N/A</v>
      </c>
      <c r="AR153" s="30">
        <v>149</v>
      </c>
      <c r="AS153" s="30">
        <v>2.6005405854715509</v>
      </c>
      <c r="AT153" s="30">
        <v>0.51503807491005438</v>
      </c>
      <c r="AU153" s="30">
        <f t="shared" si="98"/>
        <v>0.51503807491005438</v>
      </c>
      <c r="AV153" s="30">
        <f t="shared" si="113"/>
        <v>1.0300761498201088</v>
      </c>
      <c r="BC153" s="30">
        <f t="shared" si="114"/>
        <v>0</v>
      </c>
      <c r="BD153" s="30">
        <f t="shared" si="115"/>
        <v>6.0205999132796242</v>
      </c>
      <c r="BE153" s="30" t="e">
        <f t="shared" si="116"/>
        <v>#N/A</v>
      </c>
      <c r="BF153" s="30" t="e">
        <f t="shared" si="117"/>
        <v>#N/A</v>
      </c>
      <c r="BV153">
        <v>0.17071826785827326</v>
      </c>
      <c r="BW153">
        <v>43.127159114354157</v>
      </c>
      <c r="BX153">
        <v>3.9584862848397662</v>
      </c>
      <c r="BY153">
        <f t="shared" si="118"/>
        <v>10.760281336284292</v>
      </c>
    </row>
    <row r="154" spans="2:77" x14ac:dyDescent="0.2">
      <c r="B154" s="32"/>
      <c r="C154"/>
      <c r="D154"/>
      <c r="F154">
        <v>150</v>
      </c>
      <c r="G154">
        <v>173.19286467201312</v>
      </c>
      <c r="H154">
        <v>173.19286467201312</v>
      </c>
      <c r="I154">
        <v>5.773909923447289</v>
      </c>
      <c r="L154">
        <f t="shared" si="85"/>
        <v>0</v>
      </c>
      <c r="M154">
        <f t="shared" si="86"/>
        <v>0</v>
      </c>
      <c r="N154">
        <f t="shared" si="87"/>
        <v>1</v>
      </c>
      <c r="O154">
        <f t="shared" si="88"/>
        <v>0</v>
      </c>
      <c r="P154">
        <f t="shared" si="99"/>
        <v>0</v>
      </c>
      <c r="Q154">
        <f t="shared" si="100"/>
        <v>2</v>
      </c>
      <c r="R154">
        <f t="shared" si="101"/>
        <v>0</v>
      </c>
      <c r="S154">
        <f t="shared" si="89"/>
        <v>2</v>
      </c>
      <c r="U154">
        <f t="shared" si="90"/>
        <v>0</v>
      </c>
      <c r="V154">
        <f t="shared" si="102"/>
        <v>0</v>
      </c>
      <c r="W154">
        <f t="shared" si="103"/>
        <v>0</v>
      </c>
      <c r="X154">
        <f t="shared" si="104"/>
        <v>0</v>
      </c>
      <c r="Y154">
        <f t="shared" si="105"/>
        <v>0</v>
      </c>
      <c r="Z154">
        <f t="shared" si="106"/>
        <v>0</v>
      </c>
      <c r="AB154">
        <f t="shared" si="91"/>
        <v>0</v>
      </c>
      <c r="AC154">
        <f t="shared" si="92"/>
        <v>0</v>
      </c>
      <c r="AD154">
        <f t="shared" si="107"/>
        <v>0</v>
      </c>
      <c r="AE154">
        <f t="shared" si="108"/>
        <v>0</v>
      </c>
      <c r="AF154">
        <f t="shared" si="109"/>
        <v>0</v>
      </c>
      <c r="AG154">
        <f t="shared" si="110"/>
        <v>0</v>
      </c>
      <c r="AH154">
        <f t="shared" si="111"/>
        <v>0</v>
      </c>
      <c r="AI154">
        <f t="shared" si="112"/>
        <v>0</v>
      </c>
      <c r="AK154">
        <f t="shared" si="93"/>
        <v>0</v>
      </c>
      <c r="AL154">
        <f t="shared" si="94"/>
        <v>0</v>
      </c>
      <c r="AM154">
        <f t="shared" si="95"/>
        <v>6.0205999132796242</v>
      </c>
      <c r="AN154">
        <v>0</v>
      </c>
      <c r="AO154">
        <f t="shared" si="96"/>
        <v>0</v>
      </c>
      <c r="AP154" t="e">
        <f t="shared" si="97"/>
        <v>#N/A</v>
      </c>
      <c r="AR154">
        <v>150</v>
      </c>
      <c r="AS154">
        <v>2.6179938779914944</v>
      </c>
      <c r="AT154">
        <v>0.49999999999999994</v>
      </c>
      <c r="AU154">
        <f t="shared" si="98"/>
        <v>0.49999999999999994</v>
      </c>
      <c r="AV154">
        <f t="shared" si="113"/>
        <v>0.99999999999999989</v>
      </c>
      <c r="BC154">
        <f t="shared" si="114"/>
        <v>0</v>
      </c>
      <c r="BD154">
        <f t="shared" si="115"/>
        <v>6.0205999132796242</v>
      </c>
      <c r="BE154" t="e">
        <f t="shared" si="116"/>
        <v>#N/A</v>
      </c>
      <c r="BF154" t="e">
        <f t="shared" si="117"/>
        <v>#N/A</v>
      </c>
      <c r="BV154">
        <v>0.17319286467201311</v>
      </c>
      <c r="BW154">
        <v>43.394264619832427</v>
      </c>
      <c r="BX154">
        <v>3.9911464381138284</v>
      </c>
      <c r="BY154">
        <f t="shared" si="118"/>
        <v>10.849060837443863</v>
      </c>
    </row>
    <row r="155" spans="2:77" x14ac:dyDescent="0.2">
      <c r="B155" s="32"/>
      <c r="C155"/>
      <c r="D155"/>
      <c r="F155" s="30">
        <v>151</v>
      </c>
      <c r="G155" s="30">
        <v>175.70333128145444</v>
      </c>
      <c r="H155" s="30">
        <v>175.70333128145444</v>
      </c>
      <c r="I155" s="30">
        <v>5.6914117262701573</v>
      </c>
      <c r="K155" s="30"/>
      <c r="L155" s="30">
        <f t="shared" si="85"/>
        <v>0</v>
      </c>
      <c r="M155" s="30">
        <f t="shared" si="86"/>
        <v>0</v>
      </c>
      <c r="N155" s="30">
        <f t="shared" si="87"/>
        <v>1</v>
      </c>
      <c r="O155" s="30">
        <f t="shared" si="88"/>
        <v>0</v>
      </c>
      <c r="P155">
        <f t="shared" si="99"/>
        <v>0</v>
      </c>
      <c r="Q155" s="30">
        <f t="shared" si="100"/>
        <v>2</v>
      </c>
      <c r="R155" s="30">
        <f t="shared" si="101"/>
        <v>0</v>
      </c>
      <c r="S155" s="30">
        <f t="shared" si="89"/>
        <v>2</v>
      </c>
      <c r="U155" s="30">
        <f t="shared" si="90"/>
        <v>0</v>
      </c>
      <c r="V155" s="30">
        <f t="shared" si="102"/>
        <v>0</v>
      </c>
      <c r="W155" s="30">
        <f t="shared" si="103"/>
        <v>0</v>
      </c>
      <c r="X155" s="30">
        <f t="shared" si="104"/>
        <v>0</v>
      </c>
      <c r="Y155" s="30">
        <f t="shared" si="105"/>
        <v>0</v>
      </c>
      <c r="Z155" s="30">
        <f t="shared" si="106"/>
        <v>0</v>
      </c>
      <c r="AB155" s="30">
        <f t="shared" si="91"/>
        <v>0</v>
      </c>
      <c r="AC155" s="30">
        <f t="shared" si="92"/>
        <v>0</v>
      </c>
      <c r="AD155" s="30">
        <f t="shared" si="107"/>
        <v>0</v>
      </c>
      <c r="AE155" s="30">
        <f t="shared" si="108"/>
        <v>0</v>
      </c>
      <c r="AF155" s="30">
        <f t="shared" si="109"/>
        <v>0</v>
      </c>
      <c r="AG155" s="30">
        <f t="shared" si="110"/>
        <v>0</v>
      </c>
      <c r="AH155" s="30">
        <f t="shared" si="111"/>
        <v>0</v>
      </c>
      <c r="AI155" s="30">
        <f t="shared" si="112"/>
        <v>0</v>
      </c>
      <c r="AK155" s="30">
        <f t="shared" si="93"/>
        <v>0</v>
      </c>
      <c r="AL155" s="30">
        <f t="shared" si="94"/>
        <v>0</v>
      </c>
      <c r="AM155" s="30">
        <f t="shared" si="95"/>
        <v>6.0205999132796242</v>
      </c>
      <c r="AN155" s="30">
        <v>0</v>
      </c>
      <c r="AO155" s="30">
        <f t="shared" si="96"/>
        <v>0</v>
      </c>
      <c r="AP155" s="30" t="e">
        <f t="shared" si="97"/>
        <v>#N/A</v>
      </c>
      <c r="AR155" s="30">
        <v>151</v>
      </c>
      <c r="AS155" s="30">
        <v>2.6354471705114375</v>
      </c>
      <c r="AT155" s="30">
        <v>0.48480962024633717</v>
      </c>
      <c r="AU155" s="30">
        <f t="shared" si="98"/>
        <v>0.48480962024633717</v>
      </c>
      <c r="AV155" s="30">
        <f t="shared" si="113"/>
        <v>0.96961924049267434</v>
      </c>
      <c r="BC155" s="30">
        <f t="shared" si="114"/>
        <v>0</v>
      </c>
      <c r="BD155" s="30">
        <f t="shared" si="115"/>
        <v>6.0205999132796242</v>
      </c>
      <c r="BE155" s="30" t="e">
        <f t="shared" si="116"/>
        <v>#N/A</v>
      </c>
      <c r="BF155" s="30" t="e">
        <f t="shared" si="117"/>
        <v>#N/A</v>
      </c>
      <c r="BV155">
        <v>0.17570333128145443</v>
      </c>
      <c r="BW155">
        <v>43.665241875188912</v>
      </c>
      <c r="BX155">
        <v>4.0238717051809365</v>
      </c>
      <c r="BY155">
        <f t="shared" si="118"/>
        <v>10.938017336243851</v>
      </c>
    </row>
    <row r="156" spans="2:77" x14ac:dyDescent="0.2">
      <c r="B156" s="32"/>
      <c r="C156"/>
      <c r="D156"/>
      <c r="F156">
        <v>152</v>
      </c>
      <c r="G156">
        <v>178.25018762674915</v>
      </c>
      <c r="H156">
        <v>178.25018762674915</v>
      </c>
      <c r="I156">
        <v>5.6100922715098154</v>
      </c>
      <c r="L156">
        <f t="shared" si="85"/>
        <v>0</v>
      </c>
      <c r="M156">
        <f t="shared" si="86"/>
        <v>0</v>
      </c>
      <c r="N156">
        <f t="shared" si="87"/>
        <v>1</v>
      </c>
      <c r="O156">
        <f t="shared" si="88"/>
        <v>0</v>
      </c>
      <c r="P156">
        <f t="shared" si="99"/>
        <v>0</v>
      </c>
      <c r="Q156">
        <f t="shared" si="100"/>
        <v>2</v>
      </c>
      <c r="R156">
        <f t="shared" si="101"/>
        <v>0</v>
      </c>
      <c r="S156">
        <f t="shared" si="89"/>
        <v>2</v>
      </c>
      <c r="U156">
        <f t="shared" si="90"/>
        <v>0</v>
      </c>
      <c r="V156">
        <f t="shared" si="102"/>
        <v>0</v>
      </c>
      <c r="W156">
        <f t="shared" si="103"/>
        <v>0</v>
      </c>
      <c r="X156">
        <f t="shared" si="104"/>
        <v>0</v>
      </c>
      <c r="Y156">
        <f t="shared" si="105"/>
        <v>0</v>
      </c>
      <c r="Z156">
        <f t="shared" si="106"/>
        <v>0</v>
      </c>
      <c r="AB156">
        <f t="shared" si="91"/>
        <v>0</v>
      </c>
      <c r="AC156">
        <f t="shared" si="92"/>
        <v>0</v>
      </c>
      <c r="AD156">
        <f t="shared" si="107"/>
        <v>0</v>
      </c>
      <c r="AE156">
        <f t="shared" si="108"/>
        <v>0</v>
      </c>
      <c r="AF156">
        <f t="shared" si="109"/>
        <v>0</v>
      </c>
      <c r="AG156">
        <f t="shared" si="110"/>
        <v>0</v>
      </c>
      <c r="AH156">
        <f t="shared" si="111"/>
        <v>0</v>
      </c>
      <c r="AI156">
        <f t="shared" si="112"/>
        <v>0</v>
      </c>
      <c r="AK156">
        <f t="shared" si="93"/>
        <v>0</v>
      </c>
      <c r="AL156">
        <f t="shared" si="94"/>
        <v>0</v>
      </c>
      <c r="AM156">
        <f t="shared" si="95"/>
        <v>6.0205999132796242</v>
      </c>
      <c r="AN156">
        <v>0</v>
      </c>
      <c r="AO156">
        <f t="shared" si="96"/>
        <v>0</v>
      </c>
      <c r="AP156" t="e">
        <f t="shared" si="97"/>
        <v>#N/A</v>
      </c>
      <c r="AR156">
        <v>152</v>
      </c>
      <c r="AS156">
        <v>2.6529004630313811</v>
      </c>
      <c r="AT156">
        <v>0.46947156278589069</v>
      </c>
      <c r="AU156">
        <f t="shared" si="98"/>
        <v>0.46947156278589069</v>
      </c>
      <c r="AV156">
        <f t="shared" si="113"/>
        <v>0.93894312557178139</v>
      </c>
      <c r="BC156">
        <f t="shared" si="114"/>
        <v>0</v>
      </c>
      <c r="BD156">
        <f t="shared" si="115"/>
        <v>6.0205999132796242</v>
      </c>
      <c r="BE156" t="e">
        <f t="shared" si="116"/>
        <v>#N/A</v>
      </c>
      <c r="BF156" t="e">
        <f t="shared" si="117"/>
        <v>#N/A</v>
      </c>
      <c r="BV156">
        <v>0.17825018762674916</v>
      </c>
      <c r="BW156">
        <v>43.940147002243677</v>
      </c>
      <c r="BX156">
        <v>4.0566588823120533</v>
      </c>
      <c r="BY156">
        <f t="shared" si="118"/>
        <v>11.027142124045834</v>
      </c>
    </row>
    <row r="157" spans="2:77" x14ac:dyDescent="0.2">
      <c r="B157" s="32"/>
      <c r="C157"/>
      <c r="D157"/>
      <c r="F157" s="30">
        <v>153</v>
      </c>
      <c r="G157" s="30">
        <v>180.83396118469011</v>
      </c>
      <c r="H157" s="30">
        <v>180.83396118469011</v>
      </c>
      <c r="I157" s="30">
        <v>5.5299347171777971</v>
      </c>
      <c r="K157" s="30"/>
      <c r="L157" s="30">
        <f t="shared" si="85"/>
        <v>0</v>
      </c>
      <c r="M157" s="30">
        <f t="shared" si="86"/>
        <v>0</v>
      </c>
      <c r="N157" s="30">
        <f t="shared" si="87"/>
        <v>1</v>
      </c>
      <c r="O157" s="30">
        <f t="shared" si="88"/>
        <v>0</v>
      </c>
      <c r="P157">
        <f t="shared" si="99"/>
        <v>0</v>
      </c>
      <c r="Q157" s="30">
        <f t="shared" si="100"/>
        <v>2</v>
      </c>
      <c r="R157" s="30">
        <f t="shared" si="101"/>
        <v>0</v>
      </c>
      <c r="S157" s="30">
        <f t="shared" si="89"/>
        <v>2</v>
      </c>
      <c r="U157" s="30">
        <f t="shared" si="90"/>
        <v>0</v>
      </c>
      <c r="V157" s="30">
        <f t="shared" si="102"/>
        <v>0</v>
      </c>
      <c r="W157" s="30">
        <f t="shared" si="103"/>
        <v>0</v>
      </c>
      <c r="X157" s="30">
        <f t="shared" si="104"/>
        <v>0</v>
      </c>
      <c r="Y157" s="30">
        <f t="shared" si="105"/>
        <v>0</v>
      </c>
      <c r="Z157" s="30">
        <f t="shared" si="106"/>
        <v>0</v>
      </c>
      <c r="AB157" s="30">
        <f t="shared" si="91"/>
        <v>0</v>
      </c>
      <c r="AC157" s="30">
        <f t="shared" si="92"/>
        <v>0</v>
      </c>
      <c r="AD157" s="30">
        <f t="shared" si="107"/>
        <v>0</v>
      </c>
      <c r="AE157" s="30">
        <f t="shared" si="108"/>
        <v>0</v>
      </c>
      <c r="AF157" s="30">
        <f t="shared" si="109"/>
        <v>0</v>
      </c>
      <c r="AG157" s="30">
        <f t="shared" si="110"/>
        <v>0</v>
      </c>
      <c r="AH157" s="30">
        <f t="shared" si="111"/>
        <v>0</v>
      </c>
      <c r="AI157" s="30">
        <f t="shared" si="112"/>
        <v>0</v>
      </c>
      <c r="AK157" s="30">
        <f t="shared" si="93"/>
        <v>0</v>
      </c>
      <c r="AL157" s="30">
        <f t="shared" si="94"/>
        <v>0</v>
      </c>
      <c r="AM157" s="30">
        <f t="shared" si="95"/>
        <v>6.0205999132796242</v>
      </c>
      <c r="AN157" s="30">
        <v>0</v>
      </c>
      <c r="AO157" s="30">
        <f t="shared" si="96"/>
        <v>0</v>
      </c>
      <c r="AP157" s="30" t="e">
        <f t="shared" si="97"/>
        <v>#N/A</v>
      </c>
      <c r="AR157" s="30">
        <v>153</v>
      </c>
      <c r="AS157" s="30">
        <v>2.6703537555513241</v>
      </c>
      <c r="AT157" s="30">
        <v>0.45399049973954686</v>
      </c>
      <c r="AU157" s="30">
        <f t="shared" si="98"/>
        <v>0.45399049973954686</v>
      </c>
      <c r="AV157" s="30">
        <f t="shared" si="113"/>
        <v>0.90798099947909372</v>
      </c>
      <c r="BC157" s="30">
        <f t="shared" si="114"/>
        <v>0</v>
      </c>
      <c r="BD157" s="30">
        <f t="shared" si="115"/>
        <v>6.0205999132796242</v>
      </c>
      <c r="BE157" s="30" t="e">
        <f t="shared" si="116"/>
        <v>#N/A</v>
      </c>
      <c r="BF157" s="30" t="e">
        <f t="shared" si="117"/>
        <v>#N/A</v>
      </c>
      <c r="BV157">
        <v>0.18083396118469011</v>
      </c>
      <c r="BW157">
        <v>44.219036936314268</v>
      </c>
      <c r="BX157">
        <v>4.0895047408005105</v>
      </c>
      <c r="BY157">
        <f t="shared" si="118"/>
        <v>11.116426424315145</v>
      </c>
    </row>
    <row r="158" spans="2:77" x14ac:dyDescent="0.2">
      <c r="B158" s="32"/>
      <c r="C158"/>
      <c r="D158"/>
      <c r="F158">
        <v>154</v>
      </c>
      <c r="G158">
        <v>183.45518707795594</v>
      </c>
      <c r="H158">
        <v>183.45518707795594</v>
      </c>
      <c r="I158">
        <v>5.4509224619256376</v>
      </c>
      <c r="L158">
        <f t="shared" si="85"/>
        <v>0</v>
      </c>
      <c r="M158">
        <f t="shared" si="86"/>
        <v>0</v>
      </c>
      <c r="N158">
        <f t="shared" si="87"/>
        <v>1</v>
      </c>
      <c r="O158">
        <f t="shared" si="88"/>
        <v>0</v>
      </c>
      <c r="P158">
        <f t="shared" si="99"/>
        <v>0</v>
      </c>
      <c r="Q158">
        <f t="shared" si="100"/>
        <v>2</v>
      </c>
      <c r="R158">
        <f t="shared" si="101"/>
        <v>0</v>
      </c>
      <c r="S158">
        <f t="shared" si="89"/>
        <v>2</v>
      </c>
      <c r="U158">
        <f t="shared" si="90"/>
        <v>0</v>
      </c>
      <c r="V158">
        <f t="shared" si="102"/>
        <v>0</v>
      </c>
      <c r="W158">
        <f t="shared" si="103"/>
        <v>0</v>
      </c>
      <c r="X158">
        <f t="shared" si="104"/>
        <v>0</v>
      </c>
      <c r="Y158">
        <f t="shared" si="105"/>
        <v>0</v>
      </c>
      <c r="Z158">
        <f t="shared" si="106"/>
        <v>0</v>
      </c>
      <c r="AB158">
        <f t="shared" si="91"/>
        <v>0</v>
      </c>
      <c r="AC158">
        <f t="shared" si="92"/>
        <v>0</v>
      </c>
      <c r="AD158">
        <f t="shared" si="107"/>
        <v>0</v>
      </c>
      <c r="AE158">
        <f t="shared" si="108"/>
        <v>0</v>
      </c>
      <c r="AF158">
        <f t="shared" si="109"/>
        <v>0</v>
      </c>
      <c r="AG158">
        <f t="shared" si="110"/>
        <v>0</v>
      </c>
      <c r="AH158">
        <f t="shared" si="111"/>
        <v>0</v>
      </c>
      <c r="AI158">
        <f t="shared" si="112"/>
        <v>0</v>
      </c>
      <c r="AK158">
        <f t="shared" si="93"/>
        <v>0</v>
      </c>
      <c r="AL158">
        <f t="shared" si="94"/>
        <v>0</v>
      </c>
      <c r="AM158">
        <f t="shared" si="95"/>
        <v>6.0205999132796242</v>
      </c>
      <c r="AN158">
        <v>0</v>
      </c>
      <c r="AO158">
        <f t="shared" si="96"/>
        <v>0</v>
      </c>
      <c r="AP158" t="e">
        <f t="shared" si="97"/>
        <v>#N/A</v>
      </c>
      <c r="AR158">
        <v>154</v>
      </c>
      <c r="AS158">
        <v>2.6878070480712677</v>
      </c>
      <c r="AT158">
        <v>0.43837114678907729</v>
      </c>
      <c r="AU158">
        <f t="shared" si="98"/>
        <v>0.43837114678907729</v>
      </c>
      <c r="AV158">
        <f t="shared" si="113"/>
        <v>0.87674229357815459</v>
      </c>
      <c r="BC158">
        <f t="shared" si="114"/>
        <v>0</v>
      </c>
      <c r="BD158">
        <f t="shared" si="115"/>
        <v>6.0205999132796242</v>
      </c>
      <c r="BE158" t="e">
        <f t="shared" si="116"/>
        <v>#N/A</v>
      </c>
      <c r="BF158" t="e">
        <f t="shared" si="117"/>
        <v>#N/A</v>
      </c>
      <c r="BV158">
        <v>0.18345518707795594</v>
      </c>
      <c r="BW158">
        <v>44.501969438007485</v>
      </c>
      <c r="BX158">
        <v>4.1224060281986903</v>
      </c>
      <c r="BY158">
        <f t="shared" si="118"/>
        <v>11.205861395982526</v>
      </c>
    </row>
    <row r="159" spans="2:77" x14ac:dyDescent="0.2">
      <c r="B159" s="32"/>
      <c r="C159"/>
      <c r="D159"/>
      <c r="F159" s="30">
        <v>155</v>
      </c>
      <c r="G159" s="30">
        <v>186.11440818593979</v>
      </c>
      <c r="H159" s="30">
        <v>186.11440818593979</v>
      </c>
      <c r="I159" s="30">
        <v>5.3730391416065872</v>
      </c>
      <c r="K159" s="30"/>
      <c r="L159" s="30">
        <f t="shared" si="85"/>
        <v>0</v>
      </c>
      <c r="M159" s="30">
        <f t="shared" si="86"/>
        <v>0</v>
      </c>
      <c r="N159" s="30">
        <f t="shared" si="87"/>
        <v>1</v>
      </c>
      <c r="O159" s="30">
        <f t="shared" si="88"/>
        <v>0</v>
      </c>
      <c r="P159">
        <f t="shared" si="99"/>
        <v>0</v>
      </c>
      <c r="Q159" s="30">
        <f t="shared" si="100"/>
        <v>2</v>
      </c>
      <c r="R159" s="30">
        <f t="shared" si="101"/>
        <v>0</v>
      </c>
      <c r="S159" s="30">
        <f t="shared" si="89"/>
        <v>2</v>
      </c>
      <c r="U159" s="30">
        <f t="shared" si="90"/>
        <v>0</v>
      </c>
      <c r="V159" s="30">
        <f t="shared" si="102"/>
        <v>0</v>
      </c>
      <c r="W159" s="30">
        <f t="shared" si="103"/>
        <v>0</v>
      </c>
      <c r="X159" s="30">
        <f t="shared" si="104"/>
        <v>0</v>
      </c>
      <c r="Y159" s="30">
        <f t="shared" si="105"/>
        <v>0</v>
      </c>
      <c r="Z159" s="30">
        <f t="shared" si="106"/>
        <v>0</v>
      </c>
      <c r="AB159" s="30">
        <f t="shared" si="91"/>
        <v>0</v>
      </c>
      <c r="AC159" s="30">
        <f t="shared" si="92"/>
        <v>0</v>
      </c>
      <c r="AD159" s="30">
        <f t="shared" si="107"/>
        <v>0</v>
      </c>
      <c r="AE159" s="30">
        <f t="shared" si="108"/>
        <v>0</v>
      </c>
      <c r="AF159" s="30">
        <f t="shared" si="109"/>
        <v>0</v>
      </c>
      <c r="AG159" s="30">
        <f t="shared" si="110"/>
        <v>0</v>
      </c>
      <c r="AH159" s="30">
        <f t="shared" si="111"/>
        <v>0</v>
      </c>
      <c r="AI159" s="30">
        <f t="shared" si="112"/>
        <v>0</v>
      </c>
      <c r="AK159" s="30">
        <f t="shared" si="93"/>
        <v>0</v>
      </c>
      <c r="AL159" s="30">
        <f t="shared" si="94"/>
        <v>0</v>
      </c>
      <c r="AM159" s="30">
        <f t="shared" si="95"/>
        <v>6.0205999132796242</v>
      </c>
      <c r="AN159" s="30">
        <v>0</v>
      </c>
      <c r="AO159" s="30">
        <f t="shared" si="96"/>
        <v>0</v>
      </c>
      <c r="AP159" s="30" t="e">
        <f t="shared" si="97"/>
        <v>#N/A</v>
      </c>
      <c r="AR159" s="30">
        <v>155</v>
      </c>
      <c r="AS159" s="30">
        <v>2.7052603405912108</v>
      </c>
      <c r="AT159" s="30">
        <v>0.4226182617406995</v>
      </c>
      <c r="AU159" s="30">
        <f t="shared" si="98"/>
        <v>0.4226182617406995</v>
      </c>
      <c r="AV159" s="30">
        <f t="shared" si="113"/>
        <v>0.84523652348139899</v>
      </c>
      <c r="BC159" s="30">
        <f t="shared" si="114"/>
        <v>0</v>
      </c>
      <c r="BD159" s="30">
        <f t="shared" si="115"/>
        <v>6.0205999132796242</v>
      </c>
      <c r="BE159" s="30" t="e">
        <f t="shared" si="116"/>
        <v>#N/A</v>
      </c>
      <c r="BF159" s="30" t="e">
        <f t="shared" si="117"/>
        <v>#N/A</v>
      </c>
      <c r="BV159">
        <v>0.1861144081859398</v>
      </c>
      <c r="BW159">
        <v>44.789003105182154</v>
      </c>
      <c r="BX159">
        <v>4.1553594695749343</v>
      </c>
      <c r="BY159">
        <f t="shared" si="118"/>
        <v>11.29543813686076</v>
      </c>
    </row>
    <row r="160" spans="2:77" x14ac:dyDescent="0.2">
      <c r="B160" s="32"/>
      <c r="C160"/>
      <c r="D160"/>
      <c r="F160">
        <v>156</v>
      </c>
      <c r="G160">
        <v>188.81217525718469</v>
      </c>
      <c r="H160">
        <v>188.81217525718469</v>
      </c>
      <c r="I160">
        <v>5.2962686258864435</v>
      </c>
      <c r="L160">
        <f t="shared" si="85"/>
        <v>0</v>
      </c>
      <c r="M160">
        <f t="shared" si="86"/>
        <v>0</v>
      </c>
      <c r="N160">
        <f t="shared" si="87"/>
        <v>1</v>
      </c>
      <c r="O160">
        <f t="shared" si="88"/>
        <v>0</v>
      </c>
      <c r="P160">
        <f t="shared" si="99"/>
        <v>0</v>
      </c>
      <c r="Q160">
        <f t="shared" si="100"/>
        <v>2</v>
      </c>
      <c r="R160">
        <f t="shared" si="101"/>
        <v>0</v>
      </c>
      <c r="S160">
        <f t="shared" si="89"/>
        <v>2</v>
      </c>
      <c r="U160">
        <f t="shared" si="90"/>
        <v>0</v>
      </c>
      <c r="V160">
        <f t="shared" si="102"/>
        <v>0</v>
      </c>
      <c r="W160">
        <f t="shared" si="103"/>
        <v>0</v>
      </c>
      <c r="X160">
        <f t="shared" si="104"/>
        <v>0</v>
      </c>
      <c r="Y160">
        <f t="shared" si="105"/>
        <v>0</v>
      </c>
      <c r="Z160">
        <f t="shared" si="106"/>
        <v>0</v>
      </c>
      <c r="AB160">
        <f t="shared" si="91"/>
        <v>0</v>
      </c>
      <c r="AC160">
        <f t="shared" si="92"/>
        <v>0</v>
      </c>
      <c r="AD160">
        <f t="shared" si="107"/>
        <v>0</v>
      </c>
      <c r="AE160">
        <f t="shared" si="108"/>
        <v>0</v>
      </c>
      <c r="AF160">
        <f t="shared" si="109"/>
        <v>0</v>
      </c>
      <c r="AG160">
        <f t="shared" si="110"/>
        <v>0</v>
      </c>
      <c r="AH160">
        <f t="shared" si="111"/>
        <v>0</v>
      </c>
      <c r="AI160">
        <f t="shared" si="112"/>
        <v>0</v>
      </c>
      <c r="AK160">
        <f t="shared" si="93"/>
        <v>0</v>
      </c>
      <c r="AL160">
        <f t="shared" si="94"/>
        <v>0</v>
      </c>
      <c r="AM160">
        <f t="shared" si="95"/>
        <v>6.0205999132796242</v>
      </c>
      <c r="AN160">
        <v>0</v>
      </c>
      <c r="AO160">
        <f t="shared" si="96"/>
        <v>0</v>
      </c>
      <c r="AP160" t="e">
        <f t="shared" si="97"/>
        <v>#N/A</v>
      </c>
      <c r="AR160">
        <v>156</v>
      </c>
      <c r="AS160">
        <v>2.7227136331111539</v>
      </c>
      <c r="AT160">
        <v>0.40673664307580043</v>
      </c>
      <c r="AU160">
        <f t="shared" si="98"/>
        <v>0.40673664307580043</v>
      </c>
      <c r="AV160">
        <f t="shared" si="113"/>
        <v>0.81347328615160086</v>
      </c>
      <c r="BC160">
        <f t="shared" si="114"/>
        <v>0</v>
      </c>
      <c r="BD160">
        <f t="shared" si="115"/>
        <v>6.0205999132796242</v>
      </c>
      <c r="BE160" t="e">
        <f t="shared" si="116"/>
        <v>#N/A</v>
      </c>
      <c r="BF160" t="e">
        <f t="shared" si="117"/>
        <v>#N/A</v>
      </c>
      <c r="BV160">
        <v>0.18881217525718469</v>
      </c>
      <c r="BW160">
        <v>45.080197385085256</v>
      </c>
      <c r="BX160">
        <v>4.1883617687897043</v>
      </c>
      <c r="BY160">
        <f t="shared" si="118"/>
        <v>11.385147687113637</v>
      </c>
    </row>
    <row r="161" spans="2:77" x14ac:dyDescent="0.2">
      <c r="B161" s="32"/>
      <c r="C161"/>
      <c r="D161"/>
      <c r="F161" s="30">
        <v>157</v>
      </c>
      <c r="G161" s="30">
        <v>191.54904702344822</v>
      </c>
      <c r="H161" s="30">
        <v>191.54904702344822</v>
      </c>
      <c r="I161" s="30">
        <v>5.2205950149028215</v>
      </c>
      <c r="K161" s="30"/>
      <c r="L161" s="30">
        <f t="shared" si="85"/>
        <v>0</v>
      </c>
      <c r="M161" s="30">
        <f t="shared" si="86"/>
        <v>0</v>
      </c>
      <c r="N161" s="30">
        <f t="shared" si="87"/>
        <v>1</v>
      </c>
      <c r="O161" s="30">
        <f t="shared" si="88"/>
        <v>0</v>
      </c>
      <c r="P161">
        <f t="shared" si="99"/>
        <v>0</v>
      </c>
      <c r="Q161" s="30">
        <f t="shared" si="100"/>
        <v>2</v>
      </c>
      <c r="R161" s="30">
        <f t="shared" si="101"/>
        <v>0</v>
      </c>
      <c r="S161" s="30">
        <f t="shared" si="89"/>
        <v>2</v>
      </c>
      <c r="U161" s="30">
        <f t="shared" si="90"/>
        <v>0</v>
      </c>
      <c r="V161" s="30">
        <f t="shared" si="102"/>
        <v>0</v>
      </c>
      <c r="W161" s="30">
        <f t="shared" si="103"/>
        <v>0</v>
      </c>
      <c r="X161" s="30">
        <f t="shared" si="104"/>
        <v>0</v>
      </c>
      <c r="Y161" s="30">
        <f t="shared" si="105"/>
        <v>0</v>
      </c>
      <c r="Z161" s="30">
        <f t="shared" si="106"/>
        <v>0</v>
      </c>
      <c r="AB161" s="30">
        <f t="shared" si="91"/>
        <v>0</v>
      </c>
      <c r="AC161" s="30">
        <f t="shared" si="92"/>
        <v>0</v>
      </c>
      <c r="AD161" s="30">
        <f t="shared" si="107"/>
        <v>0</v>
      </c>
      <c r="AE161" s="30">
        <f t="shared" si="108"/>
        <v>0</v>
      </c>
      <c r="AF161" s="30">
        <f t="shared" si="109"/>
        <v>0</v>
      </c>
      <c r="AG161" s="30">
        <f t="shared" si="110"/>
        <v>0</v>
      </c>
      <c r="AH161" s="30">
        <f t="shared" si="111"/>
        <v>0</v>
      </c>
      <c r="AI161" s="30">
        <f t="shared" si="112"/>
        <v>0</v>
      </c>
      <c r="AK161" s="30">
        <f t="shared" si="93"/>
        <v>0</v>
      </c>
      <c r="AL161" s="30">
        <f t="shared" si="94"/>
        <v>0</v>
      </c>
      <c r="AM161" s="30">
        <f t="shared" si="95"/>
        <v>6.0205999132796242</v>
      </c>
      <c r="AN161" s="30">
        <v>0</v>
      </c>
      <c r="AO161" s="30">
        <f t="shared" si="96"/>
        <v>0</v>
      </c>
      <c r="AP161" s="30" t="e">
        <f t="shared" si="97"/>
        <v>#N/A</v>
      </c>
      <c r="AR161" s="30">
        <v>157</v>
      </c>
      <c r="AS161" s="30">
        <v>2.7401669256310974</v>
      </c>
      <c r="AT161" s="30">
        <v>0.39073112848927377</v>
      </c>
      <c r="AU161" s="30">
        <f t="shared" si="98"/>
        <v>0.39073112848927377</v>
      </c>
      <c r="AV161" s="30">
        <f t="shared" si="113"/>
        <v>0.78146225697854754</v>
      </c>
      <c r="BC161" s="30">
        <f t="shared" si="114"/>
        <v>0</v>
      </c>
      <c r="BD161" s="30">
        <f t="shared" si="115"/>
        <v>6.0205999132796242</v>
      </c>
      <c r="BE161" s="30" t="e">
        <f t="shared" si="116"/>
        <v>#N/A</v>
      </c>
      <c r="BF161" s="30" t="e">
        <f t="shared" si="117"/>
        <v>#N/A</v>
      </c>
      <c r="BV161">
        <v>0.19154904702344822</v>
      </c>
      <c r="BW161">
        <v>45.375612586663976</v>
      </c>
      <c r="BX161">
        <v>4.221409609789931</v>
      </c>
      <c r="BY161">
        <f t="shared" si="118"/>
        <v>11.474981032774357</v>
      </c>
    </row>
    <row r="162" spans="2:77" x14ac:dyDescent="0.2">
      <c r="B162" s="32"/>
      <c r="C162"/>
      <c r="D162"/>
      <c r="F162">
        <v>158</v>
      </c>
      <c r="G162">
        <v>194.32559031542129</v>
      </c>
      <c r="H162">
        <v>194.32559031542129</v>
      </c>
      <c r="I162">
        <v>5.1460026359721391</v>
      </c>
      <c r="L162">
        <f t="shared" si="85"/>
        <v>0</v>
      </c>
      <c r="M162">
        <f t="shared" si="86"/>
        <v>0</v>
      </c>
      <c r="N162">
        <f t="shared" si="87"/>
        <v>1</v>
      </c>
      <c r="O162">
        <f t="shared" si="88"/>
        <v>0</v>
      </c>
      <c r="P162">
        <f t="shared" si="99"/>
        <v>0</v>
      </c>
      <c r="Q162">
        <f t="shared" si="100"/>
        <v>2</v>
      </c>
      <c r="R162">
        <f t="shared" si="101"/>
        <v>0</v>
      </c>
      <c r="S162">
        <f t="shared" si="89"/>
        <v>2</v>
      </c>
      <c r="U162">
        <f t="shared" si="90"/>
        <v>0</v>
      </c>
      <c r="V162">
        <f t="shared" si="102"/>
        <v>0</v>
      </c>
      <c r="W162">
        <f t="shared" si="103"/>
        <v>0</v>
      </c>
      <c r="X162">
        <f t="shared" si="104"/>
        <v>0</v>
      </c>
      <c r="Y162">
        <f t="shared" si="105"/>
        <v>0</v>
      </c>
      <c r="Z162">
        <f t="shared" si="106"/>
        <v>0</v>
      </c>
      <c r="AB162">
        <f t="shared" si="91"/>
        <v>0</v>
      </c>
      <c r="AC162">
        <f t="shared" si="92"/>
        <v>0</v>
      </c>
      <c r="AD162">
        <f t="shared" si="107"/>
        <v>0</v>
      </c>
      <c r="AE162">
        <f t="shared" si="108"/>
        <v>0</v>
      </c>
      <c r="AF162">
        <f t="shared" si="109"/>
        <v>0</v>
      </c>
      <c r="AG162">
        <f t="shared" si="110"/>
        <v>0</v>
      </c>
      <c r="AH162">
        <f t="shared" si="111"/>
        <v>0</v>
      </c>
      <c r="AI162">
        <f t="shared" si="112"/>
        <v>0</v>
      </c>
      <c r="AK162">
        <f t="shared" si="93"/>
        <v>0</v>
      </c>
      <c r="AL162">
        <f t="shared" si="94"/>
        <v>0</v>
      </c>
      <c r="AM162">
        <f t="shared" si="95"/>
        <v>6.0205999132796242</v>
      </c>
      <c r="AN162">
        <v>0</v>
      </c>
      <c r="AO162">
        <f t="shared" si="96"/>
        <v>0</v>
      </c>
      <c r="AP162" t="e">
        <f t="shared" si="97"/>
        <v>#N/A</v>
      </c>
      <c r="AR162">
        <v>158</v>
      </c>
      <c r="AS162">
        <v>2.7576202181510405</v>
      </c>
      <c r="AT162">
        <v>0.37460659341591224</v>
      </c>
      <c r="AU162">
        <f t="shared" si="98"/>
        <v>0.37460659341591224</v>
      </c>
      <c r="AV162">
        <f t="shared" si="113"/>
        <v>0.74921318683182447</v>
      </c>
      <c r="BC162">
        <f t="shared" si="114"/>
        <v>0</v>
      </c>
      <c r="BD162">
        <f t="shared" si="115"/>
        <v>6.0205999132796242</v>
      </c>
      <c r="BE162" t="e">
        <f t="shared" si="116"/>
        <v>#N/A</v>
      </c>
      <c r="BF162" t="e">
        <f t="shared" si="117"/>
        <v>#N/A</v>
      </c>
      <c r="BV162">
        <v>0.19432559031542129</v>
      </c>
      <c r="BW162">
        <v>45.675309893056259</v>
      </c>
      <c r="BX162">
        <v>4.2544996579205137</v>
      </c>
      <c r="BY162">
        <f t="shared" si="118"/>
        <v>11.564929109310556</v>
      </c>
    </row>
    <row r="163" spans="2:77" x14ac:dyDescent="0.2">
      <c r="B163" s="32"/>
      <c r="C163"/>
      <c r="D163"/>
      <c r="F163" s="30">
        <v>159</v>
      </c>
      <c r="G163" s="30">
        <v>197.14238018012327</v>
      </c>
      <c r="H163" s="30">
        <v>197.14238018012327</v>
      </c>
      <c r="I163" s="30">
        <v>5.0724760403436795</v>
      </c>
      <c r="K163" s="30"/>
      <c r="L163" s="30">
        <f t="shared" si="85"/>
        <v>0</v>
      </c>
      <c r="M163" s="30">
        <f t="shared" si="86"/>
        <v>0</v>
      </c>
      <c r="N163" s="30">
        <f t="shared" si="87"/>
        <v>1</v>
      </c>
      <c r="O163" s="30">
        <f t="shared" si="88"/>
        <v>0</v>
      </c>
      <c r="P163">
        <f t="shared" si="99"/>
        <v>0</v>
      </c>
      <c r="Q163" s="30">
        <f t="shared" si="100"/>
        <v>2</v>
      </c>
      <c r="R163" s="30">
        <f t="shared" si="101"/>
        <v>0</v>
      </c>
      <c r="S163" s="30">
        <f t="shared" si="89"/>
        <v>2</v>
      </c>
      <c r="U163" s="30">
        <f t="shared" si="90"/>
        <v>0</v>
      </c>
      <c r="V163" s="30">
        <f t="shared" si="102"/>
        <v>0</v>
      </c>
      <c r="W163" s="30">
        <f t="shared" si="103"/>
        <v>0</v>
      </c>
      <c r="X163" s="30">
        <f t="shared" si="104"/>
        <v>0</v>
      </c>
      <c r="Y163" s="30">
        <f t="shared" si="105"/>
        <v>0</v>
      </c>
      <c r="Z163" s="30">
        <f t="shared" si="106"/>
        <v>0</v>
      </c>
      <c r="AB163" s="30">
        <f t="shared" si="91"/>
        <v>0</v>
      </c>
      <c r="AC163" s="30">
        <f t="shared" si="92"/>
        <v>0</v>
      </c>
      <c r="AD163" s="30">
        <f t="shared" si="107"/>
        <v>0</v>
      </c>
      <c r="AE163" s="30">
        <f t="shared" si="108"/>
        <v>0</v>
      </c>
      <c r="AF163" s="30">
        <f t="shared" si="109"/>
        <v>0</v>
      </c>
      <c r="AG163" s="30">
        <f t="shared" si="110"/>
        <v>0</v>
      </c>
      <c r="AH163" s="30">
        <f t="shared" si="111"/>
        <v>0</v>
      </c>
      <c r="AI163" s="30">
        <f t="shared" si="112"/>
        <v>0</v>
      </c>
      <c r="AK163" s="30">
        <f t="shared" si="93"/>
        <v>0</v>
      </c>
      <c r="AL163" s="30">
        <f t="shared" si="94"/>
        <v>0</v>
      </c>
      <c r="AM163" s="30">
        <f t="shared" si="95"/>
        <v>6.0205999132796242</v>
      </c>
      <c r="AN163" s="30">
        <v>0</v>
      </c>
      <c r="AO163" s="30">
        <f t="shared" si="96"/>
        <v>0</v>
      </c>
      <c r="AP163" s="30" t="e">
        <f t="shared" si="97"/>
        <v>#N/A</v>
      </c>
      <c r="AR163" s="30">
        <v>159</v>
      </c>
      <c r="AS163" s="30">
        <v>2.7750735106709841</v>
      </c>
      <c r="AT163" s="30">
        <v>0.35836794954530021</v>
      </c>
      <c r="AU163" s="30">
        <f t="shared" si="98"/>
        <v>0.35836794954530021</v>
      </c>
      <c r="AV163" s="30">
        <f t="shared" si="113"/>
        <v>0.71673589909060043</v>
      </c>
      <c r="BC163" s="30">
        <f t="shared" si="114"/>
        <v>0</v>
      </c>
      <c r="BD163" s="30">
        <f t="shared" si="115"/>
        <v>6.0205999132796242</v>
      </c>
      <c r="BE163" s="30" t="e">
        <f t="shared" si="116"/>
        <v>#N/A</v>
      </c>
      <c r="BF163" s="30" t="e">
        <f t="shared" si="117"/>
        <v>#N/A</v>
      </c>
      <c r="BV163">
        <v>0.19714238018012326</v>
      </c>
      <c r="BW163">
        <v>45.979351374262329</v>
      </c>
      <c r="BX163">
        <v>4.2876285612518847</v>
      </c>
      <c r="BY163">
        <f t="shared" si="118"/>
        <v>11.654982805232999</v>
      </c>
    </row>
    <row r="164" spans="2:77" x14ac:dyDescent="0.2">
      <c r="B164" s="32"/>
      <c r="C164"/>
      <c r="D164"/>
      <c r="F164">
        <v>160</v>
      </c>
      <c r="G164">
        <v>200</v>
      </c>
      <c r="H164">
        <v>200</v>
      </c>
      <c r="I164">
        <v>5</v>
      </c>
      <c r="L164">
        <f t="shared" si="85"/>
        <v>0</v>
      </c>
      <c r="M164">
        <f t="shared" si="86"/>
        <v>0</v>
      </c>
      <c r="N164">
        <f t="shared" si="87"/>
        <v>1</v>
      </c>
      <c r="O164">
        <f t="shared" si="88"/>
        <v>0</v>
      </c>
      <c r="P164">
        <f t="shared" si="99"/>
        <v>0</v>
      </c>
      <c r="Q164">
        <f t="shared" si="100"/>
        <v>2</v>
      </c>
      <c r="R164">
        <f t="shared" si="101"/>
        <v>0</v>
      </c>
      <c r="S164">
        <f t="shared" si="89"/>
        <v>2</v>
      </c>
      <c r="U164">
        <f t="shared" si="90"/>
        <v>0</v>
      </c>
      <c r="V164">
        <f t="shared" si="102"/>
        <v>0</v>
      </c>
      <c r="W164">
        <f t="shared" si="103"/>
        <v>0</v>
      </c>
      <c r="X164">
        <f t="shared" si="104"/>
        <v>0</v>
      </c>
      <c r="Y164">
        <f t="shared" si="105"/>
        <v>0</v>
      </c>
      <c r="Z164">
        <f t="shared" si="106"/>
        <v>0</v>
      </c>
      <c r="AB164">
        <f t="shared" si="91"/>
        <v>0</v>
      </c>
      <c r="AC164">
        <f t="shared" si="92"/>
        <v>0</v>
      </c>
      <c r="AD164">
        <f t="shared" si="107"/>
        <v>0</v>
      </c>
      <c r="AE164">
        <f t="shared" si="108"/>
        <v>0</v>
      </c>
      <c r="AF164">
        <f t="shared" si="109"/>
        <v>0</v>
      </c>
      <c r="AG164">
        <f t="shared" si="110"/>
        <v>0</v>
      </c>
      <c r="AH164">
        <f t="shared" si="111"/>
        <v>0</v>
      </c>
      <c r="AI164">
        <f t="shared" si="112"/>
        <v>0</v>
      </c>
      <c r="AK164">
        <f t="shared" si="93"/>
        <v>0</v>
      </c>
      <c r="AL164">
        <f t="shared" si="94"/>
        <v>0</v>
      </c>
      <c r="AM164">
        <f t="shared" si="95"/>
        <v>6.0205999132796242</v>
      </c>
      <c r="AN164">
        <v>0</v>
      </c>
      <c r="AO164">
        <f t="shared" si="96"/>
        <v>0</v>
      </c>
      <c r="AP164" t="e">
        <f t="shared" si="97"/>
        <v>#N/A</v>
      </c>
      <c r="AR164">
        <v>160</v>
      </c>
      <c r="AS164">
        <v>2.7925268031909272</v>
      </c>
      <c r="AT164">
        <v>0.34202014332566888</v>
      </c>
      <c r="AU164">
        <f t="shared" si="98"/>
        <v>0.34202014332566888</v>
      </c>
      <c r="AV164">
        <f t="shared" si="113"/>
        <v>0.68404028665133776</v>
      </c>
      <c r="BC164">
        <f t="shared" si="114"/>
        <v>0</v>
      </c>
      <c r="BD164">
        <f t="shared" si="115"/>
        <v>6.0205999132796242</v>
      </c>
      <c r="BE164" t="e">
        <f t="shared" si="116"/>
        <v>#N/A</v>
      </c>
      <c r="BF164" t="e">
        <f t="shared" si="117"/>
        <v>#N/A</v>
      </c>
      <c r="BV164">
        <v>0.2</v>
      </c>
      <c r="BW164">
        <v>46.287800000000004</v>
      </c>
      <c r="BX164">
        <v>4.3207929519225363</v>
      </c>
      <c r="BY164">
        <f t="shared" si="118"/>
        <v>11.745132965744947</v>
      </c>
    </row>
    <row r="165" spans="2:77" x14ac:dyDescent="0.2">
      <c r="B165" s="32"/>
      <c r="C165"/>
      <c r="D165"/>
      <c r="F165" s="30">
        <v>161</v>
      </c>
      <c r="G165" s="30">
        <v>202.89904161374736</v>
      </c>
      <c r="H165" s="30">
        <v>202.89904161374736</v>
      </c>
      <c r="I165" s="30">
        <v>4.9285595045030774</v>
      </c>
      <c r="K165" s="30"/>
      <c r="L165" s="30">
        <f t="shared" si="85"/>
        <v>0</v>
      </c>
      <c r="M165" s="30">
        <f t="shared" si="86"/>
        <v>0</v>
      </c>
      <c r="N165" s="30">
        <f t="shared" si="87"/>
        <v>1</v>
      </c>
      <c r="O165" s="30">
        <f t="shared" si="88"/>
        <v>0</v>
      </c>
      <c r="P165">
        <f t="shared" si="99"/>
        <v>0</v>
      </c>
      <c r="Q165" s="30">
        <f t="shared" si="100"/>
        <v>2</v>
      </c>
      <c r="R165" s="30">
        <f t="shared" si="101"/>
        <v>0</v>
      </c>
      <c r="S165" s="30">
        <f t="shared" si="89"/>
        <v>2</v>
      </c>
      <c r="U165" s="30">
        <f t="shared" si="90"/>
        <v>0</v>
      </c>
      <c r="V165" s="30">
        <f t="shared" si="102"/>
        <v>0</v>
      </c>
      <c r="W165" s="30">
        <f t="shared" si="103"/>
        <v>0</v>
      </c>
      <c r="X165" s="30">
        <f t="shared" si="104"/>
        <v>0</v>
      </c>
      <c r="Y165" s="30">
        <f t="shared" si="105"/>
        <v>0</v>
      </c>
      <c r="Z165" s="30">
        <f t="shared" si="106"/>
        <v>0</v>
      </c>
      <c r="AB165" s="30">
        <f t="shared" si="91"/>
        <v>0</v>
      </c>
      <c r="AC165" s="30">
        <f t="shared" si="92"/>
        <v>0</v>
      </c>
      <c r="AD165" s="30">
        <f t="shared" si="107"/>
        <v>0</v>
      </c>
      <c r="AE165" s="30">
        <f t="shared" si="108"/>
        <v>0</v>
      </c>
      <c r="AF165" s="30">
        <f t="shared" si="109"/>
        <v>0</v>
      </c>
      <c r="AG165" s="30">
        <f t="shared" si="110"/>
        <v>0</v>
      </c>
      <c r="AH165" s="30">
        <f t="shared" si="111"/>
        <v>0</v>
      </c>
      <c r="AI165" s="30">
        <f t="shared" si="112"/>
        <v>0</v>
      </c>
      <c r="AK165" s="30">
        <f t="shared" si="93"/>
        <v>0</v>
      </c>
      <c r="AL165" s="30">
        <f t="shared" si="94"/>
        <v>0</v>
      </c>
      <c r="AM165" s="30">
        <f t="shared" si="95"/>
        <v>6.0205999132796242</v>
      </c>
      <c r="AN165" s="30">
        <v>0</v>
      </c>
      <c r="AO165" s="30">
        <f t="shared" si="96"/>
        <v>0</v>
      </c>
      <c r="AP165" s="30" t="e">
        <f t="shared" si="97"/>
        <v>#N/A</v>
      </c>
      <c r="AR165" s="30">
        <v>161</v>
      </c>
      <c r="AS165" s="30">
        <v>2.8099800957108707</v>
      </c>
      <c r="AT165" s="30">
        <v>0.32556815445715659</v>
      </c>
      <c r="AU165" s="30">
        <f t="shared" si="98"/>
        <v>0.32556815445715659</v>
      </c>
      <c r="AV165" s="30">
        <f t="shared" si="113"/>
        <v>0.65113630891431318</v>
      </c>
      <c r="BC165" s="30">
        <f t="shared" si="114"/>
        <v>0</v>
      </c>
      <c r="BD165" s="30">
        <f t="shared" si="115"/>
        <v>6.0205999132796242</v>
      </c>
      <c r="BE165" s="30" t="e">
        <f t="shared" si="116"/>
        <v>#N/A</v>
      </c>
      <c r="BF165" s="30" t="e">
        <f t="shared" si="117"/>
        <v>#N/A</v>
      </c>
      <c r="BV165">
        <v>0.20289904161374736</v>
      </c>
      <c r="BW165">
        <v>46.600719652746278</v>
      </c>
      <c r="BX165">
        <v>4.3539894474953691</v>
      </c>
      <c r="BY165">
        <f t="shared" si="118"/>
        <v>11.835370396429099</v>
      </c>
    </row>
    <row r="166" spans="2:77" x14ac:dyDescent="0.2">
      <c r="B166" s="32"/>
      <c r="C166"/>
      <c r="D166"/>
      <c r="F166">
        <v>162</v>
      </c>
      <c r="G166">
        <v>205.84010543888564</v>
      </c>
      <c r="H166">
        <v>205.84010543888564</v>
      </c>
      <c r="I166">
        <v>4.8581397578855308</v>
      </c>
      <c r="L166">
        <f t="shared" si="85"/>
        <v>0</v>
      </c>
      <c r="M166">
        <f t="shared" si="86"/>
        <v>0</v>
      </c>
      <c r="N166">
        <f t="shared" si="87"/>
        <v>1</v>
      </c>
      <c r="O166">
        <f t="shared" si="88"/>
        <v>0</v>
      </c>
      <c r="P166">
        <f t="shared" si="99"/>
        <v>0</v>
      </c>
      <c r="Q166">
        <f t="shared" si="100"/>
        <v>2</v>
      </c>
      <c r="R166">
        <f t="shared" si="101"/>
        <v>0</v>
      </c>
      <c r="S166">
        <f t="shared" si="89"/>
        <v>2</v>
      </c>
      <c r="U166">
        <f t="shared" si="90"/>
        <v>0</v>
      </c>
      <c r="V166">
        <f t="shared" si="102"/>
        <v>0</v>
      </c>
      <c r="W166">
        <f t="shared" si="103"/>
        <v>0</v>
      </c>
      <c r="X166">
        <f t="shared" si="104"/>
        <v>0</v>
      </c>
      <c r="Y166">
        <f t="shared" si="105"/>
        <v>0</v>
      </c>
      <c r="Z166">
        <f t="shared" si="106"/>
        <v>0</v>
      </c>
      <c r="AB166">
        <f t="shared" si="91"/>
        <v>0</v>
      </c>
      <c r="AC166">
        <f t="shared" si="92"/>
        <v>0</v>
      </c>
      <c r="AD166">
        <f t="shared" si="107"/>
        <v>0</v>
      </c>
      <c r="AE166">
        <f t="shared" si="108"/>
        <v>0</v>
      </c>
      <c r="AF166">
        <f t="shared" si="109"/>
        <v>0</v>
      </c>
      <c r="AG166">
        <f t="shared" si="110"/>
        <v>0</v>
      </c>
      <c r="AH166">
        <f t="shared" si="111"/>
        <v>0</v>
      </c>
      <c r="AI166">
        <f t="shared" si="112"/>
        <v>0</v>
      </c>
      <c r="AK166">
        <f t="shared" si="93"/>
        <v>0</v>
      </c>
      <c r="AL166">
        <f t="shared" si="94"/>
        <v>0</v>
      </c>
      <c r="AM166">
        <f t="shared" si="95"/>
        <v>6.0205999132796242</v>
      </c>
      <c r="AN166">
        <v>0</v>
      </c>
      <c r="AO166">
        <f t="shared" si="96"/>
        <v>0</v>
      </c>
      <c r="AP166" t="e">
        <f t="shared" si="97"/>
        <v>#N/A</v>
      </c>
      <c r="AR166">
        <v>162</v>
      </c>
      <c r="AS166">
        <v>2.8274333882308138</v>
      </c>
      <c r="AT166">
        <v>0.30901699437494751</v>
      </c>
      <c r="AU166">
        <f t="shared" si="98"/>
        <v>0.30901699437494751</v>
      </c>
      <c r="AV166">
        <f t="shared" si="113"/>
        <v>0.61803398874989501</v>
      </c>
      <c r="BC166">
        <f t="shared" si="114"/>
        <v>0</v>
      </c>
      <c r="BD166">
        <f t="shared" si="115"/>
        <v>6.0205999132796242</v>
      </c>
      <c r="BE166" t="e">
        <f t="shared" si="116"/>
        <v>#N/A</v>
      </c>
      <c r="BF166" t="e">
        <f t="shared" si="117"/>
        <v>#N/A</v>
      </c>
      <c r="BV166">
        <v>0.20584010543888565</v>
      </c>
      <c r="BW166">
        <v>46.918175140967882</v>
      </c>
      <c r="BX166">
        <v>4.3872146523267217</v>
      </c>
      <c r="BY166">
        <f t="shared" si="118"/>
        <v>11.925685866968994</v>
      </c>
    </row>
    <row r="167" spans="2:77" x14ac:dyDescent="0.2">
      <c r="B167" s="32"/>
      <c r="C167"/>
      <c r="D167"/>
      <c r="F167" s="30">
        <v>163</v>
      </c>
      <c r="G167" s="30">
        <v>208.82380059611296</v>
      </c>
      <c r="H167" s="30">
        <v>208.82380059611296</v>
      </c>
      <c r="I167" s="30">
        <v>4.7887261755862038</v>
      </c>
      <c r="K167" s="30"/>
      <c r="L167" s="30">
        <f t="shared" si="85"/>
        <v>0</v>
      </c>
      <c r="M167" s="30">
        <f t="shared" si="86"/>
        <v>0</v>
      </c>
      <c r="N167" s="30">
        <f t="shared" si="87"/>
        <v>1</v>
      </c>
      <c r="O167" s="30">
        <f t="shared" si="88"/>
        <v>0</v>
      </c>
      <c r="P167">
        <f t="shared" si="99"/>
        <v>0</v>
      </c>
      <c r="Q167" s="30">
        <f t="shared" si="100"/>
        <v>2</v>
      </c>
      <c r="R167" s="30">
        <f t="shared" si="101"/>
        <v>0</v>
      </c>
      <c r="S167" s="30">
        <f t="shared" si="89"/>
        <v>2</v>
      </c>
      <c r="U167" s="30">
        <f t="shared" si="90"/>
        <v>0</v>
      </c>
      <c r="V167" s="30">
        <f t="shared" si="102"/>
        <v>0</v>
      </c>
      <c r="W167" s="30">
        <f t="shared" si="103"/>
        <v>0</v>
      </c>
      <c r="X167" s="30">
        <f t="shared" si="104"/>
        <v>0</v>
      </c>
      <c r="Y167" s="30">
        <f t="shared" si="105"/>
        <v>0</v>
      </c>
      <c r="Z167" s="30">
        <f t="shared" si="106"/>
        <v>0</v>
      </c>
      <c r="AB167" s="30">
        <f t="shared" si="91"/>
        <v>0</v>
      </c>
      <c r="AC167" s="30">
        <f t="shared" si="92"/>
        <v>0</v>
      </c>
      <c r="AD167" s="30">
        <f t="shared" si="107"/>
        <v>0</v>
      </c>
      <c r="AE167" s="30">
        <f t="shared" si="108"/>
        <v>0</v>
      </c>
      <c r="AF167" s="30">
        <f t="shared" si="109"/>
        <v>0</v>
      </c>
      <c r="AG167" s="30">
        <f t="shared" si="110"/>
        <v>0</v>
      </c>
      <c r="AH167" s="30">
        <f t="shared" si="111"/>
        <v>0</v>
      </c>
      <c r="AI167" s="30">
        <f t="shared" si="112"/>
        <v>0</v>
      </c>
      <c r="AK167" s="30">
        <f t="shared" si="93"/>
        <v>0</v>
      </c>
      <c r="AL167" s="30">
        <f t="shared" si="94"/>
        <v>0</v>
      </c>
      <c r="AM167" s="30">
        <f t="shared" si="95"/>
        <v>6.0205999132796242</v>
      </c>
      <c r="AN167" s="30">
        <v>0</v>
      </c>
      <c r="AO167" s="30">
        <f t="shared" si="96"/>
        <v>0</v>
      </c>
      <c r="AP167" s="30" t="e">
        <f t="shared" si="97"/>
        <v>#N/A</v>
      </c>
      <c r="AR167" s="30">
        <v>163</v>
      </c>
      <c r="AS167" s="30">
        <v>2.8448866807507573</v>
      </c>
      <c r="AT167" s="30">
        <v>0.2923717047227366</v>
      </c>
      <c r="AU167" s="30">
        <f t="shared" si="98"/>
        <v>0.2923717047227366</v>
      </c>
      <c r="AV167" s="30">
        <f t="shared" si="113"/>
        <v>0.58474340944547321</v>
      </c>
      <c r="BC167" s="30">
        <f t="shared" si="114"/>
        <v>0</v>
      </c>
      <c r="BD167" s="30">
        <f t="shared" si="115"/>
        <v>6.0205999132796242</v>
      </c>
      <c r="BE167" s="30" t="e">
        <f t="shared" si="116"/>
        <v>#N/A</v>
      </c>
      <c r="BF167" s="30" t="e">
        <f t="shared" si="117"/>
        <v>#N/A</v>
      </c>
      <c r="BV167">
        <v>0.20882380059611297</v>
      </c>
      <c r="BW167">
        <v>47.240232212543837</v>
      </c>
      <c r="BX167">
        <v>4.4204651589469401</v>
      </c>
      <c r="BY167">
        <f t="shared" si="118"/>
        <v>12.016070114901792</v>
      </c>
    </row>
    <row r="168" spans="2:77" x14ac:dyDescent="0.2">
      <c r="B168" s="32"/>
      <c r="C168"/>
      <c r="D168"/>
      <c r="F168">
        <v>164</v>
      </c>
      <c r="G168">
        <v>211.85074503545778</v>
      </c>
      <c r="H168">
        <v>211.85074503545778</v>
      </c>
      <c r="I168">
        <v>4.7203043814296173</v>
      </c>
      <c r="L168">
        <f t="shared" si="85"/>
        <v>0</v>
      </c>
      <c r="M168">
        <f t="shared" si="86"/>
        <v>0</v>
      </c>
      <c r="N168">
        <f t="shared" si="87"/>
        <v>1</v>
      </c>
      <c r="O168">
        <f t="shared" si="88"/>
        <v>0</v>
      </c>
      <c r="P168">
        <f t="shared" si="99"/>
        <v>0</v>
      </c>
      <c r="Q168">
        <f t="shared" si="100"/>
        <v>2</v>
      </c>
      <c r="R168">
        <f t="shared" si="101"/>
        <v>0</v>
      </c>
      <c r="S168">
        <f t="shared" si="89"/>
        <v>2</v>
      </c>
      <c r="U168">
        <f t="shared" si="90"/>
        <v>0</v>
      </c>
      <c r="V168">
        <f t="shared" si="102"/>
        <v>0</v>
      </c>
      <c r="W168">
        <f t="shared" si="103"/>
        <v>0</v>
      </c>
      <c r="X168">
        <f t="shared" si="104"/>
        <v>0</v>
      </c>
      <c r="Y168">
        <f t="shared" si="105"/>
        <v>0</v>
      </c>
      <c r="Z168">
        <f t="shared" si="106"/>
        <v>0</v>
      </c>
      <c r="AB168">
        <f t="shared" si="91"/>
        <v>0</v>
      </c>
      <c r="AC168">
        <f t="shared" si="92"/>
        <v>0</v>
      </c>
      <c r="AD168">
        <f t="shared" si="107"/>
        <v>0</v>
      </c>
      <c r="AE168">
        <f t="shared" si="108"/>
        <v>0</v>
      </c>
      <c r="AF168">
        <f t="shared" si="109"/>
        <v>0</v>
      </c>
      <c r="AG168">
        <f t="shared" si="110"/>
        <v>0</v>
      </c>
      <c r="AH168">
        <f t="shared" si="111"/>
        <v>0</v>
      </c>
      <c r="AI168">
        <f t="shared" si="112"/>
        <v>0</v>
      </c>
      <c r="AK168">
        <f t="shared" si="93"/>
        <v>0</v>
      </c>
      <c r="AL168">
        <f t="shared" si="94"/>
        <v>0</v>
      </c>
      <c r="AM168">
        <f t="shared" si="95"/>
        <v>6.0205999132796242</v>
      </c>
      <c r="AN168">
        <v>0</v>
      </c>
      <c r="AO168">
        <f t="shared" si="96"/>
        <v>0</v>
      </c>
      <c r="AP168" t="e">
        <f t="shared" si="97"/>
        <v>#N/A</v>
      </c>
      <c r="AR168">
        <v>164</v>
      </c>
      <c r="AS168">
        <v>2.8623399732707004</v>
      </c>
      <c r="AT168">
        <v>0.27563735581699922</v>
      </c>
      <c r="AU168">
        <f t="shared" si="98"/>
        <v>0.27563735581699922</v>
      </c>
      <c r="AV168">
        <f t="shared" si="113"/>
        <v>0.55127471163399844</v>
      </c>
      <c r="BC168">
        <f t="shared" si="114"/>
        <v>0</v>
      </c>
      <c r="BD168">
        <f t="shared" si="115"/>
        <v>6.0205999132796242</v>
      </c>
      <c r="BE168" t="e">
        <f t="shared" si="116"/>
        <v>#N/A</v>
      </c>
      <c r="BF168" t="e">
        <f t="shared" si="117"/>
        <v>#N/A</v>
      </c>
      <c r="BV168">
        <v>0.21185074503545778</v>
      </c>
      <c r="BW168">
        <v>47.566957568382279</v>
      </c>
      <c r="BX168">
        <v>4.453737549451235</v>
      </c>
      <c r="BY168">
        <f t="shared" si="118"/>
        <v>12.106513849399009</v>
      </c>
    </row>
    <row r="169" spans="2:77" x14ac:dyDescent="0.2">
      <c r="B169" s="32"/>
      <c r="C169"/>
      <c r="D169"/>
      <c r="F169" s="30">
        <v>165</v>
      </c>
      <c r="G169" s="30">
        <v>214.92156566426357</v>
      </c>
      <c r="H169" s="30">
        <v>214.92156566426357</v>
      </c>
      <c r="I169" s="30">
        <v>4.6528602046484933</v>
      </c>
      <c r="K169" s="30"/>
      <c r="L169" s="30">
        <f t="shared" si="85"/>
        <v>0</v>
      </c>
      <c r="M169" s="30">
        <f t="shared" si="86"/>
        <v>0</v>
      </c>
      <c r="N169" s="30">
        <f t="shared" si="87"/>
        <v>1</v>
      </c>
      <c r="O169" s="30">
        <f t="shared" si="88"/>
        <v>0</v>
      </c>
      <c r="P169">
        <f t="shared" si="99"/>
        <v>0</v>
      </c>
      <c r="Q169" s="30">
        <f t="shared" si="100"/>
        <v>2</v>
      </c>
      <c r="R169" s="30">
        <f t="shared" si="101"/>
        <v>0</v>
      </c>
      <c r="S169" s="30">
        <f t="shared" si="89"/>
        <v>2</v>
      </c>
      <c r="U169" s="30">
        <f t="shared" si="90"/>
        <v>0</v>
      </c>
      <c r="V169" s="30">
        <f t="shared" si="102"/>
        <v>0</v>
      </c>
      <c r="W169" s="30">
        <f t="shared" si="103"/>
        <v>0</v>
      </c>
      <c r="X169" s="30">
        <f t="shared" si="104"/>
        <v>0</v>
      </c>
      <c r="Y169" s="30">
        <f t="shared" si="105"/>
        <v>0</v>
      </c>
      <c r="Z169" s="30">
        <f t="shared" si="106"/>
        <v>0</v>
      </c>
      <c r="AB169" s="30">
        <f t="shared" si="91"/>
        <v>0</v>
      </c>
      <c r="AC169" s="30">
        <f t="shared" si="92"/>
        <v>0</v>
      </c>
      <c r="AD169" s="30">
        <f t="shared" si="107"/>
        <v>0</v>
      </c>
      <c r="AE169" s="30">
        <f t="shared" si="108"/>
        <v>0</v>
      </c>
      <c r="AF169" s="30">
        <f t="shared" si="109"/>
        <v>0</v>
      </c>
      <c r="AG169" s="30">
        <f t="shared" si="110"/>
        <v>0</v>
      </c>
      <c r="AH169" s="30">
        <f t="shared" si="111"/>
        <v>0</v>
      </c>
      <c r="AI169" s="30">
        <f t="shared" si="112"/>
        <v>0</v>
      </c>
      <c r="AK169" s="30">
        <f t="shared" si="93"/>
        <v>0</v>
      </c>
      <c r="AL169" s="30">
        <f t="shared" si="94"/>
        <v>0</v>
      </c>
      <c r="AM169" s="30">
        <f t="shared" si="95"/>
        <v>6.0205999132796242</v>
      </c>
      <c r="AN169" s="30">
        <v>0</v>
      </c>
      <c r="AO169" s="30">
        <f t="shared" si="96"/>
        <v>0</v>
      </c>
      <c r="AP169" s="30" t="e">
        <f t="shared" si="97"/>
        <v>#N/A</v>
      </c>
      <c r="AR169" s="30">
        <v>165</v>
      </c>
      <c r="AS169" s="30">
        <v>2.8797932657906435</v>
      </c>
      <c r="AT169" s="30">
        <v>0.25881904510252102</v>
      </c>
      <c r="AU169" s="30">
        <f t="shared" si="98"/>
        <v>0.25881904510252102</v>
      </c>
      <c r="AV169" s="30">
        <f t="shared" si="113"/>
        <v>0.51763809020504203</v>
      </c>
      <c r="BC169" s="30">
        <f t="shared" si="114"/>
        <v>0</v>
      </c>
      <c r="BD169" s="30">
        <f t="shared" si="115"/>
        <v>6.0205999132796242</v>
      </c>
      <c r="BE169" s="30" t="e">
        <f t="shared" si="116"/>
        <v>#N/A</v>
      </c>
      <c r="BF169" s="30" t="e">
        <f t="shared" si="117"/>
        <v>#N/A</v>
      </c>
      <c r="BV169">
        <v>0.21492156566426357</v>
      </c>
      <c r="BW169">
        <v>47.898418876234942</v>
      </c>
      <c r="BX169">
        <v>4.4870283968997162</v>
      </c>
      <c r="BY169">
        <f t="shared" si="118"/>
        <v>12.197007755072219</v>
      </c>
    </row>
    <row r="170" spans="2:77" x14ac:dyDescent="0.2">
      <c r="B170" s="32"/>
      <c r="C170"/>
      <c r="D170"/>
      <c r="F170">
        <v>166</v>
      </c>
      <c r="G170">
        <v>218.0368984770256</v>
      </c>
      <c r="H170">
        <v>218.0368984770256</v>
      </c>
      <c r="I170">
        <v>4.586379676948896</v>
      </c>
      <c r="L170">
        <f t="shared" si="85"/>
        <v>0</v>
      </c>
      <c r="M170">
        <f t="shared" si="86"/>
        <v>0</v>
      </c>
      <c r="N170">
        <f t="shared" si="87"/>
        <v>1</v>
      </c>
      <c r="O170">
        <f t="shared" si="88"/>
        <v>0</v>
      </c>
      <c r="P170">
        <f t="shared" si="99"/>
        <v>0</v>
      </c>
      <c r="Q170">
        <f t="shared" si="100"/>
        <v>2</v>
      </c>
      <c r="R170">
        <f t="shared" si="101"/>
        <v>0</v>
      </c>
      <c r="S170">
        <f t="shared" si="89"/>
        <v>2</v>
      </c>
      <c r="U170">
        <f t="shared" si="90"/>
        <v>0</v>
      </c>
      <c r="V170">
        <f t="shared" si="102"/>
        <v>0</v>
      </c>
      <c r="W170">
        <f t="shared" si="103"/>
        <v>0</v>
      </c>
      <c r="X170">
        <f t="shared" si="104"/>
        <v>0</v>
      </c>
      <c r="Y170">
        <f t="shared" si="105"/>
        <v>0</v>
      </c>
      <c r="Z170">
        <f t="shared" si="106"/>
        <v>0</v>
      </c>
      <c r="AB170">
        <f t="shared" si="91"/>
        <v>0</v>
      </c>
      <c r="AC170">
        <f t="shared" si="92"/>
        <v>0</v>
      </c>
      <c r="AD170">
        <f t="shared" si="107"/>
        <v>0</v>
      </c>
      <c r="AE170">
        <f t="shared" si="108"/>
        <v>0</v>
      </c>
      <c r="AF170">
        <f t="shared" si="109"/>
        <v>0</v>
      </c>
      <c r="AG170">
        <f t="shared" si="110"/>
        <v>0</v>
      </c>
      <c r="AH170">
        <f t="shared" si="111"/>
        <v>0</v>
      </c>
      <c r="AI170">
        <f t="shared" si="112"/>
        <v>0</v>
      </c>
      <c r="AK170">
        <f t="shared" si="93"/>
        <v>0</v>
      </c>
      <c r="AL170">
        <f t="shared" si="94"/>
        <v>0</v>
      </c>
      <c r="AM170">
        <f t="shared" si="95"/>
        <v>6.0205999132796242</v>
      </c>
      <c r="AN170">
        <v>0</v>
      </c>
      <c r="AO170">
        <f t="shared" si="96"/>
        <v>0</v>
      </c>
      <c r="AP170" t="e">
        <f t="shared" si="97"/>
        <v>#N/A</v>
      </c>
      <c r="AR170">
        <v>166</v>
      </c>
      <c r="AS170">
        <v>2.8972465583105871</v>
      </c>
      <c r="AT170">
        <v>0.24192189559966773</v>
      </c>
      <c r="AU170">
        <f t="shared" si="98"/>
        <v>0.24192189559966773</v>
      </c>
      <c r="AV170">
        <f t="shared" si="113"/>
        <v>0.48384379119933546</v>
      </c>
      <c r="BC170">
        <f t="shared" si="114"/>
        <v>0</v>
      </c>
      <c r="BD170">
        <f t="shared" si="115"/>
        <v>6.0205999132796242</v>
      </c>
      <c r="BE170" t="e">
        <f t="shared" si="116"/>
        <v>#N/A</v>
      </c>
      <c r="BF170" t="e">
        <f t="shared" si="117"/>
        <v>#N/A</v>
      </c>
      <c r="BV170">
        <v>0.21803689847702559</v>
      </c>
      <c r="BW170">
        <v>48.234684784711661</v>
      </c>
      <c r="BX170">
        <v>4.5203342667253006</v>
      </c>
      <c r="BY170">
        <f t="shared" si="118"/>
        <v>12.287542495800126</v>
      </c>
    </row>
    <row r="171" spans="2:77" x14ac:dyDescent="0.2">
      <c r="B171" s="32"/>
      <c r="C171"/>
      <c r="D171"/>
      <c r="F171" s="30">
        <v>167</v>
      </c>
      <c r="G171" s="30">
        <v>221.19738868711195</v>
      </c>
      <c r="H171" s="30">
        <v>221.19738868711195</v>
      </c>
      <c r="I171" s="30">
        <v>4.520849029617251</v>
      </c>
      <c r="K171" s="30"/>
      <c r="L171" s="30">
        <f t="shared" si="85"/>
        <v>0</v>
      </c>
      <c r="M171" s="30">
        <f t="shared" si="86"/>
        <v>0</v>
      </c>
      <c r="N171" s="30">
        <f t="shared" si="87"/>
        <v>1</v>
      </c>
      <c r="O171" s="30">
        <f t="shared" si="88"/>
        <v>0</v>
      </c>
      <c r="P171">
        <f t="shared" si="99"/>
        <v>0</v>
      </c>
      <c r="Q171" s="30">
        <f t="shared" si="100"/>
        <v>2</v>
      </c>
      <c r="R171" s="30">
        <f t="shared" si="101"/>
        <v>0</v>
      </c>
      <c r="S171" s="30">
        <f t="shared" si="89"/>
        <v>2</v>
      </c>
      <c r="U171" s="30">
        <f t="shared" si="90"/>
        <v>0</v>
      </c>
      <c r="V171" s="30">
        <f t="shared" si="102"/>
        <v>0</v>
      </c>
      <c r="W171" s="30">
        <f t="shared" si="103"/>
        <v>0</v>
      </c>
      <c r="X171" s="30">
        <f t="shared" si="104"/>
        <v>0</v>
      </c>
      <c r="Y171" s="30">
        <f t="shared" si="105"/>
        <v>0</v>
      </c>
      <c r="Z171" s="30">
        <f t="shared" si="106"/>
        <v>0</v>
      </c>
      <c r="AB171" s="30">
        <f t="shared" si="91"/>
        <v>0</v>
      </c>
      <c r="AC171" s="30">
        <f t="shared" si="92"/>
        <v>0</v>
      </c>
      <c r="AD171" s="30">
        <f t="shared" si="107"/>
        <v>0</v>
      </c>
      <c r="AE171" s="30">
        <f t="shared" si="108"/>
        <v>0</v>
      </c>
      <c r="AF171" s="30">
        <f t="shared" si="109"/>
        <v>0</v>
      </c>
      <c r="AG171" s="30">
        <f t="shared" si="110"/>
        <v>0</v>
      </c>
      <c r="AH171" s="30">
        <f t="shared" si="111"/>
        <v>0</v>
      </c>
      <c r="AI171" s="30">
        <f t="shared" si="112"/>
        <v>0</v>
      </c>
      <c r="AK171" s="30">
        <f t="shared" si="93"/>
        <v>0</v>
      </c>
      <c r="AL171" s="30">
        <f t="shared" si="94"/>
        <v>0</v>
      </c>
      <c r="AM171" s="30">
        <f t="shared" si="95"/>
        <v>6.0205999132796242</v>
      </c>
      <c r="AN171" s="30">
        <v>0</v>
      </c>
      <c r="AO171" s="30">
        <f t="shared" si="96"/>
        <v>0</v>
      </c>
      <c r="AP171" s="30" t="e">
        <f t="shared" si="97"/>
        <v>#N/A</v>
      </c>
      <c r="AR171" s="30">
        <v>167</v>
      </c>
      <c r="AS171" s="30">
        <v>2.9146998508305302</v>
      </c>
      <c r="AT171" s="30">
        <v>0.2249510543438652</v>
      </c>
      <c r="AU171" s="30">
        <f t="shared" si="98"/>
        <v>0.2249510543438652</v>
      </c>
      <c r="AV171" s="30">
        <f t="shared" si="113"/>
        <v>0.4499021086877304</v>
      </c>
      <c r="BC171" s="30">
        <f t="shared" si="114"/>
        <v>0</v>
      </c>
      <c r="BD171" s="30">
        <f t="shared" si="115"/>
        <v>6.0205999132796242</v>
      </c>
      <c r="BE171" s="30" t="e">
        <f t="shared" si="116"/>
        <v>#N/A</v>
      </c>
      <c r="BF171" s="30" t="e">
        <f t="shared" si="117"/>
        <v>#N/A</v>
      </c>
      <c r="BV171">
        <v>0.22119738868711195</v>
      </c>
      <c r="BW171">
        <v>48.575824937498176</v>
      </c>
      <c r="BX171">
        <v>4.5536517181483491</v>
      </c>
      <c r="BY171">
        <f t="shared" si="118"/>
        <v>12.378108718573968</v>
      </c>
    </row>
    <row r="172" spans="2:77" x14ac:dyDescent="0.2">
      <c r="B172" s="32"/>
      <c r="C172"/>
      <c r="D172"/>
      <c r="F172">
        <v>168</v>
      </c>
      <c r="G172">
        <v>224.40369086039271</v>
      </c>
      <c r="H172">
        <v>224.40369086039271</v>
      </c>
      <c r="I172">
        <v>4.456254690668727</v>
      </c>
      <c r="L172">
        <f t="shared" si="85"/>
        <v>0</v>
      </c>
      <c r="M172">
        <f t="shared" si="86"/>
        <v>0</v>
      </c>
      <c r="N172">
        <f t="shared" si="87"/>
        <v>1</v>
      </c>
      <c r="O172">
        <f t="shared" si="88"/>
        <v>0</v>
      </c>
      <c r="P172">
        <f t="shared" si="99"/>
        <v>0</v>
      </c>
      <c r="Q172">
        <f t="shared" si="100"/>
        <v>2</v>
      </c>
      <c r="R172">
        <f t="shared" si="101"/>
        <v>0</v>
      </c>
      <c r="S172">
        <f t="shared" si="89"/>
        <v>2</v>
      </c>
      <c r="U172">
        <f t="shared" si="90"/>
        <v>0</v>
      </c>
      <c r="V172">
        <f t="shared" si="102"/>
        <v>0</v>
      </c>
      <c r="W172">
        <f t="shared" si="103"/>
        <v>0</v>
      </c>
      <c r="X172">
        <f t="shared" si="104"/>
        <v>0</v>
      </c>
      <c r="Y172">
        <f t="shared" si="105"/>
        <v>0</v>
      </c>
      <c r="Z172">
        <f t="shared" si="106"/>
        <v>0</v>
      </c>
      <c r="AB172">
        <f t="shared" si="91"/>
        <v>0</v>
      </c>
      <c r="AC172">
        <f t="shared" si="92"/>
        <v>0</v>
      </c>
      <c r="AD172">
        <f t="shared" si="107"/>
        <v>0</v>
      </c>
      <c r="AE172">
        <f t="shared" si="108"/>
        <v>0</v>
      </c>
      <c r="AF172">
        <f t="shared" si="109"/>
        <v>0</v>
      </c>
      <c r="AG172">
        <f t="shared" si="110"/>
        <v>0</v>
      </c>
      <c r="AH172">
        <f t="shared" si="111"/>
        <v>0</v>
      </c>
      <c r="AI172">
        <f t="shared" si="112"/>
        <v>0</v>
      </c>
      <c r="AK172">
        <f t="shared" si="93"/>
        <v>0</v>
      </c>
      <c r="AL172">
        <f t="shared" si="94"/>
        <v>0</v>
      </c>
      <c r="AM172">
        <f t="shared" si="95"/>
        <v>6.0205999132796242</v>
      </c>
      <c r="AN172">
        <v>0</v>
      </c>
      <c r="AO172">
        <f t="shared" si="96"/>
        <v>0</v>
      </c>
      <c r="AP172" t="e">
        <f t="shared" si="97"/>
        <v>#N/A</v>
      </c>
      <c r="AR172">
        <v>168</v>
      </c>
      <c r="AS172">
        <v>2.9321531433504737</v>
      </c>
      <c r="AT172">
        <v>0.20791169081775931</v>
      </c>
      <c r="AU172">
        <f t="shared" si="98"/>
        <v>0.20791169081775931</v>
      </c>
      <c r="AV172">
        <f t="shared" si="113"/>
        <v>0.41582338163551863</v>
      </c>
      <c r="BC172">
        <f t="shared" si="114"/>
        <v>0</v>
      </c>
      <c r="BD172">
        <f t="shared" si="115"/>
        <v>6.0205999132796242</v>
      </c>
      <c r="BE172" t="e">
        <f t="shared" si="116"/>
        <v>#N/A</v>
      </c>
      <c r="BF172" t="e">
        <f t="shared" si="117"/>
        <v>#N/A</v>
      </c>
      <c r="BV172">
        <v>0.22440369086039272</v>
      </c>
      <c r="BW172">
        <v>48.921909987779927</v>
      </c>
      <c r="BX172">
        <v>4.5869773055967347</v>
      </c>
      <c r="BY172">
        <f t="shared" si="118"/>
        <v>12.468697057357636</v>
      </c>
    </row>
    <row r="173" spans="2:77" x14ac:dyDescent="0.2">
      <c r="B173" s="32"/>
      <c r="C173"/>
      <c r="D173"/>
      <c r="F173" s="30">
        <v>169</v>
      </c>
      <c r="G173" s="30">
        <v>227.65646905080644</v>
      </c>
      <c r="H173" s="30">
        <v>227.65646905080644</v>
      </c>
      <c r="I173" s="30">
        <v>4.3925832820363588</v>
      </c>
      <c r="K173" s="30"/>
      <c r="L173" s="30">
        <f t="shared" si="85"/>
        <v>0</v>
      </c>
      <c r="M173" s="30">
        <f t="shared" si="86"/>
        <v>0</v>
      </c>
      <c r="N173" s="30">
        <f t="shared" si="87"/>
        <v>1</v>
      </c>
      <c r="O173" s="30">
        <f t="shared" si="88"/>
        <v>0</v>
      </c>
      <c r="P173">
        <f t="shared" si="99"/>
        <v>0</v>
      </c>
      <c r="Q173" s="30">
        <f t="shared" si="100"/>
        <v>2</v>
      </c>
      <c r="R173" s="30">
        <f t="shared" si="101"/>
        <v>0</v>
      </c>
      <c r="S173" s="30">
        <f t="shared" si="89"/>
        <v>2</v>
      </c>
      <c r="U173" s="30">
        <f t="shared" si="90"/>
        <v>0</v>
      </c>
      <c r="V173" s="30">
        <f t="shared" si="102"/>
        <v>0</v>
      </c>
      <c r="W173" s="30">
        <f t="shared" si="103"/>
        <v>0</v>
      </c>
      <c r="X173" s="30">
        <f t="shared" si="104"/>
        <v>0</v>
      </c>
      <c r="Y173" s="30">
        <f t="shared" si="105"/>
        <v>0</v>
      </c>
      <c r="Z173" s="30">
        <f t="shared" si="106"/>
        <v>0</v>
      </c>
      <c r="AB173" s="30">
        <f t="shared" si="91"/>
        <v>0</v>
      </c>
      <c r="AC173" s="30">
        <f t="shared" si="92"/>
        <v>0</v>
      </c>
      <c r="AD173" s="30">
        <f t="shared" si="107"/>
        <v>0</v>
      </c>
      <c r="AE173" s="30">
        <f t="shared" si="108"/>
        <v>0</v>
      </c>
      <c r="AF173" s="30">
        <f t="shared" si="109"/>
        <v>0</v>
      </c>
      <c r="AG173" s="30">
        <f t="shared" si="110"/>
        <v>0</v>
      </c>
      <c r="AH173" s="30">
        <f t="shared" si="111"/>
        <v>0</v>
      </c>
      <c r="AI173" s="30">
        <f t="shared" si="112"/>
        <v>0</v>
      </c>
      <c r="AK173" s="30">
        <f t="shared" si="93"/>
        <v>0</v>
      </c>
      <c r="AL173" s="30">
        <f t="shared" si="94"/>
        <v>0</v>
      </c>
      <c r="AM173" s="30">
        <f t="shared" si="95"/>
        <v>6.0205999132796242</v>
      </c>
      <c r="AN173" s="30">
        <v>0</v>
      </c>
      <c r="AO173" s="30">
        <f t="shared" si="96"/>
        <v>0</v>
      </c>
      <c r="AP173" s="30" t="e">
        <f t="shared" si="97"/>
        <v>#N/A</v>
      </c>
      <c r="AR173" s="30">
        <v>169</v>
      </c>
      <c r="AS173" s="30">
        <v>2.9496064358704168</v>
      </c>
      <c r="AT173" s="30">
        <v>0.19080899537654497</v>
      </c>
      <c r="AU173" s="30">
        <f t="shared" si="98"/>
        <v>0.19080899537654497</v>
      </c>
      <c r="AV173" s="30">
        <f t="shared" si="113"/>
        <v>0.38161799075308994</v>
      </c>
      <c r="BC173" s="30">
        <f t="shared" si="114"/>
        <v>0</v>
      </c>
      <c r="BD173" s="30">
        <f t="shared" si="115"/>
        <v>6.0205999132796242</v>
      </c>
      <c r="BE173" s="30" t="e">
        <f t="shared" si="116"/>
        <v>#N/A</v>
      </c>
      <c r="BF173" s="30" t="e">
        <f t="shared" si="117"/>
        <v>#N/A</v>
      </c>
      <c r="BV173">
        <v>0.22765646905080644</v>
      </c>
      <c r="BW173">
        <v>49.273011612874996</v>
      </c>
      <c r="BX173">
        <v>4.6203075801301328</v>
      </c>
      <c r="BY173">
        <f t="shared" si="118"/>
        <v>12.559298136959324</v>
      </c>
    </row>
    <row r="174" spans="2:77" x14ac:dyDescent="0.2">
      <c r="B174" s="32"/>
      <c r="C174"/>
      <c r="D174"/>
      <c r="F174">
        <v>170</v>
      </c>
      <c r="G174">
        <v>230.95639693789167</v>
      </c>
      <c r="H174">
        <v>230.95639693789167</v>
      </c>
      <c r="I174">
        <v>4.3298216168003263</v>
      </c>
      <c r="L174">
        <f t="shared" si="85"/>
        <v>0</v>
      </c>
      <c r="M174">
        <f t="shared" si="86"/>
        <v>0</v>
      </c>
      <c r="N174">
        <f t="shared" si="87"/>
        <v>1</v>
      </c>
      <c r="O174">
        <f t="shared" si="88"/>
        <v>0</v>
      </c>
      <c r="P174">
        <f t="shared" si="99"/>
        <v>0</v>
      </c>
      <c r="Q174">
        <f t="shared" si="100"/>
        <v>2</v>
      </c>
      <c r="R174">
        <f t="shared" si="101"/>
        <v>0</v>
      </c>
      <c r="S174">
        <f t="shared" si="89"/>
        <v>2</v>
      </c>
      <c r="U174">
        <f t="shared" si="90"/>
        <v>0</v>
      </c>
      <c r="V174">
        <f t="shared" si="102"/>
        <v>0</v>
      </c>
      <c r="W174">
        <f t="shared" si="103"/>
        <v>0</v>
      </c>
      <c r="X174">
        <f t="shared" si="104"/>
        <v>0</v>
      </c>
      <c r="Y174">
        <f t="shared" si="105"/>
        <v>0</v>
      </c>
      <c r="Z174">
        <f t="shared" si="106"/>
        <v>0</v>
      </c>
      <c r="AB174">
        <f t="shared" si="91"/>
        <v>0</v>
      </c>
      <c r="AC174">
        <f t="shared" si="92"/>
        <v>0</v>
      </c>
      <c r="AD174">
        <f t="shared" si="107"/>
        <v>0</v>
      </c>
      <c r="AE174">
        <f t="shared" si="108"/>
        <v>0</v>
      </c>
      <c r="AF174">
        <f t="shared" si="109"/>
        <v>0</v>
      </c>
      <c r="AG174">
        <f t="shared" si="110"/>
        <v>0</v>
      </c>
      <c r="AH174">
        <f t="shared" si="111"/>
        <v>0</v>
      </c>
      <c r="AI174">
        <f t="shared" si="112"/>
        <v>0</v>
      </c>
      <c r="AK174">
        <f t="shared" si="93"/>
        <v>0</v>
      </c>
      <c r="AL174">
        <f t="shared" si="94"/>
        <v>0</v>
      </c>
      <c r="AM174">
        <f t="shared" si="95"/>
        <v>6.0205999132796242</v>
      </c>
      <c r="AN174">
        <v>0</v>
      </c>
      <c r="AO174">
        <f t="shared" si="96"/>
        <v>0</v>
      </c>
      <c r="AP174" t="e">
        <f t="shared" si="97"/>
        <v>#N/A</v>
      </c>
      <c r="AR174">
        <v>170</v>
      </c>
      <c r="AS174">
        <v>2.9670597283903604</v>
      </c>
      <c r="AT174">
        <v>0.17364817766693028</v>
      </c>
      <c r="AU174">
        <f t="shared" si="98"/>
        <v>0.17364817766693028</v>
      </c>
      <c r="AV174">
        <f t="shared" si="113"/>
        <v>0.34729635533386055</v>
      </c>
      <c r="BC174">
        <f t="shared" si="114"/>
        <v>0</v>
      </c>
      <c r="BD174">
        <f t="shared" si="115"/>
        <v>6.0205999132796242</v>
      </c>
      <c r="BE174" t="e">
        <f t="shared" si="116"/>
        <v>#N/A</v>
      </c>
      <c r="BF174" t="e">
        <f t="shared" si="117"/>
        <v>#N/A</v>
      </c>
      <c r="BV174">
        <v>0.23095639693789166</v>
      </c>
      <c r="BW174">
        <v>49.629202529079087</v>
      </c>
      <c r="BX174">
        <v>4.6536390908672791</v>
      </c>
      <c r="BY174">
        <f t="shared" si="118"/>
        <v>12.649902576911195</v>
      </c>
    </row>
    <row r="175" spans="2:77" x14ac:dyDescent="0.2">
      <c r="B175" s="32"/>
      <c r="C175"/>
      <c r="D175"/>
      <c r="F175" s="30">
        <v>171</v>
      </c>
      <c r="G175" s="30">
        <v>234.30415796631209</v>
      </c>
      <c r="H175" s="30">
        <v>234.30415796631209</v>
      </c>
      <c r="I175" s="30">
        <v>4.2679566964568272</v>
      </c>
      <c r="K175" s="30"/>
      <c r="L175" s="30">
        <f t="shared" si="85"/>
        <v>0</v>
      </c>
      <c r="M175" s="30">
        <f t="shared" si="86"/>
        <v>0</v>
      </c>
      <c r="N175" s="30">
        <f t="shared" si="87"/>
        <v>1</v>
      </c>
      <c r="O175" s="30">
        <f t="shared" si="88"/>
        <v>0</v>
      </c>
      <c r="P175">
        <f t="shared" si="99"/>
        <v>0</v>
      </c>
      <c r="Q175" s="30">
        <f t="shared" si="100"/>
        <v>2</v>
      </c>
      <c r="R175" s="30">
        <f t="shared" si="101"/>
        <v>0</v>
      </c>
      <c r="S175" s="30">
        <f t="shared" si="89"/>
        <v>2</v>
      </c>
      <c r="U175" s="30">
        <f t="shared" si="90"/>
        <v>0</v>
      </c>
      <c r="V175" s="30">
        <f t="shared" si="102"/>
        <v>0</v>
      </c>
      <c r="W175" s="30">
        <f t="shared" si="103"/>
        <v>0</v>
      </c>
      <c r="X175" s="30">
        <f t="shared" si="104"/>
        <v>0</v>
      </c>
      <c r="Y175" s="30">
        <f t="shared" si="105"/>
        <v>0</v>
      </c>
      <c r="Z175" s="30">
        <f t="shared" si="106"/>
        <v>0</v>
      </c>
      <c r="AB175" s="30">
        <f t="shared" si="91"/>
        <v>0</v>
      </c>
      <c r="AC175" s="30">
        <f t="shared" si="92"/>
        <v>0</v>
      </c>
      <c r="AD175" s="30">
        <f t="shared" si="107"/>
        <v>0</v>
      </c>
      <c r="AE175" s="30">
        <f t="shared" si="108"/>
        <v>0</v>
      </c>
      <c r="AF175" s="30">
        <f t="shared" si="109"/>
        <v>0</v>
      </c>
      <c r="AG175" s="30">
        <f t="shared" si="110"/>
        <v>0</v>
      </c>
      <c r="AH175" s="30">
        <f t="shared" si="111"/>
        <v>0</v>
      </c>
      <c r="AI175" s="30">
        <f t="shared" si="112"/>
        <v>0</v>
      </c>
      <c r="AK175" s="30">
        <f t="shared" si="93"/>
        <v>0</v>
      </c>
      <c r="AL175" s="30">
        <f t="shared" si="94"/>
        <v>0</v>
      </c>
      <c r="AM175" s="30">
        <f t="shared" si="95"/>
        <v>6.0205999132796242</v>
      </c>
      <c r="AN175" s="30">
        <v>0</v>
      </c>
      <c r="AO175" s="30">
        <f t="shared" si="96"/>
        <v>0</v>
      </c>
      <c r="AP175" s="30" t="e">
        <f t="shared" si="97"/>
        <v>#N/A</v>
      </c>
      <c r="AR175" s="30">
        <v>171</v>
      </c>
      <c r="AS175" s="30">
        <v>2.9845130209103035</v>
      </c>
      <c r="AT175" s="30">
        <v>0.15643446504023098</v>
      </c>
      <c r="AU175" s="30">
        <f t="shared" si="98"/>
        <v>0.15643446504023098</v>
      </c>
      <c r="AV175" s="30">
        <f t="shared" si="113"/>
        <v>0.31286893008046196</v>
      </c>
      <c r="BC175" s="30">
        <f t="shared" si="114"/>
        <v>0</v>
      </c>
      <c r="BD175" s="30">
        <f t="shared" si="115"/>
        <v>6.0205999132796242</v>
      </c>
      <c r="BE175" s="30" t="e">
        <f t="shared" si="116"/>
        <v>#N/A</v>
      </c>
      <c r="BF175" s="30" t="e">
        <f t="shared" si="117"/>
        <v>#N/A</v>
      </c>
      <c r="BV175">
        <v>0.2343041579663121</v>
      </c>
      <c r="BW175">
        <v>49.990556506725767</v>
      </c>
      <c r="BX175">
        <v>4.6869683864149154</v>
      </c>
      <c r="BY175">
        <f t="shared" si="118"/>
        <v>12.740500995353676</v>
      </c>
    </row>
    <row r="176" spans="2:77" x14ac:dyDescent="0.2">
      <c r="B176" s="32"/>
      <c r="C176"/>
      <c r="D176"/>
      <c r="F176">
        <v>172</v>
      </c>
      <c r="G176">
        <v>237.7004454874037</v>
      </c>
      <c r="H176">
        <v>237.7004454874037</v>
      </c>
      <c r="I176">
        <v>4.2069757082259756</v>
      </c>
      <c r="L176">
        <f t="shared" si="85"/>
        <v>0</v>
      </c>
      <c r="M176">
        <f t="shared" si="86"/>
        <v>0</v>
      </c>
      <c r="N176">
        <f t="shared" si="87"/>
        <v>1</v>
      </c>
      <c r="O176">
        <f t="shared" si="88"/>
        <v>0</v>
      </c>
      <c r="P176">
        <f t="shared" si="99"/>
        <v>0</v>
      </c>
      <c r="Q176">
        <f t="shared" si="100"/>
        <v>2</v>
      </c>
      <c r="R176">
        <f t="shared" si="101"/>
        <v>0</v>
      </c>
      <c r="S176">
        <f t="shared" si="89"/>
        <v>2</v>
      </c>
      <c r="U176">
        <f t="shared" si="90"/>
        <v>0</v>
      </c>
      <c r="V176">
        <f t="shared" si="102"/>
        <v>0</v>
      </c>
      <c r="W176">
        <f t="shared" si="103"/>
        <v>0</v>
      </c>
      <c r="X176">
        <f t="shared" si="104"/>
        <v>0</v>
      </c>
      <c r="Y176">
        <f t="shared" si="105"/>
        <v>0</v>
      </c>
      <c r="Z176">
        <f t="shared" si="106"/>
        <v>0</v>
      </c>
      <c r="AB176">
        <f t="shared" si="91"/>
        <v>0</v>
      </c>
      <c r="AC176">
        <f t="shared" si="92"/>
        <v>0</v>
      </c>
      <c r="AD176">
        <f t="shared" si="107"/>
        <v>0</v>
      </c>
      <c r="AE176">
        <f t="shared" si="108"/>
        <v>0</v>
      </c>
      <c r="AF176">
        <f t="shared" si="109"/>
        <v>0</v>
      </c>
      <c r="AG176">
        <f t="shared" si="110"/>
        <v>0</v>
      </c>
      <c r="AH176">
        <f t="shared" si="111"/>
        <v>0</v>
      </c>
      <c r="AI176">
        <f t="shared" si="112"/>
        <v>0</v>
      </c>
      <c r="AK176">
        <f t="shared" si="93"/>
        <v>0</v>
      </c>
      <c r="AL176">
        <f t="shared" si="94"/>
        <v>0</v>
      </c>
      <c r="AM176">
        <f t="shared" si="95"/>
        <v>6.0205999132796242</v>
      </c>
      <c r="AN176">
        <v>0</v>
      </c>
      <c r="AO176">
        <f t="shared" si="96"/>
        <v>0</v>
      </c>
      <c r="AP176" t="e">
        <f t="shared" si="97"/>
        <v>#N/A</v>
      </c>
      <c r="AR176">
        <v>172</v>
      </c>
      <c r="AS176">
        <v>3.001966313430247</v>
      </c>
      <c r="AT176">
        <v>0.13917310096006533</v>
      </c>
      <c r="AU176">
        <f t="shared" si="98"/>
        <v>0.13917310096006533</v>
      </c>
      <c r="AV176">
        <f t="shared" si="113"/>
        <v>0.27834620192013065</v>
      </c>
      <c r="BC176">
        <f t="shared" si="114"/>
        <v>0</v>
      </c>
      <c r="BD176">
        <f t="shared" si="115"/>
        <v>6.0205999132796242</v>
      </c>
      <c r="BE176" t="e">
        <f t="shared" si="116"/>
        <v>#N/A</v>
      </c>
      <c r="BF176" t="e">
        <f t="shared" si="117"/>
        <v>#N/A</v>
      </c>
      <c r="BV176">
        <v>0.23770044548740371</v>
      </c>
      <c r="BW176">
        <v>50.357148385464868</v>
      </c>
      <c r="BX176">
        <v>4.7202920162972086</v>
      </c>
      <c r="BY176">
        <f t="shared" si="118"/>
        <v>12.831084012921009</v>
      </c>
    </row>
    <row r="177" spans="2:77" x14ac:dyDescent="0.2">
      <c r="B177" s="32"/>
      <c r="C177"/>
      <c r="D177"/>
      <c r="F177" s="30">
        <v>173</v>
      </c>
      <c r="G177" s="30">
        <v>241.14596290277493</v>
      </c>
      <c r="H177" s="30">
        <v>241.14596290277493</v>
      </c>
      <c r="I177" s="30">
        <v>4.1468660223981413</v>
      </c>
      <c r="K177" s="30"/>
      <c r="L177" s="30">
        <f t="shared" si="85"/>
        <v>0</v>
      </c>
      <c r="M177" s="30">
        <f t="shared" si="86"/>
        <v>0</v>
      </c>
      <c r="N177" s="30">
        <f t="shared" si="87"/>
        <v>1</v>
      </c>
      <c r="O177" s="30">
        <f t="shared" si="88"/>
        <v>0</v>
      </c>
      <c r="P177">
        <f t="shared" si="99"/>
        <v>0</v>
      </c>
      <c r="Q177" s="30">
        <f t="shared" si="100"/>
        <v>2</v>
      </c>
      <c r="R177" s="30">
        <f t="shared" si="101"/>
        <v>0</v>
      </c>
      <c r="S177" s="30">
        <f t="shared" si="89"/>
        <v>2</v>
      </c>
      <c r="U177" s="30">
        <f t="shared" si="90"/>
        <v>0</v>
      </c>
      <c r="V177" s="30">
        <f t="shared" si="102"/>
        <v>0</v>
      </c>
      <c r="W177" s="30">
        <f t="shared" si="103"/>
        <v>0</v>
      </c>
      <c r="X177" s="30">
        <f t="shared" si="104"/>
        <v>0</v>
      </c>
      <c r="Y177" s="30">
        <f t="shared" si="105"/>
        <v>0</v>
      </c>
      <c r="Z177" s="30">
        <f t="shared" si="106"/>
        <v>0</v>
      </c>
      <c r="AB177" s="30">
        <f t="shared" si="91"/>
        <v>0</v>
      </c>
      <c r="AC177" s="30">
        <f t="shared" si="92"/>
        <v>0</v>
      </c>
      <c r="AD177" s="30">
        <f t="shared" si="107"/>
        <v>0</v>
      </c>
      <c r="AE177" s="30">
        <f t="shared" si="108"/>
        <v>0</v>
      </c>
      <c r="AF177" s="30">
        <f t="shared" si="109"/>
        <v>0</v>
      </c>
      <c r="AG177" s="30">
        <f t="shared" si="110"/>
        <v>0</v>
      </c>
      <c r="AH177" s="30">
        <f t="shared" si="111"/>
        <v>0</v>
      </c>
      <c r="AI177" s="30">
        <f t="shared" si="112"/>
        <v>0</v>
      </c>
      <c r="AK177" s="30">
        <f t="shared" si="93"/>
        <v>0</v>
      </c>
      <c r="AL177" s="30">
        <f t="shared" si="94"/>
        <v>0</v>
      </c>
      <c r="AM177" s="30">
        <f t="shared" si="95"/>
        <v>6.0205999132796242</v>
      </c>
      <c r="AN177" s="30">
        <v>0</v>
      </c>
      <c r="AO177" s="30">
        <f t="shared" si="96"/>
        <v>0</v>
      </c>
      <c r="AP177" s="30" t="e">
        <f t="shared" si="97"/>
        <v>#N/A</v>
      </c>
      <c r="AR177" s="30">
        <v>173</v>
      </c>
      <c r="AS177" s="30">
        <v>3.0194196059501901</v>
      </c>
      <c r="AT177" s="30">
        <v>0.12186934340514755</v>
      </c>
      <c r="AU177" s="30">
        <f t="shared" si="98"/>
        <v>0.12186934340514755</v>
      </c>
      <c r="AV177" s="30">
        <f t="shared" si="113"/>
        <v>0.24373868681029509</v>
      </c>
      <c r="BC177" s="30">
        <f t="shared" si="114"/>
        <v>0</v>
      </c>
      <c r="BD177" s="30">
        <f t="shared" si="115"/>
        <v>6.0205999132796242</v>
      </c>
      <c r="BE177" s="30" t="e">
        <f t="shared" si="116"/>
        <v>#N/A</v>
      </c>
      <c r="BF177" s="30" t="e">
        <f t="shared" si="117"/>
        <v>#N/A</v>
      </c>
      <c r="BV177">
        <v>0.24114596290277493</v>
      </c>
      <c r="BW177">
        <v>50.72905408976262</v>
      </c>
      <c r="BX177">
        <v>4.7536065323843566</v>
      </c>
      <c r="BY177">
        <f t="shared" si="118"/>
        <v>12.92164225662461</v>
      </c>
    </row>
    <row r="178" spans="2:77" x14ac:dyDescent="0.2">
      <c r="B178" s="32"/>
      <c r="C178"/>
      <c r="D178"/>
      <c r="F178">
        <v>174</v>
      </c>
      <c r="G178">
        <v>244.64142380998626</v>
      </c>
      <c r="H178">
        <v>244.64142380998626</v>
      </c>
      <c r="I178">
        <v>4.0876151897182504</v>
      </c>
      <c r="L178">
        <f t="shared" si="85"/>
        <v>0</v>
      </c>
      <c r="M178">
        <f t="shared" si="86"/>
        <v>0</v>
      </c>
      <c r="N178">
        <f t="shared" si="87"/>
        <v>1</v>
      </c>
      <c r="O178">
        <f t="shared" si="88"/>
        <v>0</v>
      </c>
      <c r="P178">
        <f t="shared" si="99"/>
        <v>0</v>
      </c>
      <c r="Q178">
        <f t="shared" si="100"/>
        <v>2</v>
      </c>
      <c r="R178">
        <f t="shared" si="101"/>
        <v>0</v>
      </c>
      <c r="S178">
        <f t="shared" si="89"/>
        <v>2</v>
      </c>
      <c r="U178">
        <f t="shared" si="90"/>
        <v>0</v>
      </c>
      <c r="V178">
        <f t="shared" si="102"/>
        <v>0</v>
      </c>
      <c r="W178">
        <f t="shared" si="103"/>
        <v>0</v>
      </c>
      <c r="X178">
        <f t="shared" si="104"/>
        <v>0</v>
      </c>
      <c r="Y178">
        <f t="shared" si="105"/>
        <v>0</v>
      </c>
      <c r="Z178">
        <f t="shared" si="106"/>
        <v>0</v>
      </c>
      <c r="AB178">
        <f t="shared" si="91"/>
        <v>0</v>
      </c>
      <c r="AC178">
        <f t="shared" si="92"/>
        <v>0</v>
      </c>
      <c r="AD178">
        <f t="shared" si="107"/>
        <v>0</v>
      </c>
      <c r="AE178">
        <f t="shared" si="108"/>
        <v>0</v>
      </c>
      <c r="AF178">
        <f t="shared" si="109"/>
        <v>0</v>
      </c>
      <c r="AG178">
        <f t="shared" si="110"/>
        <v>0</v>
      </c>
      <c r="AH178">
        <f t="shared" si="111"/>
        <v>0</v>
      </c>
      <c r="AI178">
        <f t="shared" si="112"/>
        <v>0</v>
      </c>
      <c r="AK178">
        <f t="shared" si="93"/>
        <v>0</v>
      </c>
      <c r="AL178">
        <f t="shared" si="94"/>
        <v>0</v>
      </c>
      <c r="AM178">
        <f t="shared" si="95"/>
        <v>6.0205999132796242</v>
      </c>
      <c r="AN178">
        <v>0</v>
      </c>
      <c r="AO178">
        <f t="shared" si="96"/>
        <v>0</v>
      </c>
      <c r="AP178" t="e">
        <f t="shared" si="97"/>
        <v>#N/A</v>
      </c>
      <c r="AR178">
        <v>174</v>
      </c>
      <c r="AS178">
        <v>3.0368728984701332</v>
      </c>
      <c r="AT178">
        <v>0.10452846326765373</v>
      </c>
      <c r="AU178">
        <f t="shared" si="98"/>
        <v>0.10452846326765373</v>
      </c>
      <c r="AV178">
        <f t="shared" si="113"/>
        <v>0.20905692653530747</v>
      </c>
      <c r="BC178">
        <f t="shared" si="114"/>
        <v>0</v>
      </c>
      <c r="BD178">
        <f t="shared" si="115"/>
        <v>6.0205999132796242</v>
      </c>
      <c r="BE178" t="e">
        <f t="shared" si="116"/>
        <v>#N/A</v>
      </c>
      <c r="BF178" t="e">
        <f t="shared" si="117"/>
        <v>#N/A</v>
      </c>
      <c r="BV178">
        <v>0.24464142380998627</v>
      </c>
      <c r="BW178">
        <v>51.106350644626112</v>
      </c>
      <c r="BX178">
        <v>4.7869084903191101</v>
      </c>
      <c r="BY178">
        <f t="shared" si="118"/>
        <v>13.012166363730758</v>
      </c>
    </row>
    <row r="179" spans="2:77" x14ac:dyDescent="0.2">
      <c r="B179" s="32"/>
      <c r="C179"/>
      <c r="D179"/>
      <c r="F179" s="30">
        <v>175</v>
      </c>
      <c r="G179" s="30">
        <v>248.18755215034398</v>
      </c>
      <c r="H179" s="30">
        <v>248.18755215034398</v>
      </c>
      <c r="I179" s="30">
        <v>4.0292109388074078</v>
      </c>
      <c r="K179" s="30"/>
      <c r="L179" s="30">
        <f t="shared" si="85"/>
        <v>0</v>
      </c>
      <c r="M179" s="30">
        <f t="shared" si="86"/>
        <v>0</v>
      </c>
      <c r="N179" s="30">
        <f t="shared" si="87"/>
        <v>1</v>
      </c>
      <c r="O179" s="30">
        <f t="shared" si="88"/>
        <v>0</v>
      </c>
      <c r="P179">
        <f t="shared" si="99"/>
        <v>0</v>
      </c>
      <c r="Q179" s="30">
        <f t="shared" si="100"/>
        <v>2</v>
      </c>
      <c r="R179" s="30">
        <f t="shared" si="101"/>
        <v>0</v>
      </c>
      <c r="S179" s="30">
        <f t="shared" si="89"/>
        <v>2</v>
      </c>
      <c r="U179" s="30">
        <f t="shared" si="90"/>
        <v>0</v>
      </c>
      <c r="V179" s="30">
        <f t="shared" si="102"/>
        <v>0</v>
      </c>
      <c r="W179" s="30">
        <f t="shared" si="103"/>
        <v>0</v>
      </c>
      <c r="X179" s="30">
        <f t="shared" si="104"/>
        <v>0</v>
      </c>
      <c r="Y179" s="30">
        <f t="shared" si="105"/>
        <v>0</v>
      </c>
      <c r="Z179" s="30">
        <f t="shared" si="106"/>
        <v>0</v>
      </c>
      <c r="AB179" s="30">
        <f t="shared" si="91"/>
        <v>0</v>
      </c>
      <c r="AC179" s="30">
        <f t="shared" si="92"/>
        <v>0</v>
      </c>
      <c r="AD179" s="30">
        <f t="shared" si="107"/>
        <v>0</v>
      </c>
      <c r="AE179" s="30">
        <f t="shared" si="108"/>
        <v>0</v>
      </c>
      <c r="AF179" s="30">
        <f t="shared" si="109"/>
        <v>0</v>
      </c>
      <c r="AG179" s="30">
        <f t="shared" si="110"/>
        <v>0</v>
      </c>
      <c r="AH179" s="30">
        <f t="shared" si="111"/>
        <v>0</v>
      </c>
      <c r="AI179" s="30">
        <f t="shared" si="112"/>
        <v>0</v>
      </c>
      <c r="AK179" s="30">
        <f t="shared" si="93"/>
        <v>0</v>
      </c>
      <c r="AL179" s="30">
        <f t="shared" si="94"/>
        <v>0</v>
      </c>
      <c r="AM179" s="30">
        <f t="shared" si="95"/>
        <v>6.0205999132796242</v>
      </c>
      <c r="AN179" s="30">
        <v>0</v>
      </c>
      <c r="AO179" s="30">
        <f t="shared" si="96"/>
        <v>0</v>
      </c>
      <c r="AP179" s="30" t="e">
        <f t="shared" si="97"/>
        <v>#N/A</v>
      </c>
      <c r="AR179" s="30">
        <v>175</v>
      </c>
      <c r="AS179" s="30">
        <v>3.0543261909900767</v>
      </c>
      <c r="AT179" s="30">
        <v>8.7155742747658194E-2</v>
      </c>
      <c r="AU179" s="30">
        <f t="shared" si="98"/>
        <v>8.7155742747658194E-2</v>
      </c>
      <c r="AV179" s="30">
        <f t="shared" si="113"/>
        <v>0.17431148549531639</v>
      </c>
      <c r="BC179" s="30">
        <f t="shared" si="114"/>
        <v>0</v>
      </c>
      <c r="BD179" s="30">
        <f t="shared" si="115"/>
        <v>6.0205999132796242</v>
      </c>
      <c r="BE179" s="30" t="e">
        <f t="shared" si="116"/>
        <v>#N/A</v>
      </c>
      <c r="BF179" s="30" t="e">
        <f t="shared" si="117"/>
        <v>#N/A</v>
      </c>
      <c r="BV179">
        <v>0.24818755215034397</v>
      </c>
      <c r="BW179">
        <v>51.489116191555979</v>
      </c>
      <c r="BX179">
        <v>4.8201944509400185</v>
      </c>
      <c r="BY179">
        <f t="shared" si="118"/>
        <v>13.102646985629377</v>
      </c>
    </row>
    <row r="180" spans="2:77" x14ac:dyDescent="0.2">
      <c r="B180" s="32"/>
      <c r="C180"/>
      <c r="D180"/>
      <c r="F180">
        <v>176</v>
      </c>
      <c r="G180">
        <v>251.78508235883359</v>
      </c>
      <c r="H180">
        <v>250</v>
      </c>
      <c r="I180">
        <v>3.9716411736214052</v>
      </c>
      <c r="L180">
        <f t="shared" si="85"/>
        <v>0</v>
      </c>
      <c r="M180">
        <f t="shared" si="86"/>
        <v>0</v>
      </c>
      <c r="N180">
        <f t="shared" si="87"/>
        <v>1</v>
      </c>
      <c r="O180">
        <f t="shared" si="88"/>
        <v>0</v>
      </c>
      <c r="P180">
        <f t="shared" si="99"/>
        <v>0</v>
      </c>
      <c r="Q180">
        <f t="shared" si="100"/>
        <v>2</v>
      </c>
      <c r="R180">
        <f t="shared" si="101"/>
        <v>0</v>
      </c>
      <c r="S180">
        <f t="shared" si="89"/>
        <v>2</v>
      </c>
      <c r="U180">
        <f t="shared" si="90"/>
        <v>0</v>
      </c>
      <c r="V180">
        <f t="shared" si="102"/>
        <v>0</v>
      </c>
      <c r="W180">
        <f t="shared" si="103"/>
        <v>0</v>
      </c>
      <c r="X180">
        <f t="shared" si="104"/>
        <v>0</v>
      </c>
      <c r="Y180">
        <f t="shared" si="105"/>
        <v>0</v>
      </c>
      <c r="Z180">
        <f t="shared" si="106"/>
        <v>0</v>
      </c>
      <c r="AB180">
        <f t="shared" si="91"/>
        <v>0</v>
      </c>
      <c r="AC180">
        <f t="shared" si="92"/>
        <v>0</v>
      </c>
      <c r="AD180">
        <f t="shared" si="107"/>
        <v>0</v>
      </c>
      <c r="AE180">
        <f t="shared" si="108"/>
        <v>0</v>
      </c>
      <c r="AF180">
        <f t="shared" si="109"/>
        <v>0</v>
      </c>
      <c r="AG180">
        <f t="shared" si="110"/>
        <v>0</v>
      </c>
      <c r="AH180">
        <f t="shared" si="111"/>
        <v>0</v>
      </c>
      <c r="AI180">
        <f t="shared" si="112"/>
        <v>0</v>
      </c>
      <c r="AK180">
        <f t="shared" si="93"/>
        <v>0</v>
      </c>
      <c r="AL180">
        <f t="shared" si="94"/>
        <v>0</v>
      </c>
      <c r="AM180">
        <f t="shared" si="95"/>
        <v>6.0205999132796242</v>
      </c>
      <c r="AN180">
        <v>0</v>
      </c>
      <c r="AO180">
        <f t="shared" si="96"/>
        <v>0</v>
      </c>
      <c r="AP180" t="e">
        <f t="shared" si="97"/>
        <v>#N/A</v>
      </c>
      <c r="AR180">
        <v>176</v>
      </c>
      <c r="AS180">
        <v>3.0717794835100198</v>
      </c>
      <c r="AT180">
        <v>6.9756473744125524E-2</v>
      </c>
      <c r="AU180">
        <f t="shared" si="98"/>
        <v>6.9756473744125524E-2</v>
      </c>
      <c r="AV180">
        <f t="shared" si="113"/>
        <v>0.13951294748825105</v>
      </c>
      <c r="BC180">
        <f t="shared" si="114"/>
        <v>0</v>
      </c>
      <c r="BD180">
        <f t="shared" si="115"/>
        <v>6.0205999132796242</v>
      </c>
      <c r="BE180" t="e">
        <f t="shared" si="116"/>
        <v>#N/A</v>
      </c>
      <c r="BF180" t="e">
        <f t="shared" si="117"/>
        <v>#N/A</v>
      </c>
      <c r="BV180">
        <v>0.25178508235883357</v>
      </c>
      <c r="BW180">
        <v>51.877430004730137</v>
      </c>
      <c r="BX180">
        <v>4.8534609817000582</v>
      </c>
      <c r="BY180">
        <f t="shared" si="118"/>
        <v>13.193074791690266</v>
      </c>
    </row>
    <row r="181" spans="2:77" x14ac:dyDescent="0.2">
      <c r="B181" s="32"/>
      <c r="C181"/>
      <c r="D181"/>
      <c r="F181" s="30">
        <v>177</v>
      </c>
      <c r="G181" s="30">
        <v>255.43475951622861</v>
      </c>
      <c r="H181" s="30">
        <v>255.43475951622861</v>
      </c>
      <c r="I181" s="30">
        <v>3.9148939709455113</v>
      </c>
      <c r="K181" s="30"/>
      <c r="L181" s="30">
        <f t="shared" si="85"/>
        <v>0</v>
      </c>
      <c r="M181" s="30">
        <f t="shared" si="86"/>
        <v>0</v>
      </c>
      <c r="N181" s="30">
        <f t="shared" si="87"/>
        <v>1</v>
      </c>
      <c r="O181" s="30">
        <f t="shared" si="88"/>
        <v>0</v>
      </c>
      <c r="P181">
        <f t="shared" si="99"/>
        <v>0</v>
      </c>
      <c r="Q181" s="30">
        <f t="shared" si="100"/>
        <v>2</v>
      </c>
      <c r="R181" s="30">
        <f t="shared" si="101"/>
        <v>0</v>
      </c>
      <c r="S181" s="30">
        <f t="shared" si="89"/>
        <v>2</v>
      </c>
      <c r="U181" s="30">
        <f t="shared" si="90"/>
        <v>0</v>
      </c>
      <c r="V181" s="30">
        <f t="shared" si="102"/>
        <v>0</v>
      </c>
      <c r="W181" s="30">
        <f t="shared" si="103"/>
        <v>0</v>
      </c>
      <c r="X181" s="30">
        <f t="shared" si="104"/>
        <v>0</v>
      </c>
      <c r="Y181" s="30">
        <f t="shared" si="105"/>
        <v>0</v>
      </c>
      <c r="Z181" s="30">
        <f t="shared" si="106"/>
        <v>0</v>
      </c>
      <c r="AB181" s="30">
        <f t="shared" si="91"/>
        <v>0</v>
      </c>
      <c r="AC181" s="30">
        <f t="shared" si="92"/>
        <v>0</v>
      </c>
      <c r="AD181" s="30">
        <f t="shared" si="107"/>
        <v>0</v>
      </c>
      <c r="AE181" s="30">
        <f t="shared" si="108"/>
        <v>0</v>
      </c>
      <c r="AF181" s="30">
        <f t="shared" si="109"/>
        <v>0</v>
      </c>
      <c r="AG181" s="30">
        <f t="shared" si="110"/>
        <v>0</v>
      </c>
      <c r="AH181" s="30">
        <f t="shared" si="111"/>
        <v>0</v>
      </c>
      <c r="AI181" s="30">
        <f t="shared" si="112"/>
        <v>0</v>
      </c>
      <c r="AK181" s="30">
        <f t="shared" si="93"/>
        <v>0</v>
      </c>
      <c r="AL181" s="30">
        <f t="shared" si="94"/>
        <v>0</v>
      </c>
      <c r="AM181" s="30">
        <f t="shared" si="95"/>
        <v>6.0205999132796242</v>
      </c>
      <c r="AN181" s="30">
        <v>0</v>
      </c>
      <c r="AO181" s="30">
        <f t="shared" si="96"/>
        <v>0</v>
      </c>
      <c r="AP181" s="30" t="e">
        <f t="shared" si="97"/>
        <v>#N/A</v>
      </c>
      <c r="AR181" s="30">
        <v>177</v>
      </c>
      <c r="AS181" s="30">
        <v>3.0892327760299634</v>
      </c>
      <c r="AT181" s="30">
        <v>5.2335956242943807E-2</v>
      </c>
      <c r="AU181" s="30">
        <f t="shared" si="98"/>
        <v>5.2335956242943807E-2</v>
      </c>
      <c r="AV181" s="30">
        <f t="shared" si="113"/>
        <v>0.10467191248588761</v>
      </c>
      <c r="BC181" s="30">
        <f t="shared" si="114"/>
        <v>0</v>
      </c>
      <c r="BD181" s="30">
        <f t="shared" si="115"/>
        <v>6.0205999132796242</v>
      </c>
      <c r="BE181" s="30" t="e">
        <f t="shared" si="116"/>
        <v>#N/A</v>
      </c>
      <c r="BF181" s="30" t="e">
        <f t="shared" si="117"/>
        <v>#N/A</v>
      </c>
      <c r="BV181">
        <v>0.25543475951622863</v>
      </c>
      <c r="BW181">
        <v>52.271372507422207</v>
      </c>
      <c r="BX181">
        <v>4.8867046580794957</v>
      </c>
      <c r="BY181">
        <f t="shared" si="118"/>
        <v>13.283440473103665</v>
      </c>
    </row>
    <row r="182" spans="2:77" x14ac:dyDescent="0.2">
      <c r="B182" s="32"/>
      <c r="C182"/>
      <c r="D182"/>
      <c r="F182">
        <v>178</v>
      </c>
      <c r="G182">
        <v>259.13733950340401</v>
      </c>
      <c r="H182">
        <v>259.13733950340401</v>
      </c>
      <c r="I182">
        <v>3.8589575779250604</v>
      </c>
      <c r="L182">
        <f t="shared" si="85"/>
        <v>0</v>
      </c>
      <c r="M182">
        <f t="shared" si="86"/>
        <v>0</v>
      </c>
      <c r="N182">
        <f t="shared" si="87"/>
        <v>1</v>
      </c>
      <c r="O182">
        <f t="shared" si="88"/>
        <v>0</v>
      </c>
      <c r="P182">
        <f t="shared" si="99"/>
        <v>0</v>
      </c>
      <c r="Q182">
        <f t="shared" si="100"/>
        <v>2</v>
      </c>
      <c r="R182">
        <f t="shared" si="101"/>
        <v>0</v>
      </c>
      <c r="S182">
        <f t="shared" si="89"/>
        <v>2</v>
      </c>
      <c r="U182">
        <f t="shared" si="90"/>
        <v>0</v>
      </c>
      <c r="V182">
        <f t="shared" si="102"/>
        <v>0</v>
      </c>
      <c r="W182">
        <f t="shared" si="103"/>
        <v>0</v>
      </c>
      <c r="X182">
        <f t="shared" si="104"/>
        <v>0</v>
      </c>
      <c r="Y182">
        <f t="shared" si="105"/>
        <v>0</v>
      </c>
      <c r="Z182">
        <f t="shared" si="106"/>
        <v>0</v>
      </c>
      <c r="AB182">
        <f t="shared" si="91"/>
        <v>0</v>
      </c>
      <c r="AC182">
        <f t="shared" si="92"/>
        <v>0</v>
      </c>
      <c r="AD182">
        <f t="shared" si="107"/>
        <v>0</v>
      </c>
      <c r="AE182">
        <f t="shared" si="108"/>
        <v>0</v>
      </c>
      <c r="AF182">
        <f t="shared" si="109"/>
        <v>0</v>
      </c>
      <c r="AG182">
        <f t="shared" si="110"/>
        <v>0</v>
      </c>
      <c r="AH182">
        <f t="shared" si="111"/>
        <v>0</v>
      </c>
      <c r="AI182">
        <f t="shared" si="112"/>
        <v>0</v>
      </c>
      <c r="AK182">
        <f t="shared" si="93"/>
        <v>0</v>
      </c>
      <c r="AL182">
        <f t="shared" si="94"/>
        <v>0</v>
      </c>
      <c r="AM182">
        <f t="shared" si="95"/>
        <v>6.0205999132796242</v>
      </c>
      <c r="AN182">
        <v>0</v>
      </c>
      <c r="AO182">
        <f t="shared" si="96"/>
        <v>0</v>
      </c>
      <c r="AP182" t="e">
        <f t="shared" si="97"/>
        <v>#N/A</v>
      </c>
      <c r="AR182">
        <v>178</v>
      </c>
      <c r="AS182">
        <v>3.1066860685499065</v>
      </c>
      <c r="AT182">
        <v>3.4899496702501143E-2</v>
      </c>
      <c r="AU182">
        <f t="shared" si="98"/>
        <v>3.4899496702501143E-2</v>
      </c>
      <c r="AV182">
        <f t="shared" si="113"/>
        <v>6.9798993405002285E-2</v>
      </c>
      <c r="BC182">
        <f t="shared" si="114"/>
        <v>0</v>
      </c>
      <c r="BD182">
        <f t="shared" si="115"/>
        <v>6.0205999132796242</v>
      </c>
      <c r="BE182" t="e">
        <f t="shared" si="116"/>
        <v>#N/A</v>
      </c>
      <c r="BF182" t="e">
        <f t="shared" si="117"/>
        <v>#N/A</v>
      </c>
      <c r="BV182">
        <v>0.25913733950340401</v>
      </c>
      <c r="BW182">
        <v>52.67102528865793</v>
      </c>
      <c r="BX182">
        <v>4.9199220649917006</v>
      </c>
      <c r="BY182">
        <f t="shared" si="118"/>
        <v>13.373734746701642</v>
      </c>
    </row>
    <row r="183" spans="2:77" x14ac:dyDescent="0.2">
      <c r="B183" s="32"/>
      <c r="C183"/>
      <c r="D183"/>
      <c r="F183" s="30">
        <v>179</v>
      </c>
      <c r="G183" s="30">
        <v>262.89358915788443</v>
      </c>
      <c r="H183" s="30">
        <v>262.89358915788443</v>
      </c>
      <c r="I183" s="30">
        <v>3.8038204096313506</v>
      </c>
      <c r="K183" s="30"/>
      <c r="L183" s="30">
        <f t="shared" si="85"/>
        <v>0</v>
      </c>
      <c r="M183" s="30">
        <f t="shared" si="86"/>
        <v>0</v>
      </c>
      <c r="N183" s="30">
        <f t="shared" si="87"/>
        <v>1</v>
      </c>
      <c r="O183" s="30">
        <f t="shared" si="88"/>
        <v>0</v>
      </c>
      <c r="P183">
        <f t="shared" si="99"/>
        <v>0</v>
      </c>
      <c r="Q183" s="30">
        <f t="shared" si="100"/>
        <v>2</v>
      </c>
      <c r="R183" s="30">
        <f t="shared" si="101"/>
        <v>0</v>
      </c>
      <c r="S183" s="30">
        <f t="shared" si="89"/>
        <v>2</v>
      </c>
      <c r="U183" s="30">
        <f t="shared" si="90"/>
        <v>0</v>
      </c>
      <c r="V183" s="30">
        <f t="shared" si="102"/>
        <v>0</v>
      </c>
      <c r="W183" s="30">
        <f t="shared" si="103"/>
        <v>0</v>
      </c>
      <c r="X183" s="30">
        <f t="shared" si="104"/>
        <v>0</v>
      </c>
      <c r="Y183" s="30">
        <f t="shared" si="105"/>
        <v>0</v>
      </c>
      <c r="Z183" s="30">
        <f t="shared" si="106"/>
        <v>0</v>
      </c>
      <c r="AB183" s="30">
        <f t="shared" si="91"/>
        <v>0</v>
      </c>
      <c r="AC183" s="30">
        <f t="shared" si="92"/>
        <v>0</v>
      </c>
      <c r="AD183" s="30">
        <f t="shared" si="107"/>
        <v>0</v>
      </c>
      <c r="AE183" s="30">
        <f t="shared" si="108"/>
        <v>0</v>
      </c>
      <c r="AF183" s="30">
        <f t="shared" si="109"/>
        <v>0</v>
      </c>
      <c r="AG183" s="30">
        <f t="shared" si="110"/>
        <v>0</v>
      </c>
      <c r="AH183" s="30">
        <f t="shared" si="111"/>
        <v>0</v>
      </c>
      <c r="AI183" s="30">
        <f t="shared" si="112"/>
        <v>0</v>
      </c>
      <c r="AK183" s="30">
        <f t="shared" si="93"/>
        <v>0</v>
      </c>
      <c r="AL183" s="30">
        <f t="shared" si="94"/>
        <v>0</v>
      </c>
      <c r="AM183" s="30">
        <f t="shared" si="95"/>
        <v>6.0205999132796242</v>
      </c>
      <c r="AN183" s="30">
        <v>0</v>
      </c>
      <c r="AO183" s="30">
        <f t="shared" si="96"/>
        <v>0</v>
      </c>
      <c r="AP183" s="30" t="e">
        <f t="shared" si="97"/>
        <v>#N/A</v>
      </c>
      <c r="AR183" s="30">
        <v>179</v>
      </c>
      <c r="AS183" s="30">
        <v>3.12413936106985</v>
      </c>
      <c r="AT183" s="30">
        <v>1.7452406437283439E-2</v>
      </c>
      <c r="AU183" s="30">
        <f t="shared" si="98"/>
        <v>1.7452406437283439E-2</v>
      </c>
      <c r="AV183" s="30">
        <f t="shared" si="113"/>
        <v>3.4904812874566878E-2</v>
      </c>
      <c r="BC183" s="30">
        <f t="shared" si="114"/>
        <v>0</v>
      </c>
      <c r="BD183" s="30">
        <f t="shared" si="115"/>
        <v>6.0205999132796242</v>
      </c>
      <c r="BE183" s="30" t="e">
        <f t="shared" si="116"/>
        <v>#N/A</v>
      </c>
      <c r="BF183" s="30" t="e">
        <f t="shared" si="117"/>
        <v>#N/A</v>
      </c>
      <c r="BV183">
        <v>0.26289358915788441</v>
      </c>
      <c r="BW183">
        <v>53.076471120112885</v>
      </c>
      <c r="BX183">
        <v>4.9531097981806695</v>
      </c>
      <c r="BY183">
        <f t="shared" si="118"/>
        <v>13.463948358756962</v>
      </c>
    </row>
    <row r="184" spans="2:77" x14ac:dyDescent="0.2">
      <c r="B184" s="32"/>
      <c r="C184"/>
      <c r="D184"/>
      <c r="F184">
        <v>180</v>
      </c>
      <c r="G184">
        <v>266.7042864326649</v>
      </c>
      <c r="H184">
        <v>266.7042864326649</v>
      </c>
      <c r="I184">
        <v>3.7494710466622778</v>
      </c>
      <c r="L184">
        <f t="shared" si="85"/>
        <v>0</v>
      </c>
      <c r="M184">
        <f t="shared" si="86"/>
        <v>0</v>
      </c>
      <c r="N184">
        <f t="shared" si="87"/>
        <v>1</v>
      </c>
      <c r="O184">
        <f t="shared" si="88"/>
        <v>0</v>
      </c>
      <c r="P184">
        <f t="shared" si="99"/>
        <v>0</v>
      </c>
      <c r="Q184">
        <f t="shared" si="100"/>
        <v>2</v>
      </c>
      <c r="R184">
        <f t="shared" si="101"/>
        <v>0</v>
      </c>
      <c r="S184">
        <f t="shared" si="89"/>
        <v>2</v>
      </c>
      <c r="U184">
        <f t="shared" si="90"/>
        <v>0</v>
      </c>
      <c r="V184">
        <f t="shared" si="102"/>
        <v>0</v>
      </c>
      <c r="W184">
        <f t="shared" si="103"/>
        <v>0</v>
      </c>
      <c r="X184">
        <f t="shared" si="104"/>
        <v>0</v>
      </c>
      <c r="Y184">
        <f t="shared" si="105"/>
        <v>0</v>
      </c>
      <c r="Z184">
        <f t="shared" si="106"/>
        <v>0</v>
      </c>
      <c r="AB184">
        <f t="shared" si="91"/>
        <v>0</v>
      </c>
      <c r="AC184">
        <f t="shared" si="92"/>
        <v>0</v>
      </c>
      <c r="AD184">
        <f t="shared" si="107"/>
        <v>0</v>
      </c>
      <c r="AE184">
        <f t="shared" si="108"/>
        <v>0</v>
      </c>
      <c r="AF184">
        <f t="shared" si="109"/>
        <v>0</v>
      </c>
      <c r="AG184">
        <f t="shared" si="110"/>
        <v>0</v>
      </c>
      <c r="AH184">
        <f t="shared" si="111"/>
        <v>0</v>
      </c>
      <c r="AI184">
        <f t="shared" si="112"/>
        <v>0</v>
      </c>
      <c r="AK184">
        <f t="shared" si="93"/>
        <v>0</v>
      </c>
      <c r="AL184">
        <f t="shared" si="94"/>
        <v>0</v>
      </c>
      <c r="AM184">
        <f t="shared" si="95"/>
        <v>6.0205999132796242</v>
      </c>
      <c r="AN184">
        <v>0</v>
      </c>
      <c r="AO184">
        <f t="shared" si="96"/>
        <v>0</v>
      </c>
      <c r="AP184" t="e">
        <f t="shared" si="97"/>
        <v>#N/A</v>
      </c>
      <c r="AR184">
        <v>180</v>
      </c>
      <c r="AS184">
        <v>3.1415926535897931</v>
      </c>
      <c r="AT184">
        <v>1.22514845490862E-16</v>
      </c>
      <c r="AU184">
        <f t="shared" si="98"/>
        <v>1.22514845490862E-16</v>
      </c>
      <c r="AV184">
        <f t="shared" si="113"/>
        <v>2.45029690981724E-16</v>
      </c>
      <c r="BC184">
        <f t="shared" si="114"/>
        <v>0</v>
      </c>
      <c r="BD184">
        <f t="shared" si="115"/>
        <v>6.0205999132796242</v>
      </c>
      <c r="BE184" t="e">
        <f t="shared" si="116"/>
        <v>#N/A</v>
      </c>
      <c r="BF184" t="e">
        <f t="shared" si="117"/>
        <v>#N/A</v>
      </c>
      <c r="BV184">
        <v>0.26670428643266492</v>
      </c>
      <c r="BW184">
        <v>53.487793973255414</v>
      </c>
      <c r="BX184">
        <v>4.9862644656091151</v>
      </c>
      <c r="BY184">
        <f t="shared" si="118"/>
        <v>13.554072088756309</v>
      </c>
    </row>
    <row r="185" spans="2:77" x14ac:dyDescent="0.2">
      <c r="B185" s="32"/>
      <c r="C185"/>
      <c r="D185"/>
      <c r="F185" s="30">
        <v>181</v>
      </c>
      <c r="G185" s="30">
        <v>270.57022055733012</v>
      </c>
      <c r="H185" s="30">
        <v>270.57022055733012</v>
      </c>
      <c r="I185" s="30">
        <v>3.6958982327772976</v>
      </c>
      <c r="K185" s="30"/>
      <c r="L185" s="30">
        <f t="shared" si="85"/>
        <v>0</v>
      </c>
      <c r="M185" s="30">
        <f t="shared" si="86"/>
        <v>0</v>
      </c>
      <c r="N185" s="30">
        <f t="shared" si="87"/>
        <v>1</v>
      </c>
      <c r="O185" s="30">
        <f t="shared" si="88"/>
        <v>0</v>
      </c>
      <c r="P185">
        <f t="shared" si="99"/>
        <v>0</v>
      </c>
      <c r="Q185" s="30">
        <f t="shared" si="100"/>
        <v>2</v>
      </c>
      <c r="R185" s="30">
        <f t="shared" si="101"/>
        <v>0</v>
      </c>
      <c r="S185" s="30">
        <f t="shared" si="89"/>
        <v>2</v>
      </c>
      <c r="U185" s="30">
        <f t="shared" si="90"/>
        <v>0</v>
      </c>
      <c r="V185" s="30">
        <f t="shared" si="102"/>
        <v>0</v>
      </c>
      <c r="W185" s="30">
        <f t="shared" si="103"/>
        <v>0</v>
      </c>
      <c r="X185" s="30">
        <f t="shared" si="104"/>
        <v>0</v>
      </c>
      <c r="Y185" s="30">
        <f t="shared" si="105"/>
        <v>0</v>
      </c>
      <c r="Z185" s="30">
        <f t="shared" si="106"/>
        <v>0</v>
      </c>
      <c r="AB185" s="30">
        <f t="shared" si="91"/>
        <v>0</v>
      </c>
      <c r="AC185" s="30">
        <f t="shared" si="92"/>
        <v>0</v>
      </c>
      <c r="AD185" s="30">
        <f t="shared" si="107"/>
        <v>0</v>
      </c>
      <c r="AE185" s="30">
        <f t="shared" si="108"/>
        <v>0</v>
      </c>
      <c r="AF185" s="30">
        <f t="shared" si="109"/>
        <v>0</v>
      </c>
      <c r="AG185" s="30">
        <f t="shared" si="110"/>
        <v>0</v>
      </c>
      <c r="AH185" s="30">
        <f t="shared" si="111"/>
        <v>0</v>
      </c>
      <c r="AI185" s="30">
        <f t="shared" si="112"/>
        <v>0</v>
      </c>
      <c r="AK185" s="30">
        <f t="shared" si="93"/>
        <v>0</v>
      </c>
      <c r="AL185" s="30">
        <f t="shared" si="94"/>
        <v>0</v>
      </c>
      <c r="AM185" s="30">
        <f t="shared" si="95"/>
        <v>6.0205999132796242</v>
      </c>
      <c r="AN185" s="30">
        <v>0</v>
      </c>
      <c r="AO185" s="30">
        <f t="shared" si="96"/>
        <v>0</v>
      </c>
      <c r="AP185" s="30" t="e">
        <f t="shared" si="97"/>
        <v>#N/A</v>
      </c>
      <c r="AR185" s="30">
        <v>181</v>
      </c>
      <c r="AS185" s="30">
        <v>3.1590459461097367</v>
      </c>
      <c r="AT185" s="30">
        <v>-1.7452406437283637E-2</v>
      </c>
      <c r="AU185" s="30">
        <f t="shared" si="98"/>
        <v>-1.7452406437283637E-2</v>
      </c>
      <c r="AV185" s="30">
        <f t="shared" si="113"/>
        <v>-3.4904812874567273E-2</v>
      </c>
      <c r="BC185" s="30">
        <f t="shared" si="114"/>
        <v>0</v>
      </c>
      <c r="BD185" s="30">
        <f t="shared" si="115"/>
        <v>6.0205999132796242</v>
      </c>
      <c r="BE185" s="30" t="e">
        <f t="shared" si="116"/>
        <v>#N/A</v>
      </c>
      <c r="BF185" s="30" t="e">
        <f t="shared" si="117"/>
        <v>#N/A</v>
      </c>
      <c r="BV185">
        <v>0.2705702205573301</v>
      </c>
      <c r="BW185">
        <v>53.905079036737661</v>
      </c>
      <c r="BX185">
        <v>5.019382688835865</v>
      </c>
      <c r="BY185">
        <f t="shared" si="118"/>
        <v>13.644096753144433</v>
      </c>
    </row>
    <row r="186" spans="2:77" x14ac:dyDescent="0.2">
      <c r="B186" s="32"/>
      <c r="C186"/>
      <c r="D186"/>
      <c r="F186">
        <v>182</v>
      </c>
      <c r="G186">
        <v>274.49219220151247</v>
      </c>
      <c r="H186">
        <v>274.49219220151247</v>
      </c>
      <c r="I186">
        <v>3.6430908725661375</v>
      </c>
      <c r="L186">
        <f t="shared" si="85"/>
        <v>0</v>
      </c>
      <c r="M186">
        <f t="shared" si="86"/>
        <v>0</v>
      </c>
      <c r="N186">
        <f t="shared" si="87"/>
        <v>1</v>
      </c>
      <c r="O186">
        <f t="shared" si="88"/>
        <v>0</v>
      </c>
      <c r="P186">
        <f t="shared" si="99"/>
        <v>0</v>
      </c>
      <c r="Q186">
        <f t="shared" si="100"/>
        <v>2</v>
      </c>
      <c r="R186">
        <f t="shared" si="101"/>
        <v>0</v>
      </c>
      <c r="S186">
        <f t="shared" si="89"/>
        <v>2</v>
      </c>
      <c r="U186">
        <f t="shared" si="90"/>
        <v>0</v>
      </c>
      <c r="V186">
        <f t="shared" si="102"/>
        <v>0</v>
      </c>
      <c r="W186">
        <f t="shared" si="103"/>
        <v>0</v>
      </c>
      <c r="X186">
        <f t="shared" si="104"/>
        <v>0</v>
      </c>
      <c r="Y186">
        <f t="shared" si="105"/>
        <v>0</v>
      </c>
      <c r="Z186">
        <f t="shared" si="106"/>
        <v>0</v>
      </c>
      <c r="AB186">
        <f t="shared" si="91"/>
        <v>0</v>
      </c>
      <c r="AC186">
        <f t="shared" si="92"/>
        <v>0</v>
      </c>
      <c r="AD186">
        <f t="shared" si="107"/>
        <v>0</v>
      </c>
      <c r="AE186">
        <f t="shared" si="108"/>
        <v>0</v>
      </c>
      <c r="AF186">
        <f t="shared" si="109"/>
        <v>0</v>
      </c>
      <c r="AG186">
        <f t="shared" si="110"/>
        <v>0</v>
      </c>
      <c r="AH186">
        <f t="shared" si="111"/>
        <v>0</v>
      </c>
      <c r="AI186">
        <f t="shared" si="112"/>
        <v>0</v>
      </c>
      <c r="AK186">
        <f t="shared" si="93"/>
        <v>0</v>
      </c>
      <c r="AL186">
        <f t="shared" si="94"/>
        <v>0</v>
      </c>
      <c r="AM186">
        <f t="shared" si="95"/>
        <v>6.0205999132796242</v>
      </c>
      <c r="AN186">
        <v>0</v>
      </c>
      <c r="AO186">
        <f t="shared" si="96"/>
        <v>0</v>
      </c>
      <c r="AP186" t="e">
        <f t="shared" si="97"/>
        <v>#N/A</v>
      </c>
      <c r="AR186">
        <v>182</v>
      </c>
      <c r="AS186">
        <v>3.1764992386296798</v>
      </c>
      <c r="AT186">
        <v>-3.48994967025009E-2</v>
      </c>
      <c r="AU186">
        <f t="shared" si="98"/>
        <v>-3.48994967025009E-2</v>
      </c>
      <c r="AV186">
        <f t="shared" si="113"/>
        <v>-6.97989934050018E-2</v>
      </c>
      <c r="BC186">
        <f t="shared" si="114"/>
        <v>0</v>
      </c>
      <c r="BD186">
        <f t="shared" si="115"/>
        <v>6.0205999132796242</v>
      </c>
      <c r="BE186" t="e">
        <f t="shared" si="116"/>
        <v>#N/A</v>
      </c>
      <c r="BF186" t="e">
        <f t="shared" si="117"/>
        <v>#N/A</v>
      </c>
      <c r="BV186">
        <v>0.27449219220151244</v>
      </c>
      <c r="BW186">
        <v>54.328412734039055</v>
      </c>
      <c r="BX186">
        <v>5.0524611043814174</v>
      </c>
      <c r="BY186">
        <f t="shared" si="118"/>
        <v>13.734013209036126</v>
      </c>
    </row>
    <row r="187" spans="2:77" x14ac:dyDescent="0.2">
      <c r="B187" s="32"/>
      <c r="C187"/>
      <c r="D187"/>
      <c r="F187" s="30">
        <v>183</v>
      </c>
      <c r="G187" s="30">
        <v>278.47101364071688</v>
      </c>
      <c r="H187" s="30">
        <v>278.47101364071688</v>
      </c>
      <c r="I187" s="30">
        <v>3.5910380291508521</v>
      </c>
      <c r="K187" s="30"/>
      <c r="L187" s="30">
        <f t="shared" si="85"/>
        <v>0</v>
      </c>
      <c r="M187" s="30">
        <f t="shared" si="86"/>
        <v>0</v>
      </c>
      <c r="N187" s="30">
        <f t="shared" si="87"/>
        <v>1</v>
      </c>
      <c r="O187" s="30">
        <f t="shared" si="88"/>
        <v>0</v>
      </c>
      <c r="P187">
        <f t="shared" si="99"/>
        <v>0</v>
      </c>
      <c r="Q187" s="30">
        <f t="shared" si="100"/>
        <v>2</v>
      </c>
      <c r="R187" s="30">
        <f t="shared" si="101"/>
        <v>0</v>
      </c>
      <c r="S187" s="30">
        <f t="shared" si="89"/>
        <v>2</v>
      </c>
      <c r="U187" s="30">
        <f t="shared" si="90"/>
        <v>0</v>
      </c>
      <c r="V187" s="30">
        <f t="shared" si="102"/>
        <v>0</v>
      </c>
      <c r="W187" s="30">
        <f t="shared" si="103"/>
        <v>0</v>
      </c>
      <c r="X187" s="30">
        <f t="shared" si="104"/>
        <v>0</v>
      </c>
      <c r="Y187" s="30">
        <f t="shared" si="105"/>
        <v>0</v>
      </c>
      <c r="Z187" s="30">
        <f t="shared" si="106"/>
        <v>0</v>
      </c>
      <c r="AB187" s="30">
        <f t="shared" si="91"/>
        <v>0</v>
      </c>
      <c r="AC187" s="30">
        <f t="shared" si="92"/>
        <v>0</v>
      </c>
      <c r="AD187" s="30">
        <f t="shared" si="107"/>
        <v>0</v>
      </c>
      <c r="AE187" s="30">
        <f t="shared" si="108"/>
        <v>0</v>
      </c>
      <c r="AF187" s="30">
        <f t="shared" si="109"/>
        <v>0</v>
      </c>
      <c r="AG187" s="30">
        <f t="shared" si="110"/>
        <v>0</v>
      </c>
      <c r="AH187" s="30">
        <f t="shared" si="111"/>
        <v>0</v>
      </c>
      <c r="AI187" s="30">
        <f t="shared" si="112"/>
        <v>0</v>
      </c>
      <c r="AK187" s="30">
        <f t="shared" si="93"/>
        <v>0</v>
      </c>
      <c r="AL187" s="30">
        <f t="shared" si="94"/>
        <v>0</v>
      </c>
      <c r="AM187" s="30">
        <f t="shared" si="95"/>
        <v>6.0205999132796242</v>
      </c>
      <c r="AN187" s="30">
        <v>0</v>
      </c>
      <c r="AO187" s="30">
        <f t="shared" si="96"/>
        <v>0</v>
      </c>
      <c r="AP187" s="30" t="e">
        <f t="shared" si="97"/>
        <v>#N/A</v>
      </c>
      <c r="AR187" s="30">
        <v>183</v>
      </c>
      <c r="AS187" s="30">
        <v>3.1939525311496229</v>
      </c>
      <c r="AT187" s="30">
        <v>-5.2335956242943557E-2</v>
      </c>
      <c r="AU187" s="30">
        <f t="shared" si="98"/>
        <v>-5.2335956242943557E-2</v>
      </c>
      <c r="AV187" s="30">
        <f t="shared" si="113"/>
        <v>-0.10467191248588711</v>
      </c>
      <c r="BC187" s="30">
        <f t="shared" si="114"/>
        <v>0</v>
      </c>
      <c r="BD187" s="30">
        <f t="shared" si="115"/>
        <v>6.0205999132796242</v>
      </c>
      <c r="BE187" s="30" t="e">
        <f t="shared" si="116"/>
        <v>#N/A</v>
      </c>
      <c r="BF187" s="30" t="e">
        <f t="shared" si="117"/>
        <v>#N/A</v>
      </c>
      <c r="BV187">
        <v>0.27847101364071686</v>
      </c>
      <c r="BW187">
        <v>54.757882741365343</v>
      </c>
      <c r="BX187">
        <v>5.0854963650804859</v>
      </c>
      <c r="BY187">
        <f t="shared" si="118"/>
        <v>13.823812357892811</v>
      </c>
    </row>
    <row r="188" spans="2:77" x14ac:dyDescent="0.2">
      <c r="B188" s="32"/>
      <c r="C188"/>
      <c r="D188"/>
      <c r="F188">
        <v>184</v>
      </c>
      <c r="G188">
        <v>282.50750892455085</v>
      </c>
      <c r="H188">
        <v>282.50750892455085</v>
      </c>
      <c r="I188">
        <v>3.5397289219206898</v>
      </c>
      <c r="L188">
        <f t="shared" si="85"/>
        <v>0</v>
      </c>
      <c r="M188">
        <f t="shared" si="86"/>
        <v>0</v>
      </c>
      <c r="N188">
        <f t="shared" si="87"/>
        <v>1</v>
      </c>
      <c r="O188">
        <f t="shared" si="88"/>
        <v>0</v>
      </c>
      <c r="P188">
        <f t="shared" si="99"/>
        <v>0</v>
      </c>
      <c r="Q188">
        <f t="shared" si="100"/>
        <v>2</v>
      </c>
      <c r="R188">
        <f t="shared" si="101"/>
        <v>0</v>
      </c>
      <c r="S188">
        <f t="shared" si="89"/>
        <v>2</v>
      </c>
      <c r="U188">
        <f t="shared" si="90"/>
        <v>0</v>
      </c>
      <c r="V188">
        <f t="shared" si="102"/>
        <v>0</v>
      </c>
      <c r="W188">
        <f t="shared" si="103"/>
        <v>0</v>
      </c>
      <c r="X188">
        <f t="shared" si="104"/>
        <v>0</v>
      </c>
      <c r="Y188">
        <f t="shared" si="105"/>
        <v>0</v>
      </c>
      <c r="Z188">
        <f t="shared" si="106"/>
        <v>0</v>
      </c>
      <c r="AB188">
        <f t="shared" si="91"/>
        <v>0</v>
      </c>
      <c r="AC188">
        <f t="shared" si="92"/>
        <v>0</v>
      </c>
      <c r="AD188">
        <f t="shared" si="107"/>
        <v>0</v>
      </c>
      <c r="AE188">
        <f t="shared" si="108"/>
        <v>0</v>
      </c>
      <c r="AF188">
        <f t="shared" si="109"/>
        <v>0</v>
      </c>
      <c r="AG188">
        <f t="shared" si="110"/>
        <v>0</v>
      </c>
      <c r="AH188">
        <f t="shared" si="111"/>
        <v>0</v>
      </c>
      <c r="AI188">
        <f t="shared" si="112"/>
        <v>0</v>
      </c>
      <c r="AK188">
        <f t="shared" si="93"/>
        <v>0</v>
      </c>
      <c r="AL188">
        <f t="shared" si="94"/>
        <v>0</v>
      </c>
      <c r="AM188">
        <f t="shared" si="95"/>
        <v>6.0205999132796242</v>
      </c>
      <c r="AN188">
        <v>0</v>
      </c>
      <c r="AO188">
        <f t="shared" si="96"/>
        <v>0</v>
      </c>
      <c r="AP188" t="e">
        <f t="shared" si="97"/>
        <v>#N/A</v>
      </c>
      <c r="AR188">
        <v>184</v>
      </c>
      <c r="AS188">
        <v>3.2114058236695664</v>
      </c>
      <c r="AT188">
        <v>-6.9756473744125275E-2</v>
      </c>
      <c r="AU188">
        <f t="shared" si="98"/>
        <v>-6.9756473744125275E-2</v>
      </c>
      <c r="AV188">
        <f t="shared" si="113"/>
        <v>-0.13951294748825055</v>
      </c>
      <c r="BC188">
        <f t="shared" si="114"/>
        <v>0</v>
      </c>
      <c r="BD188">
        <f t="shared" si="115"/>
        <v>6.0205999132796242</v>
      </c>
      <c r="BE188" t="e">
        <f t="shared" si="116"/>
        <v>#N/A</v>
      </c>
      <c r="BF188" t="e">
        <f t="shared" si="117"/>
        <v>#N/A</v>
      </c>
      <c r="BV188">
        <v>0.28250750892455084</v>
      </c>
      <c r="BW188">
        <v>55.193578005807097</v>
      </c>
      <c r="BX188">
        <v>5.1184851414203898</v>
      </c>
      <c r="BY188">
        <f t="shared" si="118"/>
        <v>13.913485149160671</v>
      </c>
    </row>
    <row r="189" spans="2:77" x14ac:dyDescent="0.2">
      <c r="B189" s="32"/>
      <c r="C189"/>
      <c r="D189"/>
      <c r="F189" s="30">
        <v>185</v>
      </c>
      <c r="G189" s="30">
        <v>286.60251404739256</v>
      </c>
      <c r="H189" s="30">
        <v>286.60251404739256</v>
      </c>
      <c r="I189" s="30">
        <v>3.4891529242993315</v>
      </c>
      <c r="K189" s="30"/>
      <c r="L189" s="30">
        <f t="shared" si="85"/>
        <v>0</v>
      </c>
      <c r="M189" s="30">
        <f t="shared" si="86"/>
        <v>0</v>
      </c>
      <c r="N189" s="30">
        <f t="shared" si="87"/>
        <v>1</v>
      </c>
      <c r="O189" s="30">
        <f t="shared" si="88"/>
        <v>0</v>
      </c>
      <c r="P189">
        <f t="shared" si="99"/>
        <v>0</v>
      </c>
      <c r="Q189" s="30">
        <f t="shared" si="100"/>
        <v>2</v>
      </c>
      <c r="R189" s="30">
        <f t="shared" si="101"/>
        <v>0</v>
      </c>
      <c r="S189" s="30">
        <f t="shared" si="89"/>
        <v>2</v>
      </c>
      <c r="U189" s="30">
        <f t="shared" si="90"/>
        <v>0</v>
      </c>
      <c r="V189" s="30">
        <f t="shared" si="102"/>
        <v>0</v>
      </c>
      <c r="W189" s="30">
        <f t="shared" si="103"/>
        <v>0</v>
      </c>
      <c r="X189" s="30">
        <f t="shared" si="104"/>
        <v>0</v>
      </c>
      <c r="Y189" s="30">
        <f t="shared" si="105"/>
        <v>0</v>
      </c>
      <c r="Z189" s="30">
        <f t="shared" si="106"/>
        <v>0</v>
      </c>
      <c r="AB189" s="30">
        <f t="shared" si="91"/>
        <v>0</v>
      </c>
      <c r="AC189" s="30">
        <f t="shared" si="92"/>
        <v>0</v>
      </c>
      <c r="AD189" s="30">
        <f t="shared" si="107"/>
        <v>0</v>
      </c>
      <c r="AE189" s="30">
        <f t="shared" si="108"/>
        <v>0</v>
      </c>
      <c r="AF189" s="30">
        <f t="shared" si="109"/>
        <v>0</v>
      </c>
      <c r="AG189" s="30">
        <f t="shared" si="110"/>
        <v>0</v>
      </c>
      <c r="AH189" s="30">
        <f t="shared" si="111"/>
        <v>0</v>
      </c>
      <c r="AI189" s="30">
        <f t="shared" si="112"/>
        <v>0</v>
      </c>
      <c r="AK189" s="30">
        <f t="shared" si="93"/>
        <v>0</v>
      </c>
      <c r="AL189" s="30">
        <f t="shared" si="94"/>
        <v>0</v>
      </c>
      <c r="AM189" s="30">
        <f t="shared" si="95"/>
        <v>6.0205999132796242</v>
      </c>
      <c r="AN189" s="30">
        <v>0</v>
      </c>
      <c r="AO189" s="30">
        <f t="shared" si="96"/>
        <v>0</v>
      </c>
      <c r="AP189" s="30" t="e">
        <f t="shared" si="97"/>
        <v>#N/A</v>
      </c>
      <c r="AR189" s="30">
        <v>185</v>
      </c>
      <c r="AS189" s="30">
        <v>3.2288591161895095</v>
      </c>
      <c r="AT189" s="30">
        <v>-8.7155742747657944E-2</v>
      </c>
      <c r="AU189" s="30">
        <f t="shared" si="98"/>
        <v>-8.7155742747657944E-2</v>
      </c>
      <c r="AV189" s="30">
        <f t="shared" si="113"/>
        <v>-0.17431148549531589</v>
      </c>
      <c r="BC189" s="30">
        <f t="shared" si="114"/>
        <v>0</v>
      </c>
      <c r="BD189" s="30">
        <f t="shared" si="115"/>
        <v>6.0205999132796242</v>
      </c>
      <c r="BE189" s="30" t="e">
        <f t="shared" si="116"/>
        <v>#N/A</v>
      </c>
      <c r="BF189" s="30" t="e">
        <f t="shared" si="117"/>
        <v>#N/A</v>
      </c>
      <c r="BV189">
        <v>0.28660251404739256</v>
      </c>
      <c r="BW189">
        <v>55.635588763761497</v>
      </c>
      <c r="BX189">
        <v>5.1514241228641842</v>
      </c>
      <c r="BY189">
        <f t="shared" si="118"/>
        <v>14.003022583867287</v>
      </c>
    </row>
    <row r="190" spans="2:77" x14ac:dyDescent="0.2">
      <c r="B190" s="32"/>
      <c r="C190"/>
      <c r="D190"/>
      <c r="F190">
        <v>186</v>
      </c>
      <c r="G190">
        <v>290.75687712153251</v>
      </c>
      <c r="H190">
        <v>290.75687712153251</v>
      </c>
      <c r="I190">
        <v>3.4392995615440363</v>
      </c>
      <c r="L190">
        <f t="shared" si="85"/>
        <v>0</v>
      </c>
      <c r="M190">
        <f t="shared" si="86"/>
        <v>0</v>
      </c>
      <c r="N190">
        <f t="shared" si="87"/>
        <v>1</v>
      </c>
      <c r="O190">
        <f t="shared" si="88"/>
        <v>0</v>
      </c>
      <c r="P190">
        <f t="shared" si="99"/>
        <v>0</v>
      </c>
      <c r="Q190">
        <f t="shared" si="100"/>
        <v>2</v>
      </c>
      <c r="R190">
        <f t="shared" si="101"/>
        <v>0</v>
      </c>
      <c r="S190">
        <f t="shared" si="89"/>
        <v>2</v>
      </c>
      <c r="U190">
        <f t="shared" si="90"/>
        <v>0</v>
      </c>
      <c r="V190">
        <f t="shared" si="102"/>
        <v>0</v>
      </c>
      <c r="W190">
        <f t="shared" si="103"/>
        <v>0</v>
      </c>
      <c r="X190">
        <f t="shared" si="104"/>
        <v>0</v>
      </c>
      <c r="Y190">
        <f t="shared" si="105"/>
        <v>0</v>
      </c>
      <c r="Z190">
        <f t="shared" si="106"/>
        <v>0</v>
      </c>
      <c r="AB190">
        <f t="shared" si="91"/>
        <v>0</v>
      </c>
      <c r="AC190">
        <f t="shared" si="92"/>
        <v>0</v>
      </c>
      <c r="AD190">
        <f t="shared" si="107"/>
        <v>0</v>
      </c>
      <c r="AE190">
        <f t="shared" si="108"/>
        <v>0</v>
      </c>
      <c r="AF190">
        <f t="shared" si="109"/>
        <v>0</v>
      </c>
      <c r="AG190">
        <f t="shared" si="110"/>
        <v>0</v>
      </c>
      <c r="AH190">
        <f t="shared" si="111"/>
        <v>0</v>
      </c>
      <c r="AI190">
        <f t="shared" si="112"/>
        <v>0</v>
      </c>
      <c r="AK190">
        <f t="shared" si="93"/>
        <v>0</v>
      </c>
      <c r="AL190">
        <f t="shared" si="94"/>
        <v>0</v>
      </c>
      <c r="AM190">
        <f t="shared" si="95"/>
        <v>6.0205999132796242</v>
      </c>
      <c r="AN190">
        <v>0</v>
      </c>
      <c r="AO190">
        <f t="shared" si="96"/>
        <v>0</v>
      </c>
      <c r="AP190" t="e">
        <f t="shared" si="97"/>
        <v>#N/A</v>
      </c>
      <c r="AR190">
        <v>186</v>
      </c>
      <c r="AS190">
        <v>3.246312408709453</v>
      </c>
      <c r="AT190">
        <v>-0.1045284632676535</v>
      </c>
      <c r="AU190">
        <f t="shared" si="98"/>
        <v>-0.1045284632676535</v>
      </c>
      <c r="AV190">
        <f t="shared" si="113"/>
        <v>-0.209056926535307</v>
      </c>
      <c r="BC190">
        <f t="shared" si="114"/>
        <v>0</v>
      </c>
      <c r="BD190">
        <f t="shared" si="115"/>
        <v>6.0205999132796242</v>
      </c>
      <c r="BE190" t="e">
        <f t="shared" si="116"/>
        <v>#N/A</v>
      </c>
      <c r="BF190" t="e">
        <f t="shared" si="117"/>
        <v>#N/A</v>
      </c>
      <c r="BV190">
        <v>0.29075687712153253</v>
      </c>
      <c r="BW190">
        <v>56.084006559621102</v>
      </c>
      <c r="BX190">
        <v>5.1843100191573912</v>
      </c>
      <c r="BY190">
        <f t="shared" si="118"/>
        <v>14.092415718173701</v>
      </c>
    </row>
    <row r="191" spans="2:77" x14ac:dyDescent="0.2">
      <c r="B191" s="32"/>
      <c r="C191"/>
      <c r="D191"/>
      <c r="F191" s="30">
        <v>187</v>
      </c>
      <c r="G191" s="30">
        <v>294.97145855282491</v>
      </c>
      <c r="H191" s="30">
        <v>294.97145855282491</v>
      </c>
      <c r="I191" s="30">
        <v>3.3901585085762296</v>
      </c>
      <c r="K191" s="30"/>
      <c r="L191" s="30">
        <f t="shared" si="85"/>
        <v>0</v>
      </c>
      <c r="M191" s="30">
        <f t="shared" si="86"/>
        <v>0</v>
      </c>
      <c r="N191" s="30">
        <f t="shared" si="87"/>
        <v>1</v>
      </c>
      <c r="O191" s="30">
        <f t="shared" si="88"/>
        <v>0</v>
      </c>
      <c r="P191">
        <f t="shared" si="99"/>
        <v>0</v>
      </c>
      <c r="Q191" s="30">
        <f t="shared" si="100"/>
        <v>2</v>
      </c>
      <c r="R191" s="30">
        <f t="shared" si="101"/>
        <v>0</v>
      </c>
      <c r="S191" s="30">
        <f t="shared" si="89"/>
        <v>2</v>
      </c>
      <c r="U191" s="30">
        <f t="shared" si="90"/>
        <v>0</v>
      </c>
      <c r="V191" s="30">
        <f t="shared" si="102"/>
        <v>0</v>
      </c>
      <c r="W191" s="30">
        <f t="shared" si="103"/>
        <v>0</v>
      </c>
      <c r="X191" s="30">
        <f t="shared" si="104"/>
        <v>0</v>
      </c>
      <c r="Y191" s="30">
        <f t="shared" si="105"/>
        <v>0</v>
      </c>
      <c r="Z191" s="30">
        <f t="shared" si="106"/>
        <v>0</v>
      </c>
      <c r="AB191" s="30">
        <f t="shared" si="91"/>
        <v>0</v>
      </c>
      <c r="AC191" s="30">
        <f t="shared" si="92"/>
        <v>0</v>
      </c>
      <c r="AD191" s="30">
        <f t="shared" si="107"/>
        <v>0</v>
      </c>
      <c r="AE191" s="30">
        <f t="shared" si="108"/>
        <v>0</v>
      </c>
      <c r="AF191" s="30">
        <f t="shared" si="109"/>
        <v>0</v>
      </c>
      <c r="AG191" s="30">
        <f t="shared" si="110"/>
        <v>0</v>
      </c>
      <c r="AH191" s="30">
        <f t="shared" si="111"/>
        <v>0</v>
      </c>
      <c r="AI191" s="30">
        <f t="shared" si="112"/>
        <v>0</v>
      </c>
      <c r="AK191" s="30">
        <f t="shared" si="93"/>
        <v>0</v>
      </c>
      <c r="AL191" s="30">
        <f t="shared" si="94"/>
        <v>0</v>
      </c>
      <c r="AM191" s="30">
        <f t="shared" si="95"/>
        <v>6.0205999132796242</v>
      </c>
      <c r="AN191" s="30">
        <v>0</v>
      </c>
      <c r="AO191" s="30">
        <f t="shared" si="96"/>
        <v>0</v>
      </c>
      <c r="AP191" s="30" t="e">
        <f t="shared" si="97"/>
        <v>#N/A</v>
      </c>
      <c r="AR191" s="30">
        <v>187</v>
      </c>
      <c r="AS191" s="30">
        <v>3.2637657012293961</v>
      </c>
      <c r="AT191" s="30">
        <v>-0.12186934340514731</v>
      </c>
      <c r="AU191" s="30">
        <f t="shared" si="98"/>
        <v>-0.12186934340514731</v>
      </c>
      <c r="AV191" s="30">
        <f t="shared" si="113"/>
        <v>-0.24373868681029462</v>
      </c>
      <c r="BC191" s="30">
        <f t="shared" si="114"/>
        <v>0</v>
      </c>
      <c r="BD191" s="30">
        <f t="shared" si="115"/>
        <v>6.0205999132796242</v>
      </c>
      <c r="BE191" s="30" t="e">
        <f t="shared" si="116"/>
        <v>#N/A</v>
      </c>
      <c r="BF191" s="30" t="e">
        <f t="shared" si="117"/>
        <v>#N/A</v>
      </c>
      <c r="BV191">
        <v>0.29497145855282492</v>
      </c>
      <c r="BW191">
        <v>56.538924264733375</v>
      </c>
      <c r="BX191">
        <v>5.2171395616173024</v>
      </c>
      <c r="BY191">
        <f t="shared" si="118"/>
        <v>14.181655666879102</v>
      </c>
    </row>
    <row r="192" spans="2:77" x14ac:dyDescent="0.2">
      <c r="B192" s="32"/>
      <c r="C192"/>
      <c r="D192"/>
      <c r="F192">
        <v>188</v>
      </c>
      <c r="G192">
        <v>299.24713121888681</v>
      </c>
      <c r="H192">
        <v>299.24713121888681</v>
      </c>
      <c r="I192">
        <v>3.3417195878430714</v>
      </c>
      <c r="L192">
        <f t="shared" si="85"/>
        <v>0</v>
      </c>
      <c r="M192">
        <f t="shared" si="86"/>
        <v>0</v>
      </c>
      <c r="N192">
        <f t="shared" si="87"/>
        <v>1</v>
      </c>
      <c r="O192">
        <f t="shared" si="88"/>
        <v>0</v>
      </c>
      <c r="P192">
        <f t="shared" si="99"/>
        <v>0</v>
      </c>
      <c r="Q192">
        <f t="shared" si="100"/>
        <v>2</v>
      </c>
      <c r="R192">
        <f t="shared" si="101"/>
        <v>0</v>
      </c>
      <c r="S192">
        <f t="shared" si="89"/>
        <v>2</v>
      </c>
      <c r="U192">
        <f t="shared" si="90"/>
        <v>0</v>
      </c>
      <c r="V192">
        <f t="shared" si="102"/>
        <v>0</v>
      </c>
      <c r="W192">
        <f t="shared" si="103"/>
        <v>0</v>
      </c>
      <c r="X192">
        <f t="shared" si="104"/>
        <v>0</v>
      </c>
      <c r="Y192">
        <f t="shared" si="105"/>
        <v>0</v>
      </c>
      <c r="Z192">
        <f t="shared" si="106"/>
        <v>0</v>
      </c>
      <c r="AB192">
        <f t="shared" si="91"/>
        <v>0</v>
      </c>
      <c r="AC192">
        <f t="shared" si="92"/>
        <v>0</v>
      </c>
      <c r="AD192">
        <f t="shared" si="107"/>
        <v>0</v>
      </c>
      <c r="AE192">
        <f t="shared" si="108"/>
        <v>0</v>
      </c>
      <c r="AF192">
        <f t="shared" si="109"/>
        <v>0</v>
      </c>
      <c r="AG192">
        <f t="shared" si="110"/>
        <v>0</v>
      </c>
      <c r="AH192">
        <f t="shared" si="111"/>
        <v>0</v>
      </c>
      <c r="AI192">
        <f t="shared" si="112"/>
        <v>0</v>
      </c>
      <c r="AK192">
        <f t="shared" si="93"/>
        <v>0</v>
      </c>
      <c r="AL192">
        <f t="shared" si="94"/>
        <v>0</v>
      </c>
      <c r="AM192">
        <f t="shared" si="95"/>
        <v>6.0205999132796242</v>
      </c>
      <c r="AN192">
        <v>0</v>
      </c>
      <c r="AO192">
        <f t="shared" si="96"/>
        <v>0</v>
      </c>
      <c r="AP192" t="e">
        <f t="shared" si="97"/>
        <v>#N/A</v>
      </c>
      <c r="AR192">
        <v>188</v>
      </c>
      <c r="AS192">
        <v>3.2812189937493397</v>
      </c>
      <c r="AT192">
        <v>-0.13917310096006552</v>
      </c>
      <c r="AU192">
        <f t="shared" si="98"/>
        <v>-0.13917310096006552</v>
      </c>
      <c r="AV192">
        <f t="shared" si="113"/>
        <v>-0.27834620192013104</v>
      </c>
      <c r="BC192">
        <f t="shared" si="114"/>
        <v>0</v>
      </c>
      <c r="BD192">
        <f t="shared" si="115"/>
        <v>6.0205999132796242</v>
      </c>
      <c r="BE192" t="e">
        <f t="shared" si="116"/>
        <v>#N/A</v>
      </c>
      <c r="BF192" t="e">
        <f t="shared" si="117"/>
        <v>#N/A</v>
      </c>
      <c r="BV192">
        <v>0.2992471312188868</v>
      </c>
      <c r="BW192">
        <v>57.000436096635411</v>
      </c>
      <c r="BX192">
        <v>5.2499095044037842</v>
      </c>
      <c r="BY192">
        <f t="shared" si="118"/>
        <v>14.270733606875238</v>
      </c>
    </row>
    <row r="193" spans="2:77" x14ac:dyDescent="0.2">
      <c r="B193" s="32"/>
      <c r="C193"/>
      <c r="D193"/>
      <c r="F193" s="30">
        <v>189</v>
      </c>
      <c r="G193" s="30">
        <v>303.5847806498769</v>
      </c>
      <c r="H193" s="30">
        <v>303.5847806498769</v>
      </c>
      <c r="I193" s="30">
        <v>3.2939727672096182</v>
      </c>
      <c r="K193" s="30"/>
      <c r="L193" s="30">
        <f t="shared" si="85"/>
        <v>0</v>
      </c>
      <c r="M193" s="30">
        <f t="shared" si="86"/>
        <v>0</v>
      </c>
      <c r="N193" s="30">
        <f t="shared" si="87"/>
        <v>1</v>
      </c>
      <c r="O193" s="30">
        <f t="shared" si="88"/>
        <v>0</v>
      </c>
      <c r="P193">
        <f t="shared" si="99"/>
        <v>0</v>
      </c>
      <c r="Q193" s="30">
        <f t="shared" si="100"/>
        <v>2</v>
      </c>
      <c r="R193" s="30">
        <f t="shared" si="101"/>
        <v>0</v>
      </c>
      <c r="S193" s="30">
        <f t="shared" si="89"/>
        <v>2</v>
      </c>
      <c r="U193" s="30">
        <f t="shared" si="90"/>
        <v>0</v>
      </c>
      <c r="V193" s="30">
        <f t="shared" si="102"/>
        <v>0</v>
      </c>
      <c r="W193" s="30">
        <f t="shared" si="103"/>
        <v>0</v>
      </c>
      <c r="X193" s="30">
        <f t="shared" si="104"/>
        <v>0</v>
      </c>
      <c r="Y193" s="30">
        <f t="shared" si="105"/>
        <v>0</v>
      </c>
      <c r="Z193" s="30">
        <f t="shared" si="106"/>
        <v>0</v>
      </c>
      <c r="AB193" s="30">
        <f t="shared" si="91"/>
        <v>0</v>
      </c>
      <c r="AC193" s="30">
        <f t="shared" si="92"/>
        <v>0</v>
      </c>
      <c r="AD193" s="30">
        <f t="shared" si="107"/>
        <v>0</v>
      </c>
      <c r="AE193" s="30">
        <f t="shared" si="108"/>
        <v>0</v>
      </c>
      <c r="AF193" s="30">
        <f t="shared" si="109"/>
        <v>0</v>
      </c>
      <c r="AG193" s="30">
        <f t="shared" si="110"/>
        <v>0</v>
      </c>
      <c r="AH193" s="30">
        <f t="shared" si="111"/>
        <v>0</v>
      </c>
      <c r="AI193" s="30">
        <f t="shared" si="112"/>
        <v>0</v>
      </c>
      <c r="AK193" s="30">
        <f t="shared" si="93"/>
        <v>0</v>
      </c>
      <c r="AL193" s="30">
        <f t="shared" si="94"/>
        <v>0</v>
      </c>
      <c r="AM193" s="30">
        <f t="shared" si="95"/>
        <v>6.0205999132796242</v>
      </c>
      <c r="AN193" s="30">
        <v>0</v>
      </c>
      <c r="AO193" s="30">
        <f t="shared" si="96"/>
        <v>0</v>
      </c>
      <c r="AP193" s="30" t="e">
        <f t="shared" si="97"/>
        <v>#N/A</v>
      </c>
      <c r="AR193" s="30">
        <v>189</v>
      </c>
      <c r="AS193" s="30">
        <v>3.2986722862692828</v>
      </c>
      <c r="AT193" s="30">
        <v>-0.15643446504023073</v>
      </c>
      <c r="AU193" s="30">
        <f t="shared" si="98"/>
        <v>-0.15643446504023073</v>
      </c>
      <c r="AV193" s="30">
        <f t="shared" si="113"/>
        <v>-0.31286893008046146</v>
      </c>
      <c r="BC193" s="30">
        <f t="shared" si="114"/>
        <v>0</v>
      </c>
      <c r="BD193" s="30">
        <f t="shared" si="115"/>
        <v>6.0205999132796242</v>
      </c>
      <c r="BE193" s="30" t="e">
        <f t="shared" si="116"/>
        <v>#N/A</v>
      </c>
      <c r="BF193" s="30" t="e">
        <f t="shared" si="117"/>
        <v>#N/A</v>
      </c>
      <c r="BV193">
        <v>0.30358478064987693</v>
      </c>
      <c r="BW193">
        <v>57.468637638567067</v>
      </c>
      <c r="BX193">
        <v>5.2826166257705385</v>
      </c>
      <c r="BY193">
        <f t="shared" si="118"/>
        <v>14.359640780547691</v>
      </c>
    </row>
    <row r="194" spans="2:77" x14ac:dyDescent="0.2">
      <c r="B194" s="32"/>
      <c r="C194"/>
      <c r="D194"/>
      <c r="F194">
        <v>190</v>
      </c>
      <c r="G194">
        <v>307.98530521189844</v>
      </c>
      <c r="H194">
        <v>307.98530521189844</v>
      </c>
      <c r="I194">
        <v>3.2469081578810561</v>
      </c>
      <c r="L194">
        <f t="shared" si="85"/>
        <v>0</v>
      </c>
      <c r="M194">
        <f t="shared" si="86"/>
        <v>0</v>
      </c>
      <c r="N194">
        <f t="shared" si="87"/>
        <v>1</v>
      </c>
      <c r="O194">
        <f t="shared" si="88"/>
        <v>0</v>
      </c>
      <c r="P194">
        <f t="shared" si="99"/>
        <v>0</v>
      </c>
      <c r="Q194">
        <f t="shared" si="100"/>
        <v>2</v>
      </c>
      <c r="R194">
        <f t="shared" si="101"/>
        <v>0</v>
      </c>
      <c r="S194">
        <f t="shared" si="89"/>
        <v>2</v>
      </c>
      <c r="U194">
        <f t="shared" si="90"/>
        <v>0</v>
      </c>
      <c r="V194">
        <f t="shared" si="102"/>
        <v>0</v>
      </c>
      <c r="W194">
        <f t="shared" si="103"/>
        <v>0</v>
      </c>
      <c r="X194">
        <f t="shared" si="104"/>
        <v>0</v>
      </c>
      <c r="Y194">
        <f t="shared" si="105"/>
        <v>0</v>
      </c>
      <c r="Z194">
        <f t="shared" si="106"/>
        <v>0</v>
      </c>
      <c r="AB194">
        <f t="shared" si="91"/>
        <v>0</v>
      </c>
      <c r="AC194">
        <f t="shared" si="92"/>
        <v>0</v>
      </c>
      <c r="AD194">
        <f t="shared" si="107"/>
        <v>0</v>
      </c>
      <c r="AE194">
        <f t="shared" si="108"/>
        <v>0</v>
      </c>
      <c r="AF194">
        <f t="shared" si="109"/>
        <v>0</v>
      </c>
      <c r="AG194">
        <f t="shared" si="110"/>
        <v>0</v>
      </c>
      <c r="AH194">
        <f t="shared" si="111"/>
        <v>0</v>
      </c>
      <c r="AI194">
        <f t="shared" si="112"/>
        <v>0</v>
      </c>
      <c r="AK194">
        <f t="shared" si="93"/>
        <v>0</v>
      </c>
      <c r="AL194">
        <f t="shared" si="94"/>
        <v>0</v>
      </c>
      <c r="AM194">
        <f t="shared" si="95"/>
        <v>6.0205999132796242</v>
      </c>
      <c r="AN194">
        <v>0</v>
      </c>
      <c r="AO194">
        <f t="shared" si="96"/>
        <v>0</v>
      </c>
      <c r="AP194" t="e">
        <f t="shared" si="97"/>
        <v>#N/A</v>
      </c>
      <c r="AR194">
        <v>190</v>
      </c>
      <c r="AS194">
        <v>3.3161255787892263</v>
      </c>
      <c r="AT194">
        <v>-0.17364817766693047</v>
      </c>
      <c r="AU194">
        <f t="shared" si="98"/>
        <v>-0.17364817766693047</v>
      </c>
      <c r="AV194">
        <f t="shared" si="113"/>
        <v>-0.34729635533386094</v>
      </c>
      <c r="BC194">
        <f t="shared" si="114"/>
        <v>0</v>
      </c>
      <c r="BD194">
        <f t="shared" si="115"/>
        <v>6.0205999132796242</v>
      </c>
      <c r="BE194" t="e">
        <f t="shared" si="116"/>
        <v>#N/A</v>
      </c>
      <c r="BF194" t="e">
        <f t="shared" si="117"/>
        <v>#N/A</v>
      </c>
      <c r="BV194">
        <v>0.30798530521189843</v>
      </c>
      <c r="BW194">
        <v>57.943625859267101</v>
      </c>
      <c r="BX194">
        <v>5.3152577292958867</v>
      </c>
      <c r="BY194">
        <f t="shared" si="118"/>
        <v>14.448368499121495</v>
      </c>
    </row>
    <row r="195" spans="2:77" x14ac:dyDescent="0.2">
      <c r="B195" s="32"/>
      <c r="C195"/>
      <c r="D195"/>
      <c r="F195" s="30">
        <v>191</v>
      </c>
      <c r="G195" s="30">
        <v>312.44961629305823</v>
      </c>
      <c r="H195" s="30">
        <v>312.44961629305823</v>
      </c>
      <c r="I195" s="30">
        <v>3.2005160123546528</v>
      </c>
      <c r="K195" s="30"/>
      <c r="L195" s="30">
        <f t="shared" si="85"/>
        <v>0</v>
      </c>
      <c r="M195" s="30">
        <f t="shared" si="86"/>
        <v>0</v>
      </c>
      <c r="N195" s="30">
        <f t="shared" si="87"/>
        <v>1</v>
      </c>
      <c r="O195" s="30">
        <f t="shared" si="88"/>
        <v>0</v>
      </c>
      <c r="P195">
        <f t="shared" si="99"/>
        <v>0</v>
      </c>
      <c r="Q195" s="30">
        <f t="shared" si="100"/>
        <v>2</v>
      </c>
      <c r="R195" s="30">
        <f t="shared" si="101"/>
        <v>0</v>
      </c>
      <c r="S195" s="30">
        <f t="shared" si="89"/>
        <v>2</v>
      </c>
      <c r="U195" s="30">
        <f t="shared" si="90"/>
        <v>0</v>
      </c>
      <c r="V195" s="30">
        <f t="shared" si="102"/>
        <v>0</v>
      </c>
      <c r="W195" s="30">
        <f t="shared" si="103"/>
        <v>0</v>
      </c>
      <c r="X195" s="30">
        <f t="shared" si="104"/>
        <v>0</v>
      </c>
      <c r="Y195" s="30">
        <f t="shared" si="105"/>
        <v>0</v>
      </c>
      <c r="Z195" s="30">
        <f t="shared" si="106"/>
        <v>0</v>
      </c>
      <c r="AB195" s="30">
        <f t="shared" si="91"/>
        <v>0</v>
      </c>
      <c r="AC195" s="30">
        <f t="shared" si="92"/>
        <v>0</v>
      </c>
      <c r="AD195" s="30">
        <f t="shared" si="107"/>
        <v>0</v>
      </c>
      <c r="AE195" s="30">
        <f t="shared" si="108"/>
        <v>0</v>
      </c>
      <c r="AF195" s="30">
        <f t="shared" si="109"/>
        <v>0</v>
      </c>
      <c r="AG195" s="30">
        <f t="shared" si="110"/>
        <v>0</v>
      </c>
      <c r="AH195" s="30">
        <f t="shared" si="111"/>
        <v>0</v>
      </c>
      <c r="AI195" s="30">
        <f t="shared" si="112"/>
        <v>0</v>
      </c>
      <c r="AK195" s="30">
        <f t="shared" si="93"/>
        <v>0</v>
      </c>
      <c r="AL195" s="30">
        <f t="shared" si="94"/>
        <v>0</v>
      </c>
      <c r="AM195" s="30">
        <f t="shared" si="95"/>
        <v>6.0205999132796242</v>
      </c>
      <c r="AN195" s="30">
        <v>0</v>
      </c>
      <c r="AO195" s="30">
        <f t="shared" si="96"/>
        <v>0</v>
      </c>
      <c r="AP195" s="30" t="e">
        <f t="shared" si="97"/>
        <v>#N/A</v>
      </c>
      <c r="AR195" s="30">
        <v>191</v>
      </c>
      <c r="AS195" s="30">
        <v>3.3335788713091694</v>
      </c>
      <c r="AT195" s="30">
        <v>-0.19080899537654472</v>
      </c>
      <c r="AU195" s="30">
        <f t="shared" si="98"/>
        <v>-0.19080899537654472</v>
      </c>
      <c r="AV195" s="30">
        <f t="shared" si="113"/>
        <v>-0.38161799075308944</v>
      </c>
      <c r="BC195" s="30">
        <f t="shared" si="114"/>
        <v>0</v>
      </c>
      <c r="BD195" s="30">
        <f t="shared" si="115"/>
        <v>6.0205999132796242</v>
      </c>
      <c r="BE195" s="30" t="e">
        <f t="shared" si="116"/>
        <v>#N/A</v>
      </c>
      <c r="BF195" s="30" t="e">
        <f t="shared" si="117"/>
        <v>#N/A</v>
      </c>
      <c r="BV195">
        <v>0.31244961629305823</v>
      </c>
      <c r="BW195">
        <v>58.42549913305642</v>
      </c>
      <c r="BX195">
        <v>5.3478296450920366</v>
      </c>
      <c r="BY195">
        <f t="shared" si="118"/>
        <v>14.536908145948267</v>
      </c>
    </row>
    <row r="196" spans="2:77" x14ac:dyDescent="0.2">
      <c r="B196" s="32"/>
      <c r="C196"/>
      <c r="D196"/>
      <c r="F196">
        <v>192</v>
      </c>
      <c r="G196">
        <v>316.97863849222273</v>
      </c>
      <c r="H196">
        <v>315</v>
      </c>
      <c r="I196">
        <v>3.1547867224009658</v>
      </c>
      <c r="L196">
        <f t="shared" ref="L196:L259" si="119">$D$31/$I196*360-$E$28</f>
        <v>0</v>
      </c>
      <c r="M196">
        <f t="shared" ref="M196:M259" si="120">RADIANS(L196)</f>
        <v>0</v>
      </c>
      <c r="N196">
        <f t="shared" ref="N196:N259" si="121">$K$4*COS(M196)</f>
        <v>1</v>
      </c>
      <c r="O196">
        <f t="shared" ref="O196:O259" si="122">$K$4*SIN(M196)</f>
        <v>0</v>
      </c>
      <c r="P196">
        <f t="shared" si="99"/>
        <v>0</v>
      </c>
      <c r="Q196">
        <f t="shared" si="100"/>
        <v>2</v>
      </c>
      <c r="R196">
        <f t="shared" si="101"/>
        <v>0</v>
      </c>
      <c r="S196">
        <f t="shared" ref="S196:S259" si="123">SQRT(Q196^2+R196^2)</f>
        <v>2</v>
      </c>
      <c r="U196">
        <f t="shared" ref="U196:U259" si="124">L196/360</f>
        <v>0</v>
      </c>
      <c r="V196">
        <f t="shared" si="102"/>
        <v>0</v>
      </c>
      <c r="W196">
        <f t="shared" si="103"/>
        <v>0</v>
      </c>
      <c r="X196">
        <f t="shared" si="104"/>
        <v>0</v>
      </c>
      <c r="Y196">
        <f t="shared" si="105"/>
        <v>0</v>
      </c>
      <c r="Z196">
        <f t="shared" si="106"/>
        <v>0</v>
      </c>
      <c r="AB196">
        <f t="shared" ref="AB196:AB259" si="125">IMARGUMENT(COMPLEX(Q196,R196))</f>
        <v>0</v>
      </c>
      <c r="AC196">
        <f t="shared" ref="AC196:AC259" si="126">DEGREES(AB196)</f>
        <v>0</v>
      </c>
      <c r="AD196">
        <f t="shared" si="107"/>
        <v>0</v>
      </c>
      <c r="AE196">
        <f t="shared" si="108"/>
        <v>0</v>
      </c>
      <c r="AF196">
        <f t="shared" si="109"/>
        <v>0</v>
      </c>
      <c r="AG196">
        <f t="shared" si="110"/>
        <v>0</v>
      </c>
      <c r="AH196">
        <f t="shared" si="111"/>
        <v>0</v>
      </c>
      <c r="AI196">
        <f t="shared" si="112"/>
        <v>0</v>
      </c>
      <c r="AK196">
        <f t="shared" ref="AK196:AK259" si="127">$D$25</f>
        <v>0</v>
      </c>
      <c r="AL196">
        <f t="shared" ref="AL196:AL259" si="128">$D$29</f>
        <v>0</v>
      </c>
      <c r="AM196">
        <f t="shared" ref="AM196:AM259" si="129">20*LOG(S196)</f>
        <v>6.0205999132796242</v>
      </c>
      <c r="AN196">
        <v>0</v>
      </c>
      <c r="AO196">
        <f t="shared" ref="AO196:AO259" si="130">Z196</f>
        <v>0</v>
      </c>
      <c r="AP196" t="e">
        <f t="shared" ref="AP196:AP259" si="131">AI196*$D$12</f>
        <v>#N/A</v>
      </c>
      <c r="AR196">
        <v>192</v>
      </c>
      <c r="AS196">
        <v>3.351032163829113</v>
      </c>
      <c r="AT196">
        <v>-0.20791169081775951</v>
      </c>
      <c r="AU196">
        <f t="shared" ref="AU196:AU259" si="132">$E$22*SIN(AS196+$D$7)</f>
        <v>-0.20791169081775951</v>
      </c>
      <c r="AV196">
        <f t="shared" si="113"/>
        <v>-0.41582338163551902</v>
      </c>
      <c r="BC196">
        <f t="shared" si="114"/>
        <v>0</v>
      </c>
      <c r="BD196">
        <f t="shared" si="115"/>
        <v>6.0205999132796242</v>
      </c>
      <c r="BE196" t="e">
        <f t="shared" si="116"/>
        <v>#N/A</v>
      </c>
      <c r="BF196" t="e">
        <f t="shared" si="117"/>
        <v>#N/A</v>
      </c>
      <c r="BV196">
        <v>0.31697863849222274</v>
      </c>
      <c r="BW196">
        <v>58.914357260212036</v>
      </c>
      <c r="BX196">
        <v>5.3803292309919692</v>
      </c>
      <c r="BY196">
        <f t="shared" si="118"/>
        <v>14.625251179732498</v>
      </c>
    </row>
    <row r="197" spans="2:77" x14ac:dyDescent="0.2">
      <c r="B197" s="32"/>
      <c r="C197"/>
      <c r="D197"/>
      <c r="F197" s="30">
        <v>193</v>
      </c>
      <c r="G197" s="30">
        <v>321.57330981051234</v>
      </c>
      <c r="H197" s="30">
        <v>321.57330981051234</v>
      </c>
      <c r="I197" s="30">
        <v>3.109710817073879</v>
      </c>
      <c r="K197" s="30"/>
      <c r="L197" s="30">
        <f t="shared" si="119"/>
        <v>0</v>
      </c>
      <c r="M197" s="30">
        <f t="shared" si="120"/>
        <v>0</v>
      </c>
      <c r="N197" s="30">
        <f t="shared" si="121"/>
        <v>1</v>
      </c>
      <c r="O197" s="30">
        <f t="shared" si="122"/>
        <v>0</v>
      </c>
      <c r="P197">
        <f t="shared" ref="P197:P260" si="133">-L197</f>
        <v>0</v>
      </c>
      <c r="Q197" s="30">
        <f t="shared" ref="Q197:Q260" si="134">$D$9+N197</f>
        <v>2</v>
      </c>
      <c r="R197" s="30">
        <f t="shared" ref="R197:R260" si="135">O197</f>
        <v>0</v>
      </c>
      <c r="S197" s="30">
        <f t="shared" si="123"/>
        <v>2</v>
      </c>
      <c r="U197" s="30">
        <f t="shared" si="124"/>
        <v>0</v>
      </c>
      <c r="V197" s="30">
        <f t="shared" ref="V197:V260" si="136">TRUNC(U197,0)</f>
        <v>0</v>
      </c>
      <c r="W197" s="30">
        <f t="shared" ref="W197:W260" si="137">U197-V197</f>
        <v>0</v>
      </c>
      <c r="X197" s="30">
        <f t="shared" ref="X197:X260" si="138" xml:space="preserve"> W197 * 360</f>
        <v>0</v>
      </c>
      <c r="Y197" s="30">
        <f t="shared" ref="Y197:Y260" si="139">IF(X197 &lt; 180,- X197,360 - X197)</f>
        <v>0</v>
      </c>
      <c r="Z197" s="30">
        <f t="shared" ref="Z197:Z260" si="140">IF(Y197 &gt; 180,-360+Y197,Y197)</f>
        <v>0</v>
      </c>
      <c r="AB197" s="30">
        <f t="shared" si="125"/>
        <v>0</v>
      </c>
      <c r="AC197" s="30">
        <f t="shared" si="126"/>
        <v>0</v>
      </c>
      <c r="AD197" s="30">
        <f t="shared" ref="AD197:AD260" si="141">AC197/360</f>
        <v>0</v>
      </c>
      <c r="AE197" s="30">
        <f t="shared" ref="AE197:AE260" si="142">TRUNC(AD197,0)</f>
        <v>0</v>
      </c>
      <c r="AF197" s="30">
        <f t="shared" ref="AF197:AF260" si="143">AD197-AE197</f>
        <v>0</v>
      </c>
      <c r="AG197" s="30">
        <f t="shared" ref="AG197:AG260" si="144" xml:space="preserve"> AF197 * 360</f>
        <v>0</v>
      </c>
      <c r="AH197" s="30">
        <f t="shared" ref="AH197:AH260" si="145">IF(AG197 &lt; 180,- AG197,360 - AG197)</f>
        <v>0</v>
      </c>
      <c r="AI197" s="30">
        <f t="shared" ref="AI197:AI260" si="146">IF(AH197 &gt; 180,-360+AH197,AH197)</f>
        <v>0</v>
      </c>
      <c r="AK197" s="30">
        <f t="shared" si="127"/>
        <v>0</v>
      </c>
      <c r="AL197" s="30">
        <f t="shared" si="128"/>
        <v>0</v>
      </c>
      <c r="AM197" s="30">
        <f t="shared" si="129"/>
        <v>6.0205999132796242</v>
      </c>
      <c r="AN197" s="30">
        <v>0</v>
      </c>
      <c r="AO197" s="30">
        <f t="shared" si="130"/>
        <v>0</v>
      </c>
      <c r="AP197" s="30" t="e">
        <f t="shared" si="131"/>
        <v>#N/A</v>
      </c>
      <c r="AR197" s="30">
        <v>193</v>
      </c>
      <c r="AS197" s="30">
        <v>3.3684854563490561</v>
      </c>
      <c r="AT197" s="30">
        <v>-0.22495105434386498</v>
      </c>
      <c r="AU197" s="30">
        <f t="shared" si="132"/>
        <v>-0.22495105434386498</v>
      </c>
      <c r="AV197" s="30">
        <f t="shared" ref="AV197:AV260" si="147">AT197+AU197</f>
        <v>-0.44990210868772995</v>
      </c>
      <c r="BC197" s="30">
        <f t="shared" ref="BC197:BC260" si="148">ABS(U197)</f>
        <v>0</v>
      </c>
      <c r="BD197" s="30">
        <f t="shared" ref="BD197:BD260" si="149">IF(BC197&lt;BX197,AM197,NA())</f>
        <v>6.0205999132796242</v>
      </c>
      <c r="BE197" s="30" t="e">
        <f t="shared" ref="BE197:BE260" si="150">IF(AND(BC197&gt;=BX197,BC197&lt;BY197),AM197,NA())</f>
        <v>#N/A</v>
      </c>
      <c r="BF197" s="30" t="e">
        <f t="shared" ref="BF197:BF260" si="151">IF(BY197&lt;BC197,AM197,NA())</f>
        <v>#N/A</v>
      </c>
      <c r="BV197">
        <v>0.32157330981051235</v>
      </c>
      <c r="BW197">
        <v>59.4103014876369</v>
      </c>
      <c r="BX197">
        <v>5.412753373712988</v>
      </c>
      <c r="BY197">
        <f t="shared" ref="BY197:BY260" si="152">BX197*$BY$1</f>
        <v>14.713389137694406</v>
      </c>
    </row>
    <row r="198" spans="2:77" x14ac:dyDescent="0.2">
      <c r="B198" s="32"/>
      <c r="C198"/>
      <c r="D198"/>
      <c r="F198">
        <v>194</v>
      </c>
      <c r="G198">
        <v>326.23458184556767</v>
      </c>
      <c r="H198">
        <v>326.23458184556767</v>
      </c>
      <c r="I198">
        <v>3.0652789607491036</v>
      </c>
      <c r="L198">
        <f t="shared" si="119"/>
        <v>0</v>
      </c>
      <c r="M198">
        <f t="shared" si="120"/>
        <v>0</v>
      </c>
      <c r="N198">
        <f t="shared" si="121"/>
        <v>1</v>
      </c>
      <c r="O198">
        <f t="shared" si="122"/>
        <v>0</v>
      </c>
      <c r="P198">
        <f t="shared" si="133"/>
        <v>0</v>
      </c>
      <c r="Q198">
        <f t="shared" si="134"/>
        <v>2</v>
      </c>
      <c r="R198">
        <f t="shared" si="135"/>
        <v>0</v>
      </c>
      <c r="S198">
        <f t="shared" si="123"/>
        <v>2</v>
      </c>
      <c r="U198">
        <f t="shared" si="124"/>
        <v>0</v>
      </c>
      <c r="V198">
        <f t="shared" si="136"/>
        <v>0</v>
      </c>
      <c r="W198">
        <f t="shared" si="137"/>
        <v>0</v>
      </c>
      <c r="X198">
        <f t="shared" si="138"/>
        <v>0</v>
      </c>
      <c r="Y198">
        <f t="shared" si="139"/>
        <v>0</v>
      </c>
      <c r="Z198">
        <f t="shared" si="140"/>
        <v>0</v>
      </c>
      <c r="AB198">
        <f t="shared" si="125"/>
        <v>0</v>
      </c>
      <c r="AC198">
        <f t="shared" si="126"/>
        <v>0</v>
      </c>
      <c r="AD198">
        <f t="shared" si="141"/>
        <v>0</v>
      </c>
      <c r="AE198">
        <f t="shared" si="142"/>
        <v>0</v>
      </c>
      <c r="AF198">
        <f t="shared" si="143"/>
        <v>0</v>
      </c>
      <c r="AG198">
        <f t="shared" si="144"/>
        <v>0</v>
      </c>
      <c r="AH198">
        <f t="shared" si="145"/>
        <v>0</v>
      </c>
      <c r="AI198">
        <f t="shared" si="146"/>
        <v>0</v>
      </c>
      <c r="AK198">
        <f t="shared" si="127"/>
        <v>0</v>
      </c>
      <c r="AL198">
        <f t="shared" si="128"/>
        <v>0</v>
      </c>
      <c r="AM198">
        <f t="shared" si="129"/>
        <v>6.0205999132796242</v>
      </c>
      <c r="AN198">
        <v>0</v>
      </c>
      <c r="AO198">
        <f t="shared" si="130"/>
        <v>0</v>
      </c>
      <c r="AP198" t="e">
        <f t="shared" si="131"/>
        <v>#N/A</v>
      </c>
      <c r="AR198">
        <v>194</v>
      </c>
      <c r="AS198">
        <v>3.3859387488689991</v>
      </c>
      <c r="AT198">
        <v>-0.24192189559966751</v>
      </c>
      <c r="AU198">
        <f t="shared" si="132"/>
        <v>-0.24192189559966751</v>
      </c>
      <c r="AV198">
        <f t="shared" si="147"/>
        <v>-0.48384379119933502</v>
      </c>
      <c r="BC198">
        <f t="shared" si="148"/>
        <v>0</v>
      </c>
      <c r="BD198">
        <f t="shared" si="149"/>
        <v>6.0205999132796242</v>
      </c>
      <c r="BE198" t="e">
        <f t="shared" si="150"/>
        <v>#N/A</v>
      </c>
      <c r="BF198" t="e">
        <f t="shared" si="151"/>
        <v>#N/A</v>
      </c>
      <c r="BV198">
        <v>0.32623458184556769</v>
      </c>
      <c r="BW198">
        <v>59.913434529828727</v>
      </c>
      <c r="BX198">
        <v>5.4450989899960964</v>
      </c>
      <c r="BY198">
        <f t="shared" si="152"/>
        <v>14.801313638667089</v>
      </c>
    </row>
    <row r="199" spans="2:77" x14ac:dyDescent="0.2">
      <c r="B199" s="32"/>
      <c r="C199"/>
      <c r="D199"/>
      <c r="F199" s="30">
        <v>195</v>
      </c>
      <c r="G199" s="30">
        <v>330.96341998863642</v>
      </c>
      <c r="H199" s="30">
        <v>330.96341998863642</v>
      </c>
      <c r="I199" s="30">
        <v>3.0214819511906628</v>
      </c>
      <c r="K199" s="30"/>
      <c r="L199" s="30">
        <f t="shared" si="119"/>
        <v>0</v>
      </c>
      <c r="M199" s="30">
        <f t="shared" si="120"/>
        <v>0</v>
      </c>
      <c r="N199" s="30">
        <f t="shared" si="121"/>
        <v>1</v>
      </c>
      <c r="O199" s="30">
        <f t="shared" si="122"/>
        <v>0</v>
      </c>
      <c r="P199">
        <f t="shared" si="133"/>
        <v>0</v>
      </c>
      <c r="Q199" s="30">
        <f t="shared" si="134"/>
        <v>2</v>
      </c>
      <c r="R199" s="30">
        <f t="shared" si="135"/>
        <v>0</v>
      </c>
      <c r="S199" s="30">
        <f t="shared" si="123"/>
        <v>2</v>
      </c>
      <c r="U199" s="30">
        <f t="shared" si="124"/>
        <v>0</v>
      </c>
      <c r="V199" s="30">
        <f t="shared" si="136"/>
        <v>0</v>
      </c>
      <c r="W199" s="30">
        <f t="shared" si="137"/>
        <v>0</v>
      </c>
      <c r="X199" s="30">
        <f t="shared" si="138"/>
        <v>0</v>
      </c>
      <c r="Y199" s="30">
        <f t="shared" si="139"/>
        <v>0</v>
      </c>
      <c r="Z199" s="30">
        <f t="shared" si="140"/>
        <v>0</v>
      </c>
      <c r="AB199" s="30">
        <f t="shared" si="125"/>
        <v>0</v>
      </c>
      <c r="AC199" s="30">
        <f t="shared" si="126"/>
        <v>0</v>
      </c>
      <c r="AD199" s="30">
        <f t="shared" si="141"/>
        <v>0</v>
      </c>
      <c r="AE199" s="30">
        <f t="shared" si="142"/>
        <v>0</v>
      </c>
      <c r="AF199" s="30">
        <f t="shared" si="143"/>
        <v>0</v>
      </c>
      <c r="AG199" s="30">
        <f t="shared" si="144"/>
        <v>0</v>
      </c>
      <c r="AH199" s="30">
        <f t="shared" si="145"/>
        <v>0</v>
      </c>
      <c r="AI199" s="30">
        <f t="shared" si="146"/>
        <v>0</v>
      </c>
      <c r="AK199" s="30">
        <f t="shared" si="127"/>
        <v>0</v>
      </c>
      <c r="AL199" s="30">
        <f t="shared" si="128"/>
        <v>0</v>
      </c>
      <c r="AM199" s="30">
        <f t="shared" si="129"/>
        <v>6.0205999132796242</v>
      </c>
      <c r="AN199" s="30">
        <v>0</v>
      </c>
      <c r="AO199" s="30">
        <f t="shared" si="130"/>
        <v>0</v>
      </c>
      <c r="AP199" s="30" t="e">
        <f t="shared" si="131"/>
        <v>#N/A</v>
      </c>
      <c r="AR199" s="30">
        <v>195</v>
      </c>
      <c r="AS199" s="30">
        <v>3.4033920413889427</v>
      </c>
      <c r="AT199" s="30">
        <v>-0.25881904510252079</v>
      </c>
      <c r="AU199" s="30">
        <f t="shared" si="132"/>
        <v>-0.25881904510252079</v>
      </c>
      <c r="AV199" s="30">
        <f t="shared" si="147"/>
        <v>-0.51763809020504159</v>
      </c>
      <c r="BC199" s="30">
        <f t="shared" si="148"/>
        <v>0</v>
      </c>
      <c r="BD199" s="30">
        <f t="shared" si="149"/>
        <v>6.0205999132796242</v>
      </c>
      <c r="BE199" s="30" t="e">
        <f t="shared" si="150"/>
        <v>#N/A</v>
      </c>
      <c r="BF199" s="30" t="e">
        <f t="shared" si="151"/>
        <v>#N/A</v>
      </c>
      <c r="BV199">
        <v>0.33096341998863643</v>
      </c>
      <c r="BW199">
        <v>60.423860590153424</v>
      </c>
      <c r="BX199">
        <v>5.4773630277203722</v>
      </c>
      <c r="BY199">
        <f t="shared" si="152"/>
        <v>14.889016386125705</v>
      </c>
    </row>
    <row r="200" spans="2:77" x14ac:dyDescent="0.2">
      <c r="B200" s="32"/>
      <c r="C200"/>
      <c r="D200"/>
      <c r="F200">
        <v>196</v>
      </c>
      <c r="G200">
        <v>335.76080362451216</v>
      </c>
      <c r="H200">
        <v>335.76080362451216</v>
      </c>
      <c r="I200">
        <v>2.9783107176450514</v>
      </c>
      <c r="L200">
        <f t="shared" si="119"/>
        <v>0</v>
      </c>
      <c r="M200">
        <f t="shared" si="120"/>
        <v>0</v>
      </c>
      <c r="N200">
        <f t="shared" si="121"/>
        <v>1</v>
      </c>
      <c r="O200">
        <f t="shared" si="122"/>
        <v>0</v>
      </c>
      <c r="P200">
        <f t="shared" si="133"/>
        <v>0</v>
      </c>
      <c r="Q200">
        <f t="shared" si="134"/>
        <v>2</v>
      </c>
      <c r="R200">
        <f t="shared" si="135"/>
        <v>0</v>
      </c>
      <c r="S200">
        <f t="shared" si="123"/>
        <v>2</v>
      </c>
      <c r="U200">
        <f t="shared" si="124"/>
        <v>0</v>
      </c>
      <c r="V200">
        <f t="shared" si="136"/>
        <v>0</v>
      </c>
      <c r="W200">
        <f t="shared" si="137"/>
        <v>0</v>
      </c>
      <c r="X200">
        <f t="shared" si="138"/>
        <v>0</v>
      </c>
      <c r="Y200">
        <f t="shared" si="139"/>
        <v>0</v>
      </c>
      <c r="Z200">
        <f t="shared" si="140"/>
        <v>0</v>
      </c>
      <c r="AB200">
        <f t="shared" si="125"/>
        <v>0</v>
      </c>
      <c r="AC200">
        <f t="shared" si="126"/>
        <v>0</v>
      </c>
      <c r="AD200">
        <f t="shared" si="141"/>
        <v>0</v>
      </c>
      <c r="AE200">
        <f t="shared" si="142"/>
        <v>0</v>
      </c>
      <c r="AF200">
        <f t="shared" si="143"/>
        <v>0</v>
      </c>
      <c r="AG200">
        <f t="shared" si="144"/>
        <v>0</v>
      </c>
      <c r="AH200">
        <f t="shared" si="145"/>
        <v>0</v>
      </c>
      <c r="AI200">
        <f t="shared" si="146"/>
        <v>0</v>
      </c>
      <c r="AK200">
        <f t="shared" si="127"/>
        <v>0</v>
      </c>
      <c r="AL200">
        <f t="shared" si="128"/>
        <v>0</v>
      </c>
      <c r="AM200">
        <f t="shared" si="129"/>
        <v>6.0205999132796242</v>
      </c>
      <c r="AN200">
        <v>0</v>
      </c>
      <c r="AO200">
        <f t="shared" si="130"/>
        <v>0</v>
      </c>
      <c r="AP200" t="e">
        <f t="shared" si="131"/>
        <v>#N/A</v>
      </c>
      <c r="AR200">
        <v>196</v>
      </c>
      <c r="AS200">
        <v>3.4208453339088858</v>
      </c>
      <c r="AT200">
        <v>-0.275637355816999</v>
      </c>
      <c r="AU200">
        <f t="shared" si="132"/>
        <v>-0.275637355816999</v>
      </c>
      <c r="AV200">
        <f t="shared" si="147"/>
        <v>-0.55127471163399799</v>
      </c>
      <c r="BC200">
        <f t="shared" si="148"/>
        <v>0</v>
      </c>
      <c r="BD200">
        <f t="shared" si="149"/>
        <v>6.0205999132796242</v>
      </c>
      <c r="BE200" t="e">
        <f t="shared" si="150"/>
        <v>#N/A</v>
      </c>
      <c r="BF200" t="e">
        <f t="shared" si="151"/>
        <v>#N/A</v>
      </c>
      <c r="BV200">
        <v>0.33576080362451216</v>
      </c>
      <c r="BW200">
        <v>60.941685382426215</v>
      </c>
      <c r="BX200">
        <v>5.5095424669914967</v>
      </c>
      <c r="BY200">
        <f t="shared" si="152"/>
        <v>14.976489171146405</v>
      </c>
    </row>
    <row r="201" spans="2:77" x14ac:dyDescent="0.2">
      <c r="B201" s="32"/>
      <c r="C201"/>
      <c r="D201"/>
      <c r="F201" s="30">
        <v>197</v>
      </c>
      <c r="G201" s="30">
        <v>340.62772633437544</v>
      </c>
      <c r="H201" s="30">
        <v>340.62772633437544</v>
      </c>
      <c r="I201" s="30">
        <v>2.9357563189625826</v>
      </c>
      <c r="K201" s="30"/>
      <c r="L201" s="30">
        <f t="shared" si="119"/>
        <v>0</v>
      </c>
      <c r="M201" s="30">
        <f t="shared" si="120"/>
        <v>0</v>
      </c>
      <c r="N201" s="30">
        <f t="shared" si="121"/>
        <v>1</v>
      </c>
      <c r="O201" s="30">
        <f t="shared" si="122"/>
        <v>0</v>
      </c>
      <c r="P201">
        <f t="shared" si="133"/>
        <v>0</v>
      </c>
      <c r="Q201" s="30">
        <f t="shared" si="134"/>
        <v>2</v>
      </c>
      <c r="R201" s="30">
        <f t="shared" si="135"/>
        <v>0</v>
      </c>
      <c r="S201" s="30">
        <f t="shared" si="123"/>
        <v>2</v>
      </c>
      <c r="U201" s="30">
        <f t="shared" si="124"/>
        <v>0</v>
      </c>
      <c r="V201" s="30">
        <f t="shared" si="136"/>
        <v>0</v>
      </c>
      <c r="W201" s="30">
        <f t="shared" si="137"/>
        <v>0</v>
      </c>
      <c r="X201" s="30">
        <f t="shared" si="138"/>
        <v>0</v>
      </c>
      <c r="Y201" s="30">
        <f t="shared" si="139"/>
        <v>0</v>
      </c>
      <c r="Z201" s="30">
        <f t="shared" si="140"/>
        <v>0</v>
      </c>
      <c r="AB201" s="30">
        <f t="shared" si="125"/>
        <v>0</v>
      </c>
      <c r="AC201" s="30">
        <f t="shared" si="126"/>
        <v>0</v>
      </c>
      <c r="AD201" s="30">
        <f t="shared" si="141"/>
        <v>0</v>
      </c>
      <c r="AE201" s="30">
        <f t="shared" si="142"/>
        <v>0</v>
      </c>
      <c r="AF201" s="30">
        <f t="shared" si="143"/>
        <v>0</v>
      </c>
      <c r="AG201" s="30">
        <f t="shared" si="144"/>
        <v>0</v>
      </c>
      <c r="AH201" s="30">
        <f t="shared" si="145"/>
        <v>0</v>
      </c>
      <c r="AI201" s="30">
        <f t="shared" si="146"/>
        <v>0</v>
      </c>
      <c r="AK201" s="30">
        <f t="shared" si="127"/>
        <v>0</v>
      </c>
      <c r="AL201" s="30">
        <f t="shared" si="128"/>
        <v>0</v>
      </c>
      <c r="AM201" s="30">
        <f t="shared" si="129"/>
        <v>6.0205999132796242</v>
      </c>
      <c r="AN201" s="30">
        <v>0</v>
      </c>
      <c r="AO201" s="30">
        <f t="shared" si="130"/>
        <v>0</v>
      </c>
      <c r="AP201" s="30" t="e">
        <f t="shared" si="131"/>
        <v>#N/A</v>
      </c>
      <c r="AR201" s="30">
        <v>197</v>
      </c>
      <c r="AS201" s="30">
        <v>3.4382986264288293</v>
      </c>
      <c r="AT201" s="30">
        <v>-0.29237170472273677</v>
      </c>
      <c r="AU201" s="30">
        <f t="shared" si="132"/>
        <v>-0.29237170472273677</v>
      </c>
      <c r="AV201" s="30">
        <f t="shared" si="147"/>
        <v>-0.58474340944547354</v>
      </c>
      <c r="BC201" s="30">
        <f t="shared" si="148"/>
        <v>0</v>
      </c>
      <c r="BD201" s="30">
        <f t="shared" si="149"/>
        <v>6.0205999132796242</v>
      </c>
      <c r="BE201" s="30" t="e">
        <f t="shared" si="150"/>
        <v>#N/A</v>
      </c>
      <c r="BF201" s="30" t="e">
        <f t="shared" si="151"/>
        <v>#N/A</v>
      </c>
      <c r="BV201">
        <v>0.34062772633437544</v>
      </c>
      <c r="BW201">
        <v>61.467016152806146</v>
      </c>
      <c r="BX201">
        <v>5.5416343212037429</v>
      </c>
      <c r="BY201">
        <f t="shared" si="152"/>
        <v>15.063723875293109</v>
      </c>
    </row>
    <row r="202" spans="2:77" x14ac:dyDescent="0.2">
      <c r="B202" s="32"/>
      <c r="C202"/>
      <c r="D202"/>
      <c r="F202">
        <v>198</v>
      </c>
      <c r="G202">
        <v>345.56519610157272</v>
      </c>
      <c r="H202">
        <v>345.56519610157272</v>
      </c>
      <c r="I202">
        <v>2.8938099417456029</v>
      </c>
      <c r="L202">
        <f t="shared" si="119"/>
        <v>0</v>
      </c>
      <c r="M202">
        <f t="shared" si="120"/>
        <v>0</v>
      </c>
      <c r="N202">
        <f t="shared" si="121"/>
        <v>1</v>
      </c>
      <c r="O202">
        <f t="shared" si="122"/>
        <v>0</v>
      </c>
      <c r="P202">
        <f t="shared" si="133"/>
        <v>0</v>
      </c>
      <c r="Q202">
        <f t="shared" si="134"/>
        <v>2</v>
      </c>
      <c r="R202">
        <f t="shared" si="135"/>
        <v>0</v>
      </c>
      <c r="S202">
        <f t="shared" si="123"/>
        <v>2</v>
      </c>
      <c r="U202">
        <f t="shared" si="124"/>
        <v>0</v>
      </c>
      <c r="V202">
        <f t="shared" si="136"/>
        <v>0</v>
      </c>
      <c r="W202">
        <f t="shared" si="137"/>
        <v>0</v>
      </c>
      <c r="X202">
        <f t="shared" si="138"/>
        <v>0</v>
      </c>
      <c r="Y202">
        <f t="shared" si="139"/>
        <v>0</v>
      </c>
      <c r="Z202">
        <f t="shared" si="140"/>
        <v>0</v>
      </c>
      <c r="AB202">
        <f t="shared" si="125"/>
        <v>0</v>
      </c>
      <c r="AC202">
        <f t="shared" si="126"/>
        <v>0</v>
      </c>
      <c r="AD202">
        <f t="shared" si="141"/>
        <v>0</v>
      </c>
      <c r="AE202">
        <f t="shared" si="142"/>
        <v>0</v>
      </c>
      <c r="AF202">
        <f t="shared" si="143"/>
        <v>0</v>
      </c>
      <c r="AG202">
        <f t="shared" si="144"/>
        <v>0</v>
      </c>
      <c r="AH202">
        <f t="shared" si="145"/>
        <v>0</v>
      </c>
      <c r="AI202">
        <f t="shared" si="146"/>
        <v>0</v>
      </c>
      <c r="AK202">
        <f t="shared" si="127"/>
        <v>0</v>
      </c>
      <c r="AL202">
        <f t="shared" si="128"/>
        <v>0</v>
      </c>
      <c r="AM202">
        <f t="shared" si="129"/>
        <v>6.0205999132796242</v>
      </c>
      <c r="AN202">
        <v>0</v>
      </c>
      <c r="AO202">
        <f t="shared" si="130"/>
        <v>0</v>
      </c>
      <c r="AP202" t="e">
        <f t="shared" si="131"/>
        <v>#N/A</v>
      </c>
      <c r="AR202">
        <v>198</v>
      </c>
      <c r="AS202">
        <v>3.4557519189487724</v>
      </c>
      <c r="AT202">
        <v>-0.30901699437494728</v>
      </c>
      <c r="AU202">
        <f t="shared" si="132"/>
        <v>-0.30901699437494728</v>
      </c>
      <c r="AV202">
        <f t="shared" si="147"/>
        <v>-0.61803398874989457</v>
      </c>
      <c r="BC202">
        <f t="shared" si="148"/>
        <v>0</v>
      </c>
      <c r="BD202">
        <f t="shared" si="149"/>
        <v>6.0205999132796242</v>
      </c>
      <c r="BE202" t="e">
        <f t="shared" si="150"/>
        <v>#N/A</v>
      </c>
      <c r="BF202" t="e">
        <f t="shared" si="151"/>
        <v>#N/A</v>
      </c>
      <c r="BV202">
        <v>0.34556519610157271</v>
      </c>
      <c r="BW202">
        <v>61.99996170200766</v>
      </c>
      <c r="BX202">
        <v>5.5736356380746406</v>
      </c>
      <c r="BY202">
        <f t="shared" si="152"/>
        <v>15.15071247343003</v>
      </c>
    </row>
    <row r="203" spans="2:77" x14ac:dyDescent="0.2">
      <c r="B203" s="32"/>
      <c r="C203"/>
      <c r="D203"/>
      <c r="F203" s="30">
        <v>199</v>
      </c>
      <c r="G203" s="30">
        <v>350.57423552037858</v>
      </c>
      <c r="H203" s="30">
        <v>350.57423552037858</v>
      </c>
      <c r="I203" s="30">
        <v>2.8524628985231599</v>
      </c>
      <c r="K203" s="30"/>
      <c r="L203" s="30">
        <f t="shared" si="119"/>
        <v>0</v>
      </c>
      <c r="M203" s="30">
        <f t="shared" si="120"/>
        <v>0</v>
      </c>
      <c r="N203" s="30">
        <f t="shared" si="121"/>
        <v>1</v>
      </c>
      <c r="O203" s="30">
        <f t="shared" si="122"/>
        <v>0</v>
      </c>
      <c r="P203">
        <f t="shared" si="133"/>
        <v>0</v>
      </c>
      <c r="Q203" s="30">
        <f t="shared" si="134"/>
        <v>2</v>
      </c>
      <c r="R203" s="30">
        <f t="shared" si="135"/>
        <v>0</v>
      </c>
      <c r="S203" s="30">
        <f t="shared" si="123"/>
        <v>2</v>
      </c>
      <c r="U203" s="30">
        <f t="shared" si="124"/>
        <v>0</v>
      </c>
      <c r="V203" s="30">
        <f t="shared" si="136"/>
        <v>0</v>
      </c>
      <c r="W203" s="30">
        <f t="shared" si="137"/>
        <v>0</v>
      </c>
      <c r="X203" s="30">
        <f t="shared" si="138"/>
        <v>0</v>
      </c>
      <c r="Y203" s="30">
        <f t="shared" si="139"/>
        <v>0</v>
      </c>
      <c r="Z203" s="30">
        <f t="shared" si="140"/>
        <v>0</v>
      </c>
      <c r="AB203" s="30">
        <f t="shared" si="125"/>
        <v>0</v>
      </c>
      <c r="AC203" s="30">
        <f t="shared" si="126"/>
        <v>0</v>
      </c>
      <c r="AD203" s="30">
        <f t="shared" si="141"/>
        <v>0</v>
      </c>
      <c r="AE203" s="30">
        <f t="shared" si="142"/>
        <v>0</v>
      </c>
      <c r="AF203" s="30">
        <f t="shared" si="143"/>
        <v>0</v>
      </c>
      <c r="AG203" s="30">
        <f t="shared" si="144"/>
        <v>0</v>
      </c>
      <c r="AH203" s="30">
        <f t="shared" si="145"/>
        <v>0</v>
      </c>
      <c r="AI203" s="30">
        <f t="shared" si="146"/>
        <v>0</v>
      </c>
      <c r="AK203" s="30">
        <f t="shared" si="127"/>
        <v>0</v>
      </c>
      <c r="AL203" s="30">
        <f t="shared" si="128"/>
        <v>0</v>
      </c>
      <c r="AM203" s="30">
        <f t="shared" si="129"/>
        <v>6.0205999132796242</v>
      </c>
      <c r="AN203" s="30">
        <v>0</v>
      </c>
      <c r="AO203" s="30">
        <f t="shared" si="130"/>
        <v>0</v>
      </c>
      <c r="AP203" s="30" t="e">
        <f t="shared" si="131"/>
        <v>#N/A</v>
      </c>
      <c r="AR203" s="30">
        <v>199</v>
      </c>
      <c r="AS203" s="30">
        <v>3.473205211468716</v>
      </c>
      <c r="AT203" s="30">
        <v>-0.32556815445715676</v>
      </c>
      <c r="AU203" s="30">
        <f t="shared" si="132"/>
        <v>-0.32556815445715676</v>
      </c>
      <c r="AV203" s="30">
        <f t="shared" si="147"/>
        <v>-0.65113630891431351</v>
      </c>
      <c r="BC203" s="30">
        <f t="shared" si="148"/>
        <v>0</v>
      </c>
      <c r="BD203" s="30">
        <f t="shared" si="149"/>
        <v>6.0205999132796242</v>
      </c>
      <c r="BE203" s="30" t="e">
        <f t="shared" si="150"/>
        <v>#N/A</v>
      </c>
      <c r="BF203" s="30" t="e">
        <f t="shared" si="151"/>
        <v>#N/A</v>
      </c>
      <c r="BV203">
        <v>0.35057423552037859</v>
      </c>
      <c r="BW203">
        <v>62.540632407834138</v>
      </c>
      <c r="BX203">
        <v>5.605543500651649</v>
      </c>
      <c r="BY203">
        <f t="shared" si="152"/>
        <v>15.237447036458081</v>
      </c>
    </row>
    <row r="204" spans="2:77" x14ac:dyDescent="0.2">
      <c r="B204" s="32"/>
      <c r="C204"/>
      <c r="D204"/>
      <c r="F204">
        <v>200</v>
      </c>
      <c r="G204">
        <v>355.65588200778473</v>
      </c>
      <c r="H204">
        <v>355.65588200778473</v>
      </c>
      <c r="I204">
        <v>2.8117066259517443</v>
      </c>
      <c r="L204">
        <f t="shared" si="119"/>
        <v>0</v>
      </c>
      <c r="M204">
        <f t="shared" si="120"/>
        <v>0</v>
      </c>
      <c r="N204">
        <f t="shared" si="121"/>
        <v>1</v>
      </c>
      <c r="O204">
        <f t="shared" si="122"/>
        <v>0</v>
      </c>
      <c r="P204">
        <f t="shared" si="133"/>
        <v>0</v>
      </c>
      <c r="Q204">
        <f t="shared" si="134"/>
        <v>2</v>
      </c>
      <c r="R204">
        <f t="shared" si="135"/>
        <v>0</v>
      </c>
      <c r="S204">
        <f t="shared" si="123"/>
        <v>2</v>
      </c>
      <c r="U204">
        <f t="shared" si="124"/>
        <v>0</v>
      </c>
      <c r="V204">
        <f t="shared" si="136"/>
        <v>0</v>
      </c>
      <c r="W204">
        <f t="shared" si="137"/>
        <v>0</v>
      </c>
      <c r="X204">
        <f t="shared" si="138"/>
        <v>0</v>
      </c>
      <c r="Y204">
        <f t="shared" si="139"/>
        <v>0</v>
      </c>
      <c r="Z204">
        <f t="shared" si="140"/>
        <v>0</v>
      </c>
      <c r="AB204">
        <f t="shared" si="125"/>
        <v>0</v>
      </c>
      <c r="AC204">
        <f t="shared" si="126"/>
        <v>0</v>
      </c>
      <c r="AD204">
        <f t="shared" si="141"/>
        <v>0</v>
      </c>
      <c r="AE204">
        <f t="shared" si="142"/>
        <v>0</v>
      </c>
      <c r="AF204">
        <f t="shared" si="143"/>
        <v>0</v>
      </c>
      <c r="AG204">
        <f t="shared" si="144"/>
        <v>0</v>
      </c>
      <c r="AH204">
        <f t="shared" si="145"/>
        <v>0</v>
      </c>
      <c r="AI204">
        <f t="shared" si="146"/>
        <v>0</v>
      </c>
      <c r="AK204">
        <f t="shared" si="127"/>
        <v>0</v>
      </c>
      <c r="AL204">
        <f t="shared" si="128"/>
        <v>0</v>
      </c>
      <c r="AM204">
        <f t="shared" si="129"/>
        <v>6.0205999132796242</v>
      </c>
      <c r="AN204">
        <v>0</v>
      </c>
      <c r="AO204">
        <f t="shared" si="130"/>
        <v>0</v>
      </c>
      <c r="AP204" t="e">
        <f t="shared" si="131"/>
        <v>#N/A</v>
      </c>
      <c r="AR204">
        <v>200</v>
      </c>
      <c r="AS204">
        <v>3.4906585039886591</v>
      </c>
      <c r="AT204">
        <v>-0.34202014332566866</v>
      </c>
      <c r="AU204">
        <f t="shared" si="132"/>
        <v>-0.34202014332566866</v>
      </c>
      <c r="AV204">
        <f t="shared" si="147"/>
        <v>-0.68404028665133731</v>
      </c>
      <c r="BC204">
        <f t="shared" si="148"/>
        <v>0</v>
      </c>
      <c r="BD204">
        <f t="shared" si="149"/>
        <v>6.0205999132796242</v>
      </c>
      <c r="BE204" t="e">
        <f t="shared" si="150"/>
        <v>#N/A</v>
      </c>
      <c r="BF204" t="e">
        <f t="shared" si="151"/>
        <v>#N/A</v>
      </c>
      <c r="BV204">
        <v>0.35565588200778475</v>
      </c>
      <c r="BW204">
        <v>63.089140248038277</v>
      </c>
      <c r="BX204">
        <v>5.6373550282902078</v>
      </c>
      <c r="BY204">
        <f t="shared" si="152"/>
        <v>15.323919733973499</v>
      </c>
    </row>
    <row r="205" spans="2:77" x14ac:dyDescent="0.2">
      <c r="B205" s="32"/>
      <c r="C205"/>
      <c r="D205"/>
      <c r="F205" s="30">
        <v>201</v>
      </c>
      <c r="G205" s="30">
        <v>360.81118801835743</v>
      </c>
      <c r="H205" s="30">
        <v>360.81118801835743</v>
      </c>
      <c r="I205" s="30">
        <v>2.7715326830417513</v>
      </c>
      <c r="K205" s="30"/>
      <c r="L205" s="30">
        <f t="shared" si="119"/>
        <v>0</v>
      </c>
      <c r="M205" s="30">
        <f t="shared" si="120"/>
        <v>0</v>
      </c>
      <c r="N205" s="30">
        <f t="shared" si="121"/>
        <v>1</v>
      </c>
      <c r="O205" s="30">
        <f t="shared" si="122"/>
        <v>0</v>
      </c>
      <c r="P205">
        <f t="shared" si="133"/>
        <v>0</v>
      </c>
      <c r="Q205" s="30">
        <f t="shared" si="134"/>
        <v>2</v>
      </c>
      <c r="R205" s="30">
        <f t="shared" si="135"/>
        <v>0</v>
      </c>
      <c r="S205" s="30">
        <f t="shared" si="123"/>
        <v>2</v>
      </c>
      <c r="U205" s="30">
        <f t="shared" si="124"/>
        <v>0</v>
      </c>
      <c r="V205" s="30">
        <f t="shared" si="136"/>
        <v>0</v>
      </c>
      <c r="W205" s="30">
        <f t="shared" si="137"/>
        <v>0</v>
      </c>
      <c r="X205" s="30">
        <f t="shared" si="138"/>
        <v>0</v>
      </c>
      <c r="Y205" s="30">
        <f t="shared" si="139"/>
        <v>0</v>
      </c>
      <c r="Z205" s="30">
        <f t="shared" si="140"/>
        <v>0</v>
      </c>
      <c r="AB205" s="30">
        <f t="shared" si="125"/>
        <v>0</v>
      </c>
      <c r="AC205" s="30">
        <f t="shared" si="126"/>
        <v>0</v>
      </c>
      <c r="AD205" s="30">
        <f t="shared" si="141"/>
        <v>0</v>
      </c>
      <c r="AE205" s="30">
        <f t="shared" si="142"/>
        <v>0</v>
      </c>
      <c r="AF205" s="30">
        <f t="shared" si="143"/>
        <v>0</v>
      </c>
      <c r="AG205" s="30">
        <f t="shared" si="144"/>
        <v>0</v>
      </c>
      <c r="AH205" s="30">
        <f t="shared" si="145"/>
        <v>0</v>
      </c>
      <c r="AI205" s="30">
        <f t="shared" si="146"/>
        <v>0</v>
      </c>
      <c r="AK205" s="30">
        <f t="shared" si="127"/>
        <v>0</v>
      </c>
      <c r="AL205" s="30">
        <f t="shared" si="128"/>
        <v>0</v>
      </c>
      <c r="AM205" s="30">
        <f t="shared" si="129"/>
        <v>6.0205999132796242</v>
      </c>
      <c r="AN205" s="30">
        <v>0</v>
      </c>
      <c r="AO205" s="30">
        <f t="shared" si="130"/>
        <v>0</v>
      </c>
      <c r="AP205" s="30" t="e">
        <f t="shared" si="131"/>
        <v>#N/A</v>
      </c>
      <c r="AR205" s="30">
        <v>201</v>
      </c>
      <c r="AS205" s="30">
        <v>3.5081117965086026</v>
      </c>
      <c r="AT205" s="30">
        <v>-0.35836794954530043</v>
      </c>
      <c r="AU205" s="30">
        <f t="shared" si="132"/>
        <v>-0.35836794954530043</v>
      </c>
      <c r="AV205" s="30">
        <f t="shared" si="147"/>
        <v>-0.71673589909060087</v>
      </c>
      <c r="BC205" s="30">
        <f t="shared" si="148"/>
        <v>0</v>
      </c>
      <c r="BD205" s="30">
        <f t="shared" si="149"/>
        <v>6.0205999132796242</v>
      </c>
      <c r="BE205" s="30" t="e">
        <f t="shared" si="150"/>
        <v>#N/A</v>
      </c>
      <c r="BF205" s="30" t="e">
        <f t="shared" si="151"/>
        <v>#N/A</v>
      </c>
      <c r="BV205">
        <v>0.36081118801835743</v>
      </c>
      <c r="BW205">
        <v>63.645598823513474</v>
      </c>
      <c r="BX205">
        <v>5.6690673776025182</v>
      </c>
      <c r="BY205">
        <f t="shared" si="152"/>
        <v>15.410122836846897</v>
      </c>
    </row>
    <row r="206" spans="2:77" x14ac:dyDescent="0.2">
      <c r="B206" s="32"/>
      <c r="C206"/>
      <c r="D206"/>
      <c r="F206">
        <v>202</v>
      </c>
      <c r="G206">
        <v>366.04122126221137</v>
      </c>
      <c r="H206">
        <v>366.04122126221137</v>
      </c>
      <c r="I206">
        <v>2.7319327494092698</v>
      </c>
      <c r="L206">
        <f t="shared" si="119"/>
        <v>0</v>
      </c>
      <c r="M206">
        <f t="shared" si="120"/>
        <v>0</v>
      </c>
      <c r="N206">
        <f t="shared" si="121"/>
        <v>1</v>
      </c>
      <c r="O206">
        <f t="shared" si="122"/>
        <v>0</v>
      </c>
      <c r="P206">
        <f t="shared" si="133"/>
        <v>0</v>
      </c>
      <c r="Q206">
        <f t="shared" si="134"/>
        <v>2</v>
      </c>
      <c r="R206">
        <f t="shared" si="135"/>
        <v>0</v>
      </c>
      <c r="S206">
        <f t="shared" si="123"/>
        <v>2</v>
      </c>
      <c r="U206">
        <f t="shared" si="124"/>
        <v>0</v>
      </c>
      <c r="V206">
        <f t="shared" si="136"/>
        <v>0</v>
      </c>
      <c r="W206">
        <f t="shared" si="137"/>
        <v>0</v>
      </c>
      <c r="X206">
        <f t="shared" si="138"/>
        <v>0</v>
      </c>
      <c r="Y206">
        <f t="shared" si="139"/>
        <v>0</v>
      </c>
      <c r="Z206">
        <f t="shared" si="140"/>
        <v>0</v>
      </c>
      <c r="AB206">
        <f t="shared" si="125"/>
        <v>0</v>
      </c>
      <c r="AC206">
        <f t="shared" si="126"/>
        <v>0</v>
      </c>
      <c r="AD206">
        <f t="shared" si="141"/>
        <v>0</v>
      </c>
      <c r="AE206">
        <f t="shared" si="142"/>
        <v>0</v>
      </c>
      <c r="AF206">
        <f t="shared" si="143"/>
        <v>0</v>
      </c>
      <c r="AG206">
        <f t="shared" si="144"/>
        <v>0</v>
      </c>
      <c r="AH206">
        <f t="shared" si="145"/>
        <v>0</v>
      </c>
      <c r="AI206">
        <f t="shared" si="146"/>
        <v>0</v>
      </c>
      <c r="AK206">
        <f t="shared" si="127"/>
        <v>0</v>
      </c>
      <c r="AL206">
        <f t="shared" si="128"/>
        <v>0</v>
      </c>
      <c r="AM206">
        <f t="shared" si="129"/>
        <v>6.0205999132796242</v>
      </c>
      <c r="AN206">
        <v>0</v>
      </c>
      <c r="AO206">
        <f t="shared" si="130"/>
        <v>0</v>
      </c>
      <c r="AP206" t="e">
        <f t="shared" si="131"/>
        <v>#N/A</v>
      </c>
      <c r="AR206">
        <v>202</v>
      </c>
      <c r="AS206">
        <v>3.5255650890285457</v>
      </c>
      <c r="AT206">
        <v>-0.37460659341591201</v>
      </c>
      <c r="AU206">
        <f t="shared" si="132"/>
        <v>-0.37460659341591201</v>
      </c>
      <c r="AV206">
        <f t="shared" si="147"/>
        <v>-0.74921318683182403</v>
      </c>
      <c r="BC206">
        <f t="shared" si="148"/>
        <v>0</v>
      </c>
      <c r="BD206">
        <f t="shared" si="149"/>
        <v>6.0205999132796242</v>
      </c>
      <c r="BE206" t="e">
        <f t="shared" si="150"/>
        <v>#N/A</v>
      </c>
      <c r="BF206" t="e">
        <f t="shared" si="151"/>
        <v>#N/A</v>
      </c>
      <c r="BV206">
        <v>0.36604122126221139</v>
      </c>
      <c r="BW206">
        <v>64.210123381821845</v>
      </c>
      <c r="BX206">
        <v>5.7006777433765095</v>
      </c>
      <c r="BY206">
        <f t="shared" si="152"/>
        <v>15.496048719721282</v>
      </c>
    </row>
    <row r="207" spans="2:77" x14ac:dyDescent="0.2">
      <c r="B207" s="32"/>
      <c r="C207"/>
      <c r="D207"/>
      <c r="F207" s="30">
        <v>203</v>
      </c>
      <c r="G207" s="30">
        <v>371.34706492614134</v>
      </c>
      <c r="H207" s="30">
        <v>371.34706492614134</v>
      </c>
      <c r="I207" s="30">
        <v>2.6928986235528587</v>
      </c>
      <c r="K207" s="30"/>
      <c r="L207" s="30">
        <f t="shared" si="119"/>
        <v>0</v>
      </c>
      <c r="M207" s="30">
        <f t="shared" si="120"/>
        <v>0</v>
      </c>
      <c r="N207" s="30">
        <f t="shared" si="121"/>
        <v>1</v>
      </c>
      <c r="O207" s="30">
        <f t="shared" si="122"/>
        <v>0</v>
      </c>
      <c r="P207">
        <f t="shared" si="133"/>
        <v>0</v>
      </c>
      <c r="Q207" s="30">
        <f t="shared" si="134"/>
        <v>2</v>
      </c>
      <c r="R207" s="30">
        <f t="shared" si="135"/>
        <v>0</v>
      </c>
      <c r="S207" s="30">
        <f t="shared" si="123"/>
        <v>2</v>
      </c>
      <c r="U207" s="30">
        <f t="shared" si="124"/>
        <v>0</v>
      </c>
      <c r="V207" s="30">
        <f t="shared" si="136"/>
        <v>0</v>
      </c>
      <c r="W207" s="30">
        <f t="shared" si="137"/>
        <v>0</v>
      </c>
      <c r="X207" s="30">
        <f t="shared" si="138"/>
        <v>0</v>
      </c>
      <c r="Y207" s="30">
        <f t="shared" si="139"/>
        <v>0</v>
      </c>
      <c r="Z207" s="30">
        <f t="shared" si="140"/>
        <v>0</v>
      </c>
      <c r="AB207" s="30">
        <f t="shared" si="125"/>
        <v>0</v>
      </c>
      <c r="AC207" s="30">
        <f t="shared" si="126"/>
        <v>0</v>
      </c>
      <c r="AD207" s="30">
        <f t="shared" si="141"/>
        <v>0</v>
      </c>
      <c r="AE207" s="30">
        <f t="shared" si="142"/>
        <v>0</v>
      </c>
      <c r="AF207" s="30">
        <f t="shared" si="143"/>
        <v>0</v>
      </c>
      <c r="AG207" s="30">
        <f t="shared" si="144"/>
        <v>0</v>
      </c>
      <c r="AH207" s="30">
        <f t="shared" si="145"/>
        <v>0</v>
      </c>
      <c r="AI207" s="30">
        <f t="shared" si="146"/>
        <v>0</v>
      </c>
      <c r="AK207" s="30">
        <f t="shared" si="127"/>
        <v>0</v>
      </c>
      <c r="AL207" s="30">
        <f t="shared" si="128"/>
        <v>0</v>
      </c>
      <c r="AM207" s="30">
        <f t="shared" si="129"/>
        <v>6.0205999132796242</v>
      </c>
      <c r="AN207" s="30">
        <v>0</v>
      </c>
      <c r="AO207" s="30">
        <f t="shared" si="130"/>
        <v>0</v>
      </c>
      <c r="AP207" s="30" t="e">
        <f t="shared" si="131"/>
        <v>#N/A</v>
      </c>
      <c r="AR207" s="30">
        <v>203</v>
      </c>
      <c r="AS207" s="30">
        <v>3.5430183815484888</v>
      </c>
      <c r="AT207" s="30">
        <v>-0.39073112848927355</v>
      </c>
      <c r="AU207" s="30">
        <f t="shared" si="132"/>
        <v>-0.39073112848927355</v>
      </c>
      <c r="AV207" s="30">
        <f t="shared" si="147"/>
        <v>-0.7814622569785471</v>
      </c>
      <c r="BC207" s="30">
        <f t="shared" si="148"/>
        <v>0</v>
      </c>
      <c r="BD207" s="30">
        <f t="shared" si="149"/>
        <v>6.0205999132796242</v>
      </c>
      <c r="BE207" s="30" t="e">
        <f t="shared" si="150"/>
        <v>#N/A</v>
      </c>
      <c r="BF207" s="30" t="e">
        <f t="shared" si="151"/>
        <v>#N/A</v>
      </c>
      <c r="BV207">
        <v>0.37134706492614133</v>
      </c>
      <c r="BW207">
        <v>64.782830841062761</v>
      </c>
      <c r="BX207">
        <v>5.7321833594644653</v>
      </c>
      <c r="BY207">
        <f t="shared" si="152"/>
        <v>15.581689863427579</v>
      </c>
    </row>
    <row r="208" spans="2:77" x14ac:dyDescent="0.2">
      <c r="B208" s="32"/>
      <c r="C208"/>
      <c r="D208"/>
      <c r="F208">
        <v>204</v>
      </c>
      <c r="G208">
        <v>376.72981789796017</v>
      </c>
      <c r="H208">
        <v>376.72981789796017</v>
      </c>
      <c r="I208">
        <v>2.6544222211549413</v>
      </c>
      <c r="L208">
        <f t="shared" si="119"/>
        <v>0</v>
      </c>
      <c r="M208">
        <f t="shared" si="120"/>
        <v>0</v>
      </c>
      <c r="N208">
        <f t="shared" si="121"/>
        <v>1</v>
      </c>
      <c r="O208">
        <f t="shared" si="122"/>
        <v>0</v>
      </c>
      <c r="P208">
        <f t="shared" si="133"/>
        <v>0</v>
      </c>
      <c r="Q208">
        <f t="shared" si="134"/>
        <v>2</v>
      </c>
      <c r="R208">
        <f t="shared" si="135"/>
        <v>0</v>
      </c>
      <c r="S208">
        <f t="shared" si="123"/>
        <v>2</v>
      </c>
      <c r="U208">
        <f t="shared" si="124"/>
        <v>0</v>
      </c>
      <c r="V208">
        <f t="shared" si="136"/>
        <v>0</v>
      </c>
      <c r="W208">
        <f t="shared" si="137"/>
        <v>0</v>
      </c>
      <c r="X208">
        <f t="shared" si="138"/>
        <v>0</v>
      </c>
      <c r="Y208">
        <f t="shared" si="139"/>
        <v>0</v>
      </c>
      <c r="Z208">
        <f t="shared" si="140"/>
        <v>0</v>
      </c>
      <c r="AB208">
        <f t="shared" si="125"/>
        <v>0</v>
      </c>
      <c r="AC208">
        <f t="shared" si="126"/>
        <v>0</v>
      </c>
      <c r="AD208">
        <f t="shared" si="141"/>
        <v>0</v>
      </c>
      <c r="AE208">
        <f t="shared" si="142"/>
        <v>0</v>
      </c>
      <c r="AF208">
        <f t="shared" si="143"/>
        <v>0</v>
      </c>
      <c r="AG208">
        <f t="shared" si="144"/>
        <v>0</v>
      </c>
      <c r="AH208">
        <f t="shared" si="145"/>
        <v>0</v>
      </c>
      <c r="AI208">
        <f t="shared" si="146"/>
        <v>0</v>
      </c>
      <c r="AK208">
        <f t="shared" si="127"/>
        <v>0</v>
      </c>
      <c r="AL208">
        <f t="shared" si="128"/>
        <v>0</v>
      </c>
      <c r="AM208">
        <f t="shared" si="129"/>
        <v>6.0205999132796242</v>
      </c>
      <c r="AN208">
        <v>0</v>
      </c>
      <c r="AO208">
        <f t="shared" si="130"/>
        <v>0</v>
      </c>
      <c r="AP208" t="e">
        <f t="shared" si="131"/>
        <v>#N/A</v>
      </c>
      <c r="AR208">
        <v>204</v>
      </c>
      <c r="AS208">
        <v>3.5604716740684323</v>
      </c>
      <c r="AT208">
        <v>-0.40673664307580021</v>
      </c>
      <c r="AU208">
        <f t="shared" si="132"/>
        <v>-0.40673664307580021</v>
      </c>
      <c r="AV208">
        <f t="shared" si="147"/>
        <v>-0.81347328615160042</v>
      </c>
      <c r="BC208">
        <f t="shared" si="148"/>
        <v>0</v>
      </c>
      <c r="BD208">
        <f t="shared" si="149"/>
        <v>6.0205999132796242</v>
      </c>
      <c r="BE208" t="e">
        <f t="shared" si="150"/>
        <v>#N/A</v>
      </c>
      <c r="BF208" t="e">
        <f t="shared" si="151"/>
        <v>#N/A</v>
      </c>
      <c r="BV208">
        <v>0.37672981789796017</v>
      </c>
      <c r="BW208">
        <v>65.363839814087925</v>
      </c>
      <c r="BX208">
        <v>5.7635814996407735</v>
      </c>
      <c r="BY208">
        <f t="shared" si="152"/>
        <v>15.667038857316246</v>
      </c>
    </row>
    <row r="209" spans="2:77" x14ac:dyDescent="0.2">
      <c r="B209" s="32"/>
      <c r="C209"/>
      <c r="D209"/>
      <c r="F209" s="30">
        <v>205</v>
      </c>
      <c r="G209" s="30">
        <v>382.19059499408814</v>
      </c>
      <c r="H209" s="30">
        <v>382.19059499408814</v>
      </c>
      <c r="I209" s="30">
        <v>2.6164955734074731</v>
      </c>
      <c r="K209" s="30"/>
      <c r="L209" s="30">
        <f t="shared" si="119"/>
        <v>0</v>
      </c>
      <c r="M209" s="30">
        <f t="shared" si="120"/>
        <v>0</v>
      </c>
      <c r="N209" s="30">
        <f t="shared" si="121"/>
        <v>1</v>
      </c>
      <c r="O209" s="30">
        <f t="shared" si="122"/>
        <v>0</v>
      </c>
      <c r="P209">
        <f t="shared" si="133"/>
        <v>0</v>
      </c>
      <c r="Q209" s="30">
        <f t="shared" si="134"/>
        <v>2</v>
      </c>
      <c r="R209" s="30">
        <f t="shared" si="135"/>
        <v>0</v>
      </c>
      <c r="S209" s="30">
        <f t="shared" si="123"/>
        <v>2</v>
      </c>
      <c r="U209" s="30">
        <f t="shared" si="124"/>
        <v>0</v>
      </c>
      <c r="V209" s="30">
        <f t="shared" si="136"/>
        <v>0</v>
      </c>
      <c r="W209" s="30">
        <f t="shared" si="137"/>
        <v>0</v>
      </c>
      <c r="X209" s="30">
        <f t="shared" si="138"/>
        <v>0</v>
      </c>
      <c r="Y209" s="30">
        <f t="shared" si="139"/>
        <v>0</v>
      </c>
      <c r="Z209" s="30">
        <f t="shared" si="140"/>
        <v>0</v>
      </c>
      <c r="AB209" s="30">
        <f t="shared" si="125"/>
        <v>0</v>
      </c>
      <c r="AC209" s="30">
        <f t="shared" si="126"/>
        <v>0</v>
      </c>
      <c r="AD209" s="30">
        <f t="shared" si="141"/>
        <v>0</v>
      </c>
      <c r="AE209" s="30">
        <f t="shared" si="142"/>
        <v>0</v>
      </c>
      <c r="AF209" s="30">
        <f t="shared" si="143"/>
        <v>0</v>
      </c>
      <c r="AG209" s="30">
        <f t="shared" si="144"/>
        <v>0</v>
      </c>
      <c r="AH209" s="30">
        <f t="shared" si="145"/>
        <v>0</v>
      </c>
      <c r="AI209" s="30">
        <f t="shared" si="146"/>
        <v>0</v>
      </c>
      <c r="AK209" s="30">
        <f t="shared" si="127"/>
        <v>0</v>
      </c>
      <c r="AL209" s="30">
        <f t="shared" si="128"/>
        <v>0</v>
      </c>
      <c r="AM209" s="30">
        <f t="shared" si="129"/>
        <v>6.0205999132796242</v>
      </c>
      <c r="AN209" s="30">
        <v>0</v>
      </c>
      <c r="AO209" s="30">
        <f t="shared" si="130"/>
        <v>0</v>
      </c>
      <c r="AP209" s="30" t="e">
        <f t="shared" si="131"/>
        <v>#N/A</v>
      </c>
      <c r="AR209" s="30">
        <v>205</v>
      </c>
      <c r="AS209" s="30">
        <v>3.5779249665883754</v>
      </c>
      <c r="AT209" s="30">
        <v>-0.42261826174069927</v>
      </c>
      <c r="AU209" s="30">
        <f t="shared" si="132"/>
        <v>-0.42261826174069927</v>
      </c>
      <c r="AV209" s="30">
        <f t="shared" si="147"/>
        <v>-0.84523652348139855</v>
      </c>
      <c r="BC209" s="30">
        <f t="shared" si="148"/>
        <v>0</v>
      </c>
      <c r="BD209" s="30">
        <f t="shared" si="149"/>
        <v>6.0205999132796242</v>
      </c>
      <c r="BE209" s="30" t="e">
        <f t="shared" si="150"/>
        <v>#N/A</v>
      </c>
      <c r="BF209" s="30" t="e">
        <f t="shared" si="151"/>
        <v>#N/A</v>
      </c>
      <c r="BV209">
        <v>0.38219059499408814</v>
      </c>
      <c r="BW209">
        <v>65.953270633066879</v>
      </c>
      <c r="BX209">
        <v>5.7948694784284118</v>
      </c>
      <c r="BY209">
        <f t="shared" si="152"/>
        <v>15.752088401503896</v>
      </c>
    </row>
    <row r="210" spans="2:77" x14ac:dyDescent="0.2">
      <c r="B210" s="32"/>
      <c r="C210"/>
      <c r="D210"/>
      <c r="F210">
        <v>206</v>
      </c>
      <c r="G210">
        <v>387.73052719044165</v>
      </c>
      <c r="H210">
        <v>387.73052719044165</v>
      </c>
      <c r="I210">
        <v>2.5791108253615271</v>
      </c>
      <c r="L210">
        <f t="shared" si="119"/>
        <v>0</v>
      </c>
      <c r="M210">
        <f t="shared" si="120"/>
        <v>0</v>
      </c>
      <c r="N210">
        <f t="shared" si="121"/>
        <v>1</v>
      </c>
      <c r="O210">
        <f t="shared" si="122"/>
        <v>0</v>
      </c>
      <c r="P210">
        <f t="shared" si="133"/>
        <v>0</v>
      </c>
      <c r="Q210">
        <f t="shared" si="134"/>
        <v>2</v>
      </c>
      <c r="R210">
        <f t="shared" si="135"/>
        <v>0</v>
      </c>
      <c r="S210">
        <f t="shared" si="123"/>
        <v>2</v>
      </c>
      <c r="U210">
        <f t="shared" si="124"/>
        <v>0</v>
      </c>
      <c r="V210">
        <f t="shared" si="136"/>
        <v>0</v>
      </c>
      <c r="W210">
        <f t="shared" si="137"/>
        <v>0</v>
      </c>
      <c r="X210">
        <f t="shared" si="138"/>
        <v>0</v>
      </c>
      <c r="Y210">
        <f t="shared" si="139"/>
        <v>0</v>
      </c>
      <c r="Z210">
        <f t="shared" si="140"/>
        <v>0</v>
      </c>
      <c r="AB210">
        <f t="shared" si="125"/>
        <v>0</v>
      </c>
      <c r="AC210">
        <f t="shared" si="126"/>
        <v>0</v>
      </c>
      <c r="AD210">
        <f t="shared" si="141"/>
        <v>0</v>
      </c>
      <c r="AE210">
        <f t="shared" si="142"/>
        <v>0</v>
      </c>
      <c r="AF210">
        <f t="shared" si="143"/>
        <v>0</v>
      </c>
      <c r="AG210">
        <f t="shared" si="144"/>
        <v>0</v>
      </c>
      <c r="AH210">
        <f t="shared" si="145"/>
        <v>0</v>
      </c>
      <c r="AI210">
        <f t="shared" si="146"/>
        <v>0</v>
      </c>
      <c r="AK210">
        <f t="shared" si="127"/>
        <v>0</v>
      </c>
      <c r="AL210">
        <f t="shared" si="128"/>
        <v>0</v>
      </c>
      <c r="AM210">
        <f t="shared" si="129"/>
        <v>6.0205999132796242</v>
      </c>
      <c r="AN210">
        <v>0</v>
      </c>
      <c r="AO210">
        <f t="shared" si="130"/>
        <v>0</v>
      </c>
      <c r="AP210" t="e">
        <f t="shared" si="131"/>
        <v>#N/A</v>
      </c>
      <c r="AR210">
        <v>206</v>
      </c>
      <c r="AS210">
        <v>3.595378259108319</v>
      </c>
      <c r="AT210">
        <v>-0.43837114678907746</v>
      </c>
      <c r="AU210">
        <f t="shared" si="132"/>
        <v>-0.43837114678907746</v>
      </c>
      <c r="AV210">
        <f t="shared" si="147"/>
        <v>-0.87674229357815492</v>
      </c>
      <c r="BC210">
        <f t="shared" si="148"/>
        <v>0</v>
      </c>
      <c r="BD210">
        <f t="shared" si="149"/>
        <v>6.0205999132796242</v>
      </c>
      <c r="BE210" t="e">
        <f t="shared" si="150"/>
        <v>#N/A</v>
      </c>
      <c r="BF210" t="e">
        <f t="shared" si="151"/>
        <v>#N/A</v>
      </c>
      <c r="BV210">
        <v>0.38773052719044165</v>
      </c>
      <c r="BW210">
        <v>66.551245374409078</v>
      </c>
      <c r="BX210">
        <v>5.8260446518937048</v>
      </c>
      <c r="BY210">
        <f t="shared" si="152"/>
        <v>15.836831309033661</v>
      </c>
    </row>
    <row r="211" spans="2:77" x14ac:dyDescent="0.2">
      <c r="B211" s="32"/>
      <c r="C211"/>
      <c r="D211"/>
      <c r="F211" s="30">
        <v>207</v>
      </c>
      <c r="G211" s="30">
        <v>393.3507618566677</v>
      </c>
      <c r="H211" s="30">
        <v>393.3507618566677</v>
      </c>
      <c r="I211" s="30">
        <v>2.542260234300469</v>
      </c>
      <c r="K211" s="30"/>
      <c r="L211" s="30">
        <f t="shared" si="119"/>
        <v>0</v>
      </c>
      <c r="M211" s="30">
        <f t="shared" si="120"/>
        <v>0</v>
      </c>
      <c r="N211" s="30">
        <f t="shared" si="121"/>
        <v>1</v>
      </c>
      <c r="O211" s="30">
        <f t="shared" si="122"/>
        <v>0</v>
      </c>
      <c r="P211">
        <f t="shared" si="133"/>
        <v>0</v>
      </c>
      <c r="Q211" s="30">
        <f t="shared" si="134"/>
        <v>2</v>
      </c>
      <c r="R211" s="30">
        <f t="shared" si="135"/>
        <v>0</v>
      </c>
      <c r="S211" s="30">
        <f t="shared" si="123"/>
        <v>2</v>
      </c>
      <c r="U211" s="30">
        <f t="shared" si="124"/>
        <v>0</v>
      </c>
      <c r="V211" s="30">
        <f t="shared" si="136"/>
        <v>0</v>
      </c>
      <c r="W211" s="30">
        <f t="shared" si="137"/>
        <v>0</v>
      </c>
      <c r="X211" s="30">
        <f t="shared" si="138"/>
        <v>0</v>
      </c>
      <c r="Y211" s="30">
        <f t="shared" si="139"/>
        <v>0</v>
      </c>
      <c r="Z211" s="30">
        <f t="shared" si="140"/>
        <v>0</v>
      </c>
      <c r="AB211" s="30">
        <f t="shared" si="125"/>
        <v>0</v>
      </c>
      <c r="AC211" s="30">
        <f t="shared" si="126"/>
        <v>0</v>
      </c>
      <c r="AD211" s="30">
        <f t="shared" si="141"/>
        <v>0</v>
      </c>
      <c r="AE211" s="30">
        <f t="shared" si="142"/>
        <v>0</v>
      </c>
      <c r="AF211" s="30">
        <f t="shared" si="143"/>
        <v>0</v>
      </c>
      <c r="AG211" s="30">
        <f t="shared" si="144"/>
        <v>0</v>
      </c>
      <c r="AH211" s="30">
        <f t="shared" si="145"/>
        <v>0</v>
      </c>
      <c r="AI211" s="30">
        <f t="shared" si="146"/>
        <v>0</v>
      </c>
      <c r="AK211" s="30">
        <f t="shared" si="127"/>
        <v>0</v>
      </c>
      <c r="AL211" s="30">
        <f t="shared" si="128"/>
        <v>0</v>
      </c>
      <c r="AM211" s="30">
        <f t="shared" si="129"/>
        <v>6.0205999132796242</v>
      </c>
      <c r="AN211" s="30">
        <v>0</v>
      </c>
      <c r="AO211" s="30">
        <f t="shared" si="130"/>
        <v>0</v>
      </c>
      <c r="AP211" s="30" t="e">
        <f t="shared" si="131"/>
        <v>#N/A</v>
      </c>
      <c r="AR211" s="30">
        <v>207</v>
      </c>
      <c r="AS211" s="30">
        <v>3.6128315516282621</v>
      </c>
      <c r="AT211" s="30">
        <v>-0.45399049973954669</v>
      </c>
      <c r="AU211" s="30">
        <f t="shared" si="132"/>
        <v>-0.45399049973954669</v>
      </c>
      <c r="AV211" s="30">
        <f t="shared" si="147"/>
        <v>-0.90798099947909339</v>
      </c>
      <c r="BC211" s="30">
        <f t="shared" si="148"/>
        <v>0</v>
      </c>
      <c r="BD211" s="30">
        <f t="shared" si="149"/>
        <v>6.0205999132796242</v>
      </c>
      <c r="BE211" s="30" t="e">
        <f t="shared" si="150"/>
        <v>#N/A</v>
      </c>
      <c r="BF211" s="30" t="e">
        <f t="shared" si="151"/>
        <v>#N/A</v>
      </c>
      <c r="BV211">
        <v>0.39335076185666773</v>
      </c>
      <c r="BW211">
        <v>67.157887884046858</v>
      </c>
      <c r="BX211">
        <v>5.8571044184090084</v>
      </c>
      <c r="BY211">
        <f t="shared" si="152"/>
        <v>15.921260507948391</v>
      </c>
    </row>
    <row r="212" spans="2:77" x14ac:dyDescent="0.2">
      <c r="B212" s="32"/>
      <c r="C212"/>
      <c r="D212"/>
      <c r="F212">
        <v>208</v>
      </c>
      <c r="G212">
        <v>399.05246299377609</v>
      </c>
      <c r="H212">
        <v>400</v>
      </c>
      <c r="I212">
        <v>2.5059361681363606</v>
      </c>
      <c r="L212">
        <f t="shared" si="119"/>
        <v>0</v>
      </c>
      <c r="M212">
        <f t="shared" si="120"/>
        <v>0</v>
      </c>
      <c r="N212">
        <f t="shared" si="121"/>
        <v>1</v>
      </c>
      <c r="O212">
        <f t="shared" si="122"/>
        <v>0</v>
      </c>
      <c r="P212">
        <f t="shared" si="133"/>
        <v>0</v>
      </c>
      <c r="Q212">
        <f t="shared" si="134"/>
        <v>2</v>
      </c>
      <c r="R212">
        <f t="shared" si="135"/>
        <v>0</v>
      </c>
      <c r="S212">
        <f t="shared" si="123"/>
        <v>2</v>
      </c>
      <c r="U212">
        <f t="shared" si="124"/>
        <v>0</v>
      </c>
      <c r="V212">
        <f t="shared" si="136"/>
        <v>0</v>
      </c>
      <c r="W212">
        <f t="shared" si="137"/>
        <v>0</v>
      </c>
      <c r="X212">
        <f t="shared" si="138"/>
        <v>0</v>
      </c>
      <c r="Y212">
        <f t="shared" si="139"/>
        <v>0</v>
      </c>
      <c r="Z212">
        <f t="shared" si="140"/>
        <v>0</v>
      </c>
      <c r="AB212">
        <f t="shared" si="125"/>
        <v>0</v>
      </c>
      <c r="AC212">
        <f t="shared" si="126"/>
        <v>0</v>
      </c>
      <c r="AD212">
        <f t="shared" si="141"/>
        <v>0</v>
      </c>
      <c r="AE212">
        <f t="shared" si="142"/>
        <v>0</v>
      </c>
      <c r="AF212">
        <f t="shared" si="143"/>
        <v>0</v>
      </c>
      <c r="AG212">
        <f t="shared" si="144"/>
        <v>0</v>
      </c>
      <c r="AH212">
        <f t="shared" si="145"/>
        <v>0</v>
      </c>
      <c r="AI212">
        <f t="shared" si="146"/>
        <v>0</v>
      </c>
      <c r="AK212">
        <f t="shared" si="127"/>
        <v>0</v>
      </c>
      <c r="AL212">
        <f t="shared" si="128"/>
        <v>0</v>
      </c>
      <c r="AM212">
        <f t="shared" si="129"/>
        <v>6.0205999132796242</v>
      </c>
      <c r="AN212">
        <v>0</v>
      </c>
      <c r="AO212">
        <f t="shared" si="130"/>
        <v>0</v>
      </c>
      <c r="AP212" t="e">
        <f t="shared" si="131"/>
        <v>#N/A</v>
      </c>
      <c r="AR212">
        <v>208</v>
      </c>
      <c r="AS212">
        <v>3.6302848441482056</v>
      </c>
      <c r="AT212">
        <v>-0.46947156278589086</v>
      </c>
      <c r="AU212">
        <f t="shared" si="132"/>
        <v>-0.46947156278589086</v>
      </c>
      <c r="AV212">
        <f t="shared" si="147"/>
        <v>-0.93894312557178172</v>
      </c>
      <c r="BC212">
        <f t="shared" si="148"/>
        <v>0</v>
      </c>
      <c r="BD212">
        <f t="shared" si="149"/>
        <v>6.0205999132796242</v>
      </c>
      <c r="BE212" t="e">
        <f t="shared" si="150"/>
        <v>#N/A</v>
      </c>
      <c r="BF212" t="e">
        <f t="shared" si="151"/>
        <v>#N/A</v>
      </c>
      <c r="BV212">
        <v>0.39905246299377611</v>
      </c>
      <c r="BW212">
        <v>67.773323803085191</v>
      </c>
      <c r="BX212">
        <v>5.8880462193830061</v>
      </c>
      <c r="BY212">
        <f t="shared" si="152"/>
        <v>16.005369043275806</v>
      </c>
    </row>
    <row r="213" spans="2:77" x14ac:dyDescent="0.2">
      <c r="B213" s="32"/>
      <c r="C213"/>
      <c r="D213"/>
      <c r="F213" s="30">
        <v>209</v>
      </c>
      <c r="G213" s="30">
        <v>404.8368114752123</v>
      </c>
      <c r="H213" s="30">
        <v>404.8368114752123</v>
      </c>
      <c r="I213" s="30">
        <v>2.4701311038292992</v>
      </c>
      <c r="K213" s="30"/>
      <c r="L213" s="30">
        <f t="shared" si="119"/>
        <v>0</v>
      </c>
      <c r="M213" s="30">
        <f t="shared" si="120"/>
        <v>0</v>
      </c>
      <c r="N213" s="30">
        <f t="shared" si="121"/>
        <v>1</v>
      </c>
      <c r="O213" s="30">
        <f t="shared" si="122"/>
        <v>0</v>
      </c>
      <c r="P213">
        <f t="shared" si="133"/>
        <v>0</v>
      </c>
      <c r="Q213" s="30">
        <f t="shared" si="134"/>
        <v>2</v>
      </c>
      <c r="R213" s="30">
        <f t="shared" si="135"/>
        <v>0</v>
      </c>
      <c r="S213" s="30">
        <f t="shared" si="123"/>
        <v>2</v>
      </c>
      <c r="U213" s="30">
        <f t="shared" si="124"/>
        <v>0</v>
      </c>
      <c r="V213" s="30">
        <f t="shared" si="136"/>
        <v>0</v>
      </c>
      <c r="W213" s="30">
        <f t="shared" si="137"/>
        <v>0</v>
      </c>
      <c r="X213" s="30">
        <f t="shared" si="138"/>
        <v>0</v>
      </c>
      <c r="Y213" s="30">
        <f t="shared" si="139"/>
        <v>0</v>
      </c>
      <c r="Z213" s="30">
        <f t="shared" si="140"/>
        <v>0</v>
      </c>
      <c r="AB213" s="30">
        <f t="shared" si="125"/>
        <v>0</v>
      </c>
      <c r="AC213" s="30">
        <f t="shared" si="126"/>
        <v>0</v>
      </c>
      <c r="AD213" s="30">
        <f t="shared" si="141"/>
        <v>0</v>
      </c>
      <c r="AE213" s="30">
        <f t="shared" si="142"/>
        <v>0</v>
      </c>
      <c r="AF213" s="30">
        <f t="shared" si="143"/>
        <v>0</v>
      </c>
      <c r="AG213" s="30">
        <f t="shared" si="144"/>
        <v>0</v>
      </c>
      <c r="AH213" s="30">
        <f t="shared" si="145"/>
        <v>0</v>
      </c>
      <c r="AI213" s="30">
        <f t="shared" si="146"/>
        <v>0</v>
      </c>
      <c r="AK213" s="30">
        <f t="shared" si="127"/>
        <v>0</v>
      </c>
      <c r="AL213" s="30">
        <f t="shared" si="128"/>
        <v>0</v>
      </c>
      <c r="AM213" s="30">
        <f t="shared" si="129"/>
        <v>6.0205999132796242</v>
      </c>
      <c r="AN213" s="30">
        <v>0</v>
      </c>
      <c r="AO213" s="30">
        <f t="shared" si="130"/>
        <v>0</v>
      </c>
      <c r="AP213" s="30" t="e">
        <f t="shared" si="131"/>
        <v>#N/A</v>
      </c>
      <c r="AR213" s="30">
        <v>209</v>
      </c>
      <c r="AS213" s="30">
        <v>3.6477381366681487</v>
      </c>
      <c r="AT213" s="30">
        <v>-0.48480962024633695</v>
      </c>
      <c r="AU213" s="30">
        <f t="shared" si="132"/>
        <v>-0.48480962024633695</v>
      </c>
      <c r="AV213" s="30">
        <f t="shared" si="147"/>
        <v>-0.9696192404926739</v>
      </c>
      <c r="BC213" s="30">
        <f t="shared" si="148"/>
        <v>0</v>
      </c>
      <c r="BD213" s="30">
        <f t="shared" si="149"/>
        <v>6.0205999132796242</v>
      </c>
      <c r="BE213" s="30" t="e">
        <f t="shared" si="150"/>
        <v>#N/A</v>
      </c>
      <c r="BF213" s="30" t="e">
        <f t="shared" si="151"/>
        <v>#N/A</v>
      </c>
      <c r="BV213">
        <v>0.40483681147521228</v>
      </c>
      <c r="BW213">
        <v>68.397680593822926</v>
      </c>
      <c r="BX213">
        <v>5.9188675399582706</v>
      </c>
      <c r="BY213">
        <f t="shared" si="152"/>
        <v>16.089150078924657</v>
      </c>
    </row>
    <row r="214" spans="2:77" x14ac:dyDescent="0.2">
      <c r="B214" s="32"/>
      <c r="C214"/>
      <c r="D214"/>
      <c r="F214">
        <v>210</v>
      </c>
      <c r="G214">
        <v>410.7050052914293</v>
      </c>
      <c r="H214">
        <v>410.7050052914293</v>
      </c>
      <c r="I214">
        <v>2.434837625829315</v>
      </c>
      <c r="L214">
        <f t="shared" si="119"/>
        <v>0</v>
      </c>
      <c r="M214">
        <f t="shared" si="120"/>
        <v>0</v>
      </c>
      <c r="N214">
        <f t="shared" si="121"/>
        <v>1</v>
      </c>
      <c r="O214">
        <f t="shared" si="122"/>
        <v>0</v>
      </c>
      <c r="P214">
        <f t="shared" si="133"/>
        <v>0</v>
      </c>
      <c r="Q214">
        <f t="shared" si="134"/>
        <v>2</v>
      </c>
      <c r="R214">
        <f t="shared" si="135"/>
        <v>0</v>
      </c>
      <c r="S214">
        <f t="shared" si="123"/>
        <v>2</v>
      </c>
      <c r="U214">
        <f t="shared" si="124"/>
        <v>0</v>
      </c>
      <c r="V214">
        <f t="shared" si="136"/>
        <v>0</v>
      </c>
      <c r="W214">
        <f t="shared" si="137"/>
        <v>0</v>
      </c>
      <c r="X214">
        <f t="shared" si="138"/>
        <v>0</v>
      </c>
      <c r="Y214">
        <f t="shared" si="139"/>
        <v>0</v>
      </c>
      <c r="Z214">
        <f t="shared" si="140"/>
        <v>0</v>
      </c>
      <c r="AB214">
        <f t="shared" si="125"/>
        <v>0</v>
      </c>
      <c r="AC214">
        <f t="shared" si="126"/>
        <v>0</v>
      </c>
      <c r="AD214">
        <f t="shared" si="141"/>
        <v>0</v>
      </c>
      <c r="AE214">
        <f t="shared" si="142"/>
        <v>0</v>
      </c>
      <c r="AF214">
        <f t="shared" si="143"/>
        <v>0</v>
      </c>
      <c r="AG214">
        <f t="shared" si="144"/>
        <v>0</v>
      </c>
      <c r="AH214">
        <f t="shared" si="145"/>
        <v>0</v>
      </c>
      <c r="AI214">
        <f t="shared" si="146"/>
        <v>0</v>
      </c>
      <c r="AK214">
        <f t="shared" si="127"/>
        <v>0</v>
      </c>
      <c r="AL214">
        <f t="shared" si="128"/>
        <v>0</v>
      </c>
      <c r="AM214">
        <f t="shared" si="129"/>
        <v>6.0205999132796242</v>
      </c>
      <c r="AN214">
        <v>0</v>
      </c>
      <c r="AO214">
        <f t="shared" si="130"/>
        <v>0</v>
      </c>
      <c r="AP214" t="e">
        <f t="shared" si="131"/>
        <v>#N/A</v>
      </c>
      <c r="AR214">
        <v>210</v>
      </c>
      <c r="AS214">
        <v>3.6651914291880923</v>
      </c>
      <c r="AT214">
        <v>-0.50000000000000011</v>
      </c>
      <c r="AU214">
        <f t="shared" si="132"/>
        <v>-0.50000000000000011</v>
      </c>
      <c r="AV214">
        <f t="shared" si="147"/>
        <v>-1.0000000000000002</v>
      </c>
      <c r="BC214">
        <f t="shared" si="148"/>
        <v>0</v>
      </c>
      <c r="BD214">
        <f t="shared" si="149"/>
        <v>6.0205999132796242</v>
      </c>
      <c r="BE214" t="e">
        <f t="shared" si="150"/>
        <v>#N/A</v>
      </c>
      <c r="BF214" t="e">
        <f t="shared" si="151"/>
        <v>#N/A</v>
      </c>
      <c r="BV214">
        <v>0.41070500529142928</v>
      </c>
      <c r="BW214">
        <v>69.031087566151584</v>
      </c>
      <c r="BX214">
        <v>5.9495659096759281</v>
      </c>
      <c r="BY214">
        <f t="shared" si="152"/>
        <v>16.172596899491484</v>
      </c>
    </row>
    <row r="215" spans="2:77" x14ac:dyDescent="0.2">
      <c r="B215" s="32"/>
      <c r="C215"/>
      <c r="D215"/>
      <c r="F215" s="30">
        <v>211</v>
      </c>
      <c r="G215" s="30">
        <v>416.65825979799996</v>
      </c>
      <c r="H215" s="30">
        <v>416.65825979799996</v>
      </c>
      <c r="I215" s="30">
        <v>2.4000484245405573</v>
      </c>
      <c r="K215" s="30"/>
      <c r="L215" s="30">
        <f t="shared" si="119"/>
        <v>0</v>
      </c>
      <c r="M215" s="30">
        <f t="shared" si="120"/>
        <v>0</v>
      </c>
      <c r="N215" s="30">
        <f t="shared" si="121"/>
        <v>1</v>
      </c>
      <c r="O215" s="30">
        <f t="shared" si="122"/>
        <v>0</v>
      </c>
      <c r="P215">
        <f t="shared" si="133"/>
        <v>0</v>
      </c>
      <c r="Q215" s="30">
        <f t="shared" si="134"/>
        <v>2</v>
      </c>
      <c r="R215" s="30">
        <f t="shared" si="135"/>
        <v>0</v>
      </c>
      <c r="S215" s="30">
        <f t="shared" si="123"/>
        <v>2</v>
      </c>
      <c r="U215" s="30">
        <f t="shared" si="124"/>
        <v>0</v>
      </c>
      <c r="V215" s="30">
        <f t="shared" si="136"/>
        <v>0</v>
      </c>
      <c r="W215" s="30">
        <f t="shared" si="137"/>
        <v>0</v>
      </c>
      <c r="X215" s="30">
        <f t="shared" si="138"/>
        <v>0</v>
      </c>
      <c r="Y215" s="30">
        <f t="shared" si="139"/>
        <v>0</v>
      </c>
      <c r="Z215" s="30">
        <f t="shared" si="140"/>
        <v>0</v>
      </c>
      <c r="AB215" s="30">
        <f t="shared" si="125"/>
        <v>0</v>
      </c>
      <c r="AC215" s="30">
        <f t="shared" si="126"/>
        <v>0</v>
      </c>
      <c r="AD215" s="30">
        <f t="shared" si="141"/>
        <v>0</v>
      </c>
      <c r="AE215" s="30">
        <f t="shared" si="142"/>
        <v>0</v>
      </c>
      <c r="AF215" s="30">
        <f t="shared" si="143"/>
        <v>0</v>
      </c>
      <c r="AG215" s="30">
        <f t="shared" si="144"/>
        <v>0</v>
      </c>
      <c r="AH215" s="30">
        <f t="shared" si="145"/>
        <v>0</v>
      </c>
      <c r="AI215" s="30">
        <f t="shared" si="146"/>
        <v>0</v>
      </c>
      <c r="AK215" s="30">
        <f t="shared" si="127"/>
        <v>0</v>
      </c>
      <c r="AL215" s="30">
        <f t="shared" si="128"/>
        <v>0</v>
      </c>
      <c r="AM215" s="30">
        <f t="shared" si="129"/>
        <v>6.0205999132796242</v>
      </c>
      <c r="AN215" s="30">
        <v>0</v>
      </c>
      <c r="AO215" s="30">
        <f t="shared" si="130"/>
        <v>0</v>
      </c>
      <c r="AP215" s="30" t="e">
        <f t="shared" si="131"/>
        <v>#N/A</v>
      </c>
      <c r="AR215" s="30">
        <v>211</v>
      </c>
      <c r="AS215" s="30">
        <v>3.6826447217080354</v>
      </c>
      <c r="AT215" s="30">
        <v>-0.51503807491005416</v>
      </c>
      <c r="AU215" s="30">
        <f t="shared" si="132"/>
        <v>-0.51503807491005416</v>
      </c>
      <c r="AV215" s="30">
        <f t="shared" si="147"/>
        <v>-1.0300761498201083</v>
      </c>
      <c r="BC215" s="30">
        <f t="shared" si="148"/>
        <v>0</v>
      </c>
      <c r="BD215" s="30">
        <f t="shared" si="149"/>
        <v>6.0205999132796242</v>
      </c>
      <c r="BE215" s="30" t="e">
        <f t="shared" si="150"/>
        <v>#N/A</v>
      </c>
      <c r="BF215" s="30" t="e">
        <f t="shared" si="151"/>
        <v>#N/A</v>
      </c>
      <c r="BV215">
        <v>0.41665825979799997</v>
      </c>
      <c r="BW215">
        <v>69.673675904336321</v>
      </c>
      <c r="BX215">
        <v>5.9801389031071359</v>
      </c>
      <c r="BY215">
        <f t="shared" si="152"/>
        <v>16.255702911977135</v>
      </c>
    </row>
    <row r="216" spans="2:77" x14ac:dyDescent="0.2">
      <c r="B216" s="32"/>
      <c r="C216"/>
      <c r="D216"/>
      <c r="F216">
        <v>212</v>
      </c>
      <c r="G216">
        <v>422.69780796732948</v>
      </c>
      <c r="H216">
        <v>422.69780796732948</v>
      </c>
      <c r="I216">
        <v>2.3657562948074018</v>
      </c>
      <c r="L216">
        <f t="shared" si="119"/>
        <v>0</v>
      </c>
      <c r="M216">
        <f t="shared" si="120"/>
        <v>0</v>
      </c>
      <c r="N216">
        <f t="shared" si="121"/>
        <v>1</v>
      </c>
      <c r="O216">
        <f t="shared" si="122"/>
        <v>0</v>
      </c>
      <c r="P216">
        <f t="shared" si="133"/>
        <v>0</v>
      </c>
      <c r="Q216">
        <f t="shared" si="134"/>
        <v>2</v>
      </c>
      <c r="R216">
        <f t="shared" si="135"/>
        <v>0</v>
      </c>
      <c r="S216">
        <f t="shared" si="123"/>
        <v>2</v>
      </c>
      <c r="U216">
        <f t="shared" si="124"/>
        <v>0</v>
      </c>
      <c r="V216">
        <f t="shared" si="136"/>
        <v>0</v>
      </c>
      <c r="W216">
        <f t="shared" si="137"/>
        <v>0</v>
      </c>
      <c r="X216">
        <f t="shared" si="138"/>
        <v>0</v>
      </c>
      <c r="Y216">
        <f t="shared" si="139"/>
        <v>0</v>
      </c>
      <c r="Z216">
        <f t="shared" si="140"/>
        <v>0</v>
      </c>
      <c r="AB216">
        <f t="shared" si="125"/>
        <v>0</v>
      </c>
      <c r="AC216">
        <f t="shared" si="126"/>
        <v>0</v>
      </c>
      <c r="AD216">
        <f t="shared" si="141"/>
        <v>0</v>
      </c>
      <c r="AE216">
        <f t="shared" si="142"/>
        <v>0</v>
      </c>
      <c r="AF216">
        <f t="shared" si="143"/>
        <v>0</v>
      </c>
      <c r="AG216">
        <f t="shared" si="144"/>
        <v>0</v>
      </c>
      <c r="AH216">
        <f t="shared" si="145"/>
        <v>0</v>
      </c>
      <c r="AI216">
        <f t="shared" si="146"/>
        <v>0</v>
      </c>
      <c r="AK216">
        <f t="shared" si="127"/>
        <v>0</v>
      </c>
      <c r="AL216">
        <f t="shared" si="128"/>
        <v>0</v>
      </c>
      <c r="AM216">
        <f t="shared" si="129"/>
        <v>6.0205999132796242</v>
      </c>
      <c r="AN216">
        <v>0</v>
      </c>
      <c r="AO216">
        <f t="shared" si="130"/>
        <v>0</v>
      </c>
      <c r="AP216" t="e">
        <f t="shared" si="131"/>
        <v>#N/A</v>
      </c>
      <c r="AR216">
        <v>212</v>
      </c>
      <c r="AS216">
        <v>3.7000980142279785</v>
      </c>
      <c r="AT216">
        <v>-0.52991926423320479</v>
      </c>
      <c r="AU216">
        <f t="shared" si="132"/>
        <v>-0.52991926423320479</v>
      </c>
      <c r="AV216">
        <f t="shared" si="147"/>
        <v>-1.0598385284664096</v>
      </c>
      <c r="BC216">
        <f t="shared" si="148"/>
        <v>0</v>
      </c>
      <c r="BD216">
        <f t="shared" si="149"/>
        <v>6.0205999132796242</v>
      </c>
      <c r="BE216" t="e">
        <f t="shared" si="150"/>
        <v>#N/A</v>
      </c>
      <c r="BF216" t="e">
        <f t="shared" si="151"/>
        <v>#N/A</v>
      </c>
      <c r="BV216">
        <v>0.42269780796732948</v>
      </c>
      <c r="BW216">
        <v>70.32557869418558</v>
      </c>
      <c r="BX216">
        <v>6.0105841404512681</v>
      </c>
      <c r="BY216">
        <f t="shared" si="152"/>
        <v>16.33846164741281</v>
      </c>
    </row>
    <row r="217" spans="2:77" x14ac:dyDescent="0.2">
      <c r="B217" s="32"/>
      <c r="C217"/>
      <c r="D217"/>
      <c r="F217" s="30">
        <v>213</v>
      </c>
      <c r="G217" s="30">
        <v>428.82490064401475</v>
      </c>
      <c r="H217" s="30">
        <v>428.82490064401475</v>
      </c>
      <c r="I217" s="30">
        <v>2.3319541344222015</v>
      </c>
      <c r="K217" s="30"/>
      <c r="L217" s="30">
        <f t="shared" si="119"/>
        <v>0</v>
      </c>
      <c r="M217" s="30">
        <f t="shared" si="120"/>
        <v>0</v>
      </c>
      <c r="N217" s="30">
        <f t="shared" si="121"/>
        <v>1</v>
      </c>
      <c r="O217" s="30">
        <f t="shared" si="122"/>
        <v>0</v>
      </c>
      <c r="P217">
        <f t="shared" si="133"/>
        <v>0</v>
      </c>
      <c r="Q217" s="30">
        <f t="shared" si="134"/>
        <v>2</v>
      </c>
      <c r="R217" s="30">
        <f t="shared" si="135"/>
        <v>0</v>
      </c>
      <c r="S217" s="30">
        <f t="shared" si="123"/>
        <v>2</v>
      </c>
      <c r="U217" s="30">
        <f t="shared" si="124"/>
        <v>0</v>
      </c>
      <c r="V217" s="30">
        <f t="shared" si="136"/>
        <v>0</v>
      </c>
      <c r="W217" s="30">
        <f t="shared" si="137"/>
        <v>0</v>
      </c>
      <c r="X217" s="30">
        <f t="shared" si="138"/>
        <v>0</v>
      </c>
      <c r="Y217" s="30">
        <f t="shared" si="139"/>
        <v>0</v>
      </c>
      <c r="Z217" s="30">
        <f t="shared" si="140"/>
        <v>0</v>
      </c>
      <c r="AB217" s="30">
        <f t="shared" si="125"/>
        <v>0</v>
      </c>
      <c r="AC217" s="30">
        <f t="shared" si="126"/>
        <v>0</v>
      </c>
      <c r="AD217" s="30">
        <f t="shared" si="141"/>
        <v>0</v>
      </c>
      <c r="AE217" s="30">
        <f t="shared" si="142"/>
        <v>0</v>
      </c>
      <c r="AF217" s="30">
        <f t="shared" si="143"/>
        <v>0</v>
      </c>
      <c r="AG217" s="30">
        <f t="shared" si="144"/>
        <v>0</v>
      </c>
      <c r="AH217" s="30">
        <f t="shared" si="145"/>
        <v>0</v>
      </c>
      <c r="AI217" s="30">
        <f t="shared" si="146"/>
        <v>0</v>
      </c>
      <c r="AK217" s="30">
        <f t="shared" si="127"/>
        <v>0</v>
      </c>
      <c r="AL217" s="30">
        <f t="shared" si="128"/>
        <v>0</v>
      </c>
      <c r="AM217" s="30">
        <f t="shared" si="129"/>
        <v>6.0205999132796242</v>
      </c>
      <c r="AN217" s="30">
        <v>0</v>
      </c>
      <c r="AO217" s="30">
        <f t="shared" si="130"/>
        <v>0</v>
      </c>
      <c r="AP217" s="30" t="e">
        <f t="shared" si="131"/>
        <v>#N/A</v>
      </c>
      <c r="AR217" s="30">
        <v>213</v>
      </c>
      <c r="AS217" s="30">
        <v>3.717551306747922</v>
      </c>
      <c r="AT217" s="30">
        <v>-0.54463903501502708</v>
      </c>
      <c r="AU217" s="30">
        <f t="shared" si="132"/>
        <v>-0.54463903501502708</v>
      </c>
      <c r="AV217" s="30">
        <f t="shared" si="147"/>
        <v>-1.0892780700300542</v>
      </c>
      <c r="BC217" s="30">
        <f t="shared" si="148"/>
        <v>0</v>
      </c>
      <c r="BD217" s="30">
        <f t="shared" si="149"/>
        <v>6.0205999132796242</v>
      </c>
      <c r="BE217" s="30" t="e">
        <f t="shared" si="150"/>
        <v>#N/A</v>
      </c>
      <c r="BF217" s="30" t="e">
        <f t="shared" si="151"/>
        <v>#N/A</v>
      </c>
      <c r="BV217">
        <v>0.42882490064401474</v>
      </c>
      <c r="BW217">
        <v>70.986930950614308</v>
      </c>
      <c r="BX217">
        <v>6.0408992881006327</v>
      </c>
      <c r="BY217">
        <f t="shared" si="152"/>
        <v>16.420866762395132</v>
      </c>
    </row>
    <row r="218" spans="2:77" x14ac:dyDescent="0.2">
      <c r="B218" s="32"/>
      <c r="C218"/>
      <c r="D218"/>
      <c r="F218">
        <v>214</v>
      </c>
      <c r="G218">
        <v>435.04080680390462</v>
      </c>
      <c r="H218">
        <v>435.04080680390462</v>
      </c>
      <c r="I218">
        <v>2.2986349426543606</v>
      </c>
      <c r="L218">
        <f t="shared" si="119"/>
        <v>0</v>
      </c>
      <c r="M218">
        <f t="shared" si="120"/>
        <v>0</v>
      </c>
      <c r="N218">
        <f t="shared" si="121"/>
        <v>1</v>
      </c>
      <c r="O218">
        <f t="shared" si="122"/>
        <v>0</v>
      </c>
      <c r="P218">
        <f t="shared" si="133"/>
        <v>0</v>
      </c>
      <c r="Q218">
        <f t="shared" si="134"/>
        <v>2</v>
      </c>
      <c r="R218">
        <f t="shared" si="135"/>
        <v>0</v>
      </c>
      <c r="S218">
        <f t="shared" si="123"/>
        <v>2</v>
      </c>
      <c r="U218">
        <f t="shared" si="124"/>
        <v>0</v>
      </c>
      <c r="V218">
        <f t="shared" si="136"/>
        <v>0</v>
      </c>
      <c r="W218">
        <f t="shared" si="137"/>
        <v>0</v>
      </c>
      <c r="X218">
        <f t="shared" si="138"/>
        <v>0</v>
      </c>
      <c r="Y218">
        <f t="shared" si="139"/>
        <v>0</v>
      </c>
      <c r="Z218">
        <f t="shared" si="140"/>
        <v>0</v>
      </c>
      <c r="AB218">
        <f t="shared" si="125"/>
        <v>0</v>
      </c>
      <c r="AC218">
        <f t="shared" si="126"/>
        <v>0</v>
      </c>
      <c r="AD218">
        <f t="shared" si="141"/>
        <v>0</v>
      </c>
      <c r="AE218">
        <f t="shared" si="142"/>
        <v>0</v>
      </c>
      <c r="AF218">
        <f t="shared" si="143"/>
        <v>0</v>
      </c>
      <c r="AG218">
        <f t="shared" si="144"/>
        <v>0</v>
      </c>
      <c r="AH218">
        <f t="shared" si="145"/>
        <v>0</v>
      </c>
      <c r="AI218">
        <f t="shared" si="146"/>
        <v>0</v>
      </c>
      <c r="AK218">
        <f t="shared" si="127"/>
        <v>0</v>
      </c>
      <c r="AL218">
        <f t="shared" si="128"/>
        <v>0</v>
      </c>
      <c r="AM218">
        <f t="shared" si="129"/>
        <v>6.0205999132796242</v>
      </c>
      <c r="AN218">
        <v>0</v>
      </c>
      <c r="AO218">
        <f t="shared" si="130"/>
        <v>0</v>
      </c>
      <c r="AP218" t="e">
        <f t="shared" si="131"/>
        <v>#N/A</v>
      </c>
      <c r="AR218">
        <v>214</v>
      </c>
      <c r="AS218">
        <v>3.7350045992678651</v>
      </c>
      <c r="AT218">
        <v>-0.55919290347074668</v>
      </c>
      <c r="AU218">
        <f t="shared" si="132"/>
        <v>-0.55919290347074668</v>
      </c>
      <c r="AV218">
        <f t="shared" si="147"/>
        <v>-1.1183858069414934</v>
      </c>
      <c r="BC218">
        <f t="shared" si="148"/>
        <v>0</v>
      </c>
      <c r="BD218">
        <f t="shared" si="149"/>
        <v>6.0205999132796242</v>
      </c>
      <c r="BE218" t="e">
        <f t="shared" si="150"/>
        <v>#N/A</v>
      </c>
      <c r="BF218" t="e">
        <f t="shared" si="151"/>
        <v>#N/A</v>
      </c>
      <c r="BV218">
        <v>0.43504080680390461</v>
      </c>
      <c r="BW218">
        <v>71.657869645606652</v>
      </c>
      <c r="BX218">
        <v>6.0710820591716672</v>
      </c>
      <c r="BY218">
        <f t="shared" si="152"/>
        <v>16.502912040530063</v>
      </c>
    </row>
    <row r="219" spans="2:77" x14ac:dyDescent="0.2">
      <c r="B219" s="32"/>
      <c r="C219"/>
      <c r="D219"/>
      <c r="F219" s="30">
        <v>215</v>
      </c>
      <c r="G219" s="30">
        <v>441.3468138169182</v>
      </c>
      <c r="H219" s="30">
        <v>441.3468138169182</v>
      </c>
      <c r="I219" s="30">
        <v>2.2657918188004076</v>
      </c>
      <c r="K219" s="30"/>
      <c r="L219" s="30">
        <f t="shared" si="119"/>
        <v>0</v>
      </c>
      <c r="M219" s="30">
        <f t="shared" si="120"/>
        <v>0</v>
      </c>
      <c r="N219" s="30">
        <f t="shared" si="121"/>
        <v>1</v>
      </c>
      <c r="O219" s="30">
        <f t="shared" si="122"/>
        <v>0</v>
      </c>
      <c r="P219">
        <f t="shared" si="133"/>
        <v>0</v>
      </c>
      <c r="Q219" s="30">
        <f t="shared" si="134"/>
        <v>2</v>
      </c>
      <c r="R219" s="30">
        <f t="shared" si="135"/>
        <v>0</v>
      </c>
      <c r="S219" s="30">
        <f t="shared" si="123"/>
        <v>2</v>
      </c>
      <c r="U219" s="30">
        <f t="shared" si="124"/>
        <v>0</v>
      </c>
      <c r="V219" s="30">
        <f t="shared" si="136"/>
        <v>0</v>
      </c>
      <c r="W219" s="30">
        <f t="shared" si="137"/>
        <v>0</v>
      </c>
      <c r="X219" s="30">
        <f t="shared" si="138"/>
        <v>0</v>
      </c>
      <c r="Y219" s="30">
        <f t="shared" si="139"/>
        <v>0</v>
      </c>
      <c r="Z219" s="30">
        <f t="shared" si="140"/>
        <v>0</v>
      </c>
      <c r="AB219" s="30">
        <f t="shared" si="125"/>
        <v>0</v>
      </c>
      <c r="AC219" s="30">
        <f t="shared" si="126"/>
        <v>0</v>
      </c>
      <c r="AD219" s="30">
        <f t="shared" si="141"/>
        <v>0</v>
      </c>
      <c r="AE219" s="30">
        <f t="shared" si="142"/>
        <v>0</v>
      </c>
      <c r="AF219" s="30">
        <f t="shared" si="143"/>
        <v>0</v>
      </c>
      <c r="AG219" s="30">
        <f t="shared" si="144"/>
        <v>0</v>
      </c>
      <c r="AH219" s="30">
        <f t="shared" si="145"/>
        <v>0</v>
      </c>
      <c r="AI219" s="30">
        <f t="shared" si="146"/>
        <v>0</v>
      </c>
      <c r="AK219" s="30">
        <f t="shared" si="127"/>
        <v>0</v>
      </c>
      <c r="AL219" s="30">
        <f t="shared" si="128"/>
        <v>0</v>
      </c>
      <c r="AM219" s="30">
        <f t="shared" si="129"/>
        <v>6.0205999132796242</v>
      </c>
      <c r="AN219" s="30">
        <v>0</v>
      </c>
      <c r="AO219" s="30">
        <f t="shared" si="130"/>
        <v>0</v>
      </c>
      <c r="AP219" s="30" t="e">
        <f t="shared" si="131"/>
        <v>#N/A</v>
      </c>
      <c r="AR219" s="30">
        <v>215</v>
      </c>
      <c r="AS219" s="30">
        <v>3.7524578917878086</v>
      </c>
      <c r="AT219" s="30">
        <v>-0.57357643635104616</v>
      </c>
      <c r="AU219" s="30">
        <f t="shared" si="132"/>
        <v>-0.57357643635104616</v>
      </c>
      <c r="AV219" s="30">
        <f t="shared" si="147"/>
        <v>-1.1471528727020923</v>
      </c>
      <c r="BC219" s="30">
        <f t="shared" si="148"/>
        <v>0</v>
      </c>
      <c r="BD219" s="30">
        <f t="shared" si="149"/>
        <v>6.0205999132796242</v>
      </c>
      <c r="BE219" s="30" t="e">
        <f t="shared" si="150"/>
        <v>#N/A</v>
      </c>
      <c r="BF219" s="30" t="e">
        <f t="shared" si="151"/>
        <v>#N/A</v>
      </c>
      <c r="BV219">
        <v>0.4413468138169182</v>
      </c>
      <c r="BW219">
        <v>72.338533736584338</v>
      </c>
      <c r="BX219">
        <v>6.1011302140025601</v>
      </c>
      <c r="BY219">
        <f t="shared" si="152"/>
        <v>16.584591393785605</v>
      </c>
    </row>
    <row r="220" spans="2:77" x14ac:dyDescent="0.2">
      <c r="B220" s="32"/>
      <c r="C220"/>
      <c r="D220"/>
      <c r="F220">
        <v>216</v>
      </c>
      <c r="G220">
        <v>447.74422771366807</v>
      </c>
      <c r="H220">
        <v>447.74422771366807</v>
      </c>
      <c r="I220">
        <v>2.233417960754815</v>
      </c>
      <c r="L220">
        <f t="shared" si="119"/>
        <v>0</v>
      </c>
      <c r="M220">
        <f t="shared" si="120"/>
        <v>0</v>
      </c>
      <c r="N220">
        <f t="shared" si="121"/>
        <v>1</v>
      </c>
      <c r="O220">
        <f t="shared" si="122"/>
        <v>0</v>
      </c>
      <c r="P220">
        <f t="shared" si="133"/>
        <v>0</v>
      </c>
      <c r="Q220">
        <f t="shared" si="134"/>
        <v>2</v>
      </c>
      <c r="R220">
        <f t="shared" si="135"/>
        <v>0</v>
      </c>
      <c r="S220">
        <f t="shared" si="123"/>
        <v>2</v>
      </c>
      <c r="U220">
        <f t="shared" si="124"/>
        <v>0</v>
      </c>
      <c r="V220">
        <f t="shared" si="136"/>
        <v>0</v>
      </c>
      <c r="W220">
        <f t="shared" si="137"/>
        <v>0</v>
      </c>
      <c r="X220">
        <f t="shared" si="138"/>
        <v>0</v>
      </c>
      <c r="Y220">
        <f t="shared" si="139"/>
        <v>0</v>
      </c>
      <c r="Z220">
        <f t="shared" si="140"/>
        <v>0</v>
      </c>
      <c r="AB220">
        <f t="shared" si="125"/>
        <v>0</v>
      </c>
      <c r="AC220">
        <f t="shared" si="126"/>
        <v>0</v>
      </c>
      <c r="AD220">
        <f t="shared" si="141"/>
        <v>0</v>
      </c>
      <c r="AE220">
        <f t="shared" si="142"/>
        <v>0</v>
      </c>
      <c r="AF220">
        <f t="shared" si="143"/>
        <v>0</v>
      </c>
      <c r="AG220">
        <f t="shared" si="144"/>
        <v>0</v>
      </c>
      <c r="AH220">
        <f t="shared" si="145"/>
        <v>0</v>
      </c>
      <c r="AI220">
        <f t="shared" si="146"/>
        <v>0</v>
      </c>
      <c r="AK220">
        <f t="shared" si="127"/>
        <v>0</v>
      </c>
      <c r="AL220">
        <f t="shared" si="128"/>
        <v>0</v>
      </c>
      <c r="AM220">
        <f t="shared" si="129"/>
        <v>6.0205999132796242</v>
      </c>
      <c r="AN220">
        <v>0</v>
      </c>
      <c r="AO220">
        <f t="shared" si="130"/>
        <v>0</v>
      </c>
      <c r="AP220" t="e">
        <f t="shared" si="131"/>
        <v>#N/A</v>
      </c>
      <c r="AR220">
        <v>216</v>
      </c>
      <c r="AS220">
        <v>3.7699111843077517</v>
      </c>
      <c r="AT220">
        <v>-0.58778525229247303</v>
      </c>
      <c r="AU220">
        <f t="shared" si="132"/>
        <v>-0.58778525229247303</v>
      </c>
      <c r="AV220">
        <f t="shared" si="147"/>
        <v>-1.1755705045849461</v>
      </c>
      <c r="BC220">
        <f t="shared" si="148"/>
        <v>0</v>
      </c>
      <c r="BD220">
        <f t="shared" si="149"/>
        <v>6.0205999132796242</v>
      </c>
      <c r="BE220" t="e">
        <f t="shared" si="150"/>
        <v>#N/A</v>
      </c>
      <c r="BF220" t="e">
        <f t="shared" si="151"/>
        <v>#N/A</v>
      </c>
      <c r="BV220">
        <v>0.44774422771366806</v>
      </c>
      <c r="BW220">
        <v>73.029064195185612</v>
      </c>
      <c r="BX220">
        <v>6.1310415606172493</v>
      </c>
      <c r="BY220">
        <f t="shared" si="152"/>
        <v>16.665898863753053</v>
      </c>
    </row>
    <row r="221" spans="2:77" x14ac:dyDescent="0.2">
      <c r="B221" s="32"/>
      <c r="C221"/>
      <c r="D221"/>
      <c r="F221" s="30">
        <v>217</v>
      </c>
      <c r="G221" s="30">
        <v>454.23437345595323</v>
      </c>
      <c r="H221" s="30">
        <v>454.23437345595323</v>
      </c>
      <c r="I221" s="30">
        <v>2.2015066636012066</v>
      </c>
      <c r="K221" s="30"/>
      <c r="L221" s="30">
        <f t="shared" si="119"/>
        <v>0</v>
      </c>
      <c r="M221" s="30">
        <f t="shared" si="120"/>
        <v>0</v>
      </c>
      <c r="N221" s="30">
        <f t="shared" si="121"/>
        <v>1</v>
      </c>
      <c r="O221" s="30">
        <f t="shared" si="122"/>
        <v>0</v>
      </c>
      <c r="P221">
        <f t="shared" si="133"/>
        <v>0</v>
      </c>
      <c r="Q221" s="30">
        <f t="shared" si="134"/>
        <v>2</v>
      </c>
      <c r="R221" s="30">
        <f t="shared" si="135"/>
        <v>0</v>
      </c>
      <c r="S221" s="30">
        <f t="shared" si="123"/>
        <v>2</v>
      </c>
      <c r="U221" s="30">
        <f t="shared" si="124"/>
        <v>0</v>
      </c>
      <c r="V221" s="30">
        <f t="shared" si="136"/>
        <v>0</v>
      </c>
      <c r="W221" s="30">
        <f t="shared" si="137"/>
        <v>0</v>
      </c>
      <c r="X221" s="30">
        <f t="shared" si="138"/>
        <v>0</v>
      </c>
      <c r="Y221" s="30">
        <f t="shared" si="139"/>
        <v>0</v>
      </c>
      <c r="Z221" s="30">
        <f t="shared" si="140"/>
        <v>0</v>
      </c>
      <c r="AB221" s="30">
        <f t="shared" si="125"/>
        <v>0</v>
      </c>
      <c r="AC221" s="30">
        <f t="shared" si="126"/>
        <v>0</v>
      </c>
      <c r="AD221" s="30">
        <f t="shared" si="141"/>
        <v>0</v>
      </c>
      <c r="AE221" s="30">
        <f t="shared" si="142"/>
        <v>0</v>
      </c>
      <c r="AF221" s="30">
        <f t="shared" si="143"/>
        <v>0</v>
      </c>
      <c r="AG221" s="30">
        <f t="shared" si="144"/>
        <v>0</v>
      </c>
      <c r="AH221" s="30">
        <f t="shared" si="145"/>
        <v>0</v>
      </c>
      <c r="AI221" s="30">
        <f t="shared" si="146"/>
        <v>0</v>
      </c>
      <c r="AK221" s="30">
        <f t="shared" si="127"/>
        <v>0</v>
      </c>
      <c r="AL221" s="30">
        <f t="shared" si="128"/>
        <v>0</v>
      </c>
      <c r="AM221" s="30">
        <f t="shared" si="129"/>
        <v>6.0205999132796242</v>
      </c>
      <c r="AN221" s="30">
        <v>0</v>
      </c>
      <c r="AO221" s="30">
        <f t="shared" si="130"/>
        <v>0</v>
      </c>
      <c r="AP221" s="30" t="e">
        <f t="shared" si="131"/>
        <v>#N/A</v>
      </c>
      <c r="AR221" s="30">
        <v>217</v>
      </c>
      <c r="AS221" s="30">
        <v>3.7873644768276953</v>
      </c>
      <c r="AT221" s="30">
        <v>-0.60181502315204838</v>
      </c>
      <c r="AU221" s="30">
        <f t="shared" si="132"/>
        <v>-0.60181502315204838</v>
      </c>
      <c r="AV221" s="30">
        <f t="shared" si="147"/>
        <v>-1.2036300463040968</v>
      </c>
      <c r="BC221" s="30">
        <f t="shared" si="148"/>
        <v>0</v>
      </c>
      <c r="BD221" s="30">
        <f t="shared" si="149"/>
        <v>6.0205999132796242</v>
      </c>
      <c r="BE221" s="30" t="e">
        <f t="shared" si="150"/>
        <v>#N/A</v>
      </c>
      <c r="BF221" s="30" t="e">
        <f t="shared" si="151"/>
        <v>#N/A</v>
      </c>
      <c r="BV221">
        <v>0.45423437345595324</v>
      </c>
      <c r="BW221">
        <v>73.729604036462149</v>
      </c>
      <c r="BX221">
        <v>6.160813955155878</v>
      </c>
      <c r="BY221">
        <f t="shared" si="152"/>
        <v>16.746828622817123</v>
      </c>
    </row>
    <row r="222" spans="2:77" x14ac:dyDescent="0.2">
      <c r="B222" s="32"/>
      <c r="C222"/>
      <c r="D222"/>
      <c r="F222">
        <v>218</v>
      </c>
      <c r="G222">
        <v>460.81859521116928</v>
      </c>
      <c r="H222">
        <v>460.81859521116928</v>
      </c>
      <c r="I222">
        <v>2.1700513182237184</v>
      </c>
      <c r="L222">
        <f t="shared" si="119"/>
        <v>0</v>
      </c>
      <c r="M222">
        <f t="shared" si="120"/>
        <v>0</v>
      </c>
      <c r="N222">
        <f t="shared" si="121"/>
        <v>1</v>
      </c>
      <c r="O222">
        <f t="shared" si="122"/>
        <v>0</v>
      </c>
      <c r="P222">
        <f t="shared" si="133"/>
        <v>0</v>
      </c>
      <c r="Q222">
        <f t="shared" si="134"/>
        <v>2</v>
      </c>
      <c r="R222">
        <f t="shared" si="135"/>
        <v>0</v>
      </c>
      <c r="S222">
        <f t="shared" si="123"/>
        <v>2</v>
      </c>
      <c r="U222">
        <f t="shared" si="124"/>
        <v>0</v>
      </c>
      <c r="V222">
        <f t="shared" si="136"/>
        <v>0</v>
      </c>
      <c r="W222">
        <f t="shared" si="137"/>
        <v>0</v>
      </c>
      <c r="X222">
        <f t="shared" si="138"/>
        <v>0</v>
      </c>
      <c r="Y222">
        <f t="shared" si="139"/>
        <v>0</v>
      </c>
      <c r="Z222">
        <f t="shared" si="140"/>
        <v>0</v>
      </c>
      <c r="AB222">
        <f t="shared" si="125"/>
        <v>0</v>
      </c>
      <c r="AC222">
        <f t="shared" si="126"/>
        <v>0</v>
      </c>
      <c r="AD222">
        <f t="shared" si="141"/>
        <v>0</v>
      </c>
      <c r="AE222">
        <f t="shared" si="142"/>
        <v>0</v>
      </c>
      <c r="AF222">
        <f t="shared" si="143"/>
        <v>0</v>
      </c>
      <c r="AG222">
        <f t="shared" si="144"/>
        <v>0</v>
      </c>
      <c r="AH222">
        <f t="shared" si="145"/>
        <v>0</v>
      </c>
      <c r="AI222">
        <f t="shared" si="146"/>
        <v>0</v>
      </c>
      <c r="AK222">
        <f t="shared" si="127"/>
        <v>0</v>
      </c>
      <c r="AL222">
        <f t="shared" si="128"/>
        <v>0</v>
      </c>
      <c r="AM222">
        <f t="shared" si="129"/>
        <v>6.0205999132796242</v>
      </c>
      <c r="AN222">
        <v>0</v>
      </c>
      <c r="AO222">
        <f t="shared" si="130"/>
        <v>0</v>
      </c>
      <c r="AP222" t="e">
        <f t="shared" si="131"/>
        <v>#N/A</v>
      </c>
      <c r="AR222">
        <v>218</v>
      </c>
      <c r="AS222">
        <v>3.8048177693476384</v>
      </c>
      <c r="AT222">
        <v>-0.61566147532565818</v>
      </c>
      <c r="AU222">
        <f t="shared" si="132"/>
        <v>-0.61566147532565818</v>
      </c>
      <c r="AV222">
        <f t="shared" si="147"/>
        <v>-1.2313229506513164</v>
      </c>
      <c r="BC222">
        <f t="shared" si="148"/>
        <v>0</v>
      </c>
      <c r="BD222">
        <f t="shared" si="149"/>
        <v>6.0205999132796242</v>
      </c>
      <c r="BE222" t="e">
        <f t="shared" si="150"/>
        <v>#N/A</v>
      </c>
      <c r="BF222" t="e">
        <f t="shared" si="151"/>
        <v>#N/A</v>
      </c>
      <c r="BV222">
        <v>0.4608185952111693</v>
      </c>
      <c r="BW222">
        <v>74.440298348498402</v>
      </c>
      <c r="BX222">
        <v>6.1904453022717476</v>
      </c>
      <c r="BY222">
        <f t="shared" si="152"/>
        <v>16.827374975234953</v>
      </c>
    </row>
    <row r="223" spans="2:77" x14ac:dyDescent="0.2">
      <c r="B223" s="32"/>
      <c r="C223"/>
      <c r="D223"/>
      <c r="F223" s="30">
        <v>219</v>
      </c>
      <c r="G223" s="30">
        <v>467.49825663069777</v>
      </c>
      <c r="H223" s="30">
        <v>467.49825663069777</v>
      </c>
      <c r="I223" s="30">
        <v>2.1390454099381899</v>
      </c>
      <c r="K223" s="30"/>
      <c r="L223" s="30">
        <f t="shared" si="119"/>
        <v>0</v>
      </c>
      <c r="M223" s="30">
        <f t="shared" si="120"/>
        <v>0</v>
      </c>
      <c r="N223" s="30">
        <f t="shared" si="121"/>
        <v>1</v>
      </c>
      <c r="O223" s="30">
        <f t="shared" si="122"/>
        <v>0</v>
      </c>
      <c r="P223">
        <f t="shared" si="133"/>
        <v>0</v>
      </c>
      <c r="Q223" s="30">
        <f t="shared" si="134"/>
        <v>2</v>
      </c>
      <c r="R223" s="30">
        <f t="shared" si="135"/>
        <v>0</v>
      </c>
      <c r="S223" s="30">
        <f t="shared" si="123"/>
        <v>2</v>
      </c>
      <c r="U223" s="30">
        <f t="shared" si="124"/>
        <v>0</v>
      </c>
      <c r="V223" s="30">
        <f t="shared" si="136"/>
        <v>0</v>
      </c>
      <c r="W223" s="30">
        <f t="shared" si="137"/>
        <v>0</v>
      </c>
      <c r="X223" s="30">
        <f t="shared" si="138"/>
        <v>0</v>
      </c>
      <c r="Y223" s="30">
        <f t="shared" si="139"/>
        <v>0</v>
      </c>
      <c r="Z223" s="30">
        <f t="shared" si="140"/>
        <v>0</v>
      </c>
      <c r="AB223" s="30">
        <f t="shared" si="125"/>
        <v>0</v>
      </c>
      <c r="AC223" s="30">
        <f t="shared" si="126"/>
        <v>0</v>
      </c>
      <c r="AD223" s="30">
        <f t="shared" si="141"/>
        <v>0</v>
      </c>
      <c r="AE223" s="30">
        <f t="shared" si="142"/>
        <v>0</v>
      </c>
      <c r="AF223" s="30">
        <f t="shared" si="143"/>
        <v>0</v>
      </c>
      <c r="AG223" s="30">
        <f t="shared" si="144"/>
        <v>0</v>
      </c>
      <c r="AH223" s="30">
        <f t="shared" si="145"/>
        <v>0</v>
      </c>
      <c r="AI223" s="30">
        <f t="shared" si="146"/>
        <v>0</v>
      </c>
      <c r="AK223" s="30">
        <f t="shared" si="127"/>
        <v>0</v>
      </c>
      <c r="AL223" s="30">
        <f t="shared" si="128"/>
        <v>0</v>
      </c>
      <c r="AM223" s="30">
        <f t="shared" si="129"/>
        <v>6.0205999132796242</v>
      </c>
      <c r="AN223" s="30">
        <v>0</v>
      </c>
      <c r="AO223" s="30">
        <f t="shared" si="130"/>
        <v>0</v>
      </c>
      <c r="AP223" s="30" t="e">
        <f t="shared" si="131"/>
        <v>#N/A</v>
      </c>
      <c r="AR223" s="30">
        <v>219</v>
      </c>
      <c r="AS223" s="30">
        <v>3.8222710618675819</v>
      </c>
      <c r="AT223" s="30">
        <v>-0.62932039104983761</v>
      </c>
      <c r="AU223" s="30">
        <f t="shared" si="132"/>
        <v>-0.62932039104983761</v>
      </c>
      <c r="AV223" s="30">
        <f t="shared" si="147"/>
        <v>-1.2586407820996752</v>
      </c>
      <c r="BC223" s="30">
        <f t="shared" si="148"/>
        <v>0</v>
      </c>
      <c r="BD223" s="30">
        <f t="shared" si="149"/>
        <v>6.0205999132796242</v>
      </c>
      <c r="BE223" s="30" t="e">
        <f t="shared" si="150"/>
        <v>#N/A</v>
      </c>
      <c r="BF223" s="30" t="e">
        <f t="shared" si="151"/>
        <v>#N/A</v>
      </c>
      <c r="BV223">
        <v>0.46749825663069777</v>
      </c>
      <c r="BW223">
        <v>75.16129432246089</v>
      </c>
      <c r="BX223">
        <v>6.2199335554948325</v>
      </c>
      <c r="BY223">
        <f t="shared" si="152"/>
        <v>16.907532358124264</v>
      </c>
    </row>
    <row r="224" spans="2:77" x14ac:dyDescent="0.2">
      <c r="B224" s="32"/>
      <c r="C224"/>
      <c r="D224"/>
      <c r="F224">
        <v>220</v>
      </c>
      <c r="G224">
        <v>474.2747411323312</v>
      </c>
      <c r="H224">
        <v>474.2747411323312</v>
      </c>
      <c r="I224">
        <v>2.1084825171429107</v>
      </c>
      <c r="L224">
        <f t="shared" si="119"/>
        <v>0</v>
      </c>
      <c r="M224">
        <f t="shared" si="120"/>
        <v>0</v>
      </c>
      <c r="N224">
        <f t="shared" si="121"/>
        <v>1</v>
      </c>
      <c r="O224">
        <f t="shared" si="122"/>
        <v>0</v>
      </c>
      <c r="P224">
        <f t="shared" si="133"/>
        <v>0</v>
      </c>
      <c r="Q224">
        <f t="shared" si="134"/>
        <v>2</v>
      </c>
      <c r="R224">
        <f t="shared" si="135"/>
        <v>0</v>
      </c>
      <c r="S224">
        <f t="shared" si="123"/>
        <v>2</v>
      </c>
      <c r="U224">
        <f t="shared" si="124"/>
        <v>0</v>
      </c>
      <c r="V224">
        <f t="shared" si="136"/>
        <v>0</v>
      </c>
      <c r="W224">
        <f t="shared" si="137"/>
        <v>0</v>
      </c>
      <c r="X224">
        <f t="shared" si="138"/>
        <v>0</v>
      </c>
      <c r="Y224">
        <f t="shared" si="139"/>
        <v>0</v>
      </c>
      <c r="Z224">
        <f t="shared" si="140"/>
        <v>0</v>
      </c>
      <c r="AB224">
        <f t="shared" si="125"/>
        <v>0</v>
      </c>
      <c r="AC224">
        <f t="shared" si="126"/>
        <v>0</v>
      </c>
      <c r="AD224">
        <f t="shared" si="141"/>
        <v>0</v>
      </c>
      <c r="AE224">
        <f t="shared" si="142"/>
        <v>0</v>
      </c>
      <c r="AF224">
        <f t="shared" si="143"/>
        <v>0</v>
      </c>
      <c r="AG224">
        <f t="shared" si="144"/>
        <v>0</v>
      </c>
      <c r="AH224">
        <f t="shared" si="145"/>
        <v>0</v>
      </c>
      <c r="AI224">
        <f t="shared" si="146"/>
        <v>0</v>
      </c>
      <c r="AK224">
        <f t="shared" si="127"/>
        <v>0</v>
      </c>
      <c r="AL224">
        <f t="shared" si="128"/>
        <v>0</v>
      </c>
      <c r="AM224">
        <f t="shared" si="129"/>
        <v>6.0205999132796242</v>
      </c>
      <c r="AN224">
        <v>0</v>
      </c>
      <c r="AO224">
        <f t="shared" si="130"/>
        <v>0</v>
      </c>
      <c r="AP224" t="e">
        <f t="shared" si="131"/>
        <v>#N/A</v>
      </c>
      <c r="AR224">
        <v>220</v>
      </c>
      <c r="AS224">
        <v>3.839724354387525</v>
      </c>
      <c r="AT224">
        <v>-0.64278760968653925</v>
      </c>
      <c r="AU224">
        <f t="shared" si="132"/>
        <v>-0.64278760968653925</v>
      </c>
      <c r="AV224">
        <f t="shared" si="147"/>
        <v>-1.2855752193730785</v>
      </c>
      <c r="BC224">
        <f t="shared" si="148"/>
        <v>0</v>
      </c>
      <c r="BD224">
        <f t="shared" si="149"/>
        <v>6.0205999132796242</v>
      </c>
      <c r="BE224" t="e">
        <f t="shared" si="150"/>
        <v>#N/A</v>
      </c>
      <c r="BF224" t="e">
        <f t="shared" si="151"/>
        <v>#N/A</v>
      </c>
      <c r="BV224">
        <v>0.4742747411323312</v>
      </c>
      <c r="BW224">
        <v>75.8927412830827</v>
      </c>
      <c r="BX224">
        <v>6.24927671756208</v>
      </c>
      <c r="BY224">
        <f t="shared" si="152"/>
        <v>16.98729534236119</v>
      </c>
    </row>
    <row r="225" spans="2:77" x14ac:dyDescent="0.2">
      <c r="B225" s="32"/>
      <c r="C225"/>
      <c r="D225"/>
      <c r="F225" s="30">
        <v>221</v>
      </c>
      <c r="G225" s="30">
        <v>481.14945218679043</v>
      </c>
      <c r="H225" s="30">
        <v>481.14945218679043</v>
      </c>
      <c r="I225" s="30">
        <v>2.0783563099886537</v>
      </c>
      <c r="K225" s="30"/>
      <c r="L225" s="30">
        <f t="shared" si="119"/>
        <v>0</v>
      </c>
      <c r="M225" s="30">
        <f t="shared" si="120"/>
        <v>0</v>
      </c>
      <c r="N225" s="30">
        <f t="shared" si="121"/>
        <v>1</v>
      </c>
      <c r="O225" s="30">
        <f t="shared" si="122"/>
        <v>0</v>
      </c>
      <c r="P225">
        <f t="shared" si="133"/>
        <v>0</v>
      </c>
      <c r="Q225" s="30">
        <f t="shared" si="134"/>
        <v>2</v>
      </c>
      <c r="R225" s="30">
        <f t="shared" si="135"/>
        <v>0</v>
      </c>
      <c r="S225" s="30">
        <f t="shared" si="123"/>
        <v>2</v>
      </c>
      <c r="U225" s="30">
        <f t="shared" si="124"/>
        <v>0</v>
      </c>
      <c r="V225" s="30">
        <f t="shared" si="136"/>
        <v>0</v>
      </c>
      <c r="W225" s="30">
        <f t="shared" si="137"/>
        <v>0</v>
      </c>
      <c r="X225" s="30">
        <f t="shared" si="138"/>
        <v>0</v>
      </c>
      <c r="Y225" s="30">
        <f t="shared" si="139"/>
        <v>0</v>
      </c>
      <c r="Z225" s="30">
        <f t="shared" si="140"/>
        <v>0</v>
      </c>
      <c r="AB225" s="30">
        <f t="shared" si="125"/>
        <v>0</v>
      </c>
      <c r="AC225" s="30">
        <f t="shared" si="126"/>
        <v>0</v>
      </c>
      <c r="AD225" s="30">
        <f t="shared" si="141"/>
        <v>0</v>
      </c>
      <c r="AE225" s="30">
        <f t="shared" si="142"/>
        <v>0</v>
      </c>
      <c r="AF225" s="30">
        <f t="shared" si="143"/>
        <v>0</v>
      </c>
      <c r="AG225" s="30">
        <f t="shared" si="144"/>
        <v>0</v>
      </c>
      <c r="AH225" s="30">
        <f t="shared" si="145"/>
        <v>0</v>
      </c>
      <c r="AI225" s="30">
        <f t="shared" si="146"/>
        <v>0</v>
      </c>
      <c r="AK225" s="30">
        <f t="shared" si="127"/>
        <v>0</v>
      </c>
      <c r="AL225" s="30">
        <f t="shared" si="128"/>
        <v>0</v>
      </c>
      <c r="AM225" s="30">
        <f t="shared" si="129"/>
        <v>6.0205999132796242</v>
      </c>
      <c r="AN225" s="30">
        <v>0</v>
      </c>
      <c r="AO225" s="30">
        <f t="shared" si="130"/>
        <v>0</v>
      </c>
      <c r="AP225" s="30" t="e">
        <f t="shared" si="131"/>
        <v>#N/A</v>
      </c>
      <c r="AR225" s="30">
        <v>221</v>
      </c>
      <c r="AS225" s="30">
        <v>3.8571776469074681</v>
      </c>
      <c r="AT225" s="30">
        <v>-0.65605902899050705</v>
      </c>
      <c r="AU225" s="30">
        <f t="shared" si="132"/>
        <v>-0.65605902899050705</v>
      </c>
      <c r="AV225" s="30">
        <f t="shared" si="147"/>
        <v>-1.3121180579810141</v>
      </c>
      <c r="BC225" s="30">
        <f t="shared" si="148"/>
        <v>0</v>
      </c>
      <c r="BD225" s="30">
        <f t="shared" si="149"/>
        <v>6.0205999132796242</v>
      </c>
      <c r="BE225" s="30" t="e">
        <f t="shared" si="150"/>
        <v>#N/A</v>
      </c>
      <c r="BF225" s="30" t="e">
        <f t="shared" si="151"/>
        <v>#N/A</v>
      </c>
      <c r="BV225">
        <v>0.48114945218679045</v>
      </c>
      <c r="BW225">
        <v>76.634790719589972</v>
      </c>
      <c r="BX225">
        <v>6.278472840714568</v>
      </c>
      <c r="BY225">
        <f t="shared" si="152"/>
        <v>17.066658633388052</v>
      </c>
    </row>
    <row r="226" spans="2:77" x14ac:dyDescent="0.2">
      <c r="B226" s="32"/>
      <c r="C226"/>
      <c r="D226"/>
      <c r="F226">
        <v>222</v>
      </c>
      <c r="G226">
        <v>488.12381360839606</v>
      </c>
      <c r="H226">
        <v>488.12381360839606</v>
      </c>
      <c r="I226">
        <v>2.0486605490677077</v>
      </c>
      <c r="L226">
        <f t="shared" si="119"/>
        <v>0</v>
      </c>
      <c r="M226">
        <f t="shared" si="120"/>
        <v>0</v>
      </c>
      <c r="N226">
        <f t="shared" si="121"/>
        <v>1</v>
      </c>
      <c r="O226">
        <f t="shared" si="122"/>
        <v>0</v>
      </c>
      <c r="P226">
        <f t="shared" si="133"/>
        <v>0</v>
      </c>
      <c r="Q226">
        <f t="shared" si="134"/>
        <v>2</v>
      </c>
      <c r="R226">
        <f t="shared" si="135"/>
        <v>0</v>
      </c>
      <c r="S226">
        <f t="shared" si="123"/>
        <v>2</v>
      </c>
      <c r="U226">
        <f t="shared" si="124"/>
        <v>0</v>
      </c>
      <c r="V226">
        <f t="shared" si="136"/>
        <v>0</v>
      </c>
      <c r="W226">
        <f t="shared" si="137"/>
        <v>0</v>
      </c>
      <c r="X226">
        <f t="shared" si="138"/>
        <v>0</v>
      </c>
      <c r="Y226">
        <f t="shared" si="139"/>
        <v>0</v>
      </c>
      <c r="Z226">
        <f t="shared" si="140"/>
        <v>0</v>
      </c>
      <c r="AB226">
        <f t="shared" si="125"/>
        <v>0</v>
      </c>
      <c r="AC226">
        <f t="shared" si="126"/>
        <v>0</v>
      </c>
      <c r="AD226">
        <f t="shared" si="141"/>
        <v>0</v>
      </c>
      <c r="AE226">
        <f t="shared" si="142"/>
        <v>0</v>
      </c>
      <c r="AF226">
        <f t="shared" si="143"/>
        <v>0</v>
      </c>
      <c r="AG226">
        <f t="shared" si="144"/>
        <v>0</v>
      </c>
      <c r="AH226">
        <f t="shared" si="145"/>
        <v>0</v>
      </c>
      <c r="AI226">
        <f t="shared" si="146"/>
        <v>0</v>
      </c>
      <c r="AK226">
        <f t="shared" si="127"/>
        <v>0</v>
      </c>
      <c r="AL226">
        <f t="shared" si="128"/>
        <v>0</v>
      </c>
      <c r="AM226">
        <f t="shared" si="129"/>
        <v>6.0205999132796242</v>
      </c>
      <c r="AN226">
        <v>0</v>
      </c>
      <c r="AO226">
        <f t="shared" si="130"/>
        <v>0</v>
      </c>
      <c r="AP226" t="e">
        <f t="shared" si="131"/>
        <v>#N/A</v>
      </c>
      <c r="AR226">
        <v>222</v>
      </c>
      <c r="AS226">
        <v>3.8746309394274117</v>
      </c>
      <c r="AT226">
        <v>-0.66913060635885824</v>
      </c>
      <c r="AU226">
        <f t="shared" si="132"/>
        <v>-0.66913060635885824</v>
      </c>
      <c r="AV226">
        <f t="shared" si="147"/>
        <v>-1.3382612127177165</v>
      </c>
      <c r="BC226">
        <f t="shared" si="148"/>
        <v>0</v>
      </c>
      <c r="BD226">
        <f t="shared" si="149"/>
        <v>6.0205999132796242</v>
      </c>
      <c r="BE226" t="e">
        <f t="shared" si="150"/>
        <v>#N/A</v>
      </c>
      <c r="BF226" t="e">
        <f t="shared" si="151"/>
        <v>#N/A</v>
      </c>
      <c r="BV226">
        <v>0.48812381360839607</v>
      </c>
      <c r="BW226">
        <v>77.387596317076657</v>
      </c>
      <c r="BX226">
        <v>6.3075200269617975</v>
      </c>
      <c r="BY226">
        <f t="shared" si="152"/>
        <v>17.14561707193176</v>
      </c>
    </row>
    <row r="227" spans="2:77" x14ac:dyDescent="0.2">
      <c r="B227" s="32"/>
      <c r="C227"/>
      <c r="D227"/>
      <c r="F227" s="30">
        <v>223</v>
      </c>
      <c r="G227" s="30">
        <v>495.19926984995493</v>
      </c>
      <c r="H227" s="30">
        <v>495.19926984995493</v>
      </c>
      <c r="I227" s="30">
        <v>2.0193890841216291</v>
      </c>
      <c r="K227" s="30"/>
      <c r="L227" s="30">
        <f t="shared" si="119"/>
        <v>0</v>
      </c>
      <c r="M227" s="30">
        <f t="shared" si="120"/>
        <v>0</v>
      </c>
      <c r="N227" s="30">
        <f t="shared" si="121"/>
        <v>1</v>
      </c>
      <c r="O227" s="30">
        <f t="shared" si="122"/>
        <v>0</v>
      </c>
      <c r="P227">
        <f t="shared" si="133"/>
        <v>0</v>
      </c>
      <c r="Q227" s="30">
        <f t="shared" si="134"/>
        <v>2</v>
      </c>
      <c r="R227" s="30">
        <f t="shared" si="135"/>
        <v>0</v>
      </c>
      <c r="S227" s="30">
        <f t="shared" si="123"/>
        <v>2</v>
      </c>
      <c r="U227" s="30">
        <f t="shared" si="124"/>
        <v>0</v>
      </c>
      <c r="V227" s="30">
        <f t="shared" si="136"/>
        <v>0</v>
      </c>
      <c r="W227" s="30">
        <f t="shared" si="137"/>
        <v>0</v>
      </c>
      <c r="X227" s="30">
        <f t="shared" si="138"/>
        <v>0</v>
      </c>
      <c r="Y227" s="30">
        <f t="shared" si="139"/>
        <v>0</v>
      </c>
      <c r="Z227" s="30">
        <f t="shared" si="140"/>
        <v>0</v>
      </c>
      <c r="AB227" s="30">
        <f t="shared" si="125"/>
        <v>0</v>
      </c>
      <c r="AC227" s="30">
        <f t="shared" si="126"/>
        <v>0</v>
      </c>
      <c r="AD227" s="30">
        <f t="shared" si="141"/>
        <v>0</v>
      </c>
      <c r="AE227" s="30">
        <f t="shared" si="142"/>
        <v>0</v>
      </c>
      <c r="AF227" s="30">
        <f t="shared" si="143"/>
        <v>0</v>
      </c>
      <c r="AG227" s="30">
        <f t="shared" si="144"/>
        <v>0</v>
      </c>
      <c r="AH227" s="30">
        <f t="shared" si="145"/>
        <v>0</v>
      </c>
      <c r="AI227" s="30">
        <f t="shared" si="146"/>
        <v>0</v>
      </c>
      <c r="AK227" s="30">
        <f t="shared" si="127"/>
        <v>0</v>
      </c>
      <c r="AL227" s="30">
        <f t="shared" si="128"/>
        <v>0</v>
      </c>
      <c r="AM227" s="30">
        <f t="shared" si="129"/>
        <v>6.0205999132796242</v>
      </c>
      <c r="AN227" s="30">
        <v>0</v>
      </c>
      <c r="AO227" s="30">
        <f t="shared" si="130"/>
        <v>0</v>
      </c>
      <c r="AP227" s="30" t="e">
        <f t="shared" si="131"/>
        <v>#N/A</v>
      </c>
      <c r="AR227" s="30">
        <v>223</v>
      </c>
      <c r="AS227" s="30">
        <v>3.8920842319473548</v>
      </c>
      <c r="AT227" s="30">
        <v>-0.68199836006249837</v>
      </c>
      <c r="AU227" s="30">
        <f t="shared" si="132"/>
        <v>-0.68199836006249837</v>
      </c>
      <c r="AV227" s="30">
        <f t="shared" si="147"/>
        <v>-1.3639967201249967</v>
      </c>
      <c r="BC227" s="30">
        <f t="shared" si="148"/>
        <v>0</v>
      </c>
      <c r="BD227" s="30">
        <f t="shared" si="149"/>
        <v>6.0205999132796242</v>
      </c>
      <c r="BE227" s="30" t="e">
        <f t="shared" si="150"/>
        <v>#N/A</v>
      </c>
      <c r="BF227" s="30" t="e">
        <f t="shared" si="151"/>
        <v>#N/A</v>
      </c>
      <c r="BV227">
        <v>0.49519926984995494</v>
      </c>
      <c r="BW227">
        <v>78.15131398833428</v>
      </c>
      <c r="BX227">
        <v>6.3364164283133331</v>
      </c>
      <c r="BY227">
        <f t="shared" si="152"/>
        <v>17.224165634633501</v>
      </c>
    </row>
    <row r="228" spans="2:77" x14ac:dyDescent="0.2">
      <c r="B228" s="32"/>
      <c r="C228"/>
      <c r="D228"/>
      <c r="F228">
        <v>224</v>
      </c>
      <c r="G228">
        <v>502.377286301916</v>
      </c>
      <c r="H228">
        <v>500</v>
      </c>
      <c r="I228">
        <v>1.9905358527674863</v>
      </c>
      <c r="L228">
        <f t="shared" si="119"/>
        <v>0</v>
      </c>
      <c r="M228">
        <f t="shared" si="120"/>
        <v>0</v>
      </c>
      <c r="N228">
        <f t="shared" si="121"/>
        <v>1</v>
      </c>
      <c r="O228">
        <f t="shared" si="122"/>
        <v>0</v>
      </c>
      <c r="P228">
        <f t="shared" si="133"/>
        <v>0</v>
      </c>
      <c r="Q228">
        <f t="shared" si="134"/>
        <v>2</v>
      </c>
      <c r="R228">
        <f t="shared" si="135"/>
        <v>0</v>
      </c>
      <c r="S228">
        <f t="shared" si="123"/>
        <v>2</v>
      </c>
      <c r="U228">
        <f t="shared" si="124"/>
        <v>0</v>
      </c>
      <c r="V228">
        <f t="shared" si="136"/>
        <v>0</v>
      </c>
      <c r="W228">
        <f t="shared" si="137"/>
        <v>0</v>
      </c>
      <c r="X228">
        <f t="shared" si="138"/>
        <v>0</v>
      </c>
      <c r="Y228">
        <f t="shared" si="139"/>
        <v>0</v>
      </c>
      <c r="Z228">
        <f t="shared" si="140"/>
        <v>0</v>
      </c>
      <c r="AB228">
        <f t="shared" si="125"/>
        <v>0</v>
      </c>
      <c r="AC228">
        <f t="shared" si="126"/>
        <v>0</v>
      </c>
      <c r="AD228">
        <f t="shared" si="141"/>
        <v>0</v>
      </c>
      <c r="AE228">
        <f t="shared" si="142"/>
        <v>0</v>
      </c>
      <c r="AF228">
        <f t="shared" si="143"/>
        <v>0</v>
      </c>
      <c r="AG228">
        <f t="shared" si="144"/>
        <v>0</v>
      </c>
      <c r="AH228">
        <f t="shared" si="145"/>
        <v>0</v>
      </c>
      <c r="AI228">
        <f t="shared" si="146"/>
        <v>0</v>
      </c>
      <c r="AK228">
        <f t="shared" si="127"/>
        <v>0</v>
      </c>
      <c r="AL228">
        <f t="shared" si="128"/>
        <v>0</v>
      </c>
      <c r="AM228">
        <f t="shared" si="129"/>
        <v>6.0205999132796242</v>
      </c>
      <c r="AN228">
        <v>0</v>
      </c>
      <c r="AO228">
        <f t="shared" si="130"/>
        <v>0</v>
      </c>
      <c r="AP228" t="e">
        <f t="shared" si="131"/>
        <v>#N/A</v>
      </c>
      <c r="AR228">
        <v>224</v>
      </c>
      <c r="AS228">
        <v>3.9095375244672983</v>
      </c>
      <c r="AT228">
        <v>-0.69465837045899737</v>
      </c>
      <c r="AU228">
        <f t="shared" si="132"/>
        <v>-0.69465837045899737</v>
      </c>
      <c r="AV228">
        <f t="shared" si="147"/>
        <v>-1.3893167409179947</v>
      </c>
      <c r="BC228">
        <f t="shared" si="148"/>
        <v>0</v>
      </c>
      <c r="BD228">
        <f t="shared" si="149"/>
        <v>6.0205999132796242</v>
      </c>
      <c r="BE228" t="e">
        <f t="shared" si="150"/>
        <v>#N/A</v>
      </c>
      <c r="BF228" t="e">
        <f t="shared" si="151"/>
        <v>#N/A</v>
      </c>
      <c r="BV228">
        <v>0.50237728630191603</v>
      </c>
      <c r="BW228">
        <v>78.926101906142506</v>
      </c>
      <c r="BX228">
        <v>6.3651602469780402</v>
      </c>
      <c r="BY228">
        <f t="shared" si="152"/>
        <v>17.302299434590296</v>
      </c>
    </row>
    <row r="229" spans="2:77" x14ac:dyDescent="0.2">
      <c r="B229" s="32"/>
      <c r="C229"/>
      <c r="D229"/>
      <c r="F229" s="30">
        <v>225</v>
      </c>
      <c r="G229" s="30">
        <v>509.65934959586946</v>
      </c>
      <c r="H229" s="30">
        <v>509.65934959586946</v>
      </c>
      <c r="I229" s="30">
        <v>1.9620948792422674</v>
      </c>
      <c r="K229" s="30"/>
      <c r="L229" s="30">
        <f t="shared" si="119"/>
        <v>0</v>
      </c>
      <c r="M229" s="30">
        <f t="shared" si="120"/>
        <v>0</v>
      </c>
      <c r="N229" s="30">
        <f t="shared" si="121"/>
        <v>1</v>
      </c>
      <c r="O229" s="30">
        <f t="shared" si="122"/>
        <v>0</v>
      </c>
      <c r="P229">
        <f t="shared" si="133"/>
        <v>0</v>
      </c>
      <c r="Q229" s="30">
        <f t="shared" si="134"/>
        <v>2</v>
      </c>
      <c r="R229" s="30">
        <f t="shared" si="135"/>
        <v>0</v>
      </c>
      <c r="S229" s="30">
        <f t="shared" si="123"/>
        <v>2</v>
      </c>
      <c r="U229" s="30">
        <f t="shared" si="124"/>
        <v>0</v>
      </c>
      <c r="V229" s="30">
        <f t="shared" si="136"/>
        <v>0</v>
      </c>
      <c r="W229" s="30">
        <f t="shared" si="137"/>
        <v>0</v>
      </c>
      <c r="X229" s="30">
        <f t="shared" si="138"/>
        <v>0</v>
      </c>
      <c r="Y229" s="30">
        <f t="shared" si="139"/>
        <v>0</v>
      </c>
      <c r="Z229" s="30">
        <f t="shared" si="140"/>
        <v>0</v>
      </c>
      <c r="AB229" s="30">
        <f t="shared" si="125"/>
        <v>0</v>
      </c>
      <c r="AC229" s="30">
        <f t="shared" si="126"/>
        <v>0</v>
      </c>
      <c r="AD229" s="30">
        <f t="shared" si="141"/>
        <v>0</v>
      </c>
      <c r="AE229" s="30">
        <f t="shared" si="142"/>
        <v>0</v>
      </c>
      <c r="AF229" s="30">
        <f t="shared" si="143"/>
        <v>0</v>
      </c>
      <c r="AG229" s="30">
        <f t="shared" si="144"/>
        <v>0</v>
      </c>
      <c r="AH229" s="30">
        <f t="shared" si="145"/>
        <v>0</v>
      </c>
      <c r="AI229" s="30">
        <f t="shared" si="146"/>
        <v>0</v>
      </c>
      <c r="AK229" s="30">
        <f t="shared" si="127"/>
        <v>0</v>
      </c>
      <c r="AL229" s="30">
        <f t="shared" si="128"/>
        <v>0</v>
      </c>
      <c r="AM229" s="30">
        <f t="shared" si="129"/>
        <v>6.0205999132796242</v>
      </c>
      <c r="AN229" s="30">
        <v>0</v>
      </c>
      <c r="AO229" s="30">
        <f t="shared" si="130"/>
        <v>0</v>
      </c>
      <c r="AP229" s="30" t="e">
        <f t="shared" si="131"/>
        <v>#N/A</v>
      </c>
      <c r="AR229" s="30">
        <v>225</v>
      </c>
      <c r="AS229" s="30">
        <v>3.9269908169872414</v>
      </c>
      <c r="AT229" s="30">
        <v>-0.70710678118654746</v>
      </c>
      <c r="AU229" s="30">
        <f t="shared" si="132"/>
        <v>-0.70710678118654746</v>
      </c>
      <c r="AV229" s="30">
        <f t="shared" si="147"/>
        <v>-1.4142135623730949</v>
      </c>
      <c r="BC229" s="30">
        <f t="shared" si="148"/>
        <v>0</v>
      </c>
      <c r="BD229" s="30">
        <f t="shared" si="149"/>
        <v>6.0205999132796242</v>
      </c>
      <c r="BE229" s="30" t="e">
        <f t="shared" si="150"/>
        <v>#N/A</v>
      </c>
      <c r="BF229" s="30" t="e">
        <f t="shared" si="151"/>
        <v>#N/A</v>
      </c>
      <c r="BV229">
        <v>0.50965934959586945</v>
      </c>
      <c r="BW229">
        <v>79.71212053602855</v>
      </c>
      <c r="BX229">
        <v>6.393749735531272</v>
      </c>
      <c r="BY229">
        <f t="shared" si="152"/>
        <v>17.380013721809483</v>
      </c>
    </row>
    <row r="230" spans="2:77" x14ac:dyDescent="0.2">
      <c r="B230" s="32"/>
      <c r="C230"/>
      <c r="D230"/>
      <c r="F230">
        <v>226</v>
      </c>
      <c r="G230">
        <v>517.0469679124385</v>
      </c>
      <c r="H230">
        <v>517.0469679124385</v>
      </c>
      <c r="I230">
        <v>1.9340602731652596</v>
      </c>
      <c r="L230">
        <f t="shared" si="119"/>
        <v>0</v>
      </c>
      <c r="M230">
        <f t="shared" si="120"/>
        <v>0</v>
      </c>
      <c r="N230">
        <f t="shared" si="121"/>
        <v>1</v>
      </c>
      <c r="O230">
        <f t="shared" si="122"/>
        <v>0</v>
      </c>
      <c r="P230">
        <f t="shared" si="133"/>
        <v>0</v>
      </c>
      <c r="Q230">
        <f t="shared" si="134"/>
        <v>2</v>
      </c>
      <c r="R230">
        <f t="shared" si="135"/>
        <v>0</v>
      </c>
      <c r="S230">
        <f t="shared" si="123"/>
        <v>2</v>
      </c>
      <c r="U230">
        <f t="shared" si="124"/>
        <v>0</v>
      </c>
      <c r="V230">
        <f t="shared" si="136"/>
        <v>0</v>
      </c>
      <c r="W230">
        <f t="shared" si="137"/>
        <v>0</v>
      </c>
      <c r="X230">
        <f t="shared" si="138"/>
        <v>0</v>
      </c>
      <c r="Y230">
        <f t="shared" si="139"/>
        <v>0</v>
      </c>
      <c r="Z230">
        <f t="shared" si="140"/>
        <v>0</v>
      </c>
      <c r="AB230">
        <f t="shared" si="125"/>
        <v>0</v>
      </c>
      <c r="AC230">
        <f t="shared" si="126"/>
        <v>0</v>
      </c>
      <c r="AD230">
        <f t="shared" si="141"/>
        <v>0</v>
      </c>
      <c r="AE230">
        <f t="shared" si="142"/>
        <v>0</v>
      </c>
      <c r="AF230">
        <f t="shared" si="143"/>
        <v>0</v>
      </c>
      <c r="AG230">
        <f t="shared" si="144"/>
        <v>0</v>
      </c>
      <c r="AH230">
        <f t="shared" si="145"/>
        <v>0</v>
      </c>
      <c r="AI230">
        <f t="shared" si="146"/>
        <v>0</v>
      </c>
      <c r="AK230">
        <f t="shared" si="127"/>
        <v>0</v>
      </c>
      <c r="AL230">
        <f t="shared" si="128"/>
        <v>0</v>
      </c>
      <c r="AM230">
        <f t="shared" si="129"/>
        <v>6.0205999132796242</v>
      </c>
      <c r="AN230">
        <v>0</v>
      </c>
      <c r="AO230">
        <f t="shared" si="130"/>
        <v>0</v>
      </c>
      <c r="AP230" t="e">
        <f t="shared" si="131"/>
        <v>#N/A</v>
      </c>
      <c r="AR230">
        <v>226</v>
      </c>
      <c r="AS230">
        <v>3.9444441095071849</v>
      </c>
      <c r="AT230">
        <v>-0.71933980033865119</v>
      </c>
      <c r="AU230">
        <f t="shared" si="132"/>
        <v>-0.71933980033865119</v>
      </c>
      <c r="AV230">
        <f t="shared" si="147"/>
        <v>-1.4386796006773024</v>
      </c>
      <c r="BC230">
        <f t="shared" si="148"/>
        <v>0</v>
      </c>
      <c r="BD230">
        <f t="shared" si="149"/>
        <v>6.0205999132796242</v>
      </c>
      <c r="BE230" t="e">
        <f t="shared" si="150"/>
        <v>#N/A</v>
      </c>
      <c r="BF230" t="e">
        <f t="shared" si="151"/>
        <v>#N/A</v>
      </c>
      <c r="BV230">
        <v>0.51704696791243854</v>
      </c>
      <c r="BW230">
        <v>80.5095326695007</v>
      </c>
      <c r="BX230">
        <v>6.4221831970502858</v>
      </c>
      <c r="BY230">
        <f t="shared" si="152"/>
        <v>17.457303883576806</v>
      </c>
    </row>
    <row r="231" spans="2:77" x14ac:dyDescent="0.2">
      <c r="B231" s="32"/>
      <c r="C231"/>
      <c r="D231"/>
      <c r="F231" s="30">
        <v>227</v>
      </c>
      <c r="G231" s="30">
        <v>524.54167129363816</v>
      </c>
      <c r="H231" s="30">
        <v>524.54167129363816</v>
      </c>
      <c r="I231" s="30">
        <v>1.9064262283180939</v>
      </c>
      <c r="K231" s="30"/>
      <c r="L231" s="30">
        <f t="shared" si="119"/>
        <v>0</v>
      </c>
      <c r="M231" s="30">
        <f t="shared" si="120"/>
        <v>0</v>
      </c>
      <c r="N231" s="30">
        <f t="shared" si="121"/>
        <v>1</v>
      </c>
      <c r="O231" s="30">
        <f t="shared" si="122"/>
        <v>0</v>
      </c>
      <c r="P231">
        <f t="shared" si="133"/>
        <v>0</v>
      </c>
      <c r="Q231" s="30">
        <f t="shared" si="134"/>
        <v>2</v>
      </c>
      <c r="R231" s="30">
        <f t="shared" si="135"/>
        <v>0</v>
      </c>
      <c r="S231" s="30">
        <f t="shared" si="123"/>
        <v>2</v>
      </c>
      <c r="U231" s="30">
        <f t="shared" si="124"/>
        <v>0</v>
      </c>
      <c r="V231" s="30">
        <f t="shared" si="136"/>
        <v>0</v>
      </c>
      <c r="W231" s="30">
        <f t="shared" si="137"/>
        <v>0</v>
      </c>
      <c r="X231" s="30">
        <f t="shared" si="138"/>
        <v>0</v>
      </c>
      <c r="Y231" s="30">
        <f t="shared" si="139"/>
        <v>0</v>
      </c>
      <c r="Z231" s="30">
        <f t="shared" si="140"/>
        <v>0</v>
      </c>
      <c r="AB231" s="30">
        <f t="shared" si="125"/>
        <v>0</v>
      </c>
      <c r="AC231" s="30">
        <f t="shared" si="126"/>
        <v>0</v>
      </c>
      <c r="AD231" s="30">
        <f t="shared" si="141"/>
        <v>0</v>
      </c>
      <c r="AE231" s="30">
        <f t="shared" si="142"/>
        <v>0</v>
      </c>
      <c r="AF231" s="30">
        <f t="shared" si="143"/>
        <v>0</v>
      </c>
      <c r="AG231" s="30">
        <f t="shared" si="144"/>
        <v>0</v>
      </c>
      <c r="AH231" s="30">
        <f t="shared" si="145"/>
        <v>0</v>
      </c>
      <c r="AI231" s="30">
        <f t="shared" si="146"/>
        <v>0</v>
      </c>
      <c r="AK231" s="30">
        <f t="shared" si="127"/>
        <v>0</v>
      </c>
      <c r="AL231" s="30">
        <f t="shared" si="128"/>
        <v>0</v>
      </c>
      <c r="AM231" s="30">
        <f t="shared" si="129"/>
        <v>6.0205999132796242</v>
      </c>
      <c r="AN231" s="30">
        <v>0</v>
      </c>
      <c r="AO231" s="30">
        <f t="shared" si="130"/>
        <v>0</v>
      </c>
      <c r="AP231" s="30" t="e">
        <f t="shared" si="131"/>
        <v>#N/A</v>
      </c>
      <c r="AR231" s="30">
        <v>227</v>
      </c>
      <c r="AS231" s="30">
        <v>3.961897402027128</v>
      </c>
      <c r="AT231" s="30">
        <v>-0.73135370161917046</v>
      </c>
      <c r="AU231" s="30">
        <f t="shared" si="132"/>
        <v>-0.73135370161917046</v>
      </c>
      <c r="AV231" s="30">
        <f t="shared" si="147"/>
        <v>-1.4627074032383409</v>
      </c>
      <c r="BC231" s="30">
        <f t="shared" si="148"/>
        <v>0</v>
      </c>
      <c r="BD231" s="30">
        <f t="shared" si="149"/>
        <v>6.0205999132796242</v>
      </c>
      <c r="BE231" s="30" t="e">
        <f t="shared" si="150"/>
        <v>#N/A</v>
      </c>
      <c r="BF231" s="30" t="e">
        <f t="shared" si="151"/>
        <v>#N/A</v>
      </c>
      <c r="BV231">
        <v>0.52454167129363816</v>
      </c>
      <c r="BW231">
        <v>81.31850345776401</v>
      </c>
      <c r="BX231">
        <v>6.4504589852182868</v>
      </c>
      <c r="BY231">
        <f t="shared" si="152"/>
        <v>17.534165444739241</v>
      </c>
    </row>
    <row r="232" spans="2:77" x14ac:dyDescent="0.2">
      <c r="B232" s="32"/>
      <c r="C232"/>
      <c r="D232"/>
      <c r="F232">
        <v>228</v>
      </c>
      <c r="G232">
        <v>532.14501195976231</v>
      </c>
      <c r="H232">
        <v>532.14501195976231</v>
      </c>
      <c r="I232">
        <v>1.8791870214422195</v>
      </c>
      <c r="L232">
        <f t="shared" si="119"/>
        <v>0</v>
      </c>
      <c r="M232">
        <f t="shared" si="120"/>
        <v>0</v>
      </c>
      <c r="N232">
        <f t="shared" si="121"/>
        <v>1</v>
      </c>
      <c r="O232">
        <f t="shared" si="122"/>
        <v>0</v>
      </c>
      <c r="P232">
        <f t="shared" si="133"/>
        <v>0</v>
      </c>
      <c r="Q232">
        <f t="shared" si="134"/>
        <v>2</v>
      </c>
      <c r="R232">
        <f t="shared" si="135"/>
        <v>0</v>
      </c>
      <c r="S232">
        <f t="shared" si="123"/>
        <v>2</v>
      </c>
      <c r="U232">
        <f t="shared" si="124"/>
        <v>0</v>
      </c>
      <c r="V232">
        <f t="shared" si="136"/>
        <v>0</v>
      </c>
      <c r="W232">
        <f t="shared" si="137"/>
        <v>0</v>
      </c>
      <c r="X232">
        <f t="shared" si="138"/>
        <v>0</v>
      </c>
      <c r="Y232">
        <f t="shared" si="139"/>
        <v>0</v>
      </c>
      <c r="Z232">
        <f t="shared" si="140"/>
        <v>0</v>
      </c>
      <c r="AB232">
        <f t="shared" si="125"/>
        <v>0</v>
      </c>
      <c r="AC232">
        <f t="shared" si="126"/>
        <v>0</v>
      </c>
      <c r="AD232">
        <f t="shared" si="141"/>
        <v>0</v>
      </c>
      <c r="AE232">
        <f t="shared" si="142"/>
        <v>0</v>
      </c>
      <c r="AF232">
        <f t="shared" si="143"/>
        <v>0</v>
      </c>
      <c r="AG232">
        <f t="shared" si="144"/>
        <v>0</v>
      </c>
      <c r="AH232">
        <f t="shared" si="145"/>
        <v>0</v>
      </c>
      <c r="AI232">
        <f t="shared" si="146"/>
        <v>0</v>
      </c>
      <c r="AK232">
        <f t="shared" si="127"/>
        <v>0</v>
      </c>
      <c r="AL232">
        <f t="shared" si="128"/>
        <v>0</v>
      </c>
      <c r="AM232">
        <f t="shared" si="129"/>
        <v>6.0205999132796242</v>
      </c>
      <c r="AN232">
        <v>0</v>
      </c>
      <c r="AO232">
        <f t="shared" si="130"/>
        <v>0</v>
      </c>
      <c r="AP232" t="e">
        <f t="shared" si="131"/>
        <v>#N/A</v>
      </c>
      <c r="AR232">
        <v>228</v>
      </c>
      <c r="AS232">
        <v>3.9793506945470716</v>
      </c>
      <c r="AT232">
        <v>-0.74314482547739436</v>
      </c>
      <c r="AU232">
        <f t="shared" si="132"/>
        <v>-0.74314482547739436</v>
      </c>
      <c r="AV232">
        <f t="shared" si="147"/>
        <v>-1.4862896509547887</v>
      </c>
      <c r="BC232">
        <f t="shared" si="148"/>
        <v>0</v>
      </c>
      <c r="BD232">
        <f t="shared" si="149"/>
        <v>6.0205999132796242</v>
      </c>
      <c r="BE232" t="e">
        <f t="shared" si="150"/>
        <v>#N/A</v>
      </c>
      <c r="BF232" t="e">
        <f t="shared" si="151"/>
        <v>#N/A</v>
      </c>
      <c r="BV232">
        <v>0.53214501195976227</v>
      </c>
      <c r="BW232">
        <v>82.139200445924772</v>
      </c>
      <c r="BX232">
        <v>6.4785755043974733</v>
      </c>
      <c r="BY232">
        <f t="shared" si="152"/>
        <v>17.610594067903545</v>
      </c>
    </row>
    <row r="233" spans="2:77" x14ac:dyDescent="0.2">
      <c r="B233" s="32"/>
      <c r="C233"/>
      <c r="D233"/>
      <c r="F233" s="30">
        <v>229</v>
      </c>
      <c r="G233" s="30">
        <v>539.85856463085884</v>
      </c>
      <c r="H233" s="30">
        <v>539.85856463085884</v>
      </c>
      <c r="I233" s="30">
        <v>1.8523370110535782</v>
      </c>
      <c r="K233" s="30"/>
      <c r="L233" s="30">
        <f t="shared" si="119"/>
        <v>0</v>
      </c>
      <c r="M233" s="30">
        <f t="shared" si="120"/>
        <v>0</v>
      </c>
      <c r="N233" s="30">
        <f t="shared" si="121"/>
        <v>1</v>
      </c>
      <c r="O233" s="30">
        <f t="shared" si="122"/>
        <v>0</v>
      </c>
      <c r="P233">
        <f t="shared" si="133"/>
        <v>0</v>
      </c>
      <c r="Q233" s="30">
        <f t="shared" si="134"/>
        <v>2</v>
      </c>
      <c r="R233" s="30">
        <f t="shared" si="135"/>
        <v>0</v>
      </c>
      <c r="S233" s="30">
        <f t="shared" si="123"/>
        <v>2</v>
      </c>
      <c r="U233" s="30">
        <f t="shared" si="124"/>
        <v>0</v>
      </c>
      <c r="V233" s="30">
        <f t="shared" si="136"/>
        <v>0</v>
      </c>
      <c r="W233" s="30">
        <f t="shared" si="137"/>
        <v>0</v>
      </c>
      <c r="X233" s="30">
        <f t="shared" si="138"/>
        <v>0</v>
      </c>
      <c r="Y233" s="30">
        <f t="shared" si="139"/>
        <v>0</v>
      </c>
      <c r="Z233" s="30">
        <f t="shared" si="140"/>
        <v>0</v>
      </c>
      <c r="AB233" s="30">
        <f t="shared" si="125"/>
        <v>0</v>
      </c>
      <c r="AC233" s="30">
        <f t="shared" si="126"/>
        <v>0</v>
      </c>
      <c r="AD233" s="30">
        <f t="shared" si="141"/>
        <v>0</v>
      </c>
      <c r="AE233" s="30">
        <f t="shared" si="142"/>
        <v>0</v>
      </c>
      <c r="AF233" s="30">
        <f t="shared" si="143"/>
        <v>0</v>
      </c>
      <c r="AG233" s="30">
        <f t="shared" si="144"/>
        <v>0</v>
      </c>
      <c r="AH233" s="30">
        <f t="shared" si="145"/>
        <v>0</v>
      </c>
      <c r="AI233" s="30">
        <f t="shared" si="146"/>
        <v>0</v>
      </c>
      <c r="AK233" s="30">
        <f t="shared" si="127"/>
        <v>0</v>
      </c>
      <c r="AL233" s="30">
        <f t="shared" si="128"/>
        <v>0</v>
      </c>
      <c r="AM233" s="30">
        <f t="shared" si="129"/>
        <v>6.0205999132796242</v>
      </c>
      <c r="AN233" s="30">
        <v>0</v>
      </c>
      <c r="AO233" s="30">
        <f t="shared" si="130"/>
        <v>0</v>
      </c>
      <c r="AP233" s="30" t="e">
        <f t="shared" si="131"/>
        <v>#N/A</v>
      </c>
      <c r="AR233" s="30">
        <v>229</v>
      </c>
      <c r="AS233" s="30">
        <v>3.9968039870670147</v>
      </c>
      <c r="AT233" s="30">
        <v>-0.75470958022277201</v>
      </c>
      <c r="AU233" s="30">
        <f t="shared" si="132"/>
        <v>-0.75470958022277201</v>
      </c>
      <c r="AV233" s="30">
        <f t="shared" si="147"/>
        <v>-1.509419160445544</v>
      </c>
      <c r="BC233" s="30">
        <f t="shared" si="148"/>
        <v>0</v>
      </c>
      <c r="BD233" s="30">
        <f t="shared" si="149"/>
        <v>6.0205999132796242</v>
      </c>
      <c r="BE233" s="30" t="e">
        <f t="shared" si="150"/>
        <v>#N/A</v>
      </c>
      <c r="BF233" s="30" t="e">
        <f t="shared" si="151"/>
        <v>#N/A</v>
      </c>
      <c r="BV233">
        <v>0.53985856463085879</v>
      </c>
      <c r="BW233">
        <v>82.971793607690273</v>
      </c>
      <c r="BX233">
        <v>6.5065312096714978</v>
      </c>
      <c r="BY233">
        <f t="shared" si="152"/>
        <v>17.68658555355168</v>
      </c>
    </row>
    <row r="234" spans="2:77" x14ac:dyDescent="0.2">
      <c r="B234" s="32"/>
      <c r="C234"/>
      <c r="D234"/>
      <c r="F234">
        <v>230</v>
      </c>
      <c r="G234">
        <v>547.68392685287256</v>
      </c>
      <c r="H234">
        <v>547.68392685287256</v>
      </c>
      <c r="I234">
        <v>1.8258706362741874</v>
      </c>
      <c r="L234">
        <f t="shared" si="119"/>
        <v>0</v>
      </c>
      <c r="M234">
        <f t="shared" si="120"/>
        <v>0</v>
      </c>
      <c r="N234">
        <f t="shared" si="121"/>
        <v>1</v>
      </c>
      <c r="O234">
        <f t="shared" si="122"/>
        <v>0</v>
      </c>
      <c r="P234">
        <f t="shared" si="133"/>
        <v>0</v>
      </c>
      <c r="Q234">
        <f t="shared" si="134"/>
        <v>2</v>
      </c>
      <c r="R234">
        <f t="shared" si="135"/>
        <v>0</v>
      </c>
      <c r="S234">
        <f t="shared" si="123"/>
        <v>2</v>
      </c>
      <c r="U234">
        <f t="shared" si="124"/>
        <v>0</v>
      </c>
      <c r="V234">
        <f t="shared" si="136"/>
        <v>0</v>
      </c>
      <c r="W234">
        <f t="shared" si="137"/>
        <v>0</v>
      </c>
      <c r="X234">
        <f t="shared" si="138"/>
        <v>0</v>
      </c>
      <c r="Y234">
        <f t="shared" si="139"/>
        <v>0</v>
      </c>
      <c r="Z234">
        <f t="shared" si="140"/>
        <v>0</v>
      </c>
      <c r="AB234">
        <f t="shared" si="125"/>
        <v>0</v>
      </c>
      <c r="AC234">
        <f t="shared" si="126"/>
        <v>0</v>
      </c>
      <c r="AD234">
        <f t="shared" si="141"/>
        <v>0</v>
      </c>
      <c r="AE234">
        <f t="shared" si="142"/>
        <v>0</v>
      </c>
      <c r="AF234">
        <f t="shared" si="143"/>
        <v>0</v>
      </c>
      <c r="AG234">
        <f t="shared" si="144"/>
        <v>0</v>
      </c>
      <c r="AH234">
        <f t="shared" si="145"/>
        <v>0</v>
      </c>
      <c r="AI234">
        <f t="shared" si="146"/>
        <v>0</v>
      </c>
      <c r="AK234">
        <f t="shared" si="127"/>
        <v>0</v>
      </c>
      <c r="AL234">
        <f t="shared" si="128"/>
        <v>0</v>
      </c>
      <c r="AM234">
        <f t="shared" si="129"/>
        <v>6.0205999132796242</v>
      </c>
      <c r="AN234">
        <v>0</v>
      </c>
      <c r="AO234">
        <f t="shared" si="130"/>
        <v>0</v>
      </c>
      <c r="AP234" t="e">
        <f t="shared" si="131"/>
        <v>#N/A</v>
      </c>
      <c r="AR234">
        <v>230</v>
      </c>
      <c r="AS234">
        <v>4.0142572795869578</v>
      </c>
      <c r="AT234">
        <v>-0.7660444431189779</v>
      </c>
      <c r="AU234">
        <f t="shared" si="132"/>
        <v>-0.7660444431189779</v>
      </c>
      <c r="AV234">
        <f t="shared" si="147"/>
        <v>-1.5320888862379558</v>
      </c>
      <c r="BC234">
        <f t="shared" si="148"/>
        <v>0</v>
      </c>
      <c r="BD234">
        <f t="shared" si="149"/>
        <v>6.0205999132796242</v>
      </c>
      <c r="BE234" t="e">
        <f t="shared" si="150"/>
        <v>#N/A</v>
      </c>
      <c r="BF234" t="e">
        <f t="shared" si="151"/>
        <v>#N/A</v>
      </c>
      <c r="BV234">
        <v>0.54768392685287259</v>
      </c>
      <c r="BW234">
        <v>83.816455380572208</v>
      </c>
      <c r="BX234">
        <v>6.5343246068578091</v>
      </c>
      <c r="BY234">
        <f t="shared" si="152"/>
        <v>17.762135840074375</v>
      </c>
    </row>
    <row r="235" spans="2:77" x14ac:dyDescent="0.2">
      <c r="B235" s="32"/>
      <c r="C235"/>
      <c r="D235"/>
      <c r="F235" s="30">
        <v>231</v>
      </c>
      <c r="G235" s="30">
        <v>555.6227193285074</v>
      </c>
      <c r="H235" s="30">
        <v>555.6227193285074</v>
      </c>
      <c r="I235" s="30">
        <v>1.7997824156804469</v>
      </c>
      <c r="K235" s="30"/>
      <c r="L235" s="30">
        <f t="shared" si="119"/>
        <v>0</v>
      </c>
      <c r="M235" s="30">
        <f t="shared" si="120"/>
        <v>0</v>
      </c>
      <c r="N235" s="30">
        <f t="shared" si="121"/>
        <v>1</v>
      </c>
      <c r="O235" s="30">
        <f t="shared" si="122"/>
        <v>0</v>
      </c>
      <c r="P235">
        <f t="shared" si="133"/>
        <v>0</v>
      </c>
      <c r="Q235" s="30">
        <f t="shared" si="134"/>
        <v>2</v>
      </c>
      <c r="R235" s="30">
        <f t="shared" si="135"/>
        <v>0</v>
      </c>
      <c r="S235" s="30">
        <f t="shared" si="123"/>
        <v>2</v>
      </c>
      <c r="U235" s="30">
        <f t="shared" si="124"/>
        <v>0</v>
      </c>
      <c r="V235" s="30">
        <f t="shared" si="136"/>
        <v>0</v>
      </c>
      <c r="W235" s="30">
        <f t="shared" si="137"/>
        <v>0</v>
      </c>
      <c r="X235" s="30">
        <f t="shared" si="138"/>
        <v>0</v>
      </c>
      <c r="Y235" s="30">
        <f t="shared" si="139"/>
        <v>0</v>
      </c>
      <c r="Z235" s="30">
        <f t="shared" si="140"/>
        <v>0</v>
      </c>
      <c r="AB235" s="30">
        <f t="shared" si="125"/>
        <v>0</v>
      </c>
      <c r="AC235" s="30">
        <f t="shared" si="126"/>
        <v>0</v>
      </c>
      <c r="AD235" s="30">
        <f t="shared" si="141"/>
        <v>0</v>
      </c>
      <c r="AE235" s="30">
        <f t="shared" si="142"/>
        <v>0</v>
      </c>
      <c r="AF235" s="30">
        <f t="shared" si="143"/>
        <v>0</v>
      </c>
      <c r="AG235" s="30">
        <f t="shared" si="144"/>
        <v>0</v>
      </c>
      <c r="AH235" s="30">
        <f t="shared" si="145"/>
        <v>0</v>
      </c>
      <c r="AI235" s="30">
        <f t="shared" si="146"/>
        <v>0</v>
      </c>
      <c r="AK235" s="30">
        <f t="shared" si="127"/>
        <v>0</v>
      </c>
      <c r="AL235" s="30">
        <f t="shared" si="128"/>
        <v>0</v>
      </c>
      <c r="AM235" s="30">
        <f t="shared" si="129"/>
        <v>6.0205999132796242</v>
      </c>
      <c r="AN235" s="30">
        <v>0</v>
      </c>
      <c r="AO235" s="30">
        <f t="shared" si="130"/>
        <v>0</v>
      </c>
      <c r="AP235" s="30" t="e">
        <f t="shared" si="131"/>
        <v>#N/A</v>
      </c>
      <c r="AR235" s="30">
        <v>231</v>
      </c>
      <c r="AS235" s="30">
        <v>4.0317105721069009</v>
      </c>
      <c r="AT235" s="30">
        <v>-0.77714596145697057</v>
      </c>
      <c r="AU235" s="30">
        <f t="shared" si="132"/>
        <v>-0.77714596145697057</v>
      </c>
      <c r="AV235" s="30">
        <f t="shared" si="147"/>
        <v>-1.5542919229139411</v>
      </c>
      <c r="BC235" s="30">
        <f t="shared" si="148"/>
        <v>0</v>
      </c>
      <c r="BD235" s="30">
        <f t="shared" si="149"/>
        <v>6.0205999132796242</v>
      </c>
      <c r="BE235" s="30" t="e">
        <f t="shared" si="150"/>
        <v>#N/A</v>
      </c>
      <c r="BF235" s="30" t="e">
        <f t="shared" si="151"/>
        <v>#N/A</v>
      </c>
      <c r="BV235">
        <v>0.55562271932850738</v>
      </c>
      <c r="BW235">
        <v>84.673360701599762</v>
      </c>
      <c r="BX235">
        <v>6.5619542524902972</v>
      </c>
      <c r="BY235">
        <f t="shared" si="152"/>
        <v>17.837241003723932</v>
      </c>
    </row>
    <row r="236" spans="2:77" x14ac:dyDescent="0.2">
      <c r="B236" s="32"/>
      <c r="C236"/>
      <c r="D236"/>
      <c r="F236">
        <v>232</v>
      </c>
      <c r="G236">
        <v>563.67658625289096</v>
      </c>
      <c r="H236">
        <v>563.67658625289096</v>
      </c>
      <c r="I236">
        <v>1.7740669461678766</v>
      </c>
      <c r="L236">
        <f t="shared" si="119"/>
        <v>0</v>
      </c>
      <c r="M236">
        <f t="shared" si="120"/>
        <v>0</v>
      </c>
      <c r="N236">
        <f t="shared" si="121"/>
        <v>1</v>
      </c>
      <c r="O236">
        <f t="shared" si="122"/>
        <v>0</v>
      </c>
      <c r="P236">
        <f t="shared" si="133"/>
        <v>0</v>
      </c>
      <c r="Q236">
        <f t="shared" si="134"/>
        <v>2</v>
      </c>
      <c r="R236">
        <f t="shared" si="135"/>
        <v>0</v>
      </c>
      <c r="S236">
        <f t="shared" si="123"/>
        <v>2</v>
      </c>
      <c r="U236">
        <f t="shared" si="124"/>
        <v>0</v>
      </c>
      <c r="V236">
        <f t="shared" si="136"/>
        <v>0</v>
      </c>
      <c r="W236">
        <f t="shared" si="137"/>
        <v>0</v>
      </c>
      <c r="X236">
        <f t="shared" si="138"/>
        <v>0</v>
      </c>
      <c r="Y236">
        <f t="shared" si="139"/>
        <v>0</v>
      </c>
      <c r="Z236">
        <f t="shared" si="140"/>
        <v>0</v>
      </c>
      <c r="AB236">
        <f t="shared" si="125"/>
        <v>0</v>
      </c>
      <c r="AC236">
        <f t="shared" si="126"/>
        <v>0</v>
      </c>
      <c r="AD236">
        <f t="shared" si="141"/>
        <v>0</v>
      </c>
      <c r="AE236">
        <f t="shared" si="142"/>
        <v>0</v>
      </c>
      <c r="AF236">
        <f t="shared" si="143"/>
        <v>0</v>
      </c>
      <c r="AG236">
        <f t="shared" si="144"/>
        <v>0</v>
      </c>
      <c r="AH236">
        <f t="shared" si="145"/>
        <v>0</v>
      </c>
      <c r="AI236">
        <f t="shared" si="146"/>
        <v>0</v>
      </c>
      <c r="AK236">
        <f t="shared" si="127"/>
        <v>0</v>
      </c>
      <c r="AL236">
        <f t="shared" si="128"/>
        <v>0</v>
      </c>
      <c r="AM236">
        <f t="shared" si="129"/>
        <v>6.0205999132796242</v>
      </c>
      <c r="AN236">
        <v>0</v>
      </c>
      <c r="AO236">
        <f t="shared" si="130"/>
        <v>0</v>
      </c>
      <c r="AP236" t="e">
        <f t="shared" si="131"/>
        <v>#N/A</v>
      </c>
      <c r="AR236">
        <v>232</v>
      </c>
      <c r="AS236">
        <v>4.0491638646268449</v>
      </c>
      <c r="AT236">
        <v>-0.78801075360672213</v>
      </c>
      <c r="AU236">
        <f t="shared" si="132"/>
        <v>-0.78801075360672213</v>
      </c>
      <c r="AV236">
        <f t="shared" si="147"/>
        <v>-1.5760215072134443</v>
      </c>
      <c r="BC236">
        <f t="shared" si="148"/>
        <v>0</v>
      </c>
      <c r="BD236">
        <f t="shared" si="149"/>
        <v>6.0205999132796242</v>
      </c>
      <c r="BE236" t="e">
        <f t="shared" si="150"/>
        <v>#N/A</v>
      </c>
      <c r="BF236" t="e">
        <f t="shared" si="151"/>
        <v>#N/A</v>
      </c>
      <c r="BV236">
        <v>0.56367658625289097</v>
      </c>
      <c r="BW236">
        <v>85.542687043550799</v>
      </c>
      <c r="BX236">
        <v>6.5894187537727973</v>
      </c>
      <c r="BY236">
        <f t="shared" si="152"/>
        <v>17.911897258487841</v>
      </c>
    </row>
    <row r="237" spans="2:77" x14ac:dyDescent="0.2">
      <c r="B237" s="32"/>
      <c r="C237"/>
      <c r="D237"/>
      <c r="F237" s="30">
        <v>233</v>
      </c>
      <c r="G237" s="30">
        <v>571.84719565410148</v>
      </c>
      <c r="H237" s="30">
        <v>571.84719565410148</v>
      </c>
      <c r="I237" s="30">
        <v>1.7487189018320888</v>
      </c>
      <c r="K237" s="30"/>
      <c r="L237" s="30">
        <f t="shared" si="119"/>
        <v>0</v>
      </c>
      <c r="M237" s="30">
        <f t="shared" si="120"/>
        <v>0</v>
      </c>
      <c r="N237" s="30">
        <f t="shared" si="121"/>
        <v>1</v>
      </c>
      <c r="O237" s="30">
        <f t="shared" si="122"/>
        <v>0</v>
      </c>
      <c r="P237">
        <f t="shared" si="133"/>
        <v>0</v>
      </c>
      <c r="Q237" s="30">
        <f t="shared" si="134"/>
        <v>2</v>
      </c>
      <c r="R237" s="30">
        <f t="shared" si="135"/>
        <v>0</v>
      </c>
      <c r="S237" s="30">
        <f t="shared" si="123"/>
        <v>2</v>
      </c>
      <c r="U237" s="30">
        <f t="shared" si="124"/>
        <v>0</v>
      </c>
      <c r="V237" s="30">
        <f t="shared" si="136"/>
        <v>0</v>
      </c>
      <c r="W237" s="30">
        <f t="shared" si="137"/>
        <v>0</v>
      </c>
      <c r="X237" s="30">
        <f t="shared" si="138"/>
        <v>0</v>
      </c>
      <c r="Y237" s="30">
        <f t="shared" si="139"/>
        <v>0</v>
      </c>
      <c r="Z237" s="30">
        <f t="shared" si="140"/>
        <v>0</v>
      </c>
      <c r="AB237" s="30">
        <f t="shared" si="125"/>
        <v>0</v>
      </c>
      <c r="AC237" s="30">
        <f t="shared" si="126"/>
        <v>0</v>
      </c>
      <c r="AD237" s="30">
        <f t="shared" si="141"/>
        <v>0</v>
      </c>
      <c r="AE237" s="30">
        <f t="shared" si="142"/>
        <v>0</v>
      </c>
      <c r="AF237" s="30">
        <f t="shared" si="143"/>
        <v>0</v>
      </c>
      <c r="AG237" s="30">
        <f t="shared" si="144"/>
        <v>0</v>
      </c>
      <c r="AH237" s="30">
        <f t="shared" si="145"/>
        <v>0</v>
      </c>
      <c r="AI237" s="30">
        <f t="shared" si="146"/>
        <v>0</v>
      </c>
      <c r="AK237" s="30">
        <f t="shared" si="127"/>
        <v>0</v>
      </c>
      <c r="AL237" s="30">
        <f t="shared" si="128"/>
        <v>0</v>
      </c>
      <c r="AM237" s="30">
        <f t="shared" si="129"/>
        <v>6.0205999132796242</v>
      </c>
      <c r="AN237" s="30">
        <v>0</v>
      </c>
      <c r="AO237" s="30">
        <f t="shared" si="130"/>
        <v>0</v>
      </c>
      <c r="AP237" s="30" t="e">
        <f t="shared" si="131"/>
        <v>#N/A</v>
      </c>
      <c r="AR237" s="30">
        <v>233</v>
      </c>
      <c r="AS237" s="30">
        <v>4.066617157146788</v>
      </c>
      <c r="AT237" s="30">
        <v>-0.79863551004729283</v>
      </c>
      <c r="AU237" s="30">
        <f t="shared" si="132"/>
        <v>-0.79863551004729283</v>
      </c>
      <c r="AV237" s="30">
        <f t="shared" si="147"/>
        <v>-1.5972710200945857</v>
      </c>
      <c r="BC237" s="30">
        <f t="shared" si="148"/>
        <v>0</v>
      </c>
      <c r="BD237" s="30">
        <f t="shared" si="149"/>
        <v>6.0205999132796242</v>
      </c>
      <c r="BE237" s="30" t="e">
        <f t="shared" si="150"/>
        <v>#N/A</v>
      </c>
      <c r="BF237" s="30" t="e">
        <f t="shared" si="151"/>
        <v>#N/A</v>
      </c>
      <c r="BV237">
        <v>0.57184719565410147</v>
      </c>
      <c r="BW237">
        <v>86.424614451708052</v>
      </c>
      <c r="BX237">
        <v>6.6167167685039034</v>
      </c>
      <c r="BY237">
        <f t="shared" si="152"/>
        <v>17.986100955884414</v>
      </c>
    </row>
    <row r="238" spans="2:77" x14ac:dyDescent="0.2">
      <c r="B238" s="32"/>
      <c r="C238"/>
      <c r="D238"/>
      <c r="F238">
        <v>234</v>
      </c>
      <c r="G238">
        <v>580.13623973863093</v>
      </c>
      <c r="H238">
        <v>580.13623973863093</v>
      </c>
      <c r="I238">
        <v>1.7237330328657463</v>
      </c>
      <c r="L238">
        <f t="shared" si="119"/>
        <v>0</v>
      </c>
      <c r="M238">
        <f t="shared" si="120"/>
        <v>0</v>
      </c>
      <c r="N238">
        <f t="shared" si="121"/>
        <v>1</v>
      </c>
      <c r="O238">
        <f t="shared" si="122"/>
        <v>0</v>
      </c>
      <c r="P238">
        <f t="shared" si="133"/>
        <v>0</v>
      </c>
      <c r="Q238">
        <f t="shared" si="134"/>
        <v>2</v>
      </c>
      <c r="R238">
        <f t="shared" si="135"/>
        <v>0</v>
      </c>
      <c r="S238">
        <f t="shared" si="123"/>
        <v>2</v>
      </c>
      <c r="U238">
        <f t="shared" si="124"/>
        <v>0</v>
      </c>
      <c r="V238">
        <f t="shared" si="136"/>
        <v>0</v>
      </c>
      <c r="W238">
        <f t="shared" si="137"/>
        <v>0</v>
      </c>
      <c r="X238">
        <f t="shared" si="138"/>
        <v>0</v>
      </c>
      <c r="Y238">
        <f t="shared" si="139"/>
        <v>0</v>
      </c>
      <c r="Z238">
        <f t="shared" si="140"/>
        <v>0</v>
      </c>
      <c r="AB238">
        <f t="shared" si="125"/>
        <v>0</v>
      </c>
      <c r="AC238">
        <f t="shared" si="126"/>
        <v>0</v>
      </c>
      <c r="AD238">
        <f t="shared" si="141"/>
        <v>0</v>
      </c>
      <c r="AE238">
        <f t="shared" si="142"/>
        <v>0</v>
      </c>
      <c r="AF238">
        <f t="shared" si="143"/>
        <v>0</v>
      </c>
      <c r="AG238">
        <f t="shared" si="144"/>
        <v>0</v>
      </c>
      <c r="AH238">
        <f t="shared" si="145"/>
        <v>0</v>
      </c>
      <c r="AI238">
        <f t="shared" si="146"/>
        <v>0</v>
      </c>
      <c r="AK238">
        <f t="shared" si="127"/>
        <v>0</v>
      </c>
      <c r="AL238">
        <f t="shared" si="128"/>
        <v>0</v>
      </c>
      <c r="AM238">
        <f t="shared" si="129"/>
        <v>6.0205999132796242</v>
      </c>
      <c r="AN238">
        <v>0</v>
      </c>
      <c r="AO238">
        <f t="shared" si="130"/>
        <v>0</v>
      </c>
      <c r="AP238" t="e">
        <f t="shared" si="131"/>
        <v>#N/A</v>
      </c>
      <c r="AR238">
        <v>234</v>
      </c>
      <c r="AS238">
        <v>4.0840704496667311</v>
      </c>
      <c r="AT238">
        <v>-0.80901699437494734</v>
      </c>
      <c r="AU238">
        <f t="shared" si="132"/>
        <v>-0.80901699437494734</v>
      </c>
      <c r="AV238">
        <f t="shared" si="147"/>
        <v>-1.6180339887498947</v>
      </c>
      <c r="BC238">
        <f t="shared" si="148"/>
        <v>0</v>
      </c>
      <c r="BD238">
        <f t="shared" si="149"/>
        <v>6.0205999132796242</v>
      </c>
      <c r="BE238" t="e">
        <f t="shared" si="150"/>
        <v>#N/A</v>
      </c>
      <c r="BF238" t="e">
        <f t="shared" si="151"/>
        <v>#N/A</v>
      </c>
      <c r="BV238">
        <v>0.58013623973863093</v>
      </c>
      <c r="BW238">
        <v>87.319325581148092</v>
      </c>
      <c r="BX238">
        <v>6.6438470049736642</v>
      </c>
      <c r="BY238">
        <f t="shared" si="152"/>
        <v>18.059848584681962</v>
      </c>
    </row>
    <row r="239" spans="2:77" x14ac:dyDescent="0.2">
      <c r="B239" s="32"/>
      <c r="C239"/>
      <c r="D239"/>
      <c r="F239" s="30">
        <v>235</v>
      </c>
      <c r="G239" s="30">
        <v>588.54543524185647</v>
      </c>
      <c r="H239" s="30">
        <v>588.54543524185647</v>
      </c>
      <c r="I239" s="30">
        <v>1.6991041644712794</v>
      </c>
      <c r="K239" s="30"/>
      <c r="L239" s="30">
        <f t="shared" si="119"/>
        <v>0</v>
      </c>
      <c r="M239" s="30">
        <f t="shared" si="120"/>
        <v>0</v>
      </c>
      <c r="N239" s="30">
        <f t="shared" si="121"/>
        <v>1</v>
      </c>
      <c r="O239" s="30">
        <f t="shared" si="122"/>
        <v>0</v>
      </c>
      <c r="P239">
        <f t="shared" si="133"/>
        <v>0</v>
      </c>
      <c r="Q239" s="30">
        <f t="shared" si="134"/>
        <v>2</v>
      </c>
      <c r="R239" s="30">
        <f t="shared" si="135"/>
        <v>0</v>
      </c>
      <c r="S239" s="30">
        <f t="shared" si="123"/>
        <v>2</v>
      </c>
      <c r="U239" s="30">
        <f t="shared" si="124"/>
        <v>0</v>
      </c>
      <c r="V239" s="30">
        <f t="shared" si="136"/>
        <v>0</v>
      </c>
      <c r="W239" s="30">
        <f t="shared" si="137"/>
        <v>0</v>
      </c>
      <c r="X239" s="30">
        <f t="shared" si="138"/>
        <v>0</v>
      </c>
      <c r="Y239" s="30">
        <f t="shared" si="139"/>
        <v>0</v>
      </c>
      <c r="Z239" s="30">
        <f t="shared" si="140"/>
        <v>0</v>
      </c>
      <c r="AB239" s="30">
        <f t="shared" si="125"/>
        <v>0</v>
      </c>
      <c r="AC239" s="30">
        <f t="shared" si="126"/>
        <v>0</v>
      </c>
      <c r="AD239" s="30">
        <f t="shared" si="141"/>
        <v>0</v>
      </c>
      <c r="AE239" s="30">
        <f t="shared" si="142"/>
        <v>0</v>
      </c>
      <c r="AF239" s="30">
        <f t="shared" si="143"/>
        <v>0</v>
      </c>
      <c r="AG239" s="30">
        <f t="shared" si="144"/>
        <v>0</v>
      </c>
      <c r="AH239" s="30">
        <f t="shared" si="145"/>
        <v>0</v>
      </c>
      <c r="AI239" s="30">
        <f t="shared" si="146"/>
        <v>0</v>
      </c>
      <c r="AK239" s="30">
        <f t="shared" si="127"/>
        <v>0</v>
      </c>
      <c r="AL239" s="30">
        <f t="shared" si="128"/>
        <v>0</v>
      </c>
      <c r="AM239" s="30">
        <f t="shared" si="129"/>
        <v>6.0205999132796242</v>
      </c>
      <c r="AN239" s="30">
        <v>0</v>
      </c>
      <c r="AO239" s="30">
        <f t="shared" si="130"/>
        <v>0</v>
      </c>
      <c r="AP239" s="30" t="e">
        <f t="shared" si="131"/>
        <v>#N/A</v>
      </c>
      <c r="AR239" s="30">
        <v>235</v>
      </c>
      <c r="AS239" s="30">
        <v>4.1015237421866741</v>
      </c>
      <c r="AT239" s="30">
        <v>-0.81915204428899158</v>
      </c>
      <c r="AU239" s="30">
        <f t="shared" si="132"/>
        <v>-0.81915204428899158</v>
      </c>
      <c r="AV239" s="30">
        <f t="shared" si="147"/>
        <v>-1.6383040885779832</v>
      </c>
      <c r="BC239" s="30">
        <f t="shared" si="148"/>
        <v>0</v>
      </c>
      <c r="BD239" s="30">
        <f t="shared" si="149"/>
        <v>6.0205999132796242</v>
      </c>
      <c r="BE239" s="30" t="e">
        <f t="shared" si="150"/>
        <v>#N/A</v>
      </c>
      <c r="BF239" s="30" t="e">
        <f t="shared" si="151"/>
        <v>#N/A</v>
      </c>
      <c r="BV239">
        <v>0.58854543524185643</v>
      </c>
      <c r="BW239">
        <v>88.227005734570739</v>
      </c>
      <c r="BX239">
        <v>6.670808221832714</v>
      </c>
      <c r="BY239">
        <f t="shared" si="152"/>
        <v>18.133136770543061</v>
      </c>
    </row>
    <row r="240" spans="2:77" x14ac:dyDescent="0.2">
      <c r="B240" s="32"/>
      <c r="C240"/>
      <c r="D240"/>
      <c r="F240">
        <v>236</v>
      </c>
      <c r="G240">
        <v>597.07652378359228</v>
      </c>
      <c r="H240">
        <v>597.07652378359228</v>
      </c>
      <c r="I240">
        <v>1.6748271957891372</v>
      </c>
      <c r="L240">
        <f t="shared" si="119"/>
        <v>0</v>
      </c>
      <c r="M240">
        <f t="shared" si="120"/>
        <v>0</v>
      </c>
      <c r="N240">
        <f t="shared" si="121"/>
        <v>1</v>
      </c>
      <c r="O240">
        <f t="shared" si="122"/>
        <v>0</v>
      </c>
      <c r="P240">
        <f t="shared" si="133"/>
        <v>0</v>
      </c>
      <c r="Q240">
        <f t="shared" si="134"/>
        <v>2</v>
      </c>
      <c r="R240">
        <f t="shared" si="135"/>
        <v>0</v>
      </c>
      <c r="S240">
        <f t="shared" si="123"/>
        <v>2</v>
      </c>
      <c r="U240">
        <f t="shared" si="124"/>
        <v>0</v>
      </c>
      <c r="V240">
        <f t="shared" si="136"/>
        <v>0</v>
      </c>
      <c r="W240">
        <f t="shared" si="137"/>
        <v>0</v>
      </c>
      <c r="X240">
        <f t="shared" si="138"/>
        <v>0</v>
      </c>
      <c r="Y240">
        <f t="shared" si="139"/>
        <v>0</v>
      </c>
      <c r="Z240">
        <f t="shared" si="140"/>
        <v>0</v>
      </c>
      <c r="AB240">
        <f t="shared" si="125"/>
        <v>0</v>
      </c>
      <c r="AC240">
        <f t="shared" si="126"/>
        <v>0</v>
      </c>
      <c r="AD240">
        <f t="shared" si="141"/>
        <v>0</v>
      </c>
      <c r="AE240">
        <f t="shared" si="142"/>
        <v>0</v>
      </c>
      <c r="AF240">
        <f t="shared" si="143"/>
        <v>0</v>
      </c>
      <c r="AG240">
        <f t="shared" si="144"/>
        <v>0</v>
      </c>
      <c r="AH240">
        <f t="shared" si="145"/>
        <v>0</v>
      </c>
      <c r="AI240">
        <f t="shared" si="146"/>
        <v>0</v>
      </c>
      <c r="AK240">
        <f t="shared" si="127"/>
        <v>0</v>
      </c>
      <c r="AL240">
        <f t="shared" si="128"/>
        <v>0</v>
      </c>
      <c r="AM240">
        <f t="shared" si="129"/>
        <v>6.0205999132796242</v>
      </c>
      <c r="AN240">
        <v>0</v>
      </c>
      <c r="AO240">
        <f t="shared" si="130"/>
        <v>0</v>
      </c>
      <c r="AP240" t="e">
        <f t="shared" si="131"/>
        <v>#N/A</v>
      </c>
      <c r="AR240">
        <v>236</v>
      </c>
      <c r="AS240">
        <v>4.1189770347066181</v>
      </c>
      <c r="AT240">
        <v>-0.82903757255504185</v>
      </c>
      <c r="AU240">
        <f t="shared" si="132"/>
        <v>-0.82903757255504185</v>
      </c>
      <c r="AV240">
        <f t="shared" si="147"/>
        <v>-1.6580751451100837</v>
      </c>
      <c r="BC240">
        <f t="shared" si="148"/>
        <v>0</v>
      </c>
      <c r="BD240">
        <f t="shared" si="149"/>
        <v>6.0205999132796242</v>
      </c>
      <c r="BE240" t="e">
        <f t="shared" si="150"/>
        <v>#N/A</v>
      </c>
      <c r="BF240" t="e">
        <f t="shared" si="151"/>
        <v>#N/A</v>
      </c>
      <c r="BV240">
        <v>0.59707652378359233</v>
      </c>
      <c r="BW240">
        <v>89.147842900677176</v>
      </c>
      <c r="BX240">
        <v>6.6975992279343961</v>
      </c>
      <c r="BY240">
        <f t="shared" si="152"/>
        <v>18.2059622755954</v>
      </c>
    </row>
    <row r="241" spans="2:77" x14ac:dyDescent="0.2">
      <c r="B241" s="32"/>
      <c r="C241"/>
      <c r="D241"/>
      <c r="F241" s="30">
        <v>237</v>
      </c>
      <c r="G241" s="30">
        <v>605.73127222879282</v>
      </c>
      <c r="H241" s="30">
        <v>605.73127222879282</v>
      </c>
      <c r="I241" s="30">
        <v>1.6508970988413598</v>
      </c>
      <c r="K241" s="30"/>
      <c r="L241" s="30">
        <f t="shared" si="119"/>
        <v>0</v>
      </c>
      <c r="M241" s="30">
        <f t="shared" si="120"/>
        <v>0</v>
      </c>
      <c r="N241" s="30">
        <f t="shared" si="121"/>
        <v>1</v>
      </c>
      <c r="O241" s="30">
        <f t="shared" si="122"/>
        <v>0</v>
      </c>
      <c r="P241">
        <f t="shared" si="133"/>
        <v>0</v>
      </c>
      <c r="Q241" s="30">
        <f t="shared" si="134"/>
        <v>2</v>
      </c>
      <c r="R241" s="30">
        <f t="shared" si="135"/>
        <v>0</v>
      </c>
      <c r="S241" s="30">
        <f t="shared" si="123"/>
        <v>2</v>
      </c>
      <c r="U241" s="30">
        <f t="shared" si="124"/>
        <v>0</v>
      </c>
      <c r="V241" s="30">
        <f t="shared" si="136"/>
        <v>0</v>
      </c>
      <c r="W241" s="30">
        <f t="shared" si="137"/>
        <v>0</v>
      </c>
      <c r="X241" s="30">
        <f t="shared" si="138"/>
        <v>0</v>
      </c>
      <c r="Y241" s="30">
        <f t="shared" si="139"/>
        <v>0</v>
      </c>
      <c r="Z241" s="30">
        <f t="shared" si="140"/>
        <v>0</v>
      </c>
      <c r="AB241" s="30">
        <f t="shared" si="125"/>
        <v>0</v>
      </c>
      <c r="AC241" s="30">
        <f t="shared" si="126"/>
        <v>0</v>
      </c>
      <c r="AD241" s="30">
        <f t="shared" si="141"/>
        <v>0</v>
      </c>
      <c r="AE241" s="30">
        <f t="shared" si="142"/>
        <v>0</v>
      </c>
      <c r="AF241" s="30">
        <f t="shared" si="143"/>
        <v>0</v>
      </c>
      <c r="AG241" s="30">
        <f t="shared" si="144"/>
        <v>0</v>
      </c>
      <c r="AH241" s="30">
        <f t="shared" si="145"/>
        <v>0</v>
      </c>
      <c r="AI241" s="30">
        <f t="shared" si="146"/>
        <v>0</v>
      </c>
      <c r="AK241" s="30">
        <f t="shared" si="127"/>
        <v>0</v>
      </c>
      <c r="AL241" s="30">
        <f t="shared" si="128"/>
        <v>0</v>
      </c>
      <c r="AM241" s="30">
        <f t="shared" si="129"/>
        <v>6.0205999132796242</v>
      </c>
      <c r="AN241" s="30">
        <v>0</v>
      </c>
      <c r="AO241" s="30">
        <f t="shared" si="130"/>
        <v>0</v>
      </c>
      <c r="AP241" s="30" t="e">
        <f t="shared" si="131"/>
        <v>#N/A</v>
      </c>
      <c r="AR241" s="30">
        <v>237</v>
      </c>
      <c r="AS241" s="30">
        <v>4.1364303272265612</v>
      </c>
      <c r="AT241" s="30">
        <v>-0.83867056794542405</v>
      </c>
      <c r="AU241" s="30">
        <f t="shared" si="132"/>
        <v>-0.83867056794542405</v>
      </c>
      <c r="AV241" s="30">
        <f t="shared" si="147"/>
        <v>-1.6773411358908481</v>
      </c>
      <c r="BC241" s="30">
        <f t="shared" si="148"/>
        <v>0</v>
      </c>
      <c r="BD241" s="30">
        <f t="shared" si="149"/>
        <v>6.0205999132796242</v>
      </c>
      <c r="BE241" s="30" t="e">
        <f t="shared" si="150"/>
        <v>#N/A</v>
      </c>
      <c r="BF241" s="30" t="e">
        <f t="shared" si="151"/>
        <v>#N/A</v>
      </c>
      <c r="BV241">
        <v>0.60573127222879286</v>
      </c>
      <c r="BW241">
        <v>90.082027793103677</v>
      </c>
      <c r="BX241">
        <v>6.7242188821504882</v>
      </c>
      <c r="BY241">
        <f t="shared" si="152"/>
        <v>18.278321997930867</v>
      </c>
    </row>
    <row r="242" spans="2:77" x14ac:dyDescent="0.2">
      <c r="B242" s="32"/>
      <c r="C242"/>
      <c r="D242"/>
      <c r="F242">
        <v>238</v>
      </c>
      <c r="G242">
        <v>614.51147305348957</v>
      </c>
      <c r="H242">
        <v>614.51147305348957</v>
      </c>
      <c r="I242">
        <v>1.6273089174902289</v>
      </c>
      <c r="L242">
        <f t="shared" si="119"/>
        <v>0</v>
      </c>
      <c r="M242">
        <f t="shared" si="120"/>
        <v>0</v>
      </c>
      <c r="N242">
        <f t="shared" si="121"/>
        <v>1</v>
      </c>
      <c r="O242">
        <f t="shared" si="122"/>
        <v>0</v>
      </c>
      <c r="P242">
        <f t="shared" si="133"/>
        <v>0</v>
      </c>
      <c r="Q242">
        <f t="shared" si="134"/>
        <v>2</v>
      </c>
      <c r="R242">
        <f t="shared" si="135"/>
        <v>0</v>
      </c>
      <c r="S242">
        <f t="shared" si="123"/>
        <v>2</v>
      </c>
      <c r="U242">
        <f t="shared" si="124"/>
        <v>0</v>
      </c>
      <c r="V242">
        <f t="shared" si="136"/>
        <v>0</v>
      </c>
      <c r="W242">
        <f t="shared" si="137"/>
        <v>0</v>
      </c>
      <c r="X242">
        <f t="shared" si="138"/>
        <v>0</v>
      </c>
      <c r="Y242">
        <f t="shared" si="139"/>
        <v>0</v>
      </c>
      <c r="Z242">
        <f t="shared" si="140"/>
        <v>0</v>
      </c>
      <c r="AB242">
        <f t="shared" si="125"/>
        <v>0</v>
      </c>
      <c r="AC242">
        <f t="shared" si="126"/>
        <v>0</v>
      </c>
      <c r="AD242">
        <f t="shared" si="141"/>
        <v>0</v>
      </c>
      <c r="AE242">
        <f t="shared" si="142"/>
        <v>0</v>
      </c>
      <c r="AF242">
        <f t="shared" si="143"/>
        <v>0</v>
      </c>
      <c r="AG242">
        <f t="shared" si="144"/>
        <v>0</v>
      </c>
      <c r="AH242">
        <f t="shared" si="145"/>
        <v>0</v>
      </c>
      <c r="AI242">
        <f t="shared" si="146"/>
        <v>0</v>
      </c>
      <c r="AK242">
        <f t="shared" si="127"/>
        <v>0</v>
      </c>
      <c r="AL242">
        <f t="shared" si="128"/>
        <v>0</v>
      </c>
      <c r="AM242">
        <f t="shared" si="129"/>
        <v>6.0205999132796242</v>
      </c>
      <c r="AN242">
        <v>0</v>
      </c>
      <c r="AO242">
        <f t="shared" si="130"/>
        <v>0</v>
      </c>
      <c r="AP242" t="e">
        <f t="shared" si="131"/>
        <v>#N/A</v>
      </c>
      <c r="AR242">
        <v>238</v>
      </c>
      <c r="AS242">
        <v>4.1538836197465043</v>
      </c>
      <c r="AT242">
        <v>-0.84804809615642596</v>
      </c>
      <c r="AU242">
        <f t="shared" si="132"/>
        <v>-0.84804809615642596</v>
      </c>
      <c r="AV242">
        <f t="shared" si="147"/>
        <v>-1.6960961923128519</v>
      </c>
      <c r="BC242">
        <f t="shared" si="148"/>
        <v>0</v>
      </c>
      <c r="BD242">
        <f t="shared" si="149"/>
        <v>6.0205999132796242</v>
      </c>
      <c r="BE242" t="e">
        <f t="shared" si="150"/>
        <v>#N/A</v>
      </c>
      <c r="BF242" t="e">
        <f t="shared" si="151"/>
        <v>#N/A</v>
      </c>
      <c r="BV242">
        <v>0.61451147305348952</v>
      </c>
      <c r="BW242">
        <v>91.029753889920599</v>
      </c>
      <c r="BX242">
        <v>6.7506660931611311</v>
      </c>
      <c r="BY242">
        <f t="shared" si="152"/>
        <v>18.350212971034519</v>
      </c>
    </row>
    <row r="243" spans="2:77" x14ac:dyDescent="0.2">
      <c r="B243" s="32"/>
      <c r="C243"/>
      <c r="D243"/>
      <c r="F243" s="30">
        <v>239</v>
      </c>
      <c r="G243" s="30">
        <v>623.41894471602518</v>
      </c>
      <c r="H243" s="30">
        <v>623.41894471602518</v>
      </c>
      <c r="I243" s="30">
        <v>1.6040577664118181</v>
      </c>
      <c r="K243" s="30"/>
      <c r="L243" s="30">
        <f t="shared" si="119"/>
        <v>0</v>
      </c>
      <c r="M243" s="30">
        <f t="shared" si="120"/>
        <v>0</v>
      </c>
      <c r="N243" s="30">
        <f t="shared" si="121"/>
        <v>1</v>
      </c>
      <c r="O243" s="30">
        <f t="shared" si="122"/>
        <v>0</v>
      </c>
      <c r="P243">
        <f t="shared" si="133"/>
        <v>0</v>
      </c>
      <c r="Q243" s="30">
        <f t="shared" si="134"/>
        <v>2</v>
      </c>
      <c r="R243" s="30">
        <f t="shared" si="135"/>
        <v>0</v>
      </c>
      <c r="S243" s="30">
        <f t="shared" si="123"/>
        <v>2</v>
      </c>
      <c r="U243" s="30">
        <f t="shared" si="124"/>
        <v>0</v>
      </c>
      <c r="V243" s="30">
        <f t="shared" si="136"/>
        <v>0</v>
      </c>
      <c r="W243" s="30">
        <f t="shared" si="137"/>
        <v>0</v>
      </c>
      <c r="X243" s="30">
        <f t="shared" si="138"/>
        <v>0</v>
      </c>
      <c r="Y243" s="30">
        <f t="shared" si="139"/>
        <v>0</v>
      </c>
      <c r="Z243" s="30">
        <f t="shared" si="140"/>
        <v>0</v>
      </c>
      <c r="AB243" s="30">
        <f t="shared" si="125"/>
        <v>0</v>
      </c>
      <c r="AC243" s="30">
        <f t="shared" si="126"/>
        <v>0</v>
      </c>
      <c r="AD243" s="30">
        <f t="shared" si="141"/>
        <v>0</v>
      </c>
      <c r="AE243" s="30">
        <f t="shared" si="142"/>
        <v>0</v>
      </c>
      <c r="AF243" s="30">
        <f t="shared" si="143"/>
        <v>0</v>
      </c>
      <c r="AG243" s="30">
        <f t="shared" si="144"/>
        <v>0</v>
      </c>
      <c r="AH243" s="30">
        <f t="shared" si="145"/>
        <v>0</v>
      </c>
      <c r="AI243" s="30">
        <f t="shared" si="146"/>
        <v>0</v>
      </c>
      <c r="AK243" s="30">
        <f t="shared" si="127"/>
        <v>0</v>
      </c>
      <c r="AL243" s="30">
        <f t="shared" si="128"/>
        <v>0</v>
      </c>
      <c r="AM243" s="30">
        <f t="shared" si="129"/>
        <v>6.0205999132796242</v>
      </c>
      <c r="AN243" s="30">
        <v>0</v>
      </c>
      <c r="AO243" s="30">
        <f t="shared" si="130"/>
        <v>0</v>
      </c>
      <c r="AP243" s="30" t="e">
        <f t="shared" si="131"/>
        <v>#N/A</v>
      </c>
      <c r="AR243" s="30">
        <v>239</v>
      </c>
      <c r="AS243" s="30">
        <v>4.1713369122664474</v>
      </c>
      <c r="AT243" s="30">
        <v>-0.85716730070211211</v>
      </c>
      <c r="AU243" s="30">
        <f t="shared" si="132"/>
        <v>-0.85716730070211211</v>
      </c>
      <c r="AV243" s="30">
        <f t="shared" si="147"/>
        <v>-1.7143346014042242</v>
      </c>
      <c r="BC243" s="30">
        <f t="shared" si="148"/>
        <v>0</v>
      </c>
      <c r="BD243" s="30">
        <f t="shared" si="149"/>
        <v>6.0205999132796242</v>
      </c>
      <c r="BE243" s="30" t="e">
        <f t="shared" si="150"/>
        <v>#N/A</v>
      </c>
      <c r="BF243" s="30" t="e">
        <f t="shared" si="151"/>
        <v>#N/A</v>
      </c>
      <c r="BV243">
        <v>0.62341894471602521</v>
      </c>
      <c r="BW243">
        <v>91.991217473703045</v>
      </c>
      <c r="BX243">
        <v>6.7769398192195682</v>
      </c>
      <c r="BY243">
        <f t="shared" si="152"/>
        <v>18.421632363145079</v>
      </c>
    </row>
    <row r="244" spans="2:77" x14ac:dyDescent="0.2">
      <c r="B244" s="32"/>
      <c r="C244"/>
      <c r="D244"/>
      <c r="F244">
        <v>240</v>
      </c>
      <c r="G244">
        <v>632.45553203367604</v>
      </c>
      <c r="H244">
        <v>630</v>
      </c>
      <c r="I244">
        <v>1.5811388300841893</v>
      </c>
      <c r="L244">
        <f t="shared" si="119"/>
        <v>0</v>
      </c>
      <c r="M244">
        <f t="shared" si="120"/>
        <v>0</v>
      </c>
      <c r="N244">
        <f t="shared" si="121"/>
        <v>1</v>
      </c>
      <c r="O244">
        <f t="shared" si="122"/>
        <v>0</v>
      </c>
      <c r="P244">
        <f t="shared" si="133"/>
        <v>0</v>
      </c>
      <c r="Q244">
        <f t="shared" si="134"/>
        <v>2</v>
      </c>
      <c r="R244">
        <f t="shared" si="135"/>
        <v>0</v>
      </c>
      <c r="S244">
        <f t="shared" si="123"/>
        <v>2</v>
      </c>
      <c r="U244">
        <f t="shared" si="124"/>
        <v>0</v>
      </c>
      <c r="V244">
        <f t="shared" si="136"/>
        <v>0</v>
      </c>
      <c r="W244">
        <f t="shared" si="137"/>
        <v>0</v>
      </c>
      <c r="X244">
        <f t="shared" si="138"/>
        <v>0</v>
      </c>
      <c r="Y244">
        <f t="shared" si="139"/>
        <v>0</v>
      </c>
      <c r="Z244">
        <f t="shared" si="140"/>
        <v>0</v>
      </c>
      <c r="AB244">
        <f t="shared" si="125"/>
        <v>0</v>
      </c>
      <c r="AC244">
        <f t="shared" si="126"/>
        <v>0</v>
      </c>
      <c r="AD244">
        <f t="shared" si="141"/>
        <v>0</v>
      </c>
      <c r="AE244">
        <f t="shared" si="142"/>
        <v>0</v>
      </c>
      <c r="AF244">
        <f t="shared" si="143"/>
        <v>0</v>
      </c>
      <c r="AG244">
        <f t="shared" si="144"/>
        <v>0</v>
      </c>
      <c r="AH244">
        <f t="shared" si="145"/>
        <v>0</v>
      </c>
      <c r="AI244">
        <f t="shared" si="146"/>
        <v>0</v>
      </c>
      <c r="AK244">
        <f t="shared" si="127"/>
        <v>0</v>
      </c>
      <c r="AL244">
        <f t="shared" si="128"/>
        <v>0</v>
      </c>
      <c r="AM244">
        <f t="shared" si="129"/>
        <v>6.0205999132796242</v>
      </c>
      <c r="AN244">
        <v>0</v>
      </c>
      <c r="AO244">
        <f t="shared" si="130"/>
        <v>0</v>
      </c>
      <c r="AP244" t="e">
        <f t="shared" si="131"/>
        <v>#N/A</v>
      </c>
      <c r="AR244">
        <v>240</v>
      </c>
      <c r="AS244">
        <v>4.1887902047863905</v>
      </c>
      <c r="AT244">
        <v>-0.86602540378443837</v>
      </c>
      <c r="AU244">
        <f t="shared" si="132"/>
        <v>-0.86602540378443837</v>
      </c>
      <c r="AV244">
        <f t="shared" si="147"/>
        <v>-1.7320508075688767</v>
      </c>
      <c r="BC244">
        <f t="shared" si="148"/>
        <v>0</v>
      </c>
      <c r="BD244">
        <f t="shared" si="149"/>
        <v>6.0205999132796242</v>
      </c>
      <c r="BE244" t="e">
        <f t="shared" si="150"/>
        <v>#N/A</v>
      </c>
      <c r="BF244" t="e">
        <f t="shared" si="151"/>
        <v>#N/A</v>
      </c>
      <c r="BV244">
        <v>0.63245553203367599</v>
      </c>
      <c r="BW244">
        <v>92.966617672182949</v>
      </c>
      <c r="BX244">
        <v>6.803039067892394</v>
      </c>
      <c r="BY244">
        <f t="shared" si="152"/>
        <v>18.492577476548856</v>
      </c>
    </row>
    <row r="245" spans="2:77" x14ac:dyDescent="0.2">
      <c r="B245" s="32"/>
      <c r="C245"/>
      <c r="D245"/>
      <c r="F245" s="30">
        <v>241</v>
      </c>
      <c r="G245" s="30">
        <v>641.62310656472766</v>
      </c>
      <c r="H245" s="30">
        <v>641.62310656472766</v>
      </c>
      <c r="I245" s="30">
        <v>1.5585473617900618</v>
      </c>
      <c r="K245" s="30"/>
      <c r="L245" s="30">
        <f t="shared" si="119"/>
        <v>0</v>
      </c>
      <c r="M245" s="30">
        <f t="shared" si="120"/>
        <v>0</v>
      </c>
      <c r="N245" s="30">
        <f t="shared" si="121"/>
        <v>1</v>
      </c>
      <c r="O245" s="30">
        <f t="shared" si="122"/>
        <v>0</v>
      </c>
      <c r="P245">
        <f t="shared" si="133"/>
        <v>0</v>
      </c>
      <c r="Q245" s="30">
        <f t="shared" si="134"/>
        <v>2</v>
      </c>
      <c r="R245" s="30">
        <f t="shared" si="135"/>
        <v>0</v>
      </c>
      <c r="S245" s="30">
        <f t="shared" si="123"/>
        <v>2</v>
      </c>
      <c r="U245" s="30">
        <f t="shared" si="124"/>
        <v>0</v>
      </c>
      <c r="V245" s="30">
        <f t="shared" si="136"/>
        <v>0</v>
      </c>
      <c r="W245" s="30">
        <f t="shared" si="137"/>
        <v>0</v>
      </c>
      <c r="X245" s="30">
        <f t="shared" si="138"/>
        <v>0</v>
      </c>
      <c r="Y245" s="30">
        <f t="shared" si="139"/>
        <v>0</v>
      </c>
      <c r="Z245" s="30">
        <f t="shared" si="140"/>
        <v>0</v>
      </c>
      <c r="AB245" s="30">
        <f t="shared" si="125"/>
        <v>0</v>
      </c>
      <c r="AC245" s="30">
        <f t="shared" si="126"/>
        <v>0</v>
      </c>
      <c r="AD245" s="30">
        <f t="shared" si="141"/>
        <v>0</v>
      </c>
      <c r="AE245" s="30">
        <f t="shared" si="142"/>
        <v>0</v>
      </c>
      <c r="AF245" s="30">
        <f t="shared" si="143"/>
        <v>0</v>
      </c>
      <c r="AG245" s="30">
        <f t="shared" si="144"/>
        <v>0</v>
      </c>
      <c r="AH245" s="30">
        <f t="shared" si="145"/>
        <v>0</v>
      </c>
      <c r="AI245" s="30">
        <f t="shared" si="146"/>
        <v>0</v>
      </c>
      <c r="AK245" s="30">
        <f t="shared" si="127"/>
        <v>0</v>
      </c>
      <c r="AL245" s="30">
        <f t="shared" si="128"/>
        <v>0</v>
      </c>
      <c r="AM245" s="30">
        <f t="shared" si="129"/>
        <v>6.0205999132796242</v>
      </c>
      <c r="AN245" s="30">
        <v>0</v>
      </c>
      <c r="AO245" s="30">
        <f t="shared" si="130"/>
        <v>0</v>
      </c>
      <c r="AP245" s="30" t="e">
        <f t="shared" si="131"/>
        <v>#N/A</v>
      </c>
      <c r="AR245" s="30">
        <v>241</v>
      </c>
      <c r="AS245" s="30">
        <v>4.2062434973063345</v>
      </c>
      <c r="AT245" s="30">
        <v>-0.87461970713939596</v>
      </c>
      <c r="AU245" s="30">
        <f t="shared" si="132"/>
        <v>-0.87461970713939596</v>
      </c>
      <c r="AV245" s="30">
        <f t="shared" si="147"/>
        <v>-1.7492394142787919</v>
      </c>
      <c r="BC245" s="30">
        <f t="shared" si="148"/>
        <v>0</v>
      </c>
      <c r="BD245" s="30">
        <f t="shared" si="149"/>
        <v>6.0205999132796242</v>
      </c>
      <c r="BE245" s="30" t="e">
        <f t="shared" si="150"/>
        <v>#N/A</v>
      </c>
      <c r="BF245" s="30" t="e">
        <f t="shared" si="151"/>
        <v>#N/A</v>
      </c>
      <c r="BV245">
        <v>0.64162310656472765</v>
      </c>
      <c r="BW245">
        <v>93.956156499490149</v>
      </c>
      <c r="BX245">
        <v>6.828962895775855</v>
      </c>
      <c r="BY245">
        <f t="shared" si="152"/>
        <v>18.563045746808566</v>
      </c>
    </row>
    <row r="246" spans="2:77" x14ac:dyDescent="0.2">
      <c r="B246" s="32"/>
      <c r="C246"/>
      <c r="D246"/>
      <c r="F246">
        <v>242</v>
      </c>
      <c r="G246">
        <v>650.92356699609184</v>
      </c>
      <c r="H246">
        <v>650.92356699609184</v>
      </c>
      <c r="I246">
        <v>1.5362786826337231</v>
      </c>
      <c r="L246">
        <f t="shared" si="119"/>
        <v>0</v>
      </c>
      <c r="M246">
        <f t="shared" si="120"/>
        <v>0</v>
      </c>
      <c r="N246">
        <f t="shared" si="121"/>
        <v>1</v>
      </c>
      <c r="O246">
        <f t="shared" si="122"/>
        <v>0</v>
      </c>
      <c r="P246">
        <f t="shared" si="133"/>
        <v>0</v>
      </c>
      <c r="Q246">
        <f t="shared" si="134"/>
        <v>2</v>
      </c>
      <c r="R246">
        <f t="shared" si="135"/>
        <v>0</v>
      </c>
      <c r="S246">
        <f t="shared" si="123"/>
        <v>2</v>
      </c>
      <c r="U246">
        <f t="shared" si="124"/>
        <v>0</v>
      </c>
      <c r="V246">
        <f t="shared" si="136"/>
        <v>0</v>
      </c>
      <c r="W246">
        <f t="shared" si="137"/>
        <v>0</v>
      </c>
      <c r="X246">
        <f t="shared" si="138"/>
        <v>0</v>
      </c>
      <c r="Y246">
        <f t="shared" si="139"/>
        <v>0</v>
      </c>
      <c r="Z246">
        <f t="shared" si="140"/>
        <v>0</v>
      </c>
      <c r="AB246">
        <f t="shared" si="125"/>
        <v>0</v>
      </c>
      <c r="AC246">
        <f t="shared" si="126"/>
        <v>0</v>
      </c>
      <c r="AD246">
        <f t="shared" si="141"/>
        <v>0</v>
      </c>
      <c r="AE246">
        <f t="shared" si="142"/>
        <v>0</v>
      </c>
      <c r="AF246">
        <f t="shared" si="143"/>
        <v>0</v>
      </c>
      <c r="AG246">
        <f t="shared" si="144"/>
        <v>0</v>
      </c>
      <c r="AH246">
        <f t="shared" si="145"/>
        <v>0</v>
      </c>
      <c r="AI246">
        <f t="shared" si="146"/>
        <v>0</v>
      </c>
      <c r="AK246">
        <f t="shared" si="127"/>
        <v>0</v>
      </c>
      <c r="AL246">
        <f t="shared" si="128"/>
        <v>0</v>
      </c>
      <c r="AM246">
        <f t="shared" si="129"/>
        <v>6.0205999132796242</v>
      </c>
      <c r="AN246">
        <v>0</v>
      </c>
      <c r="AO246">
        <f t="shared" si="130"/>
        <v>0</v>
      </c>
      <c r="AP246" t="e">
        <f t="shared" si="131"/>
        <v>#N/A</v>
      </c>
      <c r="AR246">
        <v>242</v>
      </c>
      <c r="AS246">
        <v>4.2236967898262776</v>
      </c>
      <c r="AT246">
        <v>-0.88294759285892699</v>
      </c>
      <c r="AU246">
        <f t="shared" si="132"/>
        <v>-0.88294759285892699</v>
      </c>
      <c r="AV246">
        <f t="shared" si="147"/>
        <v>-1.765895185717854</v>
      </c>
      <c r="BC246">
        <f t="shared" si="148"/>
        <v>0</v>
      </c>
      <c r="BD246">
        <f t="shared" si="149"/>
        <v>6.0205999132796242</v>
      </c>
      <c r="BE246" t="e">
        <f t="shared" si="150"/>
        <v>#N/A</v>
      </c>
      <c r="BF246" t="e">
        <f t="shared" si="151"/>
        <v>#N/A</v>
      </c>
      <c r="BV246">
        <v>0.65092356699609188</v>
      </c>
      <c r="BW246">
        <v>94.960038897991168</v>
      </c>
      <c r="BX246">
        <v>6.8547104081889954</v>
      </c>
      <c r="BY246">
        <f t="shared" si="152"/>
        <v>18.633034741929229</v>
      </c>
    </row>
    <row r="247" spans="2:77" x14ac:dyDescent="0.2">
      <c r="B247" s="32"/>
      <c r="C247"/>
      <c r="D247"/>
      <c r="F247" s="30">
        <v>243</v>
      </c>
      <c r="G247" s="30">
        <v>660.35883953654434</v>
      </c>
      <c r="H247" s="30">
        <v>660.35883953654434</v>
      </c>
      <c r="I247" s="30">
        <v>1.514328180571981</v>
      </c>
      <c r="K247" s="30"/>
      <c r="L247" s="30">
        <f t="shared" si="119"/>
        <v>0</v>
      </c>
      <c r="M247" s="30">
        <f t="shared" si="120"/>
        <v>0</v>
      </c>
      <c r="N247" s="30">
        <f t="shared" si="121"/>
        <v>1</v>
      </c>
      <c r="O247" s="30">
        <f t="shared" si="122"/>
        <v>0</v>
      </c>
      <c r="P247">
        <f t="shared" si="133"/>
        <v>0</v>
      </c>
      <c r="Q247" s="30">
        <f t="shared" si="134"/>
        <v>2</v>
      </c>
      <c r="R247" s="30">
        <f t="shared" si="135"/>
        <v>0</v>
      </c>
      <c r="S247" s="30">
        <f t="shared" si="123"/>
        <v>2</v>
      </c>
      <c r="U247" s="30">
        <f t="shared" si="124"/>
        <v>0</v>
      </c>
      <c r="V247" s="30">
        <f t="shared" si="136"/>
        <v>0</v>
      </c>
      <c r="W247" s="30">
        <f t="shared" si="137"/>
        <v>0</v>
      </c>
      <c r="X247" s="30">
        <f t="shared" si="138"/>
        <v>0</v>
      </c>
      <c r="Y247" s="30">
        <f t="shared" si="139"/>
        <v>0</v>
      </c>
      <c r="Z247" s="30">
        <f t="shared" si="140"/>
        <v>0</v>
      </c>
      <c r="AB247" s="30">
        <f t="shared" si="125"/>
        <v>0</v>
      </c>
      <c r="AC247" s="30">
        <f t="shared" si="126"/>
        <v>0</v>
      </c>
      <c r="AD247" s="30">
        <f t="shared" si="141"/>
        <v>0</v>
      </c>
      <c r="AE247" s="30">
        <f t="shared" si="142"/>
        <v>0</v>
      </c>
      <c r="AF247" s="30">
        <f t="shared" si="143"/>
        <v>0</v>
      </c>
      <c r="AG247" s="30">
        <f t="shared" si="144"/>
        <v>0</v>
      </c>
      <c r="AH247" s="30">
        <f t="shared" si="145"/>
        <v>0</v>
      </c>
      <c r="AI247" s="30">
        <f t="shared" si="146"/>
        <v>0</v>
      </c>
      <c r="AK247" s="30">
        <f t="shared" si="127"/>
        <v>0</v>
      </c>
      <c r="AL247" s="30">
        <f t="shared" si="128"/>
        <v>0</v>
      </c>
      <c r="AM247" s="30">
        <f t="shared" si="129"/>
        <v>6.0205999132796242</v>
      </c>
      <c r="AN247" s="30">
        <v>0</v>
      </c>
      <c r="AO247" s="30">
        <f t="shared" si="130"/>
        <v>0</v>
      </c>
      <c r="AP247" s="30" t="e">
        <f t="shared" si="131"/>
        <v>#N/A</v>
      </c>
      <c r="AR247" s="30">
        <v>243</v>
      </c>
      <c r="AS247" s="30">
        <v>4.2411500823462207</v>
      </c>
      <c r="AT247" s="30">
        <v>-0.89100652418836779</v>
      </c>
      <c r="AU247" s="30">
        <f t="shared" si="132"/>
        <v>-0.89100652418836779</v>
      </c>
      <c r="AV247" s="30">
        <f t="shared" si="147"/>
        <v>-1.7820130483767356</v>
      </c>
      <c r="BC247" s="30">
        <f t="shared" si="148"/>
        <v>0</v>
      </c>
      <c r="BD247" s="30">
        <f t="shared" si="149"/>
        <v>6.0205999132796242</v>
      </c>
      <c r="BE247" s="30" t="e">
        <f t="shared" si="150"/>
        <v>#N/A</v>
      </c>
      <c r="BF247" s="30" t="e">
        <f t="shared" si="151"/>
        <v>#N/A</v>
      </c>
      <c r="BV247">
        <v>0.66035883953654428</v>
      </c>
      <c r="BW247">
        <v>95.978472780735046</v>
      </c>
      <c r="BX247">
        <v>6.8802807588442132</v>
      </c>
      <c r="BY247">
        <f t="shared" si="152"/>
        <v>18.702542161462635</v>
      </c>
    </row>
    <row r="248" spans="2:77" x14ac:dyDescent="0.2">
      <c r="B248" s="32"/>
      <c r="C248"/>
      <c r="D248"/>
      <c r="F248">
        <v>244</v>
      </c>
      <c r="G248">
        <v>669.93087831565526</v>
      </c>
      <c r="H248">
        <v>669.93087831565526</v>
      </c>
      <c r="I248">
        <v>1.49269130945898</v>
      </c>
      <c r="L248">
        <f t="shared" si="119"/>
        <v>0</v>
      </c>
      <c r="M248">
        <f t="shared" si="120"/>
        <v>0</v>
      </c>
      <c r="N248">
        <f t="shared" si="121"/>
        <v>1</v>
      </c>
      <c r="O248">
        <f t="shared" si="122"/>
        <v>0</v>
      </c>
      <c r="P248">
        <f t="shared" si="133"/>
        <v>0</v>
      </c>
      <c r="Q248">
        <f t="shared" si="134"/>
        <v>2</v>
      </c>
      <c r="R248">
        <f t="shared" si="135"/>
        <v>0</v>
      </c>
      <c r="S248">
        <f t="shared" si="123"/>
        <v>2</v>
      </c>
      <c r="U248">
        <f t="shared" si="124"/>
        <v>0</v>
      </c>
      <c r="V248">
        <f t="shared" si="136"/>
        <v>0</v>
      </c>
      <c r="W248">
        <f t="shared" si="137"/>
        <v>0</v>
      </c>
      <c r="X248">
        <f t="shared" si="138"/>
        <v>0</v>
      </c>
      <c r="Y248">
        <f t="shared" si="139"/>
        <v>0</v>
      </c>
      <c r="Z248">
        <f t="shared" si="140"/>
        <v>0</v>
      </c>
      <c r="AB248">
        <f t="shared" si="125"/>
        <v>0</v>
      </c>
      <c r="AC248">
        <f t="shared" si="126"/>
        <v>0</v>
      </c>
      <c r="AD248">
        <f t="shared" si="141"/>
        <v>0</v>
      </c>
      <c r="AE248">
        <f t="shared" si="142"/>
        <v>0</v>
      </c>
      <c r="AF248">
        <f t="shared" si="143"/>
        <v>0</v>
      </c>
      <c r="AG248">
        <f t="shared" si="144"/>
        <v>0</v>
      </c>
      <c r="AH248">
        <f t="shared" si="145"/>
        <v>0</v>
      </c>
      <c r="AI248">
        <f t="shared" si="146"/>
        <v>0</v>
      </c>
      <c r="AK248">
        <f t="shared" si="127"/>
        <v>0</v>
      </c>
      <c r="AL248">
        <f t="shared" si="128"/>
        <v>0</v>
      </c>
      <c r="AM248">
        <f t="shared" si="129"/>
        <v>6.0205999132796242</v>
      </c>
      <c r="AN248">
        <v>0</v>
      </c>
      <c r="AO248">
        <f t="shared" si="130"/>
        <v>0</v>
      </c>
      <c r="AP248" t="e">
        <f t="shared" si="131"/>
        <v>#N/A</v>
      </c>
      <c r="AR248">
        <v>244</v>
      </c>
      <c r="AS248">
        <v>4.2586033748661638</v>
      </c>
      <c r="AT248">
        <v>-0.89879404629916682</v>
      </c>
      <c r="AU248">
        <f t="shared" si="132"/>
        <v>-0.89879404629916682</v>
      </c>
      <c r="AV248">
        <f t="shared" si="147"/>
        <v>-1.7975880925983336</v>
      </c>
      <c r="BC248">
        <f t="shared" si="148"/>
        <v>0</v>
      </c>
      <c r="BD248">
        <f t="shared" si="149"/>
        <v>6.0205999132796242</v>
      </c>
      <c r="BE248" t="e">
        <f t="shared" si="150"/>
        <v>#N/A</v>
      </c>
      <c r="BF248" t="e">
        <f t="shared" si="151"/>
        <v>#N/A</v>
      </c>
      <c r="BV248">
        <v>0.66993087831565523</v>
      </c>
      <c r="BW248">
        <v>97.011669074513506</v>
      </c>
      <c r="BX248">
        <v>6.9056731494959571</v>
      </c>
      <c r="BY248">
        <f t="shared" si="152"/>
        <v>18.771565835552401</v>
      </c>
    </row>
    <row r="249" spans="2:77" x14ac:dyDescent="0.2">
      <c r="B249" s="32"/>
      <c r="C249"/>
      <c r="D249"/>
      <c r="F249" s="30">
        <v>245</v>
      </c>
      <c r="G249" s="30">
        <v>679.64166578851223</v>
      </c>
      <c r="H249" s="30">
        <v>679.64166578851223</v>
      </c>
      <c r="I249" s="30">
        <v>1.4713635881046401</v>
      </c>
      <c r="K249" s="30"/>
      <c r="L249" s="30">
        <f t="shared" si="119"/>
        <v>0</v>
      </c>
      <c r="M249" s="30">
        <f t="shared" si="120"/>
        <v>0</v>
      </c>
      <c r="N249" s="30">
        <f t="shared" si="121"/>
        <v>1</v>
      </c>
      <c r="O249" s="30">
        <f t="shared" si="122"/>
        <v>0</v>
      </c>
      <c r="P249">
        <f t="shared" si="133"/>
        <v>0</v>
      </c>
      <c r="Q249" s="30">
        <f t="shared" si="134"/>
        <v>2</v>
      </c>
      <c r="R249" s="30">
        <f t="shared" si="135"/>
        <v>0</v>
      </c>
      <c r="S249" s="30">
        <f t="shared" si="123"/>
        <v>2</v>
      </c>
      <c r="U249" s="30">
        <f t="shared" si="124"/>
        <v>0</v>
      </c>
      <c r="V249" s="30">
        <f t="shared" si="136"/>
        <v>0</v>
      </c>
      <c r="W249" s="30">
        <f t="shared" si="137"/>
        <v>0</v>
      </c>
      <c r="X249" s="30">
        <f t="shared" si="138"/>
        <v>0</v>
      </c>
      <c r="Y249" s="30">
        <f t="shared" si="139"/>
        <v>0</v>
      </c>
      <c r="Z249" s="30">
        <f t="shared" si="140"/>
        <v>0</v>
      </c>
      <c r="AB249" s="30">
        <f t="shared" si="125"/>
        <v>0</v>
      </c>
      <c r="AC249" s="30">
        <f t="shared" si="126"/>
        <v>0</v>
      </c>
      <c r="AD249" s="30">
        <f t="shared" si="141"/>
        <v>0</v>
      </c>
      <c r="AE249" s="30">
        <f t="shared" si="142"/>
        <v>0</v>
      </c>
      <c r="AF249" s="30">
        <f t="shared" si="143"/>
        <v>0</v>
      </c>
      <c r="AG249" s="30">
        <f t="shared" si="144"/>
        <v>0</v>
      </c>
      <c r="AH249" s="30">
        <f t="shared" si="145"/>
        <v>0</v>
      </c>
      <c r="AI249" s="30">
        <f t="shared" si="146"/>
        <v>0</v>
      </c>
      <c r="AK249" s="30">
        <f t="shared" si="127"/>
        <v>0</v>
      </c>
      <c r="AL249" s="30">
        <f t="shared" si="128"/>
        <v>0</v>
      </c>
      <c r="AM249" s="30">
        <f t="shared" si="129"/>
        <v>6.0205999132796242</v>
      </c>
      <c r="AN249" s="30">
        <v>0</v>
      </c>
      <c r="AO249" s="30">
        <f t="shared" si="130"/>
        <v>0</v>
      </c>
      <c r="AP249" s="30" t="e">
        <f t="shared" si="131"/>
        <v>#N/A</v>
      </c>
      <c r="AR249" s="30">
        <v>245</v>
      </c>
      <c r="AS249" s="30">
        <v>4.2760566673861078</v>
      </c>
      <c r="AT249" s="30">
        <v>-0.90630778703665005</v>
      </c>
      <c r="AU249" s="30">
        <f t="shared" si="132"/>
        <v>-0.90630778703665005</v>
      </c>
      <c r="AV249" s="30">
        <f t="shared" si="147"/>
        <v>-1.8126155740733001</v>
      </c>
      <c r="BC249" s="30">
        <f t="shared" si="148"/>
        <v>0</v>
      </c>
      <c r="BD249" s="30">
        <f t="shared" si="149"/>
        <v>6.0205999132796242</v>
      </c>
      <c r="BE249" s="30" t="e">
        <f t="shared" si="150"/>
        <v>#N/A</v>
      </c>
      <c r="BF249" s="30" t="e">
        <f t="shared" si="151"/>
        <v>#N/A</v>
      </c>
      <c r="BV249">
        <v>0.67964166578851226</v>
      </c>
      <c r="BW249">
        <v>98.059841763546217</v>
      </c>
      <c r="BX249">
        <v>6.9308868295682826</v>
      </c>
      <c r="BY249">
        <f t="shared" si="152"/>
        <v>18.840103723921587</v>
      </c>
    </row>
    <row r="250" spans="2:77" x14ac:dyDescent="0.2">
      <c r="B250" s="32"/>
      <c r="C250"/>
      <c r="D250"/>
      <c r="F250">
        <v>246</v>
      </c>
      <c r="G250">
        <v>689.49321314629901</v>
      </c>
      <c r="H250">
        <v>689.49321314629901</v>
      </c>
      <c r="I250">
        <v>1.4503405993465763</v>
      </c>
      <c r="L250">
        <f t="shared" si="119"/>
        <v>0</v>
      </c>
      <c r="M250">
        <f t="shared" si="120"/>
        <v>0</v>
      </c>
      <c r="N250">
        <f t="shared" si="121"/>
        <v>1</v>
      </c>
      <c r="O250">
        <f t="shared" si="122"/>
        <v>0</v>
      </c>
      <c r="P250">
        <f t="shared" si="133"/>
        <v>0</v>
      </c>
      <c r="Q250">
        <f t="shared" si="134"/>
        <v>2</v>
      </c>
      <c r="R250">
        <f t="shared" si="135"/>
        <v>0</v>
      </c>
      <c r="S250">
        <f t="shared" si="123"/>
        <v>2</v>
      </c>
      <c r="U250">
        <f t="shared" si="124"/>
        <v>0</v>
      </c>
      <c r="V250">
        <f t="shared" si="136"/>
        <v>0</v>
      </c>
      <c r="W250">
        <f t="shared" si="137"/>
        <v>0</v>
      </c>
      <c r="X250">
        <f t="shared" si="138"/>
        <v>0</v>
      </c>
      <c r="Y250">
        <f t="shared" si="139"/>
        <v>0</v>
      </c>
      <c r="Z250">
        <f t="shared" si="140"/>
        <v>0</v>
      </c>
      <c r="AB250">
        <f t="shared" si="125"/>
        <v>0</v>
      </c>
      <c r="AC250">
        <f t="shared" si="126"/>
        <v>0</v>
      </c>
      <c r="AD250">
        <f t="shared" si="141"/>
        <v>0</v>
      </c>
      <c r="AE250">
        <f t="shared" si="142"/>
        <v>0</v>
      </c>
      <c r="AF250">
        <f t="shared" si="143"/>
        <v>0</v>
      </c>
      <c r="AG250">
        <f t="shared" si="144"/>
        <v>0</v>
      </c>
      <c r="AH250">
        <f t="shared" si="145"/>
        <v>0</v>
      </c>
      <c r="AI250">
        <f t="shared" si="146"/>
        <v>0</v>
      </c>
      <c r="AK250">
        <f t="shared" si="127"/>
        <v>0</v>
      </c>
      <c r="AL250">
        <f t="shared" si="128"/>
        <v>0</v>
      </c>
      <c r="AM250">
        <f t="shared" si="129"/>
        <v>6.0205999132796242</v>
      </c>
      <c r="AN250">
        <v>0</v>
      </c>
      <c r="AO250">
        <f t="shared" si="130"/>
        <v>0</v>
      </c>
      <c r="AP250" t="e">
        <f t="shared" si="131"/>
        <v>#N/A</v>
      </c>
      <c r="AR250">
        <v>246</v>
      </c>
      <c r="AS250">
        <v>4.2935099599060509</v>
      </c>
      <c r="AT250">
        <v>-0.91354545764260098</v>
      </c>
      <c r="AU250">
        <f t="shared" si="132"/>
        <v>-0.91354545764260098</v>
      </c>
      <c r="AV250">
        <f t="shared" si="147"/>
        <v>-1.827090915285202</v>
      </c>
      <c r="BC250">
        <f t="shared" si="148"/>
        <v>0</v>
      </c>
      <c r="BD250">
        <f t="shared" si="149"/>
        <v>6.0205999132796242</v>
      </c>
      <c r="BE250" t="e">
        <f t="shared" si="150"/>
        <v>#N/A</v>
      </c>
      <c r="BF250" t="e">
        <f t="shared" si="151"/>
        <v>#N/A</v>
      </c>
      <c r="BV250">
        <v>0.68949321314629897</v>
      </c>
      <c r="BW250">
        <v>99.123207933798341</v>
      </c>
      <c r="BX250">
        <v>6.9559210957618776</v>
      </c>
      <c r="BY250">
        <f t="shared" si="152"/>
        <v>18.908153914804441</v>
      </c>
    </row>
    <row r="251" spans="2:77" x14ac:dyDescent="0.2">
      <c r="B251" s="32"/>
      <c r="C251"/>
      <c r="D251"/>
      <c r="F251" s="30">
        <v>247</v>
      </c>
      <c r="G251" s="30">
        <v>699.48756073283607</v>
      </c>
      <c r="H251" s="30">
        <v>699.48756073283607</v>
      </c>
      <c r="I251" s="30">
        <v>1.4296179891352527</v>
      </c>
      <c r="K251" s="30"/>
      <c r="L251" s="30">
        <f t="shared" si="119"/>
        <v>0</v>
      </c>
      <c r="M251" s="30">
        <f t="shared" si="120"/>
        <v>0</v>
      </c>
      <c r="N251" s="30">
        <f t="shared" si="121"/>
        <v>1</v>
      </c>
      <c r="O251" s="30">
        <f t="shared" si="122"/>
        <v>0</v>
      </c>
      <c r="P251">
        <f t="shared" si="133"/>
        <v>0</v>
      </c>
      <c r="Q251" s="30">
        <f t="shared" si="134"/>
        <v>2</v>
      </c>
      <c r="R251" s="30">
        <f t="shared" si="135"/>
        <v>0</v>
      </c>
      <c r="S251" s="30">
        <f t="shared" si="123"/>
        <v>2</v>
      </c>
      <c r="U251" s="30">
        <f t="shared" si="124"/>
        <v>0</v>
      </c>
      <c r="V251" s="30">
        <f t="shared" si="136"/>
        <v>0</v>
      </c>
      <c r="W251" s="30">
        <f t="shared" si="137"/>
        <v>0</v>
      </c>
      <c r="X251" s="30">
        <f t="shared" si="138"/>
        <v>0</v>
      </c>
      <c r="Y251" s="30">
        <f t="shared" si="139"/>
        <v>0</v>
      </c>
      <c r="Z251" s="30">
        <f t="shared" si="140"/>
        <v>0</v>
      </c>
      <c r="AB251" s="30">
        <f t="shared" si="125"/>
        <v>0</v>
      </c>
      <c r="AC251" s="30">
        <f t="shared" si="126"/>
        <v>0</v>
      </c>
      <c r="AD251" s="30">
        <f t="shared" si="141"/>
        <v>0</v>
      </c>
      <c r="AE251" s="30">
        <f t="shared" si="142"/>
        <v>0</v>
      </c>
      <c r="AF251" s="30">
        <f t="shared" si="143"/>
        <v>0</v>
      </c>
      <c r="AG251" s="30">
        <f t="shared" si="144"/>
        <v>0</v>
      </c>
      <c r="AH251" s="30">
        <f t="shared" si="145"/>
        <v>0</v>
      </c>
      <c r="AI251" s="30">
        <f t="shared" si="146"/>
        <v>0</v>
      </c>
      <c r="AK251" s="30">
        <f t="shared" si="127"/>
        <v>0</v>
      </c>
      <c r="AL251" s="30">
        <f t="shared" si="128"/>
        <v>0</v>
      </c>
      <c r="AM251" s="30">
        <f t="shared" si="129"/>
        <v>6.0205999132796242</v>
      </c>
      <c r="AN251" s="30">
        <v>0</v>
      </c>
      <c r="AO251" s="30">
        <f t="shared" si="130"/>
        <v>0</v>
      </c>
      <c r="AP251" s="30" t="e">
        <f t="shared" si="131"/>
        <v>#N/A</v>
      </c>
      <c r="AR251" s="30">
        <v>247</v>
      </c>
      <c r="AS251" s="30">
        <v>4.310963252425994</v>
      </c>
      <c r="AT251" s="30">
        <v>-0.92050485345244026</v>
      </c>
      <c r="AU251" s="30">
        <f t="shared" si="132"/>
        <v>-0.92050485345244026</v>
      </c>
      <c r="AV251" s="30">
        <f t="shared" si="147"/>
        <v>-1.8410097069048805</v>
      </c>
      <c r="BC251" s="30">
        <f t="shared" si="148"/>
        <v>0</v>
      </c>
      <c r="BD251" s="30">
        <f t="shared" si="149"/>
        <v>6.0205999132796242</v>
      </c>
      <c r="BE251" s="30" t="e">
        <f t="shared" si="150"/>
        <v>#N/A</v>
      </c>
      <c r="BF251" s="30" t="e">
        <f t="shared" si="151"/>
        <v>#N/A</v>
      </c>
      <c r="BV251">
        <v>0.69948756073283602</v>
      </c>
      <c r="BW251">
        <v>100.20198781794159</v>
      </c>
      <c r="BX251">
        <v>6.9807752916413683</v>
      </c>
      <c r="BY251">
        <f t="shared" si="152"/>
        <v>18.975714623824622</v>
      </c>
    </row>
    <row r="252" spans="2:77" x14ac:dyDescent="0.2">
      <c r="B252" s="32"/>
      <c r="C252"/>
      <c r="D252"/>
      <c r="F252">
        <v>248</v>
      </c>
      <c r="G252">
        <v>709.6267784671511</v>
      </c>
      <c r="H252">
        <v>709.6267784671511</v>
      </c>
      <c r="I252">
        <v>1.4091914656322266</v>
      </c>
      <c r="L252">
        <f t="shared" si="119"/>
        <v>0</v>
      </c>
      <c r="M252">
        <f t="shared" si="120"/>
        <v>0</v>
      </c>
      <c r="N252">
        <f t="shared" si="121"/>
        <v>1</v>
      </c>
      <c r="O252">
        <f t="shared" si="122"/>
        <v>0</v>
      </c>
      <c r="P252">
        <f t="shared" si="133"/>
        <v>0</v>
      </c>
      <c r="Q252">
        <f t="shared" si="134"/>
        <v>2</v>
      </c>
      <c r="R252">
        <f t="shared" si="135"/>
        <v>0</v>
      </c>
      <c r="S252">
        <f t="shared" si="123"/>
        <v>2</v>
      </c>
      <c r="U252">
        <f t="shared" si="124"/>
        <v>0</v>
      </c>
      <c r="V252">
        <f t="shared" si="136"/>
        <v>0</v>
      </c>
      <c r="W252">
        <f t="shared" si="137"/>
        <v>0</v>
      </c>
      <c r="X252">
        <f t="shared" si="138"/>
        <v>0</v>
      </c>
      <c r="Y252">
        <f t="shared" si="139"/>
        <v>0</v>
      </c>
      <c r="Z252">
        <f t="shared" si="140"/>
        <v>0</v>
      </c>
      <c r="AB252">
        <f t="shared" si="125"/>
        <v>0</v>
      </c>
      <c r="AC252">
        <f t="shared" si="126"/>
        <v>0</v>
      </c>
      <c r="AD252">
        <f t="shared" si="141"/>
        <v>0</v>
      </c>
      <c r="AE252">
        <f t="shared" si="142"/>
        <v>0</v>
      </c>
      <c r="AF252">
        <f t="shared" si="143"/>
        <v>0</v>
      </c>
      <c r="AG252">
        <f t="shared" si="144"/>
        <v>0</v>
      </c>
      <c r="AH252">
        <f t="shared" si="145"/>
        <v>0</v>
      </c>
      <c r="AI252">
        <f t="shared" si="146"/>
        <v>0</v>
      </c>
      <c r="AK252">
        <f t="shared" si="127"/>
        <v>0</v>
      </c>
      <c r="AL252">
        <f t="shared" si="128"/>
        <v>0</v>
      </c>
      <c r="AM252">
        <f t="shared" si="129"/>
        <v>6.0205999132796242</v>
      </c>
      <c r="AN252">
        <v>0</v>
      </c>
      <c r="AO252">
        <f t="shared" si="130"/>
        <v>0</v>
      </c>
      <c r="AP252" t="e">
        <f t="shared" si="131"/>
        <v>#N/A</v>
      </c>
      <c r="AR252">
        <v>248</v>
      </c>
      <c r="AS252">
        <v>4.3284165449459371</v>
      </c>
      <c r="AT252">
        <v>-0.92718385456678731</v>
      </c>
      <c r="AU252">
        <f t="shared" si="132"/>
        <v>-0.92718385456678731</v>
      </c>
      <c r="AV252">
        <f t="shared" si="147"/>
        <v>-1.8543677091335746</v>
      </c>
      <c r="BC252">
        <f t="shared" si="148"/>
        <v>0</v>
      </c>
      <c r="BD252">
        <f t="shared" si="149"/>
        <v>6.0205999132796242</v>
      </c>
      <c r="BE252" t="e">
        <f t="shared" si="150"/>
        <v>#N/A</v>
      </c>
      <c r="BF252" t="e">
        <f t="shared" si="151"/>
        <v>#N/A</v>
      </c>
      <c r="BV252">
        <v>0.70962677846715105</v>
      </c>
      <c r="BW252">
        <v>101.29640484096582</v>
      </c>
      <c r="BX252">
        <v>7.0054488072035417</v>
      </c>
      <c r="BY252">
        <f t="shared" si="152"/>
        <v>19.042784192821479</v>
      </c>
    </row>
    <row r="253" spans="2:77" x14ac:dyDescent="0.2">
      <c r="B253" s="32"/>
      <c r="C253"/>
      <c r="D253"/>
      <c r="F253" s="30">
        <v>249</v>
      </c>
      <c r="G253" s="30">
        <v>719.91296627217935</v>
      </c>
      <c r="H253" s="30">
        <v>719.91296627217935</v>
      </c>
      <c r="I253" s="30">
        <v>1.3890567983212674</v>
      </c>
      <c r="K253" s="30"/>
      <c r="L253" s="30">
        <f t="shared" si="119"/>
        <v>0</v>
      </c>
      <c r="M253" s="30">
        <f t="shared" si="120"/>
        <v>0</v>
      </c>
      <c r="N253" s="30">
        <f t="shared" si="121"/>
        <v>1</v>
      </c>
      <c r="O253" s="30">
        <f t="shared" si="122"/>
        <v>0</v>
      </c>
      <c r="P253">
        <f t="shared" si="133"/>
        <v>0</v>
      </c>
      <c r="Q253" s="30">
        <f t="shared" si="134"/>
        <v>2</v>
      </c>
      <c r="R253" s="30">
        <f t="shared" si="135"/>
        <v>0</v>
      </c>
      <c r="S253" s="30">
        <f t="shared" si="123"/>
        <v>2</v>
      </c>
      <c r="U253" s="30">
        <f t="shared" si="124"/>
        <v>0</v>
      </c>
      <c r="V253" s="30">
        <f t="shared" si="136"/>
        <v>0</v>
      </c>
      <c r="W253" s="30">
        <f t="shared" si="137"/>
        <v>0</v>
      </c>
      <c r="X253" s="30">
        <f t="shared" si="138"/>
        <v>0</v>
      </c>
      <c r="Y253" s="30">
        <f t="shared" si="139"/>
        <v>0</v>
      </c>
      <c r="Z253" s="30">
        <f t="shared" si="140"/>
        <v>0</v>
      </c>
      <c r="AB253" s="30">
        <f t="shared" si="125"/>
        <v>0</v>
      </c>
      <c r="AC253" s="30">
        <f t="shared" si="126"/>
        <v>0</v>
      </c>
      <c r="AD253" s="30">
        <f t="shared" si="141"/>
        <v>0</v>
      </c>
      <c r="AE253" s="30">
        <f t="shared" si="142"/>
        <v>0</v>
      </c>
      <c r="AF253" s="30">
        <f t="shared" si="143"/>
        <v>0</v>
      </c>
      <c r="AG253" s="30">
        <f t="shared" si="144"/>
        <v>0</v>
      </c>
      <c r="AH253" s="30">
        <f t="shared" si="145"/>
        <v>0</v>
      </c>
      <c r="AI253" s="30">
        <f t="shared" si="146"/>
        <v>0</v>
      </c>
      <c r="AK253" s="30">
        <f t="shared" si="127"/>
        <v>0</v>
      </c>
      <c r="AL253" s="30">
        <f t="shared" si="128"/>
        <v>0</v>
      </c>
      <c r="AM253" s="30">
        <f t="shared" si="129"/>
        <v>6.0205999132796242</v>
      </c>
      <c r="AN253" s="30">
        <v>0</v>
      </c>
      <c r="AO253" s="30">
        <f t="shared" si="130"/>
        <v>0</v>
      </c>
      <c r="AP253" s="30" t="e">
        <f t="shared" si="131"/>
        <v>#N/A</v>
      </c>
      <c r="AR253" s="30">
        <v>249</v>
      </c>
      <c r="AS253" s="30">
        <v>4.3458698374658802</v>
      </c>
      <c r="AT253" s="30">
        <v>-0.93358042649720163</v>
      </c>
      <c r="AU253" s="30">
        <f t="shared" si="132"/>
        <v>-0.93358042649720163</v>
      </c>
      <c r="AV253" s="30">
        <f t="shared" si="147"/>
        <v>-1.8671608529944033</v>
      </c>
      <c r="BC253" s="30">
        <f t="shared" si="148"/>
        <v>0</v>
      </c>
      <c r="BD253" s="30">
        <f t="shared" si="149"/>
        <v>6.0205999132796242</v>
      </c>
      <c r="BE253" s="30" t="e">
        <f t="shared" si="150"/>
        <v>#N/A</v>
      </c>
      <c r="BF253" s="30" t="e">
        <f t="shared" si="151"/>
        <v>#N/A</v>
      </c>
      <c r="BV253">
        <v>0.71991296627217938</v>
      </c>
      <c r="BW253">
        <v>102.40668566645277</v>
      </c>
      <c r="BX253">
        <v>7.0299410784272105</v>
      </c>
      <c r="BY253">
        <f t="shared" si="152"/>
        <v>19.109361088626468</v>
      </c>
    </row>
    <row r="254" spans="2:77" x14ac:dyDescent="0.2">
      <c r="B254" s="32"/>
      <c r="C254"/>
      <c r="D254"/>
      <c r="F254">
        <v>250</v>
      </c>
      <c r="G254">
        <v>730.3482545096756</v>
      </c>
      <c r="H254">
        <v>730.3482545096756</v>
      </c>
      <c r="I254">
        <v>1.3692098171321803</v>
      </c>
      <c r="L254">
        <f t="shared" si="119"/>
        <v>0</v>
      </c>
      <c r="M254">
        <f t="shared" si="120"/>
        <v>0</v>
      </c>
      <c r="N254">
        <f t="shared" si="121"/>
        <v>1</v>
      </c>
      <c r="O254">
        <f t="shared" si="122"/>
        <v>0</v>
      </c>
      <c r="P254">
        <f t="shared" si="133"/>
        <v>0</v>
      </c>
      <c r="Q254">
        <f t="shared" si="134"/>
        <v>2</v>
      </c>
      <c r="R254">
        <f t="shared" si="135"/>
        <v>0</v>
      </c>
      <c r="S254">
        <f t="shared" si="123"/>
        <v>2</v>
      </c>
      <c r="U254">
        <f t="shared" si="124"/>
        <v>0</v>
      </c>
      <c r="V254">
        <f t="shared" si="136"/>
        <v>0</v>
      </c>
      <c r="W254">
        <f t="shared" si="137"/>
        <v>0</v>
      </c>
      <c r="X254">
        <f t="shared" si="138"/>
        <v>0</v>
      </c>
      <c r="Y254">
        <f t="shared" si="139"/>
        <v>0</v>
      </c>
      <c r="Z254">
        <f t="shared" si="140"/>
        <v>0</v>
      </c>
      <c r="AB254">
        <f t="shared" si="125"/>
        <v>0</v>
      </c>
      <c r="AC254">
        <f t="shared" si="126"/>
        <v>0</v>
      </c>
      <c r="AD254">
        <f t="shared" si="141"/>
        <v>0</v>
      </c>
      <c r="AE254">
        <f t="shared" si="142"/>
        <v>0</v>
      </c>
      <c r="AF254">
        <f t="shared" si="143"/>
        <v>0</v>
      </c>
      <c r="AG254">
        <f t="shared" si="144"/>
        <v>0</v>
      </c>
      <c r="AH254">
        <f t="shared" si="145"/>
        <v>0</v>
      </c>
      <c r="AI254">
        <f t="shared" si="146"/>
        <v>0</v>
      </c>
      <c r="AK254">
        <f t="shared" si="127"/>
        <v>0</v>
      </c>
      <c r="AL254">
        <f t="shared" si="128"/>
        <v>0</v>
      </c>
      <c r="AM254">
        <f t="shared" si="129"/>
        <v>6.0205999132796242</v>
      </c>
      <c r="AN254">
        <v>0</v>
      </c>
      <c r="AO254">
        <f t="shared" si="130"/>
        <v>0</v>
      </c>
      <c r="AP254" t="e">
        <f t="shared" si="131"/>
        <v>#N/A</v>
      </c>
      <c r="AR254">
        <v>250</v>
      </c>
      <c r="AS254">
        <v>4.3633231299858242</v>
      </c>
      <c r="AT254">
        <v>-0.93969262078590843</v>
      </c>
      <c r="AU254">
        <f t="shared" si="132"/>
        <v>-0.93969262078590843</v>
      </c>
      <c r="AV254">
        <f t="shared" si="147"/>
        <v>-1.8793852415718169</v>
      </c>
      <c r="BC254">
        <f t="shared" si="148"/>
        <v>0</v>
      </c>
      <c r="BD254">
        <f t="shared" si="149"/>
        <v>6.0205999132796242</v>
      </c>
      <c r="BE254" t="e">
        <f t="shared" si="150"/>
        <v>#N/A</v>
      </c>
      <c r="BF254" t="e">
        <f t="shared" si="151"/>
        <v>#N/A</v>
      </c>
      <c r="BV254">
        <v>0.73034825450967555</v>
      </c>
      <c r="BW254">
        <v>103.53306024351986</v>
      </c>
      <c r="BX254">
        <v>7.0542515868054636</v>
      </c>
      <c r="BY254">
        <f t="shared" si="152"/>
        <v>19.175443901791677</v>
      </c>
    </row>
    <row r="255" spans="2:77" x14ac:dyDescent="0.2">
      <c r="B255" s="32"/>
      <c r="C255"/>
      <c r="D255"/>
      <c r="F255" s="30">
        <v>251</v>
      </c>
      <c r="G255" s="30">
        <v>740.93480442143175</v>
      </c>
      <c r="H255" s="30">
        <v>740.93480442143175</v>
      </c>
      <c r="I255" s="30">
        <v>1.3496464115771463</v>
      </c>
      <c r="K255" s="30"/>
      <c r="L255" s="30">
        <f t="shared" si="119"/>
        <v>0</v>
      </c>
      <c r="M255" s="30">
        <f t="shared" si="120"/>
        <v>0</v>
      </c>
      <c r="N255" s="30">
        <f t="shared" si="121"/>
        <v>1</v>
      </c>
      <c r="O255" s="30">
        <f t="shared" si="122"/>
        <v>0</v>
      </c>
      <c r="P255">
        <f t="shared" si="133"/>
        <v>0</v>
      </c>
      <c r="Q255" s="30">
        <f t="shared" si="134"/>
        <v>2</v>
      </c>
      <c r="R255" s="30">
        <f t="shared" si="135"/>
        <v>0</v>
      </c>
      <c r="S255" s="30">
        <f t="shared" si="123"/>
        <v>2</v>
      </c>
      <c r="U255" s="30">
        <f t="shared" si="124"/>
        <v>0</v>
      </c>
      <c r="V255" s="30">
        <f t="shared" si="136"/>
        <v>0</v>
      </c>
      <c r="W255" s="30">
        <f t="shared" si="137"/>
        <v>0</v>
      </c>
      <c r="X255" s="30">
        <f t="shared" si="138"/>
        <v>0</v>
      </c>
      <c r="Y255" s="30">
        <f t="shared" si="139"/>
        <v>0</v>
      </c>
      <c r="Z255" s="30">
        <f t="shared" si="140"/>
        <v>0</v>
      </c>
      <c r="AB255" s="30">
        <f t="shared" si="125"/>
        <v>0</v>
      </c>
      <c r="AC255" s="30">
        <f t="shared" si="126"/>
        <v>0</v>
      </c>
      <c r="AD255" s="30">
        <f t="shared" si="141"/>
        <v>0</v>
      </c>
      <c r="AE255" s="30">
        <f t="shared" si="142"/>
        <v>0</v>
      </c>
      <c r="AF255" s="30">
        <f t="shared" si="143"/>
        <v>0</v>
      </c>
      <c r="AG255" s="30">
        <f t="shared" si="144"/>
        <v>0</v>
      </c>
      <c r="AH255" s="30">
        <f t="shared" si="145"/>
        <v>0</v>
      </c>
      <c r="AI255" s="30">
        <f t="shared" si="146"/>
        <v>0</v>
      </c>
      <c r="AK255" s="30">
        <f t="shared" si="127"/>
        <v>0</v>
      </c>
      <c r="AL255" s="30">
        <f t="shared" si="128"/>
        <v>0</v>
      </c>
      <c r="AM255" s="30">
        <f t="shared" si="129"/>
        <v>6.0205999132796242</v>
      </c>
      <c r="AN255" s="30">
        <v>0</v>
      </c>
      <c r="AO255" s="30">
        <f t="shared" si="130"/>
        <v>0</v>
      </c>
      <c r="AP255" s="30" t="e">
        <f t="shared" si="131"/>
        <v>#N/A</v>
      </c>
      <c r="AR255" s="30">
        <v>251</v>
      </c>
      <c r="AS255" s="30">
        <v>4.3807764225057673</v>
      </c>
      <c r="AT255" s="30">
        <v>-0.94551857559931685</v>
      </c>
      <c r="AU255" s="30">
        <f t="shared" si="132"/>
        <v>-0.94551857559931685</v>
      </c>
      <c r="AV255" s="30">
        <f t="shared" si="147"/>
        <v>-1.8910371511986337</v>
      </c>
      <c r="BC255" s="30">
        <f t="shared" si="148"/>
        <v>0</v>
      </c>
      <c r="BD255" s="30">
        <f t="shared" si="149"/>
        <v>6.0205999132796242</v>
      </c>
      <c r="BE255" s="30" t="e">
        <f t="shared" si="150"/>
        <v>#N/A</v>
      </c>
      <c r="BF255" s="30" t="e">
        <f t="shared" si="151"/>
        <v>#N/A</v>
      </c>
      <c r="BV255">
        <v>0.74093480442143178</v>
      </c>
      <c r="BW255">
        <v>104.67576185444491</v>
      </c>
      <c r="BX255">
        <v>7.0783798588609841</v>
      </c>
      <c r="BY255">
        <f t="shared" si="152"/>
        <v>19.241031345272312</v>
      </c>
    </row>
    <row r="256" spans="2:77" x14ac:dyDescent="0.2">
      <c r="B256" s="32"/>
      <c r="C256"/>
      <c r="D256"/>
      <c r="F256">
        <v>252</v>
      </c>
      <c r="G256">
        <v>751.67480857688838</v>
      </c>
      <c r="H256">
        <v>751.67480857688838</v>
      </c>
      <c r="I256">
        <v>1.3303625298994048</v>
      </c>
      <c r="L256">
        <f t="shared" si="119"/>
        <v>0</v>
      </c>
      <c r="M256">
        <f t="shared" si="120"/>
        <v>0</v>
      </c>
      <c r="N256">
        <f t="shared" si="121"/>
        <v>1</v>
      </c>
      <c r="O256">
        <f t="shared" si="122"/>
        <v>0</v>
      </c>
      <c r="P256">
        <f t="shared" si="133"/>
        <v>0</v>
      </c>
      <c r="Q256">
        <f t="shared" si="134"/>
        <v>2</v>
      </c>
      <c r="R256">
        <f t="shared" si="135"/>
        <v>0</v>
      </c>
      <c r="S256">
        <f t="shared" si="123"/>
        <v>2</v>
      </c>
      <c r="U256">
        <f t="shared" si="124"/>
        <v>0</v>
      </c>
      <c r="V256">
        <f t="shared" si="136"/>
        <v>0</v>
      </c>
      <c r="W256">
        <f t="shared" si="137"/>
        <v>0</v>
      </c>
      <c r="X256">
        <f t="shared" si="138"/>
        <v>0</v>
      </c>
      <c r="Y256">
        <f t="shared" si="139"/>
        <v>0</v>
      </c>
      <c r="Z256">
        <f t="shared" si="140"/>
        <v>0</v>
      </c>
      <c r="AB256">
        <f t="shared" si="125"/>
        <v>0</v>
      </c>
      <c r="AC256">
        <f t="shared" si="126"/>
        <v>0</v>
      </c>
      <c r="AD256">
        <f t="shared" si="141"/>
        <v>0</v>
      </c>
      <c r="AE256">
        <f t="shared" si="142"/>
        <v>0</v>
      </c>
      <c r="AF256">
        <f t="shared" si="143"/>
        <v>0</v>
      </c>
      <c r="AG256">
        <f t="shared" si="144"/>
        <v>0</v>
      </c>
      <c r="AH256">
        <f t="shared" si="145"/>
        <v>0</v>
      </c>
      <c r="AI256">
        <f t="shared" si="146"/>
        <v>0</v>
      </c>
      <c r="AK256">
        <f t="shared" si="127"/>
        <v>0</v>
      </c>
      <c r="AL256">
        <f t="shared" si="128"/>
        <v>0</v>
      </c>
      <c r="AM256">
        <f t="shared" si="129"/>
        <v>6.0205999132796242</v>
      </c>
      <c r="AN256">
        <v>0</v>
      </c>
      <c r="AO256">
        <f t="shared" si="130"/>
        <v>0</v>
      </c>
      <c r="AP256" t="e">
        <f t="shared" si="131"/>
        <v>#N/A</v>
      </c>
      <c r="AR256">
        <v>252</v>
      </c>
      <c r="AS256">
        <v>4.3982297150257104</v>
      </c>
      <c r="AT256">
        <v>-0.95105651629515353</v>
      </c>
      <c r="AU256">
        <f t="shared" si="132"/>
        <v>-0.95105651629515353</v>
      </c>
      <c r="AV256">
        <f t="shared" si="147"/>
        <v>-1.9021130325903071</v>
      </c>
      <c r="BC256">
        <f t="shared" si="148"/>
        <v>0</v>
      </c>
      <c r="BD256">
        <f t="shared" si="149"/>
        <v>6.0205999132796242</v>
      </c>
      <c r="BE256" t="e">
        <f t="shared" si="150"/>
        <v>#N/A</v>
      </c>
      <c r="BF256" t="e">
        <f t="shared" si="151"/>
        <v>#N/A</v>
      </c>
      <c r="BV256">
        <v>0.7516748085768884</v>
      </c>
      <c r="BW256">
        <v>105.83502716298075</v>
      </c>
      <c r="BX256">
        <v>7.1023254656451869</v>
      </c>
      <c r="BY256">
        <f t="shared" si="152"/>
        <v>19.306122253065237</v>
      </c>
    </row>
    <row r="257" spans="2:77" x14ac:dyDescent="0.2">
      <c r="B257" s="32"/>
      <c r="C257"/>
      <c r="D257"/>
      <c r="F257" s="30">
        <v>253</v>
      </c>
      <c r="G257" s="30">
        <v>762.57049132723807</v>
      </c>
      <c r="H257" s="30">
        <v>762.57049132723807</v>
      </c>
      <c r="I257" s="30">
        <v>1.3113541782340945</v>
      </c>
      <c r="K257" s="30"/>
      <c r="L257" s="30">
        <f t="shared" si="119"/>
        <v>0</v>
      </c>
      <c r="M257" s="30">
        <f t="shared" si="120"/>
        <v>0</v>
      </c>
      <c r="N257" s="30">
        <f t="shared" si="121"/>
        <v>1</v>
      </c>
      <c r="O257" s="30">
        <f t="shared" si="122"/>
        <v>0</v>
      </c>
      <c r="P257">
        <f t="shared" si="133"/>
        <v>0</v>
      </c>
      <c r="Q257" s="30">
        <f t="shared" si="134"/>
        <v>2</v>
      </c>
      <c r="R257" s="30">
        <f t="shared" si="135"/>
        <v>0</v>
      </c>
      <c r="S257" s="30">
        <f t="shared" si="123"/>
        <v>2</v>
      </c>
      <c r="U257" s="30">
        <f t="shared" si="124"/>
        <v>0</v>
      </c>
      <c r="V257" s="30">
        <f t="shared" si="136"/>
        <v>0</v>
      </c>
      <c r="W257" s="30">
        <f t="shared" si="137"/>
        <v>0</v>
      </c>
      <c r="X257" s="30">
        <f t="shared" si="138"/>
        <v>0</v>
      </c>
      <c r="Y257" s="30">
        <f t="shared" si="139"/>
        <v>0</v>
      </c>
      <c r="Z257" s="30">
        <f t="shared" si="140"/>
        <v>0</v>
      </c>
      <c r="AB257" s="30">
        <f t="shared" si="125"/>
        <v>0</v>
      </c>
      <c r="AC257" s="30">
        <f t="shared" si="126"/>
        <v>0</v>
      </c>
      <c r="AD257" s="30">
        <f t="shared" si="141"/>
        <v>0</v>
      </c>
      <c r="AE257" s="30">
        <f t="shared" si="142"/>
        <v>0</v>
      </c>
      <c r="AF257" s="30">
        <f t="shared" si="143"/>
        <v>0</v>
      </c>
      <c r="AG257" s="30">
        <f t="shared" si="144"/>
        <v>0</v>
      </c>
      <c r="AH257" s="30">
        <f t="shared" si="145"/>
        <v>0</v>
      </c>
      <c r="AI257" s="30">
        <f t="shared" si="146"/>
        <v>0</v>
      </c>
      <c r="AK257" s="30">
        <f t="shared" si="127"/>
        <v>0</v>
      </c>
      <c r="AL257" s="30">
        <f t="shared" si="128"/>
        <v>0</v>
      </c>
      <c r="AM257" s="30">
        <f t="shared" si="129"/>
        <v>6.0205999132796242</v>
      </c>
      <c r="AN257" s="30">
        <v>0</v>
      </c>
      <c r="AO257" s="30">
        <f t="shared" si="130"/>
        <v>0</v>
      </c>
      <c r="AP257" s="30" t="e">
        <f t="shared" si="131"/>
        <v>#N/A</v>
      </c>
      <c r="AR257" s="30">
        <v>253</v>
      </c>
      <c r="AS257" s="30">
        <v>4.4156830075456535</v>
      </c>
      <c r="AT257" s="30">
        <v>-0.95630475596303532</v>
      </c>
      <c r="AU257" s="30">
        <f t="shared" si="132"/>
        <v>-0.95630475596303532</v>
      </c>
      <c r="AV257" s="30">
        <f t="shared" si="147"/>
        <v>-1.9126095119260706</v>
      </c>
      <c r="BC257" s="30">
        <f t="shared" si="148"/>
        <v>0</v>
      </c>
      <c r="BD257" s="30">
        <f t="shared" si="149"/>
        <v>6.0205999132796242</v>
      </c>
      <c r="BE257" s="30" t="e">
        <f t="shared" si="150"/>
        <v>#N/A</v>
      </c>
      <c r="BF257" s="30" t="e">
        <f t="shared" si="151"/>
        <v>#N/A</v>
      </c>
      <c r="BV257">
        <v>0.76257049132723809</v>
      </c>
      <c r="BW257">
        <v>107.01109626337075</v>
      </c>
      <c r="BX257">
        <v>7.1260880222218734</v>
      </c>
      <c r="BY257">
        <f t="shared" si="152"/>
        <v>19.370715578805374</v>
      </c>
    </row>
    <row r="258" spans="2:77" x14ac:dyDescent="0.2">
      <c r="B258" s="32"/>
      <c r="C258"/>
      <c r="D258"/>
      <c r="F258">
        <v>254</v>
      </c>
      <c r="G258">
        <v>773.62410926610437</v>
      </c>
      <c r="H258">
        <v>773.62410926610437</v>
      </c>
      <c r="I258">
        <v>1.2926174197810953</v>
      </c>
      <c r="L258">
        <f t="shared" si="119"/>
        <v>0</v>
      </c>
      <c r="M258">
        <f t="shared" si="120"/>
        <v>0</v>
      </c>
      <c r="N258">
        <f t="shared" si="121"/>
        <v>1</v>
      </c>
      <c r="O258">
        <f t="shared" si="122"/>
        <v>0</v>
      </c>
      <c r="P258">
        <f t="shared" si="133"/>
        <v>0</v>
      </c>
      <c r="Q258">
        <f t="shared" si="134"/>
        <v>2</v>
      </c>
      <c r="R258">
        <f t="shared" si="135"/>
        <v>0</v>
      </c>
      <c r="S258">
        <f t="shared" si="123"/>
        <v>2</v>
      </c>
      <c r="U258">
        <f t="shared" si="124"/>
        <v>0</v>
      </c>
      <c r="V258">
        <f t="shared" si="136"/>
        <v>0</v>
      </c>
      <c r="W258">
        <f t="shared" si="137"/>
        <v>0</v>
      </c>
      <c r="X258">
        <f t="shared" si="138"/>
        <v>0</v>
      </c>
      <c r="Y258">
        <f t="shared" si="139"/>
        <v>0</v>
      </c>
      <c r="Z258">
        <f t="shared" si="140"/>
        <v>0</v>
      </c>
      <c r="AB258">
        <f t="shared" si="125"/>
        <v>0</v>
      </c>
      <c r="AC258">
        <f t="shared" si="126"/>
        <v>0</v>
      </c>
      <c r="AD258">
        <f t="shared" si="141"/>
        <v>0</v>
      </c>
      <c r="AE258">
        <f t="shared" si="142"/>
        <v>0</v>
      </c>
      <c r="AF258">
        <f t="shared" si="143"/>
        <v>0</v>
      </c>
      <c r="AG258">
        <f t="shared" si="144"/>
        <v>0</v>
      </c>
      <c r="AH258">
        <f t="shared" si="145"/>
        <v>0</v>
      </c>
      <c r="AI258">
        <f t="shared" si="146"/>
        <v>0</v>
      </c>
      <c r="AK258">
        <f t="shared" si="127"/>
        <v>0</v>
      </c>
      <c r="AL258">
        <f t="shared" si="128"/>
        <v>0</v>
      </c>
      <c r="AM258">
        <f t="shared" si="129"/>
        <v>6.0205999132796242</v>
      </c>
      <c r="AN258">
        <v>0</v>
      </c>
      <c r="AO258">
        <f t="shared" si="130"/>
        <v>0</v>
      </c>
      <c r="AP258" t="e">
        <f t="shared" si="131"/>
        <v>#N/A</v>
      </c>
      <c r="AR258">
        <v>254</v>
      </c>
      <c r="AS258">
        <v>4.4331363000655974</v>
      </c>
      <c r="AT258">
        <v>-0.96126169593831901</v>
      </c>
      <c r="AU258">
        <f t="shared" si="132"/>
        <v>-0.96126169593831901</v>
      </c>
      <c r="AV258">
        <f t="shared" si="147"/>
        <v>-1.922523391876638</v>
      </c>
      <c r="BC258">
        <f t="shared" si="148"/>
        <v>0</v>
      </c>
      <c r="BD258">
        <f t="shared" si="149"/>
        <v>6.0205999132796242</v>
      </c>
      <c r="BE258" t="e">
        <f t="shared" si="150"/>
        <v>#N/A</v>
      </c>
      <c r="BF258" t="e">
        <f t="shared" si="151"/>
        <v>#N/A</v>
      </c>
      <c r="BV258">
        <v>0.77362410926610437</v>
      </c>
      <c r="BW258">
        <v>108.20421273007403</v>
      </c>
      <c r="BX258">
        <v>7.1496671871360986</v>
      </c>
      <c r="BY258">
        <f t="shared" si="152"/>
        <v>19.434810394321953</v>
      </c>
    </row>
    <row r="259" spans="2:77" x14ac:dyDescent="0.2">
      <c r="B259" s="32"/>
      <c r="C259"/>
      <c r="D259"/>
      <c r="F259" s="30">
        <v>255</v>
      </c>
      <c r="G259" s="30">
        <v>784.83795169690734</v>
      </c>
      <c r="H259" s="30">
        <v>784.83795169690734</v>
      </c>
      <c r="I259" s="30">
        <v>1.2741483739896731</v>
      </c>
      <c r="K259" s="30"/>
      <c r="L259" s="30">
        <f t="shared" si="119"/>
        <v>0</v>
      </c>
      <c r="M259" s="30">
        <f t="shared" si="120"/>
        <v>0</v>
      </c>
      <c r="N259" s="30">
        <f t="shared" si="121"/>
        <v>1</v>
      </c>
      <c r="O259" s="30">
        <f t="shared" si="122"/>
        <v>0</v>
      </c>
      <c r="P259">
        <f t="shared" si="133"/>
        <v>0</v>
      </c>
      <c r="Q259" s="30">
        <f t="shared" si="134"/>
        <v>2</v>
      </c>
      <c r="R259" s="30">
        <f t="shared" si="135"/>
        <v>0</v>
      </c>
      <c r="S259" s="30">
        <f t="shared" si="123"/>
        <v>2</v>
      </c>
      <c r="U259" s="30">
        <f t="shared" si="124"/>
        <v>0</v>
      </c>
      <c r="V259" s="30">
        <f t="shared" si="136"/>
        <v>0</v>
      </c>
      <c r="W259" s="30">
        <f t="shared" si="137"/>
        <v>0</v>
      </c>
      <c r="X259" s="30">
        <f t="shared" si="138"/>
        <v>0</v>
      </c>
      <c r="Y259" s="30">
        <f t="shared" si="139"/>
        <v>0</v>
      </c>
      <c r="Z259" s="30">
        <f t="shared" si="140"/>
        <v>0</v>
      </c>
      <c r="AB259" s="30">
        <f t="shared" si="125"/>
        <v>0</v>
      </c>
      <c r="AC259" s="30">
        <f t="shared" si="126"/>
        <v>0</v>
      </c>
      <c r="AD259" s="30">
        <f t="shared" si="141"/>
        <v>0</v>
      </c>
      <c r="AE259" s="30">
        <f t="shared" si="142"/>
        <v>0</v>
      </c>
      <c r="AF259" s="30">
        <f t="shared" si="143"/>
        <v>0</v>
      </c>
      <c r="AG259" s="30">
        <f t="shared" si="144"/>
        <v>0</v>
      </c>
      <c r="AH259" s="30">
        <f t="shared" si="145"/>
        <v>0</v>
      </c>
      <c r="AI259" s="30">
        <f t="shared" si="146"/>
        <v>0</v>
      </c>
      <c r="AK259" s="30">
        <f t="shared" si="127"/>
        <v>0</v>
      </c>
      <c r="AL259" s="30">
        <f t="shared" si="128"/>
        <v>0</v>
      </c>
      <c r="AM259" s="30">
        <f t="shared" si="129"/>
        <v>6.0205999132796242</v>
      </c>
      <c r="AN259" s="30">
        <v>0</v>
      </c>
      <c r="AO259" s="30">
        <f t="shared" si="130"/>
        <v>0</v>
      </c>
      <c r="AP259" s="30" t="e">
        <f t="shared" si="131"/>
        <v>#N/A</v>
      </c>
      <c r="AR259" s="30">
        <v>255</v>
      </c>
      <c r="AS259" s="30">
        <v>4.4505895925855405</v>
      </c>
      <c r="AT259" s="30">
        <v>-0.96592582628906831</v>
      </c>
      <c r="AU259" s="30">
        <f t="shared" si="132"/>
        <v>-0.96592582628906831</v>
      </c>
      <c r="AV259" s="30">
        <f t="shared" si="147"/>
        <v>-1.9318516525781366</v>
      </c>
      <c r="BC259" s="30">
        <f t="shared" si="148"/>
        <v>0</v>
      </c>
      <c r="BD259" s="30">
        <f t="shared" si="149"/>
        <v>6.0205999132796242</v>
      </c>
      <c r="BE259" s="30" t="e">
        <f t="shared" si="150"/>
        <v>#N/A</v>
      </c>
      <c r="BF259" s="30" t="e">
        <f t="shared" si="151"/>
        <v>#N/A</v>
      </c>
      <c r="BV259">
        <v>0.78483795169690729</v>
      </c>
      <c r="BW259">
        <v>109.41462366821249</v>
      </c>
      <c r="BX259">
        <v>7.1730626618690376</v>
      </c>
      <c r="BY259">
        <f t="shared" si="152"/>
        <v>19.498405888156672</v>
      </c>
    </row>
    <row r="260" spans="2:77" x14ac:dyDescent="0.2">
      <c r="B260" s="32"/>
      <c r="C260"/>
      <c r="D260"/>
      <c r="F260">
        <v>256</v>
      </c>
      <c r="G260">
        <v>796.21434110699511</v>
      </c>
      <c r="H260">
        <v>800</v>
      </c>
      <c r="I260">
        <v>1.2559432157547892</v>
      </c>
      <c r="L260">
        <f t="shared" ref="L260:L323" si="153">$D$31/$I260*360-$E$28</f>
        <v>0</v>
      </c>
      <c r="M260">
        <f t="shared" ref="M260:M323" si="154">RADIANS(L260)</f>
        <v>0</v>
      </c>
      <c r="N260">
        <f t="shared" ref="N260:N323" si="155">$K$4*COS(M260)</f>
        <v>1</v>
      </c>
      <c r="O260">
        <f t="shared" ref="O260:O323" si="156">$K$4*SIN(M260)</f>
        <v>0</v>
      </c>
      <c r="P260">
        <f t="shared" si="133"/>
        <v>0</v>
      </c>
      <c r="Q260">
        <f t="shared" si="134"/>
        <v>2</v>
      </c>
      <c r="R260">
        <f t="shared" si="135"/>
        <v>0</v>
      </c>
      <c r="S260">
        <f t="shared" ref="S260:S323" si="157">SQRT(Q260^2+R260^2)</f>
        <v>2</v>
      </c>
      <c r="U260">
        <f t="shared" ref="U260:U323" si="158">L260/360</f>
        <v>0</v>
      </c>
      <c r="V260">
        <f t="shared" si="136"/>
        <v>0</v>
      </c>
      <c r="W260">
        <f t="shared" si="137"/>
        <v>0</v>
      </c>
      <c r="X260">
        <f t="shared" si="138"/>
        <v>0</v>
      </c>
      <c r="Y260">
        <f t="shared" si="139"/>
        <v>0</v>
      </c>
      <c r="Z260">
        <f t="shared" si="140"/>
        <v>0</v>
      </c>
      <c r="AB260">
        <f t="shared" ref="AB260:AB323" si="159">IMARGUMENT(COMPLEX(Q260,R260))</f>
        <v>0</v>
      </c>
      <c r="AC260">
        <f t="shared" ref="AC260:AC323" si="160">DEGREES(AB260)</f>
        <v>0</v>
      </c>
      <c r="AD260">
        <f t="shared" si="141"/>
        <v>0</v>
      </c>
      <c r="AE260">
        <f t="shared" si="142"/>
        <v>0</v>
      </c>
      <c r="AF260">
        <f t="shared" si="143"/>
        <v>0</v>
      </c>
      <c r="AG260">
        <f t="shared" si="144"/>
        <v>0</v>
      </c>
      <c r="AH260">
        <f t="shared" si="145"/>
        <v>0</v>
      </c>
      <c r="AI260">
        <f t="shared" si="146"/>
        <v>0</v>
      </c>
      <c r="AK260">
        <f t="shared" ref="AK260:AK323" si="161">$D$25</f>
        <v>0</v>
      </c>
      <c r="AL260">
        <f t="shared" ref="AL260:AL323" si="162">$D$29</f>
        <v>0</v>
      </c>
      <c r="AM260">
        <f t="shared" ref="AM260:AM323" si="163">20*LOG(S260)</f>
        <v>6.0205999132796242</v>
      </c>
      <c r="AN260">
        <v>0</v>
      </c>
      <c r="AO260">
        <f t="shared" ref="AO260:AO323" si="164">Z260</f>
        <v>0</v>
      </c>
      <c r="AP260" t="e">
        <f t="shared" ref="AP260:AP323" si="165">AI260*$D$12</f>
        <v>#N/A</v>
      </c>
      <c r="AR260">
        <v>256</v>
      </c>
      <c r="AS260">
        <v>4.4680428851054836</v>
      </c>
      <c r="AT260">
        <v>-0.97029572627599647</v>
      </c>
      <c r="AU260">
        <f t="shared" ref="AU260:AU323" si="166">$E$22*SIN(AS260+$D$7)</f>
        <v>-0.97029572627599647</v>
      </c>
      <c r="AV260">
        <f t="shared" si="147"/>
        <v>-1.9405914525519929</v>
      </c>
      <c r="BC260">
        <f t="shared" si="148"/>
        <v>0</v>
      </c>
      <c r="BD260">
        <f t="shared" si="149"/>
        <v>6.0205999132796242</v>
      </c>
      <c r="BE260" t="e">
        <f t="shared" si="150"/>
        <v>#N/A</v>
      </c>
      <c r="BF260" t="e">
        <f t="shared" si="151"/>
        <v>#N/A</v>
      </c>
      <c r="BV260">
        <v>0.79621434110699507</v>
      </c>
      <c r="BW260">
        <v>110.64257976474794</v>
      </c>
      <c r="BX260">
        <v>7.196274190279488</v>
      </c>
      <c r="BY260">
        <f t="shared" si="152"/>
        <v>19.561501364045562</v>
      </c>
    </row>
    <row r="261" spans="2:77" x14ac:dyDescent="0.2">
      <c r="B261" s="32"/>
      <c r="C261"/>
      <c r="D261"/>
      <c r="F261" s="30">
        <v>257</v>
      </c>
      <c r="G261" s="30">
        <v>807.75563364865218</v>
      </c>
      <c r="H261" s="30">
        <v>807.75563364865218</v>
      </c>
      <c r="I261" s="30">
        <v>1.2379981746248865</v>
      </c>
      <c r="K261" s="30"/>
      <c r="L261" s="30">
        <f t="shared" si="153"/>
        <v>0</v>
      </c>
      <c r="M261" s="30">
        <f t="shared" si="154"/>
        <v>0</v>
      </c>
      <c r="N261" s="30">
        <f t="shared" si="155"/>
        <v>1</v>
      </c>
      <c r="O261" s="30">
        <f t="shared" si="156"/>
        <v>0</v>
      </c>
      <c r="P261">
        <f t="shared" ref="P261:P324" si="167">-L261</f>
        <v>0</v>
      </c>
      <c r="Q261" s="30">
        <f t="shared" ref="Q261:Q324" si="168">$D$9+N261</f>
        <v>2</v>
      </c>
      <c r="R261" s="30">
        <f t="shared" ref="R261:R324" si="169">O261</f>
        <v>0</v>
      </c>
      <c r="S261" s="30">
        <f t="shared" si="157"/>
        <v>2</v>
      </c>
      <c r="U261" s="30">
        <f t="shared" si="158"/>
        <v>0</v>
      </c>
      <c r="V261" s="30">
        <f t="shared" ref="V261:V324" si="170">TRUNC(U261,0)</f>
        <v>0</v>
      </c>
      <c r="W261" s="30">
        <f t="shared" ref="W261:W324" si="171">U261-V261</f>
        <v>0</v>
      </c>
      <c r="X261" s="30">
        <f t="shared" ref="X261:X324" si="172" xml:space="preserve"> W261 * 360</f>
        <v>0</v>
      </c>
      <c r="Y261" s="30">
        <f t="shared" ref="Y261:Y324" si="173">IF(X261 &lt; 180,- X261,360 - X261)</f>
        <v>0</v>
      </c>
      <c r="Z261" s="30">
        <f t="shared" ref="Z261:Z324" si="174">IF(Y261 &gt; 180,-360+Y261,Y261)</f>
        <v>0</v>
      </c>
      <c r="AB261" s="30">
        <f t="shared" si="159"/>
        <v>0</v>
      </c>
      <c r="AC261" s="30">
        <f t="shared" si="160"/>
        <v>0</v>
      </c>
      <c r="AD261" s="30">
        <f t="shared" ref="AD261:AD324" si="175">AC261/360</f>
        <v>0</v>
      </c>
      <c r="AE261" s="30">
        <f t="shared" ref="AE261:AE324" si="176">TRUNC(AD261,0)</f>
        <v>0</v>
      </c>
      <c r="AF261" s="30">
        <f t="shared" ref="AF261:AF324" si="177">AD261-AE261</f>
        <v>0</v>
      </c>
      <c r="AG261" s="30">
        <f t="shared" ref="AG261:AG324" si="178" xml:space="preserve"> AF261 * 360</f>
        <v>0</v>
      </c>
      <c r="AH261" s="30">
        <f t="shared" ref="AH261:AH324" si="179">IF(AG261 &lt; 180,- AG261,360 - AG261)</f>
        <v>0</v>
      </c>
      <c r="AI261" s="30">
        <f t="shared" ref="AI261:AI324" si="180">IF(AH261 &gt; 180,-360+AH261,AH261)</f>
        <v>0</v>
      </c>
      <c r="AK261" s="30">
        <f t="shared" si="161"/>
        <v>0</v>
      </c>
      <c r="AL261" s="30">
        <f t="shared" si="162"/>
        <v>0</v>
      </c>
      <c r="AM261" s="30">
        <f t="shared" si="163"/>
        <v>6.0205999132796242</v>
      </c>
      <c r="AN261" s="30">
        <v>0</v>
      </c>
      <c r="AO261" s="30">
        <f t="shared" si="164"/>
        <v>0</v>
      </c>
      <c r="AP261" s="30" t="e">
        <f t="shared" si="165"/>
        <v>#N/A</v>
      </c>
      <c r="AR261" s="30">
        <v>257</v>
      </c>
      <c r="AS261" s="30">
        <v>4.4854961776254267</v>
      </c>
      <c r="AT261" s="30">
        <v>-0.97437006478523513</v>
      </c>
      <c r="AU261" s="30">
        <f t="shared" si="166"/>
        <v>-0.97437006478523513</v>
      </c>
      <c r="AV261" s="30">
        <f t="shared" ref="AV261:AV324" si="181">AT261+AU261</f>
        <v>-1.9487401295704703</v>
      </c>
      <c r="BC261" s="30">
        <f t="shared" ref="BC261:BC324" si="182">ABS(U261)</f>
        <v>0</v>
      </c>
      <c r="BD261" s="30">
        <f t="shared" ref="BD261:BD324" si="183">IF(BC261&lt;BX261,AM261,NA())</f>
        <v>6.0205999132796242</v>
      </c>
      <c r="BE261" s="30" t="e">
        <f t="shared" ref="BE261:BE324" si="184">IF(AND(BC261&gt;=BX261,BC261&lt;BY261),AM261,NA())</f>
        <v>#N/A</v>
      </c>
      <c r="BF261" s="30" t="e">
        <f t="shared" ref="BF261:BF324" si="185">IF(BY261&lt;BC261,AM261,NA())</f>
        <v>#N/A</v>
      </c>
      <c r="BV261">
        <v>0.80775563364865222</v>
      </c>
      <c r="BW261">
        <v>111.88833534040188</v>
      </c>
      <c r="BX261">
        <v>7.2193015580327335</v>
      </c>
      <c r="BY261">
        <f t="shared" ref="BY261:BY324" si="186">BX261*$BY$1</f>
        <v>19.624096239366452</v>
      </c>
    </row>
    <row r="262" spans="2:77" x14ac:dyDescent="0.2">
      <c r="B262" s="32"/>
      <c r="C262"/>
      <c r="D262"/>
      <c r="F262">
        <v>258</v>
      </c>
      <c r="G262">
        <v>819.46421962708337</v>
      </c>
      <c r="H262">
        <v>819.46421962708337</v>
      </c>
      <c r="I262">
        <v>1.2203095340209895</v>
      </c>
      <c r="L262">
        <f t="shared" si="153"/>
        <v>0</v>
      </c>
      <c r="M262">
        <f t="shared" si="154"/>
        <v>0</v>
      </c>
      <c r="N262">
        <f t="shared" si="155"/>
        <v>1</v>
      </c>
      <c r="O262">
        <f t="shared" si="156"/>
        <v>0</v>
      </c>
      <c r="P262">
        <f t="shared" si="167"/>
        <v>0</v>
      </c>
      <c r="Q262">
        <f t="shared" si="168"/>
        <v>2</v>
      </c>
      <c r="R262">
        <f t="shared" si="169"/>
        <v>0</v>
      </c>
      <c r="S262">
        <f t="shared" si="157"/>
        <v>2</v>
      </c>
      <c r="U262">
        <f t="shared" si="158"/>
        <v>0</v>
      </c>
      <c r="V262">
        <f t="shared" si="170"/>
        <v>0</v>
      </c>
      <c r="W262">
        <f t="shared" si="171"/>
        <v>0</v>
      </c>
      <c r="X262">
        <f t="shared" si="172"/>
        <v>0</v>
      </c>
      <c r="Y262">
        <f t="shared" si="173"/>
        <v>0</v>
      </c>
      <c r="Z262">
        <f t="shared" si="174"/>
        <v>0</v>
      </c>
      <c r="AB262">
        <f t="shared" si="159"/>
        <v>0</v>
      </c>
      <c r="AC262">
        <f t="shared" si="160"/>
        <v>0</v>
      </c>
      <c r="AD262">
        <f t="shared" si="175"/>
        <v>0</v>
      </c>
      <c r="AE262">
        <f t="shared" si="176"/>
        <v>0</v>
      </c>
      <c r="AF262">
        <f t="shared" si="177"/>
        <v>0</v>
      </c>
      <c r="AG262">
        <f t="shared" si="178"/>
        <v>0</v>
      </c>
      <c r="AH262">
        <f t="shared" si="179"/>
        <v>0</v>
      </c>
      <c r="AI262">
        <f t="shared" si="180"/>
        <v>0</v>
      </c>
      <c r="AK262">
        <f t="shared" si="161"/>
        <v>0</v>
      </c>
      <c r="AL262">
        <f t="shared" si="162"/>
        <v>0</v>
      </c>
      <c r="AM262">
        <f t="shared" si="163"/>
        <v>6.0205999132796242</v>
      </c>
      <c r="AN262">
        <v>0</v>
      </c>
      <c r="AO262">
        <f t="shared" si="164"/>
        <v>0</v>
      </c>
      <c r="AP262" t="e">
        <f t="shared" si="165"/>
        <v>#N/A</v>
      </c>
      <c r="AR262">
        <v>258</v>
      </c>
      <c r="AS262">
        <v>4.5029494701453698</v>
      </c>
      <c r="AT262">
        <v>-0.97814760073380558</v>
      </c>
      <c r="AU262">
        <f t="shared" si="166"/>
        <v>-0.97814760073380558</v>
      </c>
      <c r="AV262">
        <f t="shared" si="181"/>
        <v>-1.9562952014676112</v>
      </c>
      <c r="BC262">
        <f t="shared" si="182"/>
        <v>0</v>
      </c>
      <c r="BD262">
        <f t="shared" si="183"/>
        <v>6.0205999132796242</v>
      </c>
      <c r="BE262" t="e">
        <f t="shared" si="184"/>
        <v>#N/A</v>
      </c>
      <c r="BF262" t="e">
        <f t="shared" si="185"/>
        <v>#N/A</v>
      </c>
      <c r="BV262">
        <v>0.81946421962708338</v>
      </c>
      <c r="BW262">
        <v>113.15214840232775</v>
      </c>
      <c r="BX262">
        <v>7.2421445920175342</v>
      </c>
      <c r="BY262">
        <f t="shared" si="186"/>
        <v>19.686190043554209</v>
      </c>
    </row>
    <row r="263" spans="2:77" x14ac:dyDescent="0.2">
      <c r="B263" s="32"/>
      <c r="C263"/>
      <c r="D263"/>
      <c r="F263" s="30">
        <v>259</v>
      </c>
      <c r="G263" s="30">
        <v>831.3425239954621</v>
      </c>
      <c r="H263" s="30">
        <v>831.3425239954621</v>
      </c>
      <c r="I263" s="30">
        <v>1.2028736304669754</v>
      </c>
      <c r="K263" s="30"/>
      <c r="L263" s="30">
        <f t="shared" si="153"/>
        <v>0</v>
      </c>
      <c r="M263" s="30">
        <f t="shared" si="154"/>
        <v>0</v>
      </c>
      <c r="N263" s="30">
        <f t="shared" si="155"/>
        <v>1</v>
      </c>
      <c r="O263" s="30">
        <f t="shared" si="156"/>
        <v>0</v>
      </c>
      <c r="P263">
        <f t="shared" si="167"/>
        <v>0</v>
      </c>
      <c r="Q263" s="30">
        <f t="shared" si="168"/>
        <v>2</v>
      </c>
      <c r="R263" s="30">
        <f t="shared" si="169"/>
        <v>0</v>
      </c>
      <c r="S263" s="30">
        <f t="shared" si="157"/>
        <v>2</v>
      </c>
      <c r="U263" s="30">
        <f t="shared" si="158"/>
        <v>0</v>
      </c>
      <c r="V263" s="30">
        <f t="shared" si="170"/>
        <v>0</v>
      </c>
      <c r="W263" s="30">
        <f t="shared" si="171"/>
        <v>0</v>
      </c>
      <c r="X263" s="30">
        <f t="shared" si="172"/>
        <v>0</v>
      </c>
      <c r="Y263" s="30">
        <f t="shared" si="173"/>
        <v>0</v>
      </c>
      <c r="Z263" s="30">
        <f t="shared" si="174"/>
        <v>0</v>
      </c>
      <c r="AB263" s="30">
        <f t="shared" si="159"/>
        <v>0</v>
      </c>
      <c r="AC263" s="30">
        <f t="shared" si="160"/>
        <v>0</v>
      </c>
      <c r="AD263" s="30">
        <f t="shared" si="175"/>
        <v>0</v>
      </c>
      <c r="AE263" s="30">
        <f t="shared" si="176"/>
        <v>0</v>
      </c>
      <c r="AF263" s="30">
        <f t="shared" si="177"/>
        <v>0</v>
      </c>
      <c r="AG263" s="30">
        <f t="shared" si="178"/>
        <v>0</v>
      </c>
      <c r="AH263" s="30">
        <f t="shared" si="179"/>
        <v>0</v>
      </c>
      <c r="AI263" s="30">
        <f t="shared" si="180"/>
        <v>0</v>
      </c>
      <c r="AK263" s="30">
        <f t="shared" si="161"/>
        <v>0</v>
      </c>
      <c r="AL263" s="30">
        <f t="shared" si="162"/>
        <v>0</v>
      </c>
      <c r="AM263" s="30">
        <f t="shared" si="163"/>
        <v>6.0205999132796242</v>
      </c>
      <c r="AN263" s="30">
        <v>0</v>
      </c>
      <c r="AO263" s="30">
        <f t="shared" si="164"/>
        <v>0</v>
      </c>
      <c r="AP263" s="30" t="e">
        <f t="shared" si="165"/>
        <v>#N/A</v>
      </c>
      <c r="AR263" s="30">
        <v>259</v>
      </c>
      <c r="AS263" s="30">
        <v>4.5204027626653138</v>
      </c>
      <c r="AT263" s="30">
        <v>-0.98162718344766398</v>
      </c>
      <c r="AU263" s="30">
        <f t="shared" si="166"/>
        <v>-0.98162718344766398</v>
      </c>
      <c r="AV263" s="30">
        <f t="shared" si="181"/>
        <v>-1.963254366895328</v>
      </c>
      <c r="BC263" s="30">
        <f t="shared" si="182"/>
        <v>0</v>
      </c>
      <c r="BD263" s="30">
        <f t="shared" si="183"/>
        <v>6.0205999132796242</v>
      </c>
      <c r="BE263" s="30" t="e">
        <f t="shared" si="184"/>
        <v>#N/A</v>
      </c>
      <c r="BF263" s="30" t="e">
        <f t="shared" si="185"/>
        <v>#N/A</v>
      </c>
      <c r="BV263">
        <v>0.83134252399546216</v>
      </c>
      <c r="BW263">
        <v>114.43428069754619</v>
      </c>
      <c r="BX263">
        <v>7.2648031597518363</v>
      </c>
      <c r="BY263">
        <f t="shared" si="186"/>
        <v>19.747782416485268</v>
      </c>
    </row>
    <row r="264" spans="2:77" x14ac:dyDescent="0.2">
      <c r="B264" s="32"/>
      <c r="C264"/>
      <c r="D264"/>
      <c r="F264">
        <v>260</v>
      </c>
      <c r="G264">
        <v>843.39300685716489</v>
      </c>
      <c r="H264">
        <v>843.39300685716489</v>
      </c>
      <c r="I264">
        <v>1.1856868528308271</v>
      </c>
      <c r="L264">
        <f t="shared" si="153"/>
        <v>0</v>
      </c>
      <c r="M264">
        <f t="shared" si="154"/>
        <v>0</v>
      </c>
      <c r="N264">
        <f t="shared" si="155"/>
        <v>1</v>
      </c>
      <c r="O264">
        <f t="shared" si="156"/>
        <v>0</v>
      </c>
      <c r="P264">
        <f t="shared" si="167"/>
        <v>0</v>
      </c>
      <c r="Q264">
        <f t="shared" si="168"/>
        <v>2</v>
      </c>
      <c r="R264">
        <f t="shared" si="169"/>
        <v>0</v>
      </c>
      <c r="S264">
        <f t="shared" si="157"/>
        <v>2</v>
      </c>
      <c r="U264">
        <f t="shared" si="158"/>
        <v>0</v>
      </c>
      <c r="V264">
        <f t="shared" si="170"/>
        <v>0</v>
      </c>
      <c r="W264">
        <f t="shared" si="171"/>
        <v>0</v>
      </c>
      <c r="X264">
        <f t="shared" si="172"/>
        <v>0</v>
      </c>
      <c r="Y264">
        <f t="shared" si="173"/>
        <v>0</v>
      </c>
      <c r="Z264">
        <f t="shared" si="174"/>
        <v>0</v>
      </c>
      <c r="AB264">
        <f t="shared" si="159"/>
        <v>0</v>
      </c>
      <c r="AC264">
        <f t="shared" si="160"/>
        <v>0</v>
      </c>
      <c r="AD264">
        <f t="shared" si="175"/>
        <v>0</v>
      </c>
      <c r="AE264">
        <f t="shared" si="176"/>
        <v>0</v>
      </c>
      <c r="AF264">
        <f t="shared" si="177"/>
        <v>0</v>
      </c>
      <c r="AG264">
        <f t="shared" si="178"/>
        <v>0</v>
      </c>
      <c r="AH264">
        <f t="shared" si="179"/>
        <v>0</v>
      </c>
      <c r="AI264">
        <f t="shared" si="180"/>
        <v>0</v>
      </c>
      <c r="AK264">
        <f t="shared" si="161"/>
        <v>0</v>
      </c>
      <c r="AL264">
        <f t="shared" si="162"/>
        <v>0</v>
      </c>
      <c r="AM264">
        <f t="shared" si="163"/>
        <v>6.0205999132796242</v>
      </c>
      <c r="AN264">
        <v>0</v>
      </c>
      <c r="AO264">
        <f t="shared" si="164"/>
        <v>0</v>
      </c>
      <c r="AP264" t="e">
        <f t="shared" si="165"/>
        <v>#N/A</v>
      </c>
      <c r="AR264">
        <v>260</v>
      </c>
      <c r="AS264">
        <v>4.5378560551852569</v>
      </c>
      <c r="AT264">
        <v>-0.98480775301220802</v>
      </c>
      <c r="AU264">
        <f t="shared" si="166"/>
        <v>-0.98480775301220802</v>
      </c>
      <c r="AV264">
        <f t="shared" si="181"/>
        <v>-1.969615506024416</v>
      </c>
      <c r="BC264">
        <f t="shared" si="182"/>
        <v>0</v>
      </c>
      <c r="BD264">
        <f t="shared" si="183"/>
        <v>6.0205999132796242</v>
      </c>
      <c r="BE264" t="e">
        <f t="shared" si="184"/>
        <v>#N/A</v>
      </c>
      <c r="BF264" t="e">
        <f t="shared" si="185"/>
        <v>#N/A</v>
      </c>
      <c r="BV264">
        <v>0.8433930068571649</v>
      </c>
      <c r="BW264">
        <v>115.73499776715552</v>
      </c>
      <c r="BX264">
        <v>7.2872771687779965</v>
      </c>
      <c r="BY264">
        <f t="shared" si="186"/>
        <v>19.808873106833705</v>
      </c>
    </row>
    <row r="265" spans="2:77" x14ac:dyDescent="0.2">
      <c r="B265" s="32"/>
      <c r="C265"/>
      <c r="D265"/>
      <c r="F265" s="30">
        <v>261</v>
      </c>
      <c r="G265" s="30">
        <v>855.61816397527639</v>
      </c>
      <c r="H265" s="30">
        <v>855.61816397527639</v>
      </c>
      <c r="I265" s="30">
        <v>1.1687456415767439</v>
      </c>
      <c r="K265" s="30"/>
      <c r="L265" s="30">
        <f t="shared" si="153"/>
        <v>0</v>
      </c>
      <c r="M265" s="30">
        <f t="shared" si="154"/>
        <v>0</v>
      </c>
      <c r="N265" s="30">
        <f t="shared" si="155"/>
        <v>1</v>
      </c>
      <c r="O265" s="30">
        <f t="shared" si="156"/>
        <v>0</v>
      </c>
      <c r="P265">
        <f t="shared" si="167"/>
        <v>0</v>
      </c>
      <c r="Q265" s="30">
        <f t="shared" si="168"/>
        <v>2</v>
      </c>
      <c r="R265" s="30">
        <f t="shared" si="169"/>
        <v>0</v>
      </c>
      <c r="S265" s="30">
        <f t="shared" si="157"/>
        <v>2</v>
      </c>
      <c r="U265" s="30">
        <f t="shared" si="158"/>
        <v>0</v>
      </c>
      <c r="V265" s="30">
        <f t="shared" si="170"/>
        <v>0</v>
      </c>
      <c r="W265" s="30">
        <f t="shared" si="171"/>
        <v>0</v>
      </c>
      <c r="X265" s="30">
        <f t="shared" si="172"/>
        <v>0</v>
      </c>
      <c r="Y265" s="30">
        <f t="shared" si="173"/>
        <v>0</v>
      </c>
      <c r="Z265" s="30">
        <f t="shared" si="174"/>
        <v>0</v>
      </c>
      <c r="AB265" s="30">
        <f t="shared" si="159"/>
        <v>0</v>
      </c>
      <c r="AC265" s="30">
        <f t="shared" si="160"/>
        <v>0</v>
      </c>
      <c r="AD265" s="30">
        <f t="shared" si="175"/>
        <v>0</v>
      </c>
      <c r="AE265" s="30">
        <f t="shared" si="176"/>
        <v>0</v>
      </c>
      <c r="AF265" s="30">
        <f t="shared" si="177"/>
        <v>0</v>
      </c>
      <c r="AG265" s="30">
        <f t="shared" si="178"/>
        <v>0</v>
      </c>
      <c r="AH265" s="30">
        <f t="shared" si="179"/>
        <v>0</v>
      </c>
      <c r="AI265" s="30">
        <f t="shared" si="180"/>
        <v>0</v>
      </c>
      <c r="AK265" s="30">
        <f t="shared" si="161"/>
        <v>0</v>
      </c>
      <c r="AL265" s="30">
        <f t="shared" si="162"/>
        <v>0</v>
      </c>
      <c r="AM265" s="30">
        <f t="shared" si="163"/>
        <v>6.0205999132796242</v>
      </c>
      <c r="AN265" s="30">
        <v>0</v>
      </c>
      <c r="AO265" s="30">
        <f t="shared" si="164"/>
        <v>0</v>
      </c>
      <c r="AP265" s="30" t="e">
        <f t="shared" si="165"/>
        <v>#N/A</v>
      </c>
      <c r="AR265" s="30">
        <v>261</v>
      </c>
      <c r="AS265" s="30">
        <v>4.5553093477052</v>
      </c>
      <c r="AT265" s="30">
        <v>-0.98768834059513766</v>
      </c>
      <c r="AU265" s="30">
        <f t="shared" si="166"/>
        <v>-0.98768834059513766</v>
      </c>
      <c r="AV265" s="30">
        <f t="shared" si="181"/>
        <v>-1.9753766811902753</v>
      </c>
      <c r="BC265" s="30">
        <f t="shared" si="182"/>
        <v>0</v>
      </c>
      <c r="BD265" s="30">
        <f t="shared" si="183"/>
        <v>6.0205999132796242</v>
      </c>
      <c r="BE265" s="30" t="e">
        <f t="shared" si="184"/>
        <v>#N/A</v>
      </c>
      <c r="BF265" s="30" t="e">
        <f t="shared" si="185"/>
        <v>#N/A</v>
      </c>
      <c r="BV265">
        <v>0.85561816397527635</v>
      </c>
      <c r="BW265">
        <v>117.05456900132735</v>
      </c>
      <c r="BX265">
        <v>7.3095665660481313</v>
      </c>
      <c r="BY265">
        <f t="shared" si="186"/>
        <v>19.869461970400419</v>
      </c>
    </row>
    <row r="266" spans="2:77" x14ac:dyDescent="0.2">
      <c r="B266" s="32"/>
      <c r="C266"/>
      <c r="D266"/>
      <c r="F266">
        <v>262</v>
      </c>
      <c r="G266">
        <v>868.02052728948797</v>
      </c>
      <c r="H266">
        <v>868.02052728948797</v>
      </c>
      <c r="I266">
        <v>1.1520464880279224</v>
      </c>
      <c r="L266">
        <f t="shared" si="153"/>
        <v>0</v>
      </c>
      <c r="M266">
        <f t="shared" si="154"/>
        <v>0</v>
      </c>
      <c r="N266">
        <f t="shared" si="155"/>
        <v>1</v>
      </c>
      <c r="O266">
        <f t="shared" si="156"/>
        <v>0</v>
      </c>
      <c r="P266">
        <f t="shared" si="167"/>
        <v>0</v>
      </c>
      <c r="Q266">
        <f t="shared" si="168"/>
        <v>2</v>
      </c>
      <c r="R266">
        <f t="shared" si="169"/>
        <v>0</v>
      </c>
      <c r="S266">
        <f t="shared" si="157"/>
        <v>2</v>
      </c>
      <c r="U266">
        <f t="shared" si="158"/>
        <v>0</v>
      </c>
      <c r="V266">
        <f t="shared" si="170"/>
        <v>0</v>
      </c>
      <c r="W266">
        <f t="shared" si="171"/>
        <v>0</v>
      </c>
      <c r="X266">
        <f t="shared" si="172"/>
        <v>0</v>
      </c>
      <c r="Y266">
        <f t="shared" si="173"/>
        <v>0</v>
      </c>
      <c r="Z266">
        <f t="shared" si="174"/>
        <v>0</v>
      </c>
      <c r="AB266">
        <f t="shared" si="159"/>
        <v>0</v>
      </c>
      <c r="AC266">
        <f t="shared" si="160"/>
        <v>0</v>
      </c>
      <c r="AD266">
        <f t="shared" si="175"/>
        <v>0</v>
      </c>
      <c r="AE266">
        <f t="shared" si="176"/>
        <v>0</v>
      </c>
      <c r="AF266">
        <f t="shared" si="177"/>
        <v>0</v>
      </c>
      <c r="AG266">
        <f t="shared" si="178"/>
        <v>0</v>
      </c>
      <c r="AH266">
        <f t="shared" si="179"/>
        <v>0</v>
      </c>
      <c r="AI266">
        <f t="shared" si="180"/>
        <v>0</v>
      </c>
      <c r="AK266">
        <f t="shared" si="161"/>
        <v>0</v>
      </c>
      <c r="AL266">
        <f t="shared" si="162"/>
        <v>0</v>
      </c>
      <c r="AM266">
        <f t="shared" si="163"/>
        <v>6.0205999132796242</v>
      </c>
      <c r="AN266">
        <v>0</v>
      </c>
      <c r="AO266">
        <f t="shared" si="164"/>
        <v>0</v>
      </c>
      <c r="AP266" t="e">
        <f t="shared" si="165"/>
        <v>#N/A</v>
      </c>
      <c r="AR266">
        <v>262</v>
      </c>
      <c r="AS266">
        <v>4.5727626402251431</v>
      </c>
      <c r="AT266">
        <v>-0.99026806874157025</v>
      </c>
      <c r="AU266">
        <f t="shared" si="166"/>
        <v>-0.99026806874157025</v>
      </c>
      <c r="AV266">
        <f t="shared" si="181"/>
        <v>-1.9805361374831405</v>
      </c>
      <c r="BC266">
        <f t="shared" si="182"/>
        <v>0</v>
      </c>
      <c r="BD266">
        <f t="shared" si="183"/>
        <v>6.0205999132796242</v>
      </c>
      <c r="BE266" t="e">
        <f t="shared" si="184"/>
        <v>#N/A</v>
      </c>
      <c r="BF266" t="e">
        <f t="shared" si="185"/>
        <v>#N/A</v>
      </c>
      <c r="BV266">
        <v>0.86802052728948798</v>
      </c>
      <c r="BW266">
        <v>118.39326769510004</v>
      </c>
      <c r="BX266">
        <v>7.3316713373003122</v>
      </c>
      <c r="BY266">
        <f t="shared" si="186"/>
        <v>19.929548968417464</v>
      </c>
    </row>
    <row r="267" spans="2:77" x14ac:dyDescent="0.2">
      <c r="B267" s="32"/>
      <c r="C267"/>
      <c r="D267"/>
      <c r="F267" s="30">
        <v>263</v>
      </c>
      <c r="G267" s="30">
        <v>880.60266544048307</v>
      </c>
      <c r="H267" s="30">
        <v>880.60266544048307</v>
      </c>
      <c r="I267" s="30">
        <v>1.1355859336398824</v>
      </c>
      <c r="K267" s="30"/>
      <c r="L267" s="30">
        <f t="shared" si="153"/>
        <v>0</v>
      </c>
      <c r="M267" s="30">
        <f t="shared" si="154"/>
        <v>0</v>
      </c>
      <c r="N267" s="30">
        <f t="shared" si="155"/>
        <v>1</v>
      </c>
      <c r="O267" s="30">
        <f t="shared" si="156"/>
        <v>0</v>
      </c>
      <c r="P267">
        <f t="shared" si="167"/>
        <v>0</v>
      </c>
      <c r="Q267" s="30">
        <f t="shared" si="168"/>
        <v>2</v>
      </c>
      <c r="R267" s="30">
        <f t="shared" si="169"/>
        <v>0</v>
      </c>
      <c r="S267" s="30">
        <f t="shared" si="157"/>
        <v>2</v>
      </c>
      <c r="U267" s="30">
        <f t="shared" si="158"/>
        <v>0</v>
      </c>
      <c r="V267" s="30">
        <f t="shared" si="170"/>
        <v>0</v>
      </c>
      <c r="W267" s="30">
        <f t="shared" si="171"/>
        <v>0</v>
      </c>
      <c r="X267" s="30">
        <f t="shared" si="172"/>
        <v>0</v>
      </c>
      <c r="Y267" s="30">
        <f t="shared" si="173"/>
        <v>0</v>
      </c>
      <c r="Z267" s="30">
        <f t="shared" si="174"/>
        <v>0</v>
      </c>
      <c r="AB267" s="30">
        <f t="shared" si="159"/>
        <v>0</v>
      </c>
      <c r="AC267" s="30">
        <f t="shared" si="160"/>
        <v>0</v>
      </c>
      <c r="AD267" s="30">
        <f t="shared" si="175"/>
        <v>0</v>
      </c>
      <c r="AE267" s="30">
        <f t="shared" si="176"/>
        <v>0</v>
      </c>
      <c r="AF267" s="30">
        <f t="shared" si="177"/>
        <v>0</v>
      </c>
      <c r="AG267" s="30">
        <f t="shared" si="178"/>
        <v>0</v>
      </c>
      <c r="AH267" s="30">
        <f t="shared" si="179"/>
        <v>0</v>
      </c>
      <c r="AI267" s="30">
        <f t="shared" si="180"/>
        <v>0</v>
      </c>
      <c r="AK267" s="30">
        <f t="shared" si="161"/>
        <v>0</v>
      </c>
      <c r="AL267" s="30">
        <f t="shared" si="162"/>
        <v>0</v>
      </c>
      <c r="AM267" s="30">
        <f t="shared" si="163"/>
        <v>6.0205999132796242</v>
      </c>
      <c r="AN267" s="30">
        <v>0</v>
      </c>
      <c r="AO267" s="30">
        <f t="shared" si="164"/>
        <v>0</v>
      </c>
      <c r="AP267" s="30" t="e">
        <f t="shared" si="165"/>
        <v>#N/A</v>
      </c>
      <c r="AR267" s="30">
        <v>263</v>
      </c>
      <c r="AS267" s="30">
        <v>4.5902159327450871</v>
      </c>
      <c r="AT267" s="30">
        <v>-0.99254615164132209</v>
      </c>
      <c r="AU267" s="30">
        <f t="shared" si="166"/>
        <v>-0.99254615164132209</v>
      </c>
      <c r="AV267" s="30">
        <f t="shared" si="181"/>
        <v>-1.9850923032826442</v>
      </c>
      <c r="BC267" s="30">
        <f t="shared" si="182"/>
        <v>0</v>
      </c>
      <c r="BD267" s="30">
        <f t="shared" si="183"/>
        <v>6.0205999132796242</v>
      </c>
      <c r="BE267" s="30" t="e">
        <f t="shared" si="184"/>
        <v>#N/A</v>
      </c>
      <c r="BF267" s="30" t="e">
        <f t="shared" si="185"/>
        <v>#N/A</v>
      </c>
      <c r="BV267">
        <v>0.88060266544048305</v>
      </c>
      <c r="BW267">
        <v>119.75137110498031</v>
      </c>
      <c r="BX267">
        <v>7.3535915064262678</v>
      </c>
      <c r="BY267">
        <f t="shared" si="186"/>
        <v>19.989134165829299</v>
      </c>
    </row>
    <row r="268" spans="2:77" x14ac:dyDescent="0.2">
      <c r="B268" s="32"/>
      <c r="C268"/>
      <c r="D268"/>
      <c r="F268">
        <v>264</v>
      </c>
      <c r="G268">
        <v>893.3671843019265</v>
      </c>
      <c r="H268">
        <v>893.3671843019265</v>
      </c>
      <c r="I268">
        <v>1.1193605692841695</v>
      </c>
      <c r="L268">
        <f t="shared" si="153"/>
        <v>0</v>
      </c>
      <c r="M268">
        <f t="shared" si="154"/>
        <v>0</v>
      </c>
      <c r="N268">
        <f t="shared" si="155"/>
        <v>1</v>
      </c>
      <c r="O268">
        <f t="shared" si="156"/>
        <v>0</v>
      </c>
      <c r="P268">
        <f t="shared" si="167"/>
        <v>0</v>
      </c>
      <c r="Q268">
        <f t="shared" si="168"/>
        <v>2</v>
      </c>
      <c r="R268">
        <f t="shared" si="169"/>
        <v>0</v>
      </c>
      <c r="S268">
        <f t="shared" si="157"/>
        <v>2</v>
      </c>
      <c r="U268">
        <f t="shared" si="158"/>
        <v>0</v>
      </c>
      <c r="V268">
        <f t="shared" si="170"/>
        <v>0</v>
      </c>
      <c r="W268">
        <f t="shared" si="171"/>
        <v>0</v>
      </c>
      <c r="X268">
        <f t="shared" si="172"/>
        <v>0</v>
      </c>
      <c r="Y268">
        <f t="shared" si="173"/>
        <v>0</v>
      </c>
      <c r="Z268">
        <f t="shared" si="174"/>
        <v>0</v>
      </c>
      <c r="AB268">
        <f t="shared" si="159"/>
        <v>0</v>
      </c>
      <c r="AC268">
        <f t="shared" si="160"/>
        <v>0</v>
      </c>
      <c r="AD268">
        <f t="shared" si="175"/>
        <v>0</v>
      </c>
      <c r="AE268">
        <f t="shared" si="176"/>
        <v>0</v>
      </c>
      <c r="AF268">
        <f t="shared" si="177"/>
        <v>0</v>
      </c>
      <c r="AG268">
        <f t="shared" si="178"/>
        <v>0</v>
      </c>
      <c r="AH268">
        <f t="shared" si="179"/>
        <v>0</v>
      </c>
      <c r="AI268">
        <f t="shared" si="180"/>
        <v>0</v>
      </c>
      <c r="AK268">
        <f t="shared" si="161"/>
        <v>0</v>
      </c>
      <c r="AL268">
        <f t="shared" si="162"/>
        <v>0</v>
      </c>
      <c r="AM268">
        <f t="shared" si="163"/>
        <v>6.0205999132796242</v>
      </c>
      <c r="AN268">
        <v>0</v>
      </c>
      <c r="AO268">
        <f t="shared" si="164"/>
        <v>0</v>
      </c>
      <c r="AP268" t="e">
        <f t="shared" si="165"/>
        <v>#N/A</v>
      </c>
      <c r="AR268">
        <v>264</v>
      </c>
      <c r="AS268">
        <v>4.6076692252650302</v>
      </c>
      <c r="AT268">
        <v>-0.9945218953682734</v>
      </c>
      <c r="AU268">
        <f t="shared" si="166"/>
        <v>-0.9945218953682734</v>
      </c>
      <c r="AV268">
        <f t="shared" si="181"/>
        <v>-1.9890437907365468</v>
      </c>
      <c r="BC268">
        <f t="shared" si="182"/>
        <v>0</v>
      </c>
      <c r="BD268">
        <f t="shared" si="183"/>
        <v>6.0205999132796242</v>
      </c>
      <c r="BE268" t="e">
        <f t="shared" si="184"/>
        <v>#N/A</v>
      </c>
      <c r="BF268" t="e">
        <f t="shared" si="185"/>
        <v>#N/A</v>
      </c>
      <c r="BV268">
        <v>0.89336718430192652</v>
      </c>
      <c r="BW268">
        <v>121.12916050636564</v>
      </c>
      <c r="BX268">
        <v>7.3753271348312346</v>
      </c>
      <c r="BY268">
        <f t="shared" si="186"/>
        <v>20.048217729552658</v>
      </c>
    </row>
    <row r="269" spans="2:77" x14ac:dyDescent="0.2">
      <c r="B269" s="32"/>
      <c r="C269"/>
      <c r="D269"/>
      <c r="F269" s="30">
        <v>265</v>
      </c>
      <c r="G269" s="30">
        <v>906.31672752016368</v>
      </c>
      <c r="H269" s="30">
        <v>906.31672752016368</v>
      </c>
      <c r="I269" s="30">
        <v>1.1033670345422948</v>
      </c>
      <c r="K269" s="30"/>
      <c r="L269" s="30">
        <f t="shared" si="153"/>
        <v>0</v>
      </c>
      <c r="M269" s="30">
        <f t="shared" si="154"/>
        <v>0</v>
      </c>
      <c r="N269" s="30">
        <f t="shared" si="155"/>
        <v>1</v>
      </c>
      <c r="O269" s="30">
        <f t="shared" si="156"/>
        <v>0</v>
      </c>
      <c r="P269">
        <f t="shared" si="167"/>
        <v>0</v>
      </c>
      <c r="Q269" s="30">
        <f t="shared" si="168"/>
        <v>2</v>
      </c>
      <c r="R269" s="30">
        <f t="shared" si="169"/>
        <v>0</v>
      </c>
      <c r="S269" s="30">
        <f t="shared" si="157"/>
        <v>2</v>
      </c>
      <c r="U269" s="30">
        <f t="shared" si="158"/>
        <v>0</v>
      </c>
      <c r="V269" s="30">
        <f t="shared" si="170"/>
        <v>0</v>
      </c>
      <c r="W269" s="30">
        <f t="shared" si="171"/>
        <v>0</v>
      </c>
      <c r="X269" s="30">
        <f t="shared" si="172"/>
        <v>0</v>
      </c>
      <c r="Y269" s="30">
        <f t="shared" si="173"/>
        <v>0</v>
      </c>
      <c r="Z269" s="30">
        <f t="shared" si="174"/>
        <v>0</v>
      </c>
      <c r="AB269" s="30">
        <f t="shared" si="159"/>
        <v>0</v>
      </c>
      <c r="AC269" s="30">
        <f t="shared" si="160"/>
        <v>0</v>
      </c>
      <c r="AD269" s="30">
        <f t="shared" si="175"/>
        <v>0</v>
      </c>
      <c r="AE269" s="30">
        <f t="shared" si="176"/>
        <v>0</v>
      </c>
      <c r="AF269" s="30">
        <f t="shared" si="177"/>
        <v>0</v>
      </c>
      <c r="AG269" s="30">
        <f t="shared" si="178"/>
        <v>0</v>
      </c>
      <c r="AH269" s="30">
        <f t="shared" si="179"/>
        <v>0</v>
      </c>
      <c r="AI269" s="30">
        <f t="shared" si="180"/>
        <v>0</v>
      </c>
      <c r="AK269" s="30">
        <f t="shared" si="161"/>
        <v>0</v>
      </c>
      <c r="AL269" s="30">
        <f t="shared" si="162"/>
        <v>0</v>
      </c>
      <c r="AM269" s="30">
        <f t="shared" si="163"/>
        <v>6.0205999132796242</v>
      </c>
      <c r="AN269" s="30">
        <v>0</v>
      </c>
      <c r="AO269" s="30">
        <f t="shared" si="164"/>
        <v>0</v>
      </c>
      <c r="AP269" s="30" t="e">
        <f t="shared" si="165"/>
        <v>#N/A</v>
      </c>
      <c r="AR269" s="30">
        <v>265</v>
      </c>
      <c r="AS269" s="30">
        <v>4.6251225177849733</v>
      </c>
      <c r="AT269" s="30">
        <v>-0.99619469809174555</v>
      </c>
      <c r="AU269" s="30">
        <f t="shared" si="166"/>
        <v>-0.99619469809174555</v>
      </c>
      <c r="AV269" s="30">
        <f t="shared" si="181"/>
        <v>-1.9923893961834911</v>
      </c>
      <c r="BC269" s="30">
        <f t="shared" si="182"/>
        <v>0</v>
      </c>
      <c r="BD269" s="30">
        <f t="shared" si="183"/>
        <v>6.0205999132796242</v>
      </c>
      <c r="BE269" s="30" t="e">
        <f t="shared" si="184"/>
        <v>#N/A</v>
      </c>
      <c r="BF269" s="30" t="e">
        <f t="shared" si="185"/>
        <v>#N/A</v>
      </c>
      <c r="BV269">
        <v>0.90631672752016368</v>
      </c>
      <c r="BW269">
        <v>122.52692125179894</v>
      </c>
      <c r="BX269">
        <v>7.3968783207866418</v>
      </c>
      <c r="BY269">
        <f t="shared" si="186"/>
        <v>20.106799926716985</v>
      </c>
    </row>
    <row r="270" spans="2:77" x14ac:dyDescent="0.2">
      <c r="B270" s="32"/>
      <c r="C270"/>
      <c r="D270"/>
      <c r="F270">
        <v>266</v>
      </c>
      <c r="G270">
        <v>919.45397706174492</v>
      </c>
      <c r="H270">
        <v>919.45397706174492</v>
      </c>
      <c r="I270">
        <v>1.0876020170097607</v>
      </c>
      <c r="L270">
        <f t="shared" si="153"/>
        <v>0</v>
      </c>
      <c r="M270">
        <f t="shared" si="154"/>
        <v>0</v>
      </c>
      <c r="N270">
        <f t="shared" si="155"/>
        <v>1</v>
      </c>
      <c r="O270">
        <f t="shared" si="156"/>
        <v>0</v>
      </c>
      <c r="P270">
        <f t="shared" si="167"/>
        <v>0</v>
      </c>
      <c r="Q270">
        <f t="shared" si="168"/>
        <v>2</v>
      </c>
      <c r="R270">
        <f t="shared" si="169"/>
        <v>0</v>
      </c>
      <c r="S270">
        <f t="shared" si="157"/>
        <v>2</v>
      </c>
      <c r="U270">
        <f t="shared" si="158"/>
        <v>0</v>
      </c>
      <c r="V270">
        <f t="shared" si="170"/>
        <v>0</v>
      </c>
      <c r="W270">
        <f t="shared" si="171"/>
        <v>0</v>
      </c>
      <c r="X270">
        <f t="shared" si="172"/>
        <v>0</v>
      </c>
      <c r="Y270">
        <f t="shared" si="173"/>
        <v>0</v>
      </c>
      <c r="Z270">
        <f t="shared" si="174"/>
        <v>0</v>
      </c>
      <c r="AB270">
        <f t="shared" si="159"/>
        <v>0</v>
      </c>
      <c r="AC270">
        <f t="shared" si="160"/>
        <v>0</v>
      </c>
      <c r="AD270">
        <f t="shared" si="175"/>
        <v>0</v>
      </c>
      <c r="AE270">
        <f t="shared" si="176"/>
        <v>0</v>
      </c>
      <c r="AF270">
        <f t="shared" si="177"/>
        <v>0</v>
      </c>
      <c r="AG270">
        <f t="shared" si="178"/>
        <v>0</v>
      </c>
      <c r="AH270">
        <f t="shared" si="179"/>
        <v>0</v>
      </c>
      <c r="AI270">
        <f t="shared" si="180"/>
        <v>0</v>
      </c>
      <c r="AK270">
        <f t="shared" si="161"/>
        <v>0</v>
      </c>
      <c r="AL270">
        <f t="shared" si="162"/>
        <v>0</v>
      </c>
      <c r="AM270">
        <f t="shared" si="163"/>
        <v>6.0205999132796242</v>
      </c>
      <c r="AN270">
        <v>0</v>
      </c>
      <c r="AO270">
        <f t="shared" si="164"/>
        <v>0</v>
      </c>
      <c r="AP270" t="e">
        <f t="shared" si="165"/>
        <v>#N/A</v>
      </c>
      <c r="AR270">
        <v>266</v>
      </c>
      <c r="AS270">
        <v>4.6425758103049164</v>
      </c>
      <c r="AT270">
        <v>-0.9975640502598242</v>
      </c>
      <c r="AU270">
        <f t="shared" si="166"/>
        <v>-0.9975640502598242</v>
      </c>
      <c r="AV270">
        <f t="shared" si="181"/>
        <v>-1.9951281005196484</v>
      </c>
      <c r="BC270">
        <f t="shared" si="182"/>
        <v>0</v>
      </c>
      <c r="BD270">
        <f t="shared" si="183"/>
        <v>6.0205999132796242</v>
      </c>
      <c r="BE270" t="e">
        <f t="shared" si="184"/>
        <v>#N/A</v>
      </c>
      <c r="BF270" t="e">
        <f t="shared" si="185"/>
        <v>#N/A</v>
      </c>
      <c r="BV270">
        <v>0.91945397706174492</v>
      </c>
      <c r="BW270">
        <v>123.94494283006769</v>
      </c>
      <c r="BX270">
        <v>7.4182451987762379</v>
      </c>
      <c r="BY270">
        <f t="shared" si="186"/>
        <v>20.164881122887003</v>
      </c>
    </row>
    <row r="271" spans="2:77" x14ac:dyDescent="0.2">
      <c r="B271" s="32"/>
      <c r="C271"/>
      <c r="D271"/>
      <c r="F271" s="30">
        <v>267</v>
      </c>
      <c r="G271" s="30">
        <v>932.78165376888126</v>
      </c>
      <c r="H271" s="30">
        <v>932.78165376888126</v>
      </c>
      <c r="I271" s="30">
        <v>1.0720622516100362</v>
      </c>
      <c r="K271" s="30"/>
      <c r="L271" s="30">
        <f t="shared" si="153"/>
        <v>0</v>
      </c>
      <c r="M271" s="30">
        <f t="shared" si="154"/>
        <v>0</v>
      </c>
      <c r="N271" s="30">
        <f t="shared" si="155"/>
        <v>1</v>
      </c>
      <c r="O271" s="30">
        <f t="shared" si="156"/>
        <v>0</v>
      </c>
      <c r="P271">
        <f t="shared" si="167"/>
        <v>0</v>
      </c>
      <c r="Q271" s="30">
        <f t="shared" si="168"/>
        <v>2</v>
      </c>
      <c r="R271" s="30">
        <f t="shared" si="169"/>
        <v>0</v>
      </c>
      <c r="S271" s="30">
        <f t="shared" si="157"/>
        <v>2</v>
      </c>
      <c r="U271" s="30">
        <f t="shared" si="158"/>
        <v>0</v>
      </c>
      <c r="V271" s="30">
        <f t="shared" si="170"/>
        <v>0</v>
      </c>
      <c r="W271" s="30">
        <f t="shared" si="171"/>
        <v>0</v>
      </c>
      <c r="X271" s="30">
        <f t="shared" si="172"/>
        <v>0</v>
      </c>
      <c r="Y271" s="30">
        <f t="shared" si="173"/>
        <v>0</v>
      </c>
      <c r="Z271" s="30">
        <f t="shared" si="174"/>
        <v>0</v>
      </c>
      <c r="AB271" s="30">
        <f t="shared" si="159"/>
        <v>0</v>
      </c>
      <c r="AC271" s="30">
        <f t="shared" si="160"/>
        <v>0</v>
      </c>
      <c r="AD271" s="30">
        <f t="shared" si="175"/>
        <v>0</v>
      </c>
      <c r="AE271" s="30">
        <f t="shared" si="176"/>
        <v>0</v>
      </c>
      <c r="AF271" s="30">
        <f t="shared" si="177"/>
        <v>0</v>
      </c>
      <c r="AG271" s="30">
        <f t="shared" si="178"/>
        <v>0</v>
      </c>
      <c r="AH271" s="30">
        <f t="shared" si="179"/>
        <v>0</v>
      </c>
      <c r="AI271" s="30">
        <f t="shared" si="180"/>
        <v>0</v>
      </c>
      <c r="AK271" s="30">
        <f t="shared" si="161"/>
        <v>0</v>
      </c>
      <c r="AL271" s="30">
        <f t="shared" si="162"/>
        <v>0</v>
      </c>
      <c r="AM271" s="30">
        <f t="shared" si="163"/>
        <v>6.0205999132796242</v>
      </c>
      <c r="AN271" s="30">
        <v>0</v>
      </c>
      <c r="AO271" s="30">
        <f t="shared" si="164"/>
        <v>0</v>
      </c>
      <c r="AP271" s="30" t="e">
        <f t="shared" si="165"/>
        <v>#N/A</v>
      </c>
      <c r="AR271" s="30">
        <v>267</v>
      </c>
      <c r="AS271" s="30">
        <v>4.6600291028248595</v>
      </c>
      <c r="AT271" s="30">
        <v>-0.99862953475457383</v>
      </c>
      <c r="AU271" s="30">
        <f t="shared" si="166"/>
        <v>-0.99862953475457383</v>
      </c>
      <c r="AV271" s="30">
        <f t="shared" si="181"/>
        <v>-1.9972590695091477</v>
      </c>
      <c r="BC271" s="30">
        <f t="shared" si="182"/>
        <v>0</v>
      </c>
      <c r="BD271" s="30">
        <f t="shared" si="183"/>
        <v>6.0205999132796242</v>
      </c>
      <c r="BE271" s="30" t="e">
        <f t="shared" si="184"/>
        <v>#N/A</v>
      </c>
      <c r="BF271" s="30" t="e">
        <f t="shared" si="185"/>
        <v>#N/A</v>
      </c>
      <c r="BV271">
        <v>0.93278165376888122</v>
      </c>
      <c r="BW271">
        <v>125.38351892615928</v>
      </c>
      <c r="BX271">
        <v>7.4394279388363147</v>
      </c>
      <c r="BY271">
        <f t="shared" si="186"/>
        <v>20.222461780269281</v>
      </c>
    </row>
    <row r="272" spans="2:77" x14ac:dyDescent="0.2">
      <c r="B272" s="32"/>
      <c r="C272"/>
      <c r="D272"/>
      <c r="F272">
        <v>268</v>
      </c>
      <c r="G272">
        <v>946.30251792296133</v>
      </c>
      <c r="H272">
        <v>946.30251792296133</v>
      </c>
      <c r="I272">
        <v>1.056744519918323</v>
      </c>
      <c r="L272">
        <f t="shared" si="153"/>
        <v>0</v>
      </c>
      <c r="M272">
        <f t="shared" si="154"/>
        <v>0</v>
      </c>
      <c r="N272">
        <f t="shared" si="155"/>
        <v>1</v>
      </c>
      <c r="O272">
        <f t="shared" si="156"/>
        <v>0</v>
      </c>
      <c r="P272">
        <f t="shared" si="167"/>
        <v>0</v>
      </c>
      <c r="Q272">
        <f t="shared" si="168"/>
        <v>2</v>
      </c>
      <c r="R272">
        <f t="shared" si="169"/>
        <v>0</v>
      </c>
      <c r="S272">
        <f t="shared" si="157"/>
        <v>2</v>
      </c>
      <c r="U272">
        <f t="shared" si="158"/>
        <v>0</v>
      </c>
      <c r="V272">
        <f t="shared" si="170"/>
        <v>0</v>
      </c>
      <c r="W272">
        <f t="shared" si="171"/>
        <v>0</v>
      </c>
      <c r="X272">
        <f t="shared" si="172"/>
        <v>0</v>
      </c>
      <c r="Y272">
        <f t="shared" si="173"/>
        <v>0</v>
      </c>
      <c r="Z272">
        <f t="shared" si="174"/>
        <v>0</v>
      </c>
      <c r="AB272">
        <f t="shared" si="159"/>
        <v>0</v>
      </c>
      <c r="AC272">
        <f t="shared" si="160"/>
        <v>0</v>
      </c>
      <c r="AD272">
        <f t="shared" si="175"/>
        <v>0</v>
      </c>
      <c r="AE272">
        <f t="shared" si="176"/>
        <v>0</v>
      </c>
      <c r="AF272">
        <f t="shared" si="177"/>
        <v>0</v>
      </c>
      <c r="AG272">
        <f t="shared" si="178"/>
        <v>0</v>
      </c>
      <c r="AH272">
        <f t="shared" si="179"/>
        <v>0</v>
      </c>
      <c r="AI272">
        <f t="shared" si="180"/>
        <v>0</v>
      </c>
      <c r="AK272">
        <f t="shared" si="161"/>
        <v>0</v>
      </c>
      <c r="AL272">
        <f t="shared" si="162"/>
        <v>0</v>
      </c>
      <c r="AM272">
        <f t="shared" si="163"/>
        <v>6.0205999132796242</v>
      </c>
      <c r="AN272">
        <v>0</v>
      </c>
      <c r="AO272">
        <f t="shared" si="164"/>
        <v>0</v>
      </c>
      <c r="AP272" t="e">
        <f t="shared" si="165"/>
        <v>#N/A</v>
      </c>
      <c r="AR272">
        <v>268</v>
      </c>
      <c r="AS272">
        <v>4.6774823953448035</v>
      </c>
      <c r="AT272">
        <v>-0.99939082701909576</v>
      </c>
      <c r="AU272">
        <f t="shared" si="166"/>
        <v>-0.99939082701909576</v>
      </c>
      <c r="AV272">
        <f t="shared" si="181"/>
        <v>-1.9987816540381915</v>
      </c>
      <c r="BC272">
        <f t="shared" si="182"/>
        <v>0</v>
      </c>
      <c r="BD272">
        <f t="shared" si="183"/>
        <v>6.0205999132796242</v>
      </c>
      <c r="BE272" t="e">
        <f t="shared" si="184"/>
        <v>#N/A</v>
      </c>
      <c r="BF272" t="e">
        <f t="shared" si="185"/>
        <v>#N/A</v>
      </c>
      <c r="BV272">
        <v>0.94630251792296138</v>
      </c>
      <c r="BW272">
        <v>126.84294748208653</v>
      </c>
      <c r="BX272">
        <v>7.4604267458906497</v>
      </c>
      <c r="BY272">
        <f t="shared" si="186"/>
        <v>20.279542455904398</v>
      </c>
    </row>
    <row r="273" spans="2:77" x14ac:dyDescent="0.2">
      <c r="B273" s="32"/>
      <c r="C273"/>
      <c r="D273"/>
      <c r="F273" s="30">
        <v>269</v>
      </c>
      <c r="G273" s="30">
        <v>960.0193698162235</v>
      </c>
      <c r="H273" s="30">
        <v>960.0193698162235</v>
      </c>
      <c r="I273" s="30">
        <v>1.0416456494949993</v>
      </c>
      <c r="K273" s="30"/>
      <c r="L273" s="30">
        <f t="shared" si="153"/>
        <v>0</v>
      </c>
      <c r="M273" s="30">
        <f t="shared" si="154"/>
        <v>0</v>
      </c>
      <c r="N273" s="30">
        <f t="shared" si="155"/>
        <v>1</v>
      </c>
      <c r="O273" s="30">
        <f t="shared" si="156"/>
        <v>0</v>
      </c>
      <c r="P273">
        <f t="shared" si="167"/>
        <v>0</v>
      </c>
      <c r="Q273" s="30">
        <f t="shared" si="168"/>
        <v>2</v>
      </c>
      <c r="R273" s="30">
        <f t="shared" si="169"/>
        <v>0</v>
      </c>
      <c r="S273" s="30">
        <f t="shared" si="157"/>
        <v>2</v>
      </c>
      <c r="U273" s="30">
        <f t="shared" si="158"/>
        <v>0</v>
      </c>
      <c r="V273" s="30">
        <f t="shared" si="170"/>
        <v>0</v>
      </c>
      <c r="W273" s="30">
        <f t="shared" si="171"/>
        <v>0</v>
      </c>
      <c r="X273" s="30">
        <f t="shared" si="172"/>
        <v>0</v>
      </c>
      <c r="Y273" s="30">
        <f t="shared" si="173"/>
        <v>0</v>
      </c>
      <c r="Z273" s="30">
        <f t="shared" si="174"/>
        <v>0</v>
      </c>
      <c r="AB273" s="30">
        <f t="shared" si="159"/>
        <v>0</v>
      </c>
      <c r="AC273" s="30">
        <f t="shared" si="160"/>
        <v>0</v>
      </c>
      <c r="AD273" s="30">
        <f t="shared" si="175"/>
        <v>0</v>
      </c>
      <c r="AE273" s="30">
        <f t="shared" si="176"/>
        <v>0</v>
      </c>
      <c r="AF273" s="30">
        <f t="shared" si="177"/>
        <v>0</v>
      </c>
      <c r="AG273" s="30">
        <f t="shared" si="178"/>
        <v>0</v>
      </c>
      <c r="AH273" s="30">
        <f t="shared" si="179"/>
        <v>0</v>
      </c>
      <c r="AI273" s="30">
        <f t="shared" si="180"/>
        <v>0</v>
      </c>
      <c r="AK273" s="30">
        <f t="shared" si="161"/>
        <v>0</v>
      </c>
      <c r="AL273" s="30">
        <f t="shared" si="162"/>
        <v>0</v>
      </c>
      <c r="AM273" s="30">
        <f t="shared" si="163"/>
        <v>6.0205999132796242</v>
      </c>
      <c r="AN273" s="30">
        <v>0</v>
      </c>
      <c r="AO273" s="30">
        <f t="shared" si="164"/>
        <v>0</v>
      </c>
      <c r="AP273" s="30" t="e">
        <f t="shared" si="165"/>
        <v>#N/A</v>
      </c>
      <c r="AR273" s="30">
        <v>269</v>
      </c>
      <c r="AS273" s="30">
        <v>4.6949356878647466</v>
      </c>
      <c r="AT273" s="30">
        <v>-0.99984769515639127</v>
      </c>
      <c r="AU273" s="30">
        <f t="shared" si="166"/>
        <v>-0.99984769515639127</v>
      </c>
      <c r="AV273" s="30">
        <f t="shared" si="181"/>
        <v>-1.9996953903127825</v>
      </c>
      <c r="BC273" s="30">
        <f t="shared" si="182"/>
        <v>0</v>
      </c>
      <c r="BD273" s="30">
        <f t="shared" si="183"/>
        <v>6.0205999132796242</v>
      </c>
      <c r="BE273" s="30" t="e">
        <f t="shared" si="184"/>
        <v>#N/A</v>
      </c>
      <c r="BF273" s="30" t="e">
        <f t="shared" si="185"/>
        <v>#N/A</v>
      </c>
      <c r="BV273">
        <v>0.96001936981622349</v>
      </c>
      <c r="BW273">
        <v>128.32353075859334</v>
      </c>
      <c r="BX273">
        <v>7.4812418590807415</v>
      </c>
      <c r="BY273">
        <f t="shared" si="186"/>
        <v>20.336123799846344</v>
      </c>
    </row>
    <row r="274" spans="2:77" x14ac:dyDescent="0.2">
      <c r="B274" s="32"/>
      <c r="C274"/>
      <c r="D274"/>
      <c r="F274">
        <v>270</v>
      </c>
      <c r="G274">
        <v>973.93505033172664</v>
      </c>
      <c r="H274">
        <v>973.93505033172664</v>
      </c>
      <c r="I274">
        <v>1.0267625132285727</v>
      </c>
      <c r="L274">
        <f t="shared" si="153"/>
        <v>0</v>
      </c>
      <c r="M274">
        <f t="shared" si="154"/>
        <v>0</v>
      </c>
      <c r="N274">
        <f t="shared" si="155"/>
        <v>1</v>
      </c>
      <c r="O274">
        <f t="shared" si="156"/>
        <v>0</v>
      </c>
      <c r="P274">
        <f t="shared" si="167"/>
        <v>0</v>
      </c>
      <c r="Q274">
        <f t="shared" si="168"/>
        <v>2</v>
      </c>
      <c r="R274">
        <f t="shared" si="169"/>
        <v>0</v>
      </c>
      <c r="S274">
        <f t="shared" si="157"/>
        <v>2</v>
      </c>
      <c r="U274">
        <f t="shared" si="158"/>
        <v>0</v>
      </c>
      <c r="V274">
        <f t="shared" si="170"/>
        <v>0</v>
      </c>
      <c r="W274">
        <f t="shared" si="171"/>
        <v>0</v>
      </c>
      <c r="X274">
        <f t="shared" si="172"/>
        <v>0</v>
      </c>
      <c r="Y274">
        <f t="shared" si="173"/>
        <v>0</v>
      </c>
      <c r="Z274">
        <f t="shared" si="174"/>
        <v>0</v>
      </c>
      <c r="AB274">
        <f t="shared" si="159"/>
        <v>0</v>
      </c>
      <c r="AC274">
        <f t="shared" si="160"/>
        <v>0</v>
      </c>
      <c r="AD274">
        <f t="shared" si="175"/>
        <v>0</v>
      </c>
      <c r="AE274">
        <f t="shared" si="176"/>
        <v>0</v>
      </c>
      <c r="AF274">
        <f t="shared" si="177"/>
        <v>0</v>
      </c>
      <c r="AG274">
        <f t="shared" si="178"/>
        <v>0</v>
      </c>
      <c r="AH274">
        <f t="shared" si="179"/>
        <v>0</v>
      </c>
      <c r="AI274">
        <f t="shared" si="180"/>
        <v>0</v>
      </c>
      <c r="AK274">
        <f t="shared" si="161"/>
        <v>0</v>
      </c>
      <c r="AL274">
        <f t="shared" si="162"/>
        <v>0</v>
      </c>
      <c r="AM274">
        <f t="shared" si="163"/>
        <v>6.0205999132796242</v>
      </c>
      <c r="AN274">
        <v>0</v>
      </c>
      <c r="AO274">
        <f t="shared" si="164"/>
        <v>0</v>
      </c>
      <c r="AP274" t="e">
        <f t="shared" si="165"/>
        <v>#N/A</v>
      </c>
      <c r="AR274">
        <v>270</v>
      </c>
      <c r="AS274">
        <v>4.7123889803846897</v>
      </c>
      <c r="AT274">
        <v>-1</v>
      </c>
      <c r="AU274">
        <f t="shared" si="166"/>
        <v>-1</v>
      </c>
      <c r="AV274">
        <f t="shared" si="181"/>
        <v>-2</v>
      </c>
      <c r="BC274">
        <f t="shared" si="182"/>
        <v>0</v>
      </c>
      <c r="BD274">
        <f t="shared" si="183"/>
        <v>6.0205999132796242</v>
      </c>
      <c r="BE274" t="e">
        <f t="shared" si="184"/>
        <v>#N/A</v>
      </c>
      <c r="BF274" t="e">
        <f t="shared" si="185"/>
        <v>#N/A</v>
      </c>
      <c r="BV274">
        <v>0.97393505033172667</v>
      </c>
      <c r="BW274">
        <v>129.82557539775624</v>
      </c>
      <c r="BX274">
        <v>7.5018735510919905</v>
      </c>
      <c r="BY274">
        <f t="shared" si="186"/>
        <v>20.392206553330887</v>
      </c>
    </row>
    <row r="275" spans="2:77" x14ac:dyDescent="0.2">
      <c r="B275" s="32"/>
      <c r="C275"/>
      <c r="D275"/>
      <c r="F275" s="30">
        <v>271</v>
      </c>
      <c r="G275" s="30">
        <v>988.05244153172021</v>
      </c>
      <c r="H275" s="30">
        <v>988.05244153172021</v>
      </c>
      <c r="I275" s="30">
        <v>1.0120920286880302</v>
      </c>
      <c r="K275" s="30"/>
      <c r="L275" s="30">
        <f t="shared" si="153"/>
        <v>0</v>
      </c>
      <c r="M275" s="30">
        <f t="shared" si="154"/>
        <v>0</v>
      </c>
      <c r="N275" s="30">
        <f t="shared" si="155"/>
        <v>1</v>
      </c>
      <c r="O275" s="30">
        <f t="shared" si="156"/>
        <v>0</v>
      </c>
      <c r="P275">
        <f t="shared" si="167"/>
        <v>0</v>
      </c>
      <c r="Q275" s="30">
        <f t="shared" si="168"/>
        <v>2</v>
      </c>
      <c r="R275" s="30">
        <f t="shared" si="169"/>
        <v>0</v>
      </c>
      <c r="S275" s="30">
        <f t="shared" si="157"/>
        <v>2</v>
      </c>
      <c r="U275" s="30">
        <f t="shared" si="158"/>
        <v>0</v>
      </c>
      <c r="V275" s="30">
        <f t="shared" si="170"/>
        <v>0</v>
      </c>
      <c r="W275" s="30">
        <f t="shared" si="171"/>
        <v>0</v>
      </c>
      <c r="X275" s="30">
        <f t="shared" si="172"/>
        <v>0</v>
      </c>
      <c r="Y275" s="30">
        <f t="shared" si="173"/>
        <v>0</v>
      </c>
      <c r="Z275" s="30">
        <f t="shared" si="174"/>
        <v>0</v>
      </c>
      <c r="AB275" s="30">
        <f t="shared" si="159"/>
        <v>0</v>
      </c>
      <c r="AC275" s="30">
        <f t="shared" si="160"/>
        <v>0</v>
      </c>
      <c r="AD275" s="30">
        <f t="shared" si="175"/>
        <v>0</v>
      </c>
      <c r="AE275" s="30">
        <f t="shared" si="176"/>
        <v>0</v>
      </c>
      <c r="AF275" s="30">
        <f t="shared" si="177"/>
        <v>0</v>
      </c>
      <c r="AG275" s="30">
        <f t="shared" si="178"/>
        <v>0</v>
      </c>
      <c r="AH275" s="30">
        <f t="shared" si="179"/>
        <v>0</v>
      </c>
      <c r="AI275" s="30">
        <f t="shared" si="180"/>
        <v>0</v>
      </c>
      <c r="AK275" s="30">
        <f t="shared" si="161"/>
        <v>0</v>
      </c>
      <c r="AL275" s="30">
        <f t="shared" si="162"/>
        <v>0</v>
      </c>
      <c r="AM275" s="30">
        <f t="shared" si="163"/>
        <v>6.0205999132796242</v>
      </c>
      <c r="AN275" s="30">
        <v>0</v>
      </c>
      <c r="AO275" s="30">
        <f t="shared" si="164"/>
        <v>0</v>
      </c>
      <c r="AP275" s="30" t="e">
        <f t="shared" si="165"/>
        <v>#N/A</v>
      </c>
      <c r="AR275" s="30">
        <v>271</v>
      </c>
      <c r="AS275" s="30">
        <v>4.7298422729046328</v>
      </c>
      <c r="AT275" s="30">
        <v>-0.99984769515639127</v>
      </c>
      <c r="AU275" s="30">
        <f t="shared" si="166"/>
        <v>-0.99984769515639127</v>
      </c>
      <c r="AV275" s="30">
        <f t="shared" si="181"/>
        <v>-1.9996953903127825</v>
      </c>
      <c r="BC275" s="30">
        <f t="shared" si="182"/>
        <v>0</v>
      </c>
      <c r="BD275" s="30">
        <f t="shared" si="183"/>
        <v>6.0205999132796242</v>
      </c>
      <c r="BE275" s="30" t="e">
        <f t="shared" si="184"/>
        <v>#N/A</v>
      </c>
      <c r="BF275" s="30" t="e">
        <f t="shared" si="185"/>
        <v>#N/A</v>
      </c>
      <c r="BV275">
        <v>0.98805244153172023</v>
      </c>
      <c r="BW275">
        <v>131.34939248649235</v>
      </c>
      <c r="BX275">
        <v>7.5223221274763725</v>
      </c>
      <c r="BY275">
        <f t="shared" si="186"/>
        <v>20.447791546934408</v>
      </c>
    </row>
    <row r="276" spans="2:77" x14ac:dyDescent="0.2">
      <c r="B276" s="32"/>
      <c r="C276"/>
      <c r="D276"/>
      <c r="F276">
        <v>272</v>
      </c>
      <c r="G276">
        <v>1002.3744672545447</v>
      </c>
      <c r="H276" t="s">
        <v>13</v>
      </c>
      <c r="I276">
        <v>0.99763115748443965</v>
      </c>
      <c r="L276">
        <f t="shared" si="153"/>
        <v>0</v>
      </c>
      <c r="M276">
        <f t="shared" si="154"/>
        <v>0</v>
      </c>
      <c r="N276">
        <f t="shared" si="155"/>
        <v>1</v>
      </c>
      <c r="O276">
        <f t="shared" si="156"/>
        <v>0</v>
      </c>
      <c r="P276">
        <f t="shared" si="167"/>
        <v>0</v>
      </c>
      <c r="Q276">
        <f t="shared" si="168"/>
        <v>2</v>
      </c>
      <c r="R276">
        <f t="shared" si="169"/>
        <v>0</v>
      </c>
      <c r="S276">
        <f t="shared" si="157"/>
        <v>2</v>
      </c>
      <c r="U276">
        <f t="shared" si="158"/>
        <v>0</v>
      </c>
      <c r="V276">
        <f t="shared" si="170"/>
        <v>0</v>
      </c>
      <c r="W276">
        <f t="shared" si="171"/>
        <v>0</v>
      </c>
      <c r="X276">
        <f t="shared" si="172"/>
        <v>0</v>
      </c>
      <c r="Y276">
        <f t="shared" si="173"/>
        <v>0</v>
      </c>
      <c r="Z276">
        <f t="shared" si="174"/>
        <v>0</v>
      </c>
      <c r="AB276">
        <f t="shared" si="159"/>
        <v>0</v>
      </c>
      <c r="AC276">
        <f t="shared" si="160"/>
        <v>0</v>
      </c>
      <c r="AD276">
        <f t="shared" si="175"/>
        <v>0</v>
      </c>
      <c r="AE276">
        <f t="shared" si="176"/>
        <v>0</v>
      </c>
      <c r="AF276">
        <f t="shared" si="177"/>
        <v>0</v>
      </c>
      <c r="AG276">
        <f t="shared" si="178"/>
        <v>0</v>
      </c>
      <c r="AH276">
        <f t="shared" si="179"/>
        <v>0</v>
      </c>
      <c r="AI276">
        <f t="shared" si="180"/>
        <v>0</v>
      </c>
      <c r="AK276">
        <f t="shared" si="161"/>
        <v>0</v>
      </c>
      <c r="AL276">
        <f t="shared" si="162"/>
        <v>0</v>
      </c>
      <c r="AM276">
        <f t="shared" si="163"/>
        <v>6.0205999132796242</v>
      </c>
      <c r="AN276">
        <v>0</v>
      </c>
      <c r="AO276">
        <f t="shared" si="164"/>
        <v>0</v>
      </c>
      <c r="AP276" t="e">
        <f t="shared" si="165"/>
        <v>#N/A</v>
      </c>
      <c r="AR276">
        <v>272</v>
      </c>
      <c r="AS276">
        <v>4.7472955654245768</v>
      </c>
      <c r="AT276">
        <v>-0.99939082701909576</v>
      </c>
      <c r="AU276">
        <f t="shared" si="166"/>
        <v>-0.99939082701909576</v>
      </c>
      <c r="AV276">
        <f t="shared" si="181"/>
        <v>-1.9987816540381915</v>
      </c>
      <c r="BC276">
        <f t="shared" si="182"/>
        <v>0</v>
      </c>
      <c r="BD276">
        <f t="shared" si="183"/>
        <v>6.0205999132796242</v>
      </c>
      <c r="BE276" t="e">
        <f t="shared" si="184"/>
        <v>#N/A</v>
      </c>
      <c r="BF276" t="e">
        <f t="shared" si="185"/>
        <v>#N/A</v>
      </c>
      <c r="BV276">
        <v>1.0023744672545447</v>
      </c>
      <c r="BW276">
        <v>132.89529762098829</v>
      </c>
      <c r="BX276">
        <v>7.5425879259721729</v>
      </c>
      <c r="BY276">
        <f t="shared" si="186"/>
        <v>20.502879698724755</v>
      </c>
    </row>
    <row r="277" spans="2:77" x14ac:dyDescent="0.2">
      <c r="B277" s="32"/>
      <c r="C277"/>
      <c r="D277"/>
      <c r="F277" s="30">
        <v>273</v>
      </c>
      <c r="G277" s="30">
        <v>1016.9040937201884</v>
      </c>
      <c r="H277" s="30">
        <v>1016.9040937201884</v>
      </c>
      <c r="I277" s="30">
        <v>0.98337690464166849</v>
      </c>
      <c r="K277" s="30"/>
      <c r="L277" s="30">
        <f t="shared" si="153"/>
        <v>0</v>
      </c>
      <c r="M277" s="30">
        <f t="shared" si="154"/>
        <v>0</v>
      </c>
      <c r="N277" s="30">
        <f t="shared" si="155"/>
        <v>1</v>
      </c>
      <c r="O277" s="30">
        <f t="shared" si="156"/>
        <v>0</v>
      </c>
      <c r="P277">
        <f t="shared" si="167"/>
        <v>0</v>
      </c>
      <c r="Q277" s="30">
        <f t="shared" si="168"/>
        <v>2</v>
      </c>
      <c r="R277" s="30">
        <f t="shared" si="169"/>
        <v>0</v>
      </c>
      <c r="S277" s="30">
        <f t="shared" si="157"/>
        <v>2</v>
      </c>
      <c r="U277" s="30">
        <f t="shared" si="158"/>
        <v>0</v>
      </c>
      <c r="V277" s="30">
        <f t="shared" si="170"/>
        <v>0</v>
      </c>
      <c r="W277" s="30">
        <f t="shared" si="171"/>
        <v>0</v>
      </c>
      <c r="X277" s="30">
        <f t="shared" si="172"/>
        <v>0</v>
      </c>
      <c r="Y277" s="30">
        <f t="shared" si="173"/>
        <v>0</v>
      </c>
      <c r="Z277" s="30">
        <f t="shared" si="174"/>
        <v>0</v>
      </c>
      <c r="AB277" s="30">
        <f t="shared" si="159"/>
        <v>0</v>
      </c>
      <c r="AC277" s="30">
        <f t="shared" si="160"/>
        <v>0</v>
      </c>
      <c r="AD277" s="30">
        <f t="shared" si="175"/>
        <v>0</v>
      </c>
      <c r="AE277" s="30">
        <f t="shared" si="176"/>
        <v>0</v>
      </c>
      <c r="AF277" s="30">
        <f t="shared" si="177"/>
        <v>0</v>
      </c>
      <c r="AG277" s="30">
        <f t="shared" si="178"/>
        <v>0</v>
      </c>
      <c r="AH277" s="30">
        <f t="shared" si="179"/>
        <v>0</v>
      </c>
      <c r="AI277" s="30">
        <f t="shared" si="180"/>
        <v>0</v>
      </c>
      <c r="AK277" s="30">
        <f t="shared" si="161"/>
        <v>0</v>
      </c>
      <c r="AL277" s="30">
        <f t="shared" si="162"/>
        <v>0</v>
      </c>
      <c r="AM277" s="30">
        <f t="shared" si="163"/>
        <v>6.0205999132796242</v>
      </c>
      <c r="AN277" s="30">
        <v>0</v>
      </c>
      <c r="AO277" s="30">
        <f t="shared" si="164"/>
        <v>0</v>
      </c>
      <c r="AP277" s="30" t="e">
        <f t="shared" si="165"/>
        <v>#N/A</v>
      </c>
      <c r="AR277" s="30">
        <v>273</v>
      </c>
      <c r="AS277" s="30">
        <v>4.7647488579445199</v>
      </c>
      <c r="AT277" s="30">
        <v>-0.99862953475457383</v>
      </c>
      <c r="AU277" s="30">
        <f t="shared" si="166"/>
        <v>-0.99862953475457383</v>
      </c>
      <c r="AV277" s="30">
        <f t="shared" si="181"/>
        <v>-1.9972590695091477</v>
      </c>
      <c r="BC277" s="30">
        <f t="shared" si="182"/>
        <v>0</v>
      </c>
      <c r="BD277" s="30">
        <f t="shared" si="183"/>
        <v>6.0205999132796242</v>
      </c>
      <c r="BE277" s="30" t="e">
        <f t="shared" si="184"/>
        <v>#N/A</v>
      </c>
      <c r="BF277" s="30" t="e">
        <f t="shared" si="185"/>
        <v>#N/A</v>
      </c>
      <c r="BV277">
        <v>1.0169040937201883</v>
      </c>
      <c r="BW277">
        <v>134.46361097206341</v>
      </c>
      <c r="BX277">
        <v>7.5626713158213761</v>
      </c>
      <c r="BY277">
        <f t="shared" si="186"/>
        <v>20.557472012405704</v>
      </c>
    </row>
    <row r="278" spans="2:77" x14ac:dyDescent="0.2">
      <c r="B278" s="32"/>
      <c r="C278"/>
      <c r="D278"/>
      <c r="F278">
        <v>274</v>
      </c>
      <c r="G278">
        <v>1031.6443301446113</v>
      </c>
      <c r="H278">
        <v>1031.6443301446113</v>
      </c>
      <c r="I278">
        <v>0.96932631797610369</v>
      </c>
      <c r="L278">
        <f t="shared" si="153"/>
        <v>0</v>
      </c>
      <c r="M278">
        <f t="shared" si="154"/>
        <v>0</v>
      </c>
      <c r="N278">
        <f t="shared" si="155"/>
        <v>1</v>
      </c>
      <c r="O278">
        <f t="shared" si="156"/>
        <v>0</v>
      </c>
      <c r="P278">
        <f t="shared" si="167"/>
        <v>0</v>
      </c>
      <c r="Q278">
        <f t="shared" si="168"/>
        <v>2</v>
      </c>
      <c r="R278">
        <f t="shared" si="169"/>
        <v>0</v>
      </c>
      <c r="S278">
        <f t="shared" si="157"/>
        <v>2</v>
      </c>
      <c r="U278">
        <f t="shared" si="158"/>
        <v>0</v>
      </c>
      <c r="V278">
        <f t="shared" si="170"/>
        <v>0</v>
      </c>
      <c r="W278">
        <f t="shared" si="171"/>
        <v>0</v>
      </c>
      <c r="X278">
        <f t="shared" si="172"/>
        <v>0</v>
      </c>
      <c r="Y278">
        <f t="shared" si="173"/>
        <v>0</v>
      </c>
      <c r="Z278">
        <f t="shared" si="174"/>
        <v>0</v>
      </c>
      <c r="AB278">
        <f t="shared" si="159"/>
        <v>0</v>
      </c>
      <c r="AC278">
        <f t="shared" si="160"/>
        <v>0</v>
      </c>
      <c r="AD278">
        <f t="shared" si="175"/>
        <v>0</v>
      </c>
      <c r="AE278">
        <f t="shared" si="176"/>
        <v>0</v>
      </c>
      <c r="AF278">
        <f t="shared" si="177"/>
        <v>0</v>
      </c>
      <c r="AG278">
        <f t="shared" si="178"/>
        <v>0</v>
      </c>
      <c r="AH278">
        <f t="shared" si="179"/>
        <v>0</v>
      </c>
      <c r="AI278">
        <f t="shared" si="180"/>
        <v>0</v>
      </c>
      <c r="AK278">
        <f t="shared" si="161"/>
        <v>0</v>
      </c>
      <c r="AL278">
        <f t="shared" si="162"/>
        <v>0</v>
      </c>
      <c r="AM278">
        <f t="shared" si="163"/>
        <v>6.0205999132796242</v>
      </c>
      <c r="AN278">
        <v>0</v>
      </c>
      <c r="AO278">
        <f t="shared" si="164"/>
        <v>0</v>
      </c>
      <c r="AP278" t="e">
        <f t="shared" si="165"/>
        <v>#N/A</v>
      </c>
      <c r="AR278">
        <v>274</v>
      </c>
      <c r="AS278">
        <v>4.782202150464463</v>
      </c>
      <c r="AT278">
        <v>-0.99756405025982431</v>
      </c>
      <c r="AU278">
        <f t="shared" si="166"/>
        <v>-0.99756405025982431</v>
      </c>
      <c r="AV278">
        <f t="shared" si="181"/>
        <v>-1.9951281005196486</v>
      </c>
      <c r="BC278">
        <f t="shared" si="182"/>
        <v>0</v>
      </c>
      <c r="BD278">
        <f t="shared" si="183"/>
        <v>6.0205999132796242</v>
      </c>
      <c r="BE278" t="e">
        <f t="shared" si="184"/>
        <v>#N/A</v>
      </c>
      <c r="BF278" t="e">
        <f t="shared" si="185"/>
        <v>#N/A</v>
      </c>
      <c r="BV278">
        <v>1.0316443301446114</v>
      </c>
      <c r="BW278">
        <v>136.05465735147922</v>
      </c>
      <c r="BX278">
        <v>7.5825726970852205</v>
      </c>
      <c r="BY278">
        <f t="shared" si="186"/>
        <v>20.611569575456446</v>
      </c>
    </row>
    <row r="279" spans="2:77" x14ac:dyDescent="0.2">
      <c r="B279" s="32"/>
      <c r="C279"/>
      <c r="D279"/>
      <c r="F279" s="30">
        <v>275</v>
      </c>
      <c r="G279" s="30">
        <v>1046.5982293629897</v>
      </c>
      <c r="H279" s="30">
        <v>1046.5982293629897</v>
      </c>
      <c r="I279" s="30">
        <v>0.95547648748521996</v>
      </c>
      <c r="K279" s="30"/>
      <c r="L279" s="30">
        <f t="shared" si="153"/>
        <v>0</v>
      </c>
      <c r="M279" s="30">
        <f t="shared" si="154"/>
        <v>0</v>
      </c>
      <c r="N279" s="30">
        <f t="shared" si="155"/>
        <v>1</v>
      </c>
      <c r="O279" s="30">
        <f t="shared" si="156"/>
        <v>0</v>
      </c>
      <c r="P279">
        <f t="shared" si="167"/>
        <v>0</v>
      </c>
      <c r="Q279" s="30">
        <f t="shared" si="168"/>
        <v>2</v>
      </c>
      <c r="R279" s="30">
        <f t="shared" si="169"/>
        <v>0</v>
      </c>
      <c r="S279" s="30">
        <f t="shared" si="157"/>
        <v>2</v>
      </c>
      <c r="U279" s="30">
        <f t="shared" si="158"/>
        <v>0</v>
      </c>
      <c r="V279" s="30">
        <f t="shared" si="170"/>
        <v>0</v>
      </c>
      <c r="W279" s="30">
        <f t="shared" si="171"/>
        <v>0</v>
      </c>
      <c r="X279" s="30">
        <f t="shared" si="172"/>
        <v>0</v>
      </c>
      <c r="Y279" s="30">
        <f t="shared" si="173"/>
        <v>0</v>
      </c>
      <c r="Z279" s="30">
        <f t="shared" si="174"/>
        <v>0</v>
      </c>
      <c r="AB279" s="30">
        <f t="shared" si="159"/>
        <v>0</v>
      </c>
      <c r="AC279" s="30">
        <f t="shared" si="160"/>
        <v>0</v>
      </c>
      <c r="AD279" s="30">
        <f t="shared" si="175"/>
        <v>0</v>
      </c>
      <c r="AE279" s="30">
        <f t="shared" si="176"/>
        <v>0</v>
      </c>
      <c r="AF279" s="30">
        <f t="shared" si="177"/>
        <v>0</v>
      </c>
      <c r="AG279" s="30">
        <f t="shared" si="178"/>
        <v>0</v>
      </c>
      <c r="AH279" s="30">
        <f t="shared" si="179"/>
        <v>0</v>
      </c>
      <c r="AI279" s="30">
        <f t="shared" si="180"/>
        <v>0</v>
      </c>
      <c r="AK279" s="30">
        <f t="shared" si="161"/>
        <v>0</v>
      </c>
      <c r="AL279" s="30">
        <f t="shared" si="162"/>
        <v>0</v>
      </c>
      <c r="AM279" s="30">
        <f t="shared" si="163"/>
        <v>6.0205999132796242</v>
      </c>
      <c r="AN279" s="30">
        <v>0</v>
      </c>
      <c r="AO279" s="30">
        <f t="shared" si="164"/>
        <v>0</v>
      </c>
      <c r="AP279" s="30" t="e">
        <f t="shared" si="165"/>
        <v>#N/A</v>
      </c>
      <c r="AR279" s="30">
        <v>275</v>
      </c>
      <c r="AS279" s="30">
        <v>4.7996554429844061</v>
      </c>
      <c r="AT279" s="30">
        <v>-0.99619469809174555</v>
      </c>
      <c r="AU279" s="30">
        <f t="shared" si="166"/>
        <v>-0.99619469809174555</v>
      </c>
      <c r="AV279" s="30">
        <f t="shared" si="181"/>
        <v>-1.9923893961834911</v>
      </c>
      <c r="BC279" s="30">
        <f t="shared" si="182"/>
        <v>0</v>
      </c>
      <c r="BD279" s="30">
        <f t="shared" si="183"/>
        <v>6.0205999132796242</v>
      </c>
      <c r="BE279" s="30" t="e">
        <f t="shared" si="184"/>
        <v>#N/A</v>
      </c>
      <c r="BF279" s="30" t="e">
        <f t="shared" si="185"/>
        <v>#N/A</v>
      </c>
      <c r="BV279">
        <v>1.0465982293629899</v>
      </c>
      <c r="BW279">
        <v>137.66876627921175</v>
      </c>
      <c r="BX279">
        <v>7.6022924999584891</v>
      </c>
      <c r="BY279">
        <f t="shared" si="186"/>
        <v>20.665173557267646</v>
      </c>
    </row>
    <row r="280" spans="2:77" x14ac:dyDescent="0.2">
      <c r="B280" s="32"/>
      <c r="C280"/>
      <c r="D280"/>
      <c r="F280">
        <v>276</v>
      </c>
      <c r="G280">
        <v>1061.7688884619772</v>
      </c>
      <c r="H280">
        <v>1061.7688884619772</v>
      </c>
      <c r="I280">
        <v>0.94182454474489985</v>
      </c>
      <c r="L280">
        <f t="shared" si="153"/>
        <v>0</v>
      </c>
      <c r="M280">
        <f t="shared" si="154"/>
        <v>0</v>
      </c>
      <c r="N280">
        <f t="shared" si="155"/>
        <v>1</v>
      </c>
      <c r="O280">
        <f t="shared" si="156"/>
        <v>0</v>
      </c>
      <c r="P280">
        <f t="shared" si="167"/>
        <v>0</v>
      </c>
      <c r="Q280">
        <f t="shared" si="168"/>
        <v>2</v>
      </c>
      <c r="R280">
        <f t="shared" si="169"/>
        <v>0</v>
      </c>
      <c r="S280">
        <f t="shared" si="157"/>
        <v>2</v>
      </c>
      <c r="U280">
        <f t="shared" si="158"/>
        <v>0</v>
      </c>
      <c r="V280">
        <f t="shared" si="170"/>
        <v>0</v>
      </c>
      <c r="W280">
        <f t="shared" si="171"/>
        <v>0</v>
      </c>
      <c r="X280">
        <f t="shared" si="172"/>
        <v>0</v>
      </c>
      <c r="Y280">
        <f t="shared" si="173"/>
        <v>0</v>
      </c>
      <c r="Z280">
        <f t="shared" si="174"/>
        <v>0</v>
      </c>
      <c r="AB280">
        <f t="shared" si="159"/>
        <v>0</v>
      </c>
      <c r="AC280">
        <f t="shared" si="160"/>
        <v>0</v>
      </c>
      <c r="AD280">
        <f t="shared" si="175"/>
        <v>0</v>
      </c>
      <c r="AE280">
        <f t="shared" si="176"/>
        <v>0</v>
      </c>
      <c r="AF280">
        <f t="shared" si="177"/>
        <v>0</v>
      </c>
      <c r="AG280">
        <f t="shared" si="178"/>
        <v>0</v>
      </c>
      <c r="AH280">
        <f t="shared" si="179"/>
        <v>0</v>
      </c>
      <c r="AI280">
        <f t="shared" si="180"/>
        <v>0</v>
      </c>
      <c r="AK280">
        <f t="shared" si="161"/>
        <v>0</v>
      </c>
      <c r="AL280">
        <f t="shared" si="162"/>
        <v>0</v>
      </c>
      <c r="AM280">
        <f t="shared" si="163"/>
        <v>6.0205999132796242</v>
      </c>
      <c r="AN280">
        <v>0</v>
      </c>
      <c r="AO280">
        <f t="shared" si="164"/>
        <v>0</v>
      </c>
      <c r="AP280" t="e">
        <f t="shared" si="165"/>
        <v>#N/A</v>
      </c>
      <c r="AR280">
        <v>276</v>
      </c>
      <c r="AS280">
        <v>4.8171087355043491</v>
      </c>
      <c r="AT280">
        <v>-0.9945218953682734</v>
      </c>
      <c r="AU280">
        <f t="shared" si="166"/>
        <v>-0.9945218953682734</v>
      </c>
      <c r="AV280">
        <f t="shared" si="181"/>
        <v>-1.9890437907365468</v>
      </c>
      <c r="BC280">
        <f t="shared" si="182"/>
        <v>0</v>
      </c>
      <c r="BD280">
        <f t="shared" si="183"/>
        <v>6.0205999132796242</v>
      </c>
      <c r="BE280" t="e">
        <f t="shared" si="184"/>
        <v>#N/A</v>
      </c>
      <c r="BF280" t="e">
        <f t="shared" si="185"/>
        <v>#N/A</v>
      </c>
      <c r="BV280">
        <v>1.0617688884619771</v>
      </c>
      <c r="BW280">
        <v>139.30627205169736</v>
      </c>
      <c r="BX280">
        <v>7.6218311840830006</v>
      </c>
      <c r="BY280">
        <f t="shared" si="186"/>
        <v>20.718285207275308</v>
      </c>
    </row>
    <row r="281" spans="2:77" x14ac:dyDescent="0.2">
      <c r="B281" s="32"/>
      <c r="C281"/>
      <c r="D281"/>
      <c r="F281" s="30">
        <v>277</v>
      </c>
      <c r="G281" s="30">
        <v>1077.159449421144</v>
      </c>
      <c r="H281" s="30">
        <v>1077.159449421144</v>
      </c>
      <c r="I281" s="30">
        <v>0.92836766231535284</v>
      </c>
      <c r="K281" s="30"/>
      <c r="L281" s="30">
        <f t="shared" si="153"/>
        <v>0</v>
      </c>
      <c r="M281" s="30">
        <f t="shared" si="154"/>
        <v>0</v>
      </c>
      <c r="N281" s="30">
        <f t="shared" si="155"/>
        <v>1</v>
      </c>
      <c r="O281" s="30">
        <f t="shared" si="156"/>
        <v>0</v>
      </c>
      <c r="P281">
        <f t="shared" si="167"/>
        <v>0</v>
      </c>
      <c r="Q281" s="30">
        <f t="shared" si="168"/>
        <v>2</v>
      </c>
      <c r="R281" s="30">
        <f t="shared" si="169"/>
        <v>0</v>
      </c>
      <c r="S281" s="30">
        <f t="shared" si="157"/>
        <v>2</v>
      </c>
      <c r="U281" s="30">
        <f t="shared" si="158"/>
        <v>0</v>
      </c>
      <c r="V281" s="30">
        <f t="shared" si="170"/>
        <v>0</v>
      </c>
      <c r="W281" s="30">
        <f t="shared" si="171"/>
        <v>0</v>
      </c>
      <c r="X281" s="30">
        <f t="shared" si="172"/>
        <v>0</v>
      </c>
      <c r="Y281" s="30">
        <f t="shared" si="173"/>
        <v>0</v>
      </c>
      <c r="Z281" s="30">
        <f t="shared" si="174"/>
        <v>0</v>
      </c>
      <c r="AB281" s="30">
        <f t="shared" si="159"/>
        <v>0</v>
      </c>
      <c r="AC281" s="30">
        <f t="shared" si="160"/>
        <v>0</v>
      </c>
      <c r="AD281" s="30">
        <f t="shared" si="175"/>
        <v>0</v>
      </c>
      <c r="AE281" s="30">
        <f t="shared" si="176"/>
        <v>0</v>
      </c>
      <c r="AF281" s="30">
        <f t="shared" si="177"/>
        <v>0</v>
      </c>
      <c r="AG281" s="30">
        <f t="shared" si="178"/>
        <v>0</v>
      </c>
      <c r="AH281" s="30">
        <f t="shared" si="179"/>
        <v>0</v>
      </c>
      <c r="AI281" s="30">
        <f t="shared" si="180"/>
        <v>0</v>
      </c>
      <c r="AK281" s="30">
        <f t="shared" si="161"/>
        <v>0</v>
      </c>
      <c r="AL281" s="30">
        <f t="shared" si="162"/>
        <v>0</v>
      </c>
      <c r="AM281" s="30">
        <f t="shared" si="163"/>
        <v>6.0205999132796242</v>
      </c>
      <c r="AN281" s="30">
        <v>0</v>
      </c>
      <c r="AO281" s="30">
        <f t="shared" si="164"/>
        <v>0</v>
      </c>
      <c r="AP281" s="30" t="e">
        <f t="shared" si="165"/>
        <v>#N/A</v>
      </c>
      <c r="AR281" s="30">
        <v>277</v>
      </c>
      <c r="AS281" s="30">
        <v>4.8345620280242931</v>
      </c>
      <c r="AT281" s="30">
        <v>-0.99254615164132198</v>
      </c>
      <c r="AU281" s="30">
        <f t="shared" si="166"/>
        <v>-0.99254615164132198</v>
      </c>
      <c r="AV281" s="30">
        <f t="shared" si="181"/>
        <v>-1.985092303282644</v>
      </c>
      <c r="BC281" s="30">
        <f t="shared" si="182"/>
        <v>0</v>
      </c>
      <c r="BD281" s="30">
        <f t="shared" si="183"/>
        <v>6.0205999132796242</v>
      </c>
      <c r="BE281" s="30" t="e">
        <f t="shared" si="184"/>
        <v>#N/A</v>
      </c>
      <c r="BF281" s="30" t="e">
        <f t="shared" si="185"/>
        <v>#N/A</v>
      </c>
      <c r="BV281">
        <v>1.0771594494211441</v>
      </c>
      <c r="BW281">
        <v>140.96751381106887</v>
      </c>
      <c r="BX281">
        <v>7.6411892378608774</v>
      </c>
      <c r="BY281">
        <f t="shared" si="186"/>
        <v>20.770905853094042</v>
      </c>
    </row>
    <row r="282" spans="2:77" x14ac:dyDescent="0.2">
      <c r="B282" s="32"/>
      <c r="C282"/>
      <c r="D282"/>
      <c r="F282">
        <v>278</v>
      </c>
      <c r="G282">
        <v>1092.7730997637086</v>
      </c>
      <c r="H282">
        <v>1092.7730997637086</v>
      </c>
      <c r="I282">
        <v>0.91510305315552787</v>
      </c>
      <c r="L282">
        <f t="shared" si="153"/>
        <v>0</v>
      </c>
      <c r="M282">
        <f t="shared" si="154"/>
        <v>0</v>
      </c>
      <c r="N282">
        <f t="shared" si="155"/>
        <v>1</v>
      </c>
      <c r="O282">
        <f t="shared" si="156"/>
        <v>0</v>
      </c>
      <c r="P282">
        <f t="shared" si="167"/>
        <v>0</v>
      </c>
      <c r="Q282">
        <f t="shared" si="168"/>
        <v>2</v>
      </c>
      <c r="R282">
        <f t="shared" si="169"/>
        <v>0</v>
      </c>
      <c r="S282">
        <f t="shared" si="157"/>
        <v>2</v>
      </c>
      <c r="U282">
        <f t="shared" si="158"/>
        <v>0</v>
      </c>
      <c r="V282">
        <f t="shared" si="170"/>
        <v>0</v>
      </c>
      <c r="W282">
        <f t="shared" si="171"/>
        <v>0</v>
      </c>
      <c r="X282">
        <f t="shared" si="172"/>
        <v>0</v>
      </c>
      <c r="Y282">
        <f t="shared" si="173"/>
        <v>0</v>
      </c>
      <c r="Z282">
        <f t="shared" si="174"/>
        <v>0</v>
      </c>
      <c r="AB282">
        <f t="shared" si="159"/>
        <v>0</v>
      </c>
      <c r="AC282">
        <f t="shared" si="160"/>
        <v>0</v>
      </c>
      <c r="AD282">
        <f t="shared" si="175"/>
        <v>0</v>
      </c>
      <c r="AE282">
        <f t="shared" si="176"/>
        <v>0</v>
      </c>
      <c r="AF282">
        <f t="shared" si="177"/>
        <v>0</v>
      </c>
      <c r="AG282">
        <f t="shared" si="178"/>
        <v>0</v>
      </c>
      <c r="AH282">
        <f t="shared" si="179"/>
        <v>0</v>
      </c>
      <c r="AI282">
        <f t="shared" si="180"/>
        <v>0</v>
      </c>
      <c r="AK282">
        <f t="shared" si="161"/>
        <v>0</v>
      </c>
      <c r="AL282">
        <f t="shared" si="162"/>
        <v>0</v>
      </c>
      <c r="AM282">
        <f t="shared" si="163"/>
        <v>6.0205999132796242</v>
      </c>
      <c r="AN282">
        <v>0</v>
      </c>
      <c r="AO282">
        <f t="shared" si="164"/>
        <v>0</v>
      </c>
      <c r="AP282" t="e">
        <f t="shared" si="165"/>
        <v>#N/A</v>
      </c>
      <c r="AR282">
        <v>278</v>
      </c>
      <c r="AS282">
        <v>4.8520153205442362</v>
      </c>
      <c r="AT282">
        <v>-0.99026806874157036</v>
      </c>
      <c r="AU282">
        <f t="shared" si="166"/>
        <v>-0.99026806874157036</v>
      </c>
      <c r="AV282">
        <f t="shared" si="181"/>
        <v>-1.9805361374831407</v>
      </c>
      <c r="BC282">
        <f t="shared" si="182"/>
        <v>0</v>
      </c>
      <c r="BD282">
        <f t="shared" si="183"/>
        <v>6.0205999132796242</v>
      </c>
      <c r="BE282" t="e">
        <f t="shared" si="184"/>
        <v>#N/A</v>
      </c>
      <c r="BF282" t="e">
        <f t="shared" si="185"/>
        <v>#N/A</v>
      </c>
      <c r="BV282">
        <v>1.0927730997637086</v>
      </c>
      <c r="BW282">
        <v>142.65283561539496</v>
      </c>
      <c r="BX282">
        <v>7.6603671777680207</v>
      </c>
      <c r="BY282">
        <f t="shared" si="186"/>
        <v>20.823036898650908</v>
      </c>
    </row>
    <row r="283" spans="2:77" x14ac:dyDescent="0.2">
      <c r="B283" s="32"/>
      <c r="C283"/>
      <c r="D283"/>
      <c r="F283" s="30">
        <v>279</v>
      </c>
      <c r="G283" s="30">
        <v>1108.6130732167014</v>
      </c>
      <c r="H283" s="30">
        <v>1108.6130732167014</v>
      </c>
      <c r="I283" s="30">
        <v>0.90202797004589286</v>
      </c>
      <c r="K283" s="30"/>
      <c r="L283" s="30">
        <f t="shared" si="153"/>
        <v>0</v>
      </c>
      <c r="M283" s="30">
        <f t="shared" si="154"/>
        <v>0</v>
      </c>
      <c r="N283" s="30">
        <f t="shared" si="155"/>
        <v>1</v>
      </c>
      <c r="O283" s="30">
        <f t="shared" si="156"/>
        <v>0</v>
      </c>
      <c r="P283">
        <f t="shared" si="167"/>
        <v>0</v>
      </c>
      <c r="Q283" s="30">
        <f t="shared" si="168"/>
        <v>2</v>
      </c>
      <c r="R283" s="30">
        <f t="shared" si="169"/>
        <v>0</v>
      </c>
      <c r="S283" s="30">
        <f t="shared" si="157"/>
        <v>2</v>
      </c>
      <c r="U283" s="30">
        <f t="shared" si="158"/>
        <v>0</v>
      </c>
      <c r="V283" s="30">
        <f t="shared" si="170"/>
        <v>0</v>
      </c>
      <c r="W283" s="30">
        <f t="shared" si="171"/>
        <v>0</v>
      </c>
      <c r="X283" s="30">
        <f t="shared" si="172"/>
        <v>0</v>
      </c>
      <c r="Y283" s="30">
        <f t="shared" si="173"/>
        <v>0</v>
      </c>
      <c r="Z283" s="30">
        <f t="shared" si="174"/>
        <v>0</v>
      </c>
      <c r="AB283" s="30">
        <f t="shared" si="159"/>
        <v>0</v>
      </c>
      <c r="AC283" s="30">
        <f t="shared" si="160"/>
        <v>0</v>
      </c>
      <c r="AD283" s="30">
        <f t="shared" si="175"/>
        <v>0</v>
      </c>
      <c r="AE283" s="30">
        <f t="shared" si="176"/>
        <v>0</v>
      </c>
      <c r="AF283" s="30">
        <f t="shared" si="177"/>
        <v>0</v>
      </c>
      <c r="AG283" s="30">
        <f t="shared" si="178"/>
        <v>0</v>
      </c>
      <c r="AH283" s="30">
        <f t="shared" si="179"/>
        <v>0</v>
      </c>
      <c r="AI283" s="30">
        <f t="shared" si="180"/>
        <v>0</v>
      </c>
      <c r="AK283" s="30">
        <f t="shared" si="161"/>
        <v>0</v>
      </c>
      <c r="AL283" s="30">
        <f t="shared" si="162"/>
        <v>0</v>
      </c>
      <c r="AM283" s="30">
        <f t="shared" si="163"/>
        <v>6.0205999132796242</v>
      </c>
      <c r="AN283" s="30">
        <v>0</v>
      </c>
      <c r="AO283" s="30">
        <f t="shared" si="164"/>
        <v>0</v>
      </c>
      <c r="AP283" s="30" t="e">
        <f t="shared" si="165"/>
        <v>#N/A</v>
      </c>
      <c r="AR283" s="30">
        <v>279</v>
      </c>
      <c r="AS283" s="30">
        <v>4.8694686130641793</v>
      </c>
      <c r="AT283" s="30">
        <v>-0.98768834059513777</v>
      </c>
      <c r="AU283" s="30">
        <f t="shared" si="166"/>
        <v>-0.98768834059513777</v>
      </c>
      <c r="AV283" s="30">
        <f t="shared" si="181"/>
        <v>-1.9753766811902755</v>
      </c>
      <c r="BC283" s="30">
        <f t="shared" si="182"/>
        <v>0</v>
      </c>
      <c r="BD283" s="30">
        <f t="shared" si="183"/>
        <v>6.0205999132796242</v>
      </c>
      <c r="BE283" s="30" t="e">
        <f t="shared" si="184"/>
        <v>#N/A</v>
      </c>
      <c r="BF283" s="30" t="e">
        <f t="shared" si="185"/>
        <v>#N/A</v>
      </c>
      <c r="BV283">
        <v>1.1086130732167014</v>
      </c>
      <c r="BW283">
        <v>144.36258650993753</v>
      </c>
      <c r="BX283">
        <v>7.6793655476683194</v>
      </c>
      <c r="BY283">
        <f t="shared" si="186"/>
        <v>20.874679822321234</v>
      </c>
    </row>
    <row r="284" spans="2:77" x14ac:dyDescent="0.2">
      <c r="B284" s="32"/>
      <c r="C284"/>
      <c r="D284"/>
      <c r="F284">
        <v>280</v>
      </c>
      <c r="G284">
        <v>1124.6826503806983</v>
      </c>
      <c r="H284">
        <v>1124.6826503806983</v>
      </c>
      <c r="I284">
        <v>0.88913970501946127</v>
      </c>
      <c r="L284">
        <f t="shared" si="153"/>
        <v>0</v>
      </c>
      <c r="M284">
        <f t="shared" si="154"/>
        <v>0</v>
      </c>
      <c r="N284">
        <f t="shared" si="155"/>
        <v>1</v>
      </c>
      <c r="O284">
        <f t="shared" si="156"/>
        <v>0</v>
      </c>
      <c r="P284">
        <f t="shared" si="167"/>
        <v>0</v>
      </c>
      <c r="Q284">
        <f t="shared" si="168"/>
        <v>2</v>
      </c>
      <c r="R284">
        <f t="shared" si="169"/>
        <v>0</v>
      </c>
      <c r="S284">
        <f t="shared" si="157"/>
        <v>2</v>
      </c>
      <c r="U284">
        <f t="shared" si="158"/>
        <v>0</v>
      </c>
      <c r="V284">
        <f t="shared" si="170"/>
        <v>0</v>
      </c>
      <c r="W284">
        <f t="shared" si="171"/>
        <v>0</v>
      </c>
      <c r="X284">
        <f t="shared" si="172"/>
        <v>0</v>
      </c>
      <c r="Y284">
        <f t="shared" si="173"/>
        <v>0</v>
      </c>
      <c r="Z284">
        <f t="shared" si="174"/>
        <v>0</v>
      </c>
      <c r="AB284">
        <f t="shared" si="159"/>
        <v>0</v>
      </c>
      <c r="AC284">
        <f t="shared" si="160"/>
        <v>0</v>
      </c>
      <c r="AD284">
        <f t="shared" si="175"/>
        <v>0</v>
      </c>
      <c r="AE284">
        <f t="shared" si="176"/>
        <v>0</v>
      </c>
      <c r="AF284">
        <f t="shared" si="177"/>
        <v>0</v>
      </c>
      <c r="AG284">
        <f t="shared" si="178"/>
        <v>0</v>
      </c>
      <c r="AH284">
        <f t="shared" si="179"/>
        <v>0</v>
      </c>
      <c r="AI284">
        <f t="shared" si="180"/>
        <v>0</v>
      </c>
      <c r="AK284">
        <f t="shared" si="161"/>
        <v>0</v>
      </c>
      <c r="AL284">
        <f t="shared" si="162"/>
        <v>0</v>
      </c>
      <c r="AM284">
        <f t="shared" si="163"/>
        <v>6.0205999132796242</v>
      </c>
      <c r="AN284">
        <v>0</v>
      </c>
      <c r="AO284">
        <f t="shared" si="164"/>
        <v>0</v>
      </c>
      <c r="AP284" t="e">
        <f t="shared" si="165"/>
        <v>#N/A</v>
      </c>
      <c r="AR284">
        <v>280</v>
      </c>
      <c r="AS284">
        <v>4.8869219055841224</v>
      </c>
      <c r="AT284">
        <v>-0.98480775301220813</v>
      </c>
      <c r="AU284">
        <f t="shared" si="166"/>
        <v>-0.98480775301220813</v>
      </c>
      <c r="AV284">
        <f t="shared" si="181"/>
        <v>-1.9696155060244163</v>
      </c>
      <c r="BC284">
        <f t="shared" si="182"/>
        <v>0</v>
      </c>
      <c r="BD284">
        <f t="shared" si="183"/>
        <v>6.0205999132796242</v>
      </c>
      <c r="BE284" t="e">
        <f t="shared" si="184"/>
        <v>#N/A</v>
      </c>
      <c r="BF284" t="e">
        <f t="shared" si="185"/>
        <v>#N/A</v>
      </c>
      <c r="BV284">
        <v>1.1246826503806984</v>
      </c>
      <c r="BW284">
        <v>146.09712059944221</v>
      </c>
      <c r="BX284">
        <v>7.698184918128991</v>
      </c>
      <c r="BY284">
        <f t="shared" si="186"/>
        <v>20.925836175067516</v>
      </c>
    </row>
    <row r="285" spans="2:77" x14ac:dyDescent="0.2">
      <c r="B285" s="32"/>
      <c r="C285"/>
      <c r="D285"/>
      <c r="F285" s="30">
        <v>281</v>
      </c>
      <c r="G285" s="30">
        <v>1140.985159409265</v>
      </c>
      <c r="H285" s="30">
        <v>1140.985159409265</v>
      </c>
      <c r="I285" s="30">
        <v>0.87643558880094563</v>
      </c>
      <c r="K285" s="30"/>
      <c r="L285" s="30">
        <f t="shared" si="153"/>
        <v>0</v>
      </c>
      <c r="M285" s="30">
        <f t="shared" si="154"/>
        <v>0</v>
      </c>
      <c r="N285" s="30">
        <f t="shared" si="155"/>
        <v>1</v>
      </c>
      <c r="O285" s="30">
        <f t="shared" si="156"/>
        <v>0</v>
      </c>
      <c r="P285">
        <f t="shared" si="167"/>
        <v>0</v>
      </c>
      <c r="Q285" s="30">
        <f t="shared" si="168"/>
        <v>2</v>
      </c>
      <c r="R285" s="30">
        <f t="shared" si="169"/>
        <v>0</v>
      </c>
      <c r="S285" s="30">
        <f t="shared" si="157"/>
        <v>2</v>
      </c>
      <c r="U285" s="30">
        <f t="shared" si="158"/>
        <v>0</v>
      </c>
      <c r="V285" s="30">
        <f t="shared" si="170"/>
        <v>0</v>
      </c>
      <c r="W285" s="30">
        <f t="shared" si="171"/>
        <v>0</v>
      </c>
      <c r="X285" s="30">
        <f t="shared" si="172"/>
        <v>0</v>
      </c>
      <c r="Y285" s="30">
        <f t="shared" si="173"/>
        <v>0</v>
      </c>
      <c r="Z285" s="30">
        <f t="shared" si="174"/>
        <v>0</v>
      </c>
      <c r="AB285" s="30">
        <f t="shared" si="159"/>
        <v>0</v>
      </c>
      <c r="AC285" s="30">
        <f t="shared" si="160"/>
        <v>0</v>
      </c>
      <c r="AD285" s="30">
        <f t="shared" si="175"/>
        <v>0</v>
      </c>
      <c r="AE285" s="30">
        <f t="shared" si="176"/>
        <v>0</v>
      </c>
      <c r="AF285" s="30">
        <f t="shared" si="177"/>
        <v>0</v>
      </c>
      <c r="AG285" s="30">
        <f t="shared" si="178"/>
        <v>0</v>
      </c>
      <c r="AH285" s="30">
        <f t="shared" si="179"/>
        <v>0</v>
      </c>
      <c r="AI285" s="30">
        <f t="shared" si="180"/>
        <v>0</v>
      </c>
      <c r="AK285" s="30">
        <f t="shared" si="161"/>
        <v>0</v>
      </c>
      <c r="AL285" s="30">
        <f t="shared" si="162"/>
        <v>0</v>
      </c>
      <c r="AM285" s="30">
        <f t="shared" si="163"/>
        <v>6.0205999132796242</v>
      </c>
      <c r="AN285" s="30">
        <v>0</v>
      </c>
      <c r="AO285" s="30">
        <f t="shared" si="164"/>
        <v>0</v>
      </c>
      <c r="AP285" s="30" t="e">
        <f t="shared" si="165"/>
        <v>#N/A</v>
      </c>
      <c r="AR285" s="30">
        <v>281</v>
      </c>
      <c r="AS285" s="30">
        <v>4.9043751981040664</v>
      </c>
      <c r="AT285" s="30">
        <v>-0.98162718344766386</v>
      </c>
      <c r="AU285" s="30">
        <f t="shared" si="166"/>
        <v>-0.98162718344766386</v>
      </c>
      <c r="AV285" s="30">
        <f t="shared" si="181"/>
        <v>-1.9632543668953277</v>
      </c>
      <c r="BC285" s="30">
        <f t="shared" si="182"/>
        <v>0</v>
      </c>
      <c r="BD285" s="30">
        <f t="shared" si="183"/>
        <v>6.0205999132796242</v>
      </c>
      <c r="BE285" s="30" t="e">
        <f t="shared" si="184"/>
        <v>#N/A</v>
      </c>
      <c r="BF285" s="30" t="e">
        <f t="shared" si="185"/>
        <v>#N/A</v>
      </c>
      <c r="BV285">
        <v>1.140985159409265</v>
      </c>
      <c r="BW285">
        <v>147.85679712147666</v>
      </c>
      <c r="BX285">
        <v>7.7168258857376086</v>
      </c>
      <c r="BY285">
        <f t="shared" si="186"/>
        <v>20.976507578582918</v>
      </c>
    </row>
    <row r="286" spans="2:77" x14ac:dyDescent="0.2">
      <c r="B286" s="32"/>
      <c r="C286"/>
      <c r="D286"/>
      <c r="F286">
        <v>282</v>
      </c>
      <c r="G286">
        <v>1157.5239766982413</v>
      </c>
      <c r="H286">
        <v>1157.5239766982413</v>
      </c>
      <c r="I286">
        <v>0.86391299025393165</v>
      </c>
      <c r="L286">
        <f t="shared" si="153"/>
        <v>0</v>
      </c>
      <c r="M286">
        <f t="shared" si="154"/>
        <v>0</v>
      </c>
      <c r="N286">
        <f t="shared" si="155"/>
        <v>1</v>
      </c>
      <c r="O286">
        <f t="shared" si="156"/>
        <v>0</v>
      </c>
      <c r="P286">
        <f t="shared" si="167"/>
        <v>0</v>
      </c>
      <c r="Q286">
        <f t="shared" si="168"/>
        <v>2</v>
      </c>
      <c r="R286">
        <f t="shared" si="169"/>
        <v>0</v>
      </c>
      <c r="S286">
        <f t="shared" si="157"/>
        <v>2</v>
      </c>
      <c r="U286">
        <f t="shared" si="158"/>
        <v>0</v>
      </c>
      <c r="V286">
        <f t="shared" si="170"/>
        <v>0</v>
      </c>
      <c r="W286">
        <f t="shared" si="171"/>
        <v>0</v>
      </c>
      <c r="X286">
        <f t="shared" si="172"/>
        <v>0</v>
      </c>
      <c r="Y286">
        <f t="shared" si="173"/>
        <v>0</v>
      </c>
      <c r="Z286">
        <f t="shared" si="174"/>
        <v>0</v>
      </c>
      <c r="AB286">
        <f t="shared" si="159"/>
        <v>0</v>
      </c>
      <c r="AC286">
        <f t="shared" si="160"/>
        <v>0</v>
      </c>
      <c r="AD286">
        <f t="shared" si="175"/>
        <v>0</v>
      </c>
      <c r="AE286">
        <f t="shared" si="176"/>
        <v>0</v>
      </c>
      <c r="AF286">
        <f t="shared" si="177"/>
        <v>0</v>
      </c>
      <c r="AG286">
        <f t="shared" si="178"/>
        <v>0</v>
      </c>
      <c r="AH286">
        <f t="shared" si="179"/>
        <v>0</v>
      </c>
      <c r="AI286">
        <f t="shared" si="180"/>
        <v>0</v>
      </c>
      <c r="AK286">
        <f t="shared" si="161"/>
        <v>0</v>
      </c>
      <c r="AL286">
        <f t="shared" si="162"/>
        <v>0</v>
      </c>
      <c r="AM286">
        <f t="shared" si="163"/>
        <v>6.0205999132796242</v>
      </c>
      <c r="AN286">
        <v>0</v>
      </c>
      <c r="AO286">
        <f t="shared" si="164"/>
        <v>0</v>
      </c>
      <c r="AP286" t="e">
        <f t="shared" si="165"/>
        <v>#N/A</v>
      </c>
      <c r="AR286">
        <v>282</v>
      </c>
      <c r="AS286">
        <v>4.9218284906240095</v>
      </c>
      <c r="AT286">
        <v>-0.97814760073380558</v>
      </c>
      <c r="AU286">
        <f t="shared" si="166"/>
        <v>-0.97814760073380558</v>
      </c>
      <c r="AV286">
        <f t="shared" si="181"/>
        <v>-1.9562952014676112</v>
      </c>
      <c r="BC286">
        <f t="shared" si="182"/>
        <v>0</v>
      </c>
      <c r="BD286">
        <f t="shared" si="183"/>
        <v>6.0205999132796242</v>
      </c>
      <c r="BE286" t="e">
        <f t="shared" si="184"/>
        <v>#N/A</v>
      </c>
      <c r="BF286" t="e">
        <f t="shared" si="185"/>
        <v>#N/A</v>
      </c>
      <c r="BV286">
        <v>1.1575239766982413</v>
      </c>
      <c r="BW286">
        <v>149.64198052083145</v>
      </c>
      <c r="BX286">
        <v>7.7352890724211179</v>
      </c>
      <c r="BY286">
        <f t="shared" si="186"/>
        <v>21.026695723440149</v>
      </c>
    </row>
    <row r="287" spans="2:77" x14ac:dyDescent="0.2">
      <c r="B287" s="32"/>
      <c r="C287"/>
      <c r="D287"/>
      <c r="F287" s="30">
        <v>283</v>
      </c>
      <c r="G287" s="30">
        <v>1174.3025275850341</v>
      </c>
      <c r="H287" s="30">
        <v>1174.3025275850341</v>
      </c>
      <c r="I287" s="30">
        <v>0.85156931583593787</v>
      </c>
      <c r="K287" s="30"/>
      <c r="L287" s="30">
        <f t="shared" si="153"/>
        <v>0</v>
      </c>
      <c r="M287" s="30">
        <f t="shared" si="154"/>
        <v>0</v>
      </c>
      <c r="N287" s="30">
        <f t="shared" si="155"/>
        <v>1</v>
      </c>
      <c r="O287" s="30">
        <f t="shared" si="156"/>
        <v>0</v>
      </c>
      <c r="P287">
        <f t="shared" si="167"/>
        <v>0</v>
      </c>
      <c r="Q287" s="30">
        <f t="shared" si="168"/>
        <v>2</v>
      </c>
      <c r="R287" s="30">
        <f t="shared" si="169"/>
        <v>0</v>
      </c>
      <c r="S287" s="30">
        <f t="shared" si="157"/>
        <v>2</v>
      </c>
      <c r="U287" s="30">
        <f t="shared" si="158"/>
        <v>0</v>
      </c>
      <c r="V287" s="30">
        <f t="shared" si="170"/>
        <v>0</v>
      </c>
      <c r="W287" s="30">
        <f t="shared" si="171"/>
        <v>0</v>
      </c>
      <c r="X287" s="30">
        <f t="shared" si="172"/>
        <v>0</v>
      </c>
      <c r="Y287" s="30">
        <f t="shared" si="173"/>
        <v>0</v>
      </c>
      <c r="Z287" s="30">
        <f t="shared" si="174"/>
        <v>0</v>
      </c>
      <c r="AB287" s="30">
        <f t="shared" si="159"/>
        <v>0</v>
      </c>
      <c r="AC287" s="30">
        <f t="shared" si="160"/>
        <v>0</v>
      </c>
      <c r="AD287" s="30">
        <f t="shared" si="175"/>
        <v>0</v>
      </c>
      <c r="AE287" s="30">
        <f t="shared" si="176"/>
        <v>0</v>
      </c>
      <c r="AF287" s="30">
        <f t="shared" si="177"/>
        <v>0</v>
      </c>
      <c r="AG287" s="30">
        <f t="shared" si="178"/>
        <v>0</v>
      </c>
      <c r="AH287" s="30">
        <f t="shared" si="179"/>
        <v>0</v>
      </c>
      <c r="AI287" s="30">
        <f t="shared" si="180"/>
        <v>0</v>
      </c>
      <c r="AK287" s="30">
        <f t="shared" si="161"/>
        <v>0</v>
      </c>
      <c r="AL287" s="30">
        <f t="shared" si="162"/>
        <v>0</v>
      </c>
      <c r="AM287" s="30">
        <f t="shared" si="163"/>
        <v>6.0205999132796242</v>
      </c>
      <c r="AN287" s="30">
        <v>0</v>
      </c>
      <c r="AO287" s="30">
        <f t="shared" si="164"/>
        <v>0</v>
      </c>
      <c r="AP287" s="30" t="e">
        <f t="shared" si="165"/>
        <v>#N/A</v>
      </c>
      <c r="AR287" s="30">
        <v>283</v>
      </c>
      <c r="AS287" s="30">
        <v>4.9392817831439526</v>
      </c>
      <c r="AT287" s="30">
        <v>-0.97437006478523525</v>
      </c>
      <c r="AU287" s="30">
        <f t="shared" si="166"/>
        <v>-0.97437006478523525</v>
      </c>
      <c r="AV287" s="30">
        <f t="shared" si="181"/>
        <v>-1.9487401295704705</v>
      </c>
      <c r="BC287" s="30">
        <f t="shared" si="182"/>
        <v>0</v>
      </c>
      <c r="BD287" s="30">
        <f t="shared" si="183"/>
        <v>6.0205999132796242</v>
      </c>
      <c r="BE287" s="30" t="e">
        <f t="shared" si="184"/>
        <v>#N/A</v>
      </c>
      <c r="BF287" s="30" t="e">
        <f t="shared" si="185"/>
        <v>#N/A</v>
      </c>
      <c r="BV287">
        <v>1.1743025275850341</v>
      </c>
      <c r="BW287">
        <v>151.453040525001</v>
      </c>
      <c r="BX287">
        <v>7.7535751247673828</v>
      </c>
      <c r="BY287">
        <f t="shared" si="186"/>
        <v>21.076402367247251</v>
      </c>
    </row>
    <row r="288" spans="2:77" x14ac:dyDescent="0.2">
      <c r="B288" s="32"/>
      <c r="C288"/>
      <c r="D288"/>
      <c r="F288">
        <v>284</v>
      </c>
      <c r="G288">
        <v>1191.3242870580209</v>
      </c>
      <c r="H288">
        <v>1191.3242870580209</v>
      </c>
      <c r="I288">
        <v>0.83940200906128015</v>
      </c>
      <c r="L288">
        <f t="shared" si="153"/>
        <v>0</v>
      </c>
      <c r="M288">
        <f t="shared" si="154"/>
        <v>0</v>
      </c>
      <c r="N288">
        <f t="shared" si="155"/>
        <v>1</v>
      </c>
      <c r="O288">
        <f t="shared" si="156"/>
        <v>0</v>
      </c>
      <c r="P288">
        <f t="shared" si="167"/>
        <v>0</v>
      </c>
      <c r="Q288">
        <f t="shared" si="168"/>
        <v>2</v>
      </c>
      <c r="R288">
        <f t="shared" si="169"/>
        <v>0</v>
      </c>
      <c r="S288">
        <f t="shared" si="157"/>
        <v>2</v>
      </c>
      <c r="U288">
        <f t="shared" si="158"/>
        <v>0</v>
      </c>
      <c r="V288">
        <f t="shared" si="170"/>
        <v>0</v>
      </c>
      <c r="W288">
        <f t="shared" si="171"/>
        <v>0</v>
      </c>
      <c r="X288">
        <f t="shared" si="172"/>
        <v>0</v>
      </c>
      <c r="Y288">
        <f t="shared" si="173"/>
        <v>0</v>
      </c>
      <c r="Z288">
        <f t="shared" si="174"/>
        <v>0</v>
      </c>
      <c r="AB288">
        <f t="shared" si="159"/>
        <v>0</v>
      </c>
      <c r="AC288">
        <f t="shared" si="160"/>
        <v>0</v>
      </c>
      <c r="AD288">
        <f t="shared" si="175"/>
        <v>0</v>
      </c>
      <c r="AE288">
        <f t="shared" si="176"/>
        <v>0</v>
      </c>
      <c r="AF288">
        <f t="shared" si="177"/>
        <v>0</v>
      </c>
      <c r="AG288">
        <f t="shared" si="178"/>
        <v>0</v>
      </c>
      <c r="AH288">
        <f t="shared" si="179"/>
        <v>0</v>
      </c>
      <c r="AI288">
        <f t="shared" si="180"/>
        <v>0</v>
      </c>
      <c r="AK288">
        <f t="shared" si="161"/>
        <v>0</v>
      </c>
      <c r="AL288">
        <f t="shared" si="162"/>
        <v>0</v>
      </c>
      <c r="AM288">
        <f t="shared" si="163"/>
        <v>6.0205999132796242</v>
      </c>
      <c r="AN288">
        <v>0</v>
      </c>
      <c r="AO288">
        <f t="shared" si="164"/>
        <v>0</v>
      </c>
      <c r="AP288" t="e">
        <f t="shared" si="165"/>
        <v>#N/A</v>
      </c>
      <c r="AR288">
        <v>284</v>
      </c>
      <c r="AS288">
        <v>4.9567350756638957</v>
      </c>
      <c r="AT288">
        <v>-0.97029572627599658</v>
      </c>
      <c r="AU288">
        <f t="shared" si="166"/>
        <v>-0.97029572627599658</v>
      </c>
      <c r="AV288">
        <f t="shared" si="181"/>
        <v>-1.9405914525519932</v>
      </c>
      <c r="BC288">
        <f t="shared" si="182"/>
        <v>0</v>
      </c>
      <c r="BD288">
        <f t="shared" si="183"/>
        <v>6.0205999132796242</v>
      </c>
      <c r="BE288" t="e">
        <f t="shared" si="184"/>
        <v>#N/A</v>
      </c>
      <c r="BF288" t="e">
        <f t="shared" si="185"/>
        <v>#N/A</v>
      </c>
      <c r="BV288">
        <v>1.191324287058021</v>
      </c>
      <c r="BW288">
        <v>153.29035222075572</v>
      </c>
      <c r="BX288">
        <v>7.7716847133495852</v>
      </c>
      <c r="BY288">
        <f t="shared" si="186"/>
        <v>21.125629332811119</v>
      </c>
    </row>
    <row r="289" spans="2:77" x14ac:dyDescent="0.2">
      <c r="B289" s="32"/>
      <c r="C289"/>
      <c r="D289"/>
      <c r="F289" s="30">
        <v>285</v>
      </c>
      <c r="G289" s="30">
        <v>1208.5927804762666</v>
      </c>
      <c r="H289" s="30">
        <v>1208.5927804762666</v>
      </c>
      <c r="I289" s="30">
        <v>0.82740854997159008</v>
      </c>
      <c r="K289" s="30"/>
      <c r="L289" s="30">
        <f t="shared" si="153"/>
        <v>0</v>
      </c>
      <c r="M289" s="30">
        <f t="shared" si="154"/>
        <v>0</v>
      </c>
      <c r="N289" s="30">
        <f t="shared" si="155"/>
        <v>1</v>
      </c>
      <c r="O289" s="30">
        <f t="shared" si="156"/>
        <v>0</v>
      </c>
      <c r="P289">
        <f t="shared" si="167"/>
        <v>0</v>
      </c>
      <c r="Q289" s="30">
        <f t="shared" si="168"/>
        <v>2</v>
      </c>
      <c r="R289" s="30">
        <f t="shared" si="169"/>
        <v>0</v>
      </c>
      <c r="S289" s="30">
        <f t="shared" si="157"/>
        <v>2</v>
      </c>
      <c r="U289" s="30">
        <f t="shared" si="158"/>
        <v>0</v>
      </c>
      <c r="V289" s="30">
        <f t="shared" si="170"/>
        <v>0</v>
      </c>
      <c r="W289" s="30">
        <f t="shared" si="171"/>
        <v>0</v>
      </c>
      <c r="X289" s="30">
        <f t="shared" si="172"/>
        <v>0</v>
      </c>
      <c r="Y289" s="30">
        <f t="shared" si="173"/>
        <v>0</v>
      </c>
      <c r="Z289" s="30">
        <f t="shared" si="174"/>
        <v>0</v>
      </c>
      <c r="AB289" s="30">
        <f t="shared" si="159"/>
        <v>0</v>
      </c>
      <c r="AC289" s="30">
        <f t="shared" si="160"/>
        <v>0</v>
      </c>
      <c r="AD289" s="30">
        <f t="shared" si="175"/>
        <v>0</v>
      </c>
      <c r="AE289" s="30">
        <f t="shared" si="176"/>
        <v>0</v>
      </c>
      <c r="AF289" s="30">
        <f t="shared" si="177"/>
        <v>0</v>
      </c>
      <c r="AG289" s="30">
        <f t="shared" si="178"/>
        <v>0</v>
      </c>
      <c r="AH289" s="30">
        <f t="shared" si="179"/>
        <v>0</v>
      </c>
      <c r="AI289" s="30">
        <f t="shared" si="180"/>
        <v>0</v>
      </c>
      <c r="AK289" s="30">
        <f t="shared" si="161"/>
        <v>0</v>
      </c>
      <c r="AL289" s="30">
        <f t="shared" si="162"/>
        <v>0</v>
      </c>
      <c r="AM289" s="30">
        <f t="shared" si="163"/>
        <v>6.0205999132796242</v>
      </c>
      <c r="AN289" s="30">
        <v>0</v>
      </c>
      <c r="AO289" s="30">
        <f t="shared" si="164"/>
        <v>0</v>
      </c>
      <c r="AP289" s="30" t="e">
        <f t="shared" si="165"/>
        <v>#N/A</v>
      </c>
      <c r="AR289" s="30">
        <v>285</v>
      </c>
      <c r="AS289" s="30">
        <v>4.9741883681838388</v>
      </c>
      <c r="AT289" s="30">
        <v>-0.96592582628906842</v>
      </c>
      <c r="AU289" s="30">
        <f t="shared" si="166"/>
        <v>-0.96592582628906842</v>
      </c>
      <c r="AV289" s="30">
        <f t="shared" si="181"/>
        <v>-1.9318516525781368</v>
      </c>
      <c r="BC289" s="30">
        <f t="shared" si="182"/>
        <v>0</v>
      </c>
      <c r="BD289" s="30">
        <f t="shared" si="183"/>
        <v>6.0205999132796242</v>
      </c>
      <c r="BE289" s="30" t="e">
        <f t="shared" si="184"/>
        <v>#N/A</v>
      </c>
      <c r="BF289" s="30" t="e">
        <f t="shared" si="185"/>
        <v>#N/A</v>
      </c>
      <c r="BV289">
        <v>1.2085927804762666</v>
      </c>
      <c r="BW289">
        <v>155.15429613182775</v>
      </c>
      <c r="BX289">
        <v>7.7896185320539155</v>
      </c>
      <c r="BY289">
        <f t="shared" si="186"/>
        <v>21.174378506309981</v>
      </c>
    </row>
    <row r="290" spans="2:77" x14ac:dyDescent="0.2">
      <c r="B290" s="32"/>
      <c r="C290"/>
      <c r="D290"/>
      <c r="F290">
        <v>286</v>
      </c>
      <c r="G290">
        <v>1226.1115842996421</v>
      </c>
      <c r="H290">
        <v>1226.1115842996421</v>
      </c>
      <c r="I290">
        <v>0.81558645461391865</v>
      </c>
      <c r="L290">
        <f t="shared" si="153"/>
        <v>0</v>
      </c>
      <c r="M290">
        <f t="shared" si="154"/>
        <v>0</v>
      </c>
      <c r="N290">
        <f t="shared" si="155"/>
        <v>1</v>
      </c>
      <c r="O290">
        <f t="shared" si="156"/>
        <v>0</v>
      </c>
      <c r="P290">
        <f t="shared" si="167"/>
        <v>0</v>
      </c>
      <c r="Q290">
        <f t="shared" si="168"/>
        <v>2</v>
      </c>
      <c r="R290">
        <f t="shared" si="169"/>
        <v>0</v>
      </c>
      <c r="S290">
        <f t="shared" si="157"/>
        <v>2</v>
      </c>
      <c r="U290">
        <f t="shared" si="158"/>
        <v>0</v>
      </c>
      <c r="V290">
        <f t="shared" si="170"/>
        <v>0</v>
      </c>
      <c r="W290">
        <f t="shared" si="171"/>
        <v>0</v>
      </c>
      <c r="X290">
        <f t="shared" si="172"/>
        <v>0</v>
      </c>
      <c r="Y290">
        <f t="shared" si="173"/>
        <v>0</v>
      </c>
      <c r="Z290">
        <f t="shared" si="174"/>
        <v>0</v>
      </c>
      <c r="AB290">
        <f t="shared" si="159"/>
        <v>0</v>
      </c>
      <c r="AC290">
        <f t="shared" si="160"/>
        <v>0</v>
      </c>
      <c r="AD290">
        <f t="shared" si="175"/>
        <v>0</v>
      </c>
      <c r="AE290">
        <f t="shared" si="176"/>
        <v>0</v>
      </c>
      <c r="AF290">
        <f t="shared" si="177"/>
        <v>0</v>
      </c>
      <c r="AG290">
        <f t="shared" si="178"/>
        <v>0</v>
      </c>
      <c r="AH290">
        <f t="shared" si="179"/>
        <v>0</v>
      </c>
      <c r="AI290">
        <f t="shared" si="180"/>
        <v>0</v>
      </c>
      <c r="AK290">
        <f t="shared" si="161"/>
        <v>0</v>
      </c>
      <c r="AL290">
        <f t="shared" si="162"/>
        <v>0</v>
      </c>
      <c r="AM290">
        <f t="shared" si="163"/>
        <v>6.0205999132796242</v>
      </c>
      <c r="AN290">
        <v>0</v>
      </c>
      <c r="AO290">
        <f t="shared" si="164"/>
        <v>0</v>
      </c>
      <c r="AP290" t="e">
        <f t="shared" si="165"/>
        <v>#N/A</v>
      </c>
      <c r="AR290">
        <v>286</v>
      </c>
      <c r="AS290">
        <v>4.9916416607037828</v>
      </c>
      <c r="AT290">
        <v>-0.96126169593831878</v>
      </c>
      <c r="AU290">
        <f t="shared" si="166"/>
        <v>-0.96126169593831878</v>
      </c>
      <c r="AV290">
        <f t="shared" si="181"/>
        <v>-1.9225233918766376</v>
      </c>
      <c r="BC290">
        <f t="shared" si="182"/>
        <v>0</v>
      </c>
      <c r="BD290">
        <f t="shared" si="183"/>
        <v>6.0205999132796242</v>
      </c>
      <c r="BE290" t="e">
        <f t="shared" si="184"/>
        <v>#N/A</v>
      </c>
      <c r="BF290" t="e">
        <f t="shared" si="185"/>
        <v>#N/A</v>
      </c>
      <c r="BV290">
        <v>1.2261115842996422</v>
      </c>
      <c r="BW290">
        <v>157.04525829771907</v>
      </c>
      <c r="BX290">
        <v>7.8073772974108966</v>
      </c>
      <c r="BY290">
        <f t="shared" si="186"/>
        <v>21.22265183547573</v>
      </c>
    </row>
    <row r="291" spans="2:77" x14ac:dyDescent="0.2">
      <c r="B291" s="32"/>
      <c r="C291"/>
      <c r="D291"/>
      <c r="F291" s="30">
        <v>287</v>
      </c>
      <c r="G291" s="30">
        <v>1243.8843268295532</v>
      </c>
      <c r="H291" s="30">
        <v>1243.8843268295532</v>
      </c>
      <c r="I291" s="30">
        <v>0.80393327452627983</v>
      </c>
      <c r="K291" s="30"/>
      <c r="L291" s="30">
        <f t="shared" si="153"/>
        <v>0</v>
      </c>
      <c r="M291" s="30">
        <f t="shared" si="154"/>
        <v>0</v>
      </c>
      <c r="N291" s="30">
        <f t="shared" si="155"/>
        <v>1</v>
      </c>
      <c r="O291" s="30">
        <f t="shared" si="156"/>
        <v>0</v>
      </c>
      <c r="P291">
        <f t="shared" si="167"/>
        <v>0</v>
      </c>
      <c r="Q291" s="30">
        <f t="shared" si="168"/>
        <v>2</v>
      </c>
      <c r="R291" s="30">
        <f t="shared" si="169"/>
        <v>0</v>
      </c>
      <c r="S291" s="30">
        <f t="shared" si="157"/>
        <v>2</v>
      </c>
      <c r="U291" s="30">
        <f t="shared" si="158"/>
        <v>0</v>
      </c>
      <c r="V291" s="30">
        <f t="shared" si="170"/>
        <v>0</v>
      </c>
      <c r="W291" s="30">
        <f t="shared" si="171"/>
        <v>0</v>
      </c>
      <c r="X291" s="30">
        <f t="shared" si="172"/>
        <v>0</v>
      </c>
      <c r="Y291" s="30">
        <f t="shared" si="173"/>
        <v>0</v>
      </c>
      <c r="Z291" s="30">
        <f t="shared" si="174"/>
        <v>0</v>
      </c>
      <c r="AB291" s="30">
        <f t="shared" si="159"/>
        <v>0</v>
      </c>
      <c r="AC291" s="30">
        <f t="shared" si="160"/>
        <v>0</v>
      </c>
      <c r="AD291" s="30">
        <f t="shared" si="175"/>
        <v>0</v>
      </c>
      <c r="AE291" s="30">
        <f t="shared" si="176"/>
        <v>0</v>
      </c>
      <c r="AF291" s="30">
        <f t="shared" si="177"/>
        <v>0</v>
      </c>
      <c r="AG291" s="30">
        <f t="shared" si="178"/>
        <v>0</v>
      </c>
      <c r="AH291" s="30">
        <f t="shared" si="179"/>
        <v>0</v>
      </c>
      <c r="AI291" s="30">
        <f t="shared" si="180"/>
        <v>0</v>
      </c>
      <c r="AK291" s="30">
        <f t="shared" si="161"/>
        <v>0</v>
      </c>
      <c r="AL291" s="30">
        <f t="shared" si="162"/>
        <v>0</v>
      </c>
      <c r="AM291" s="30">
        <f t="shared" si="163"/>
        <v>6.0205999132796242</v>
      </c>
      <c r="AN291" s="30">
        <v>0</v>
      </c>
      <c r="AO291" s="30">
        <f t="shared" si="164"/>
        <v>0</v>
      </c>
      <c r="AP291" s="30" t="e">
        <f t="shared" si="165"/>
        <v>#N/A</v>
      </c>
      <c r="AR291" s="30">
        <v>287</v>
      </c>
      <c r="AS291" s="30">
        <v>5.0090949532237259</v>
      </c>
      <c r="AT291" s="30">
        <v>-0.95630475596303544</v>
      </c>
      <c r="AU291" s="30">
        <f t="shared" si="166"/>
        <v>-0.95630475596303544</v>
      </c>
      <c r="AV291" s="30">
        <f t="shared" si="181"/>
        <v>-1.9126095119260709</v>
      </c>
      <c r="BC291" s="30">
        <f t="shared" si="182"/>
        <v>0</v>
      </c>
      <c r="BD291" s="30">
        <f t="shared" si="183"/>
        <v>6.0205999132796242</v>
      </c>
      <c r="BE291" s="30" t="e">
        <f t="shared" si="184"/>
        <v>#N/A</v>
      </c>
      <c r="BF291" s="30" t="e">
        <f t="shared" si="185"/>
        <v>#N/A</v>
      </c>
      <c r="BV291">
        <v>1.2438843268295532</v>
      </c>
      <c r="BW291">
        <v>158.96363035365513</v>
      </c>
      <c r="BX291">
        <v>7.8249617479307396</v>
      </c>
      <c r="BY291">
        <f t="shared" si="186"/>
        <v>21.270451327787256</v>
      </c>
    </row>
    <row r="292" spans="2:77" x14ac:dyDescent="0.2">
      <c r="B292" s="32"/>
      <c r="C292"/>
      <c r="D292"/>
      <c r="F292">
        <v>288</v>
      </c>
      <c r="G292">
        <v>1261.9146889603874</v>
      </c>
      <c r="H292" t="s">
        <v>12</v>
      </c>
      <c r="I292">
        <v>0.79244659623055624</v>
      </c>
      <c r="L292">
        <f t="shared" si="153"/>
        <v>0</v>
      </c>
      <c r="M292">
        <f t="shared" si="154"/>
        <v>0</v>
      </c>
      <c r="N292">
        <f t="shared" si="155"/>
        <v>1</v>
      </c>
      <c r="O292">
        <f t="shared" si="156"/>
        <v>0</v>
      </c>
      <c r="P292">
        <f t="shared" si="167"/>
        <v>0</v>
      </c>
      <c r="Q292">
        <f t="shared" si="168"/>
        <v>2</v>
      </c>
      <c r="R292">
        <f t="shared" si="169"/>
        <v>0</v>
      </c>
      <c r="S292">
        <f t="shared" si="157"/>
        <v>2</v>
      </c>
      <c r="U292">
        <f t="shared" si="158"/>
        <v>0</v>
      </c>
      <c r="V292">
        <f t="shared" si="170"/>
        <v>0</v>
      </c>
      <c r="W292">
        <f t="shared" si="171"/>
        <v>0</v>
      </c>
      <c r="X292">
        <f t="shared" si="172"/>
        <v>0</v>
      </c>
      <c r="Y292">
        <f t="shared" si="173"/>
        <v>0</v>
      </c>
      <c r="Z292">
        <f t="shared" si="174"/>
        <v>0</v>
      </c>
      <c r="AB292">
        <f t="shared" si="159"/>
        <v>0</v>
      </c>
      <c r="AC292">
        <f t="shared" si="160"/>
        <v>0</v>
      </c>
      <c r="AD292">
        <f t="shared" si="175"/>
        <v>0</v>
      </c>
      <c r="AE292">
        <f t="shared" si="176"/>
        <v>0</v>
      </c>
      <c r="AF292">
        <f t="shared" si="177"/>
        <v>0</v>
      </c>
      <c r="AG292">
        <f t="shared" si="178"/>
        <v>0</v>
      </c>
      <c r="AH292">
        <f t="shared" si="179"/>
        <v>0</v>
      </c>
      <c r="AI292">
        <f t="shared" si="180"/>
        <v>0</v>
      </c>
      <c r="AK292">
        <f t="shared" si="161"/>
        <v>0</v>
      </c>
      <c r="AL292">
        <f t="shared" si="162"/>
        <v>0</v>
      </c>
      <c r="AM292">
        <f t="shared" si="163"/>
        <v>6.0205999132796242</v>
      </c>
      <c r="AN292">
        <v>0</v>
      </c>
      <c r="AO292">
        <f t="shared" si="164"/>
        <v>0</v>
      </c>
      <c r="AP292" t="e">
        <f t="shared" si="165"/>
        <v>#N/A</v>
      </c>
      <c r="AR292">
        <v>288</v>
      </c>
      <c r="AS292">
        <v>5.026548245743669</v>
      </c>
      <c r="AT292">
        <v>-0.95105651629515364</v>
      </c>
      <c r="AU292">
        <f t="shared" si="166"/>
        <v>-0.95105651629515364</v>
      </c>
      <c r="AV292">
        <f t="shared" si="181"/>
        <v>-1.9021130325903073</v>
      </c>
      <c r="BC292">
        <f t="shared" si="182"/>
        <v>0</v>
      </c>
      <c r="BD292">
        <f t="shared" si="183"/>
        <v>6.0205999132796242</v>
      </c>
      <c r="BE292" t="e">
        <f t="shared" si="184"/>
        <v>#N/A</v>
      </c>
      <c r="BF292" t="e">
        <f t="shared" si="185"/>
        <v>#N/A</v>
      </c>
      <c r="BV292">
        <v>1.2619146889603874</v>
      </c>
      <c r="BW292">
        <v>160.90980961169527</v>
      </c>
      <c r="BX292">
        <v>7.842372643443043</v>
      </c>
      <c r="BY292">
        <f t="shared" si="186"/>
        <v>21.317779048675551</v>
      </c>
    </row>
    <row r="293" spans="2:77" x14ac:dyDescent="0.2">
      <c r="B293" s="32"/>
      <c r="C293"/>
      <c r="D293"/>
      <c r="F293" s="30">
        <v>289</v>
      </c>
      <c r="G293" s="30">
        <v>1280.2064049418623</v>
      </c>
      <c r="H293" s="30">
        <v>1280.2064049418623</v>
      </c>
      <c r="I293" s="30">
        <v>0.78112404073264485</v>
      </c>
      <c r="K293" s="30"/>
      <c r="L293" s="30">
        <f t="shared" si="153"/>
        <v>0</v>
      </c>
      <c r="M293" s="30">
        <f t="shared" si="154"/>
        <v>0</v>
      </c>
      <c r="N293" s="30">
        <f t="shared" si="155"/>
        <v>1</v>
      </c>
      <c r="O293" s="30">
        <f t="shared" si="156"/>
        <v>0</v>
      </c>
      <c r="P293">
        <f t="shared" si="167"/>
        <v>0</v>
      </c>
      <c r="Q293" s="30">
        <f t="shared" si="168"/>
        <v>2</v>
      </c>
      <c r="R293" s="30">
        <f t="shared" si="169"/>
        <v>0</v>
      </c>
      <c r="S293" s="30">
        <f t="shared" si="157"/>
        <v>2</v>
      </c>
      <c r="U293" s="30">
        <f t="shared" si="158"/>
        <v>0</v>
      </c>
      <c r="V293" s="30">
        <f t="shared" si="170"/>
        <v>0</v>
      </c>
      <c r="W293" s="30">
        <f t="shared" si="171"/>
        <v>0</v>
      </c>
      <c r="X293" s="30">
        <f t="shared" si="172"/>
        <v>0</v>
      </c>
      <c r="Y293" s="30">
        <f t="shared" si="173"/>
        <v>0</v>
      </c>
      <c r="Z293" s="30">
        <f t="shared" si="174"/>
        <v>0</v>
      </c>
      <c r="AB293" s="30">
        <f t="shared" si="159"/>
        <v>0</v>
      </c>
      <c r="AC293" s="30">
        <f t="shared" si="160"/>
        <v>0</v>
      </c>
      <c r="AD293" s="30">
        <f t="shared" si="175"/>
        <v>0</v>
      </c>
      <c r="AE293" s="30">
        <f t="shared" si="176"/>
        <v>0</v>
      </c>
      <c r="AF293" s="30">
        <f t="shared" si="177"/>
        <v>0</v>
      </c>
      <c r="AG293" s="30">
        <f t="shared" si="178"/>
        <v>0</v>
      </c>
      <c r="AH293" s="30">
        <f t="shared" si="179"/>
        <v>0</v>
      </c>
      <c r="AI293" s="30">
        <f t="shared" si="180"/>
        <v>0</v>
      </c>
      <c r="AK293" s="30">
        <f t="shared" si="161"/>
        <v>0</v>
      </c>
      <c r="AL293" s="30">
        <f t="shared" si="162"/>
        <v>0</v>
      </c>
      <c r="AM293" s="30">
        <f t="shared" si="163"/>
        <v>6.0205999132796242</v>
      </c>
      <c r="AN293" s="30">
        <v>0</v>
      </c>
      <c r="AO293" s="30">
        <f t="shared" si="164"/>
        <v>0</v>
      </c>
      <c r="AP293" s="30" t="e">
        <f t="shared" si="165"/>
        <v>#N/A</v>
      </c>
      <c r="AR293" s="30">
        <v>289</v>
      </c>
      <c r="AS293" s="30">
        <v>5.0440015382636121</v>
      </c>
      <c r="AT293" s="30">
        <v>-0.94551857559931696</v>
      </c>
      <c r="AU293" s="30">
        <f t="shared" si="166"/>
        <v>-0.94551857559931696</v>
      </c>
      <c r="AV293" s="30">
        <f t="shared" si="181"/>
        <v>-1.8910371511986339</v>
      </c>
      <c r="BC293" s="30">
        <f t="shared" si="182"/>
        <v>0</v>
      </c>
      <c r="BD293" s="30">
        <f t="shared" si="183"/>
        <v>6.0205999132796242</v>
      </c>
      <c r="BE293" s="30" t="e">
        <f t="shared" si="184"/>
        <v>#N/A</v>
      </c>
      <c r="BF293" s="30" t="e">
        <f t="shared" si="185"/>
        <v>#N/A</v>
      </c>
      <c r="BV293">
        <v>1.2802064049418622</v>
      </c>
      <c r="BW293">
        <v>162.88419914301966</v>
      </c>
      <c r="BX293">
        <v>7.8596107644412054</v>
      </c>
      <c r="BY293">
        <f t="shared" si="186"/>
        <v>21.364637119741634</v>
      </c>
    </row>
    <row r="294" spans="2:77" x14ac:dyDescent="0.2">
      <c r="B294" s="32"/>
      <c r="C294"/>
      <c r="D294"/>
      <c r="F294">
        <v>290</v>
      </c>
      <c r="G294">
        <v>1298.7632631524232</v>
      </c>
      <c r="H294">
        <v>1298.7632631524232</v>
      </c>
      <c r="I294">
        <v>0.76996326302974571</v>
      </c>
      <c r="L294">
        <f t="shared" si="153"/>
        <v>0</v>
      </c>
      <c r="M294">
        <f t="shared" si="154"/>
        <v>0</v>
      </c>
      <c r="N294">
        <f t="shared" si="155"/>
        <v>1</v>
      </c>
      <c r="O294">
        <f t="shared" si="156"/>
        <v>0</v>
      </c>
      <c r="P294">
        <f t="shared" si="167"/>
        <v>0</v>
      </c>
      <c r="Q294">
        <f t="shared" si="168"/>
        <v>2</v>
      </c>
      <c r="R294">
        <f t="shared" si="169"/>
        <v>0</v>
      </c>
      <c r="S294">
        <f t="shared" si="157"/>
        <v>2</v>
      </c>
      <c r="U294">
        <f t="shared" si="158"/>
        <v>0</v>
      </c>
      <c r="V294">
        <f t="shared" si="170"/>
        <v>0</v>
      </c>
      <c r="W294">
        <f t="shared" si="171"/>
        <v>0</v>
      </c>
      <c r="X294">
        <f t="shared" si="172"/>
        <v>0</v>
      </c>
      <c r="Y294">
        <f t="shared" si="173"/>
        <v>0</v>
      </c>
      <c r="Z294">
        <f t="shared" si="174"/>
        <v>0</v>
      </c>
      <c r="AB294">
        <f t="shared" si="159"/>
        <v>0</v>
      </c>
      <c r="AC294">
        <f t="shared" si="160"/>
        <v>0</v>
      </c>
      <c r="AD294">
        <f t="shared" si="175"/>
        <v>0</v>
      </c>
      <c r="AE294">
        <f t="shared" si="176"/>
        <v>0</v>
      </c>
      <c r="AF294">
        <f t="shared" si="177"/>
        <v>0</v>
      </c>
      <c r="AG294">
        <f t="shared" si="178"/>
        <v>0</v>
      </c>
      <c r="AH294">
        <f t="shared" si="179"/>
        <v>0</v>
      </c>
      <c r="AI294">
        <f t="shared" si="180"/>
        <v>0</v>
      </c>
      <c r="AK294">
        <f t="shared" si="161"/>
        <v>0</v>
      </c>
      <c r="AL294">
        <f t="shared" si="162"/>
        <v>0</v>
      </c>
      <c r="AM294">
        <f t="shared" si="163"/>
        <v>6.0205999132796242</v>
      </c>
      <c r="AN294">
        <v>0</v>
      </c>
      <c r="AO294">
        <f t="shared" si="164"/>
        <v>0</v>
      </c>
      <c r="AP294" t="e">
        <f t="shared" si="165"/>
        <v>#N/A</v>
      </c>
      <c r="AR294">
        <v>290</v>
      </c>
      <c r="AS294">
        <v>5.0614548307835561</v>
      </c>
      <c r="AT294">
        <v>-0.93969262078590832</v>
      </c>
      <c r="AU294">
        <f t="shared" si="166"/>
        <v>-0.93969262078590832</v>
      </c>
      <c r="AV294">
        <f t="shared" si="181"/>
        <v>-1.8793852415718166</v>
      </c>
      <c r="BC294">
        <f t="shared" si="182"/>
        <v>0</v>
      </c>
      <c r="BD294">
        <f t="shared" si="183"/>
        <v>6.0205999132796242</v>
      </c>
      <c r="BE294" t="e">
        <f t="shared" si="184"/>
        <v>#N/A</v>
      </c>
      <c r="BF294" t="e">
        <f t="shared" si="185"/>
        <v>#N/A</v>
      </c>
      <c r="BV294">
        <v>1.2987632631524231</v>
      </c>
      <c r="BW294">
        <v>164.88720786140939</v>
      </c>
      <c r="BX294">
        <v>7.8766769114318222</v>
      </c>
      <c r="BY294">
        <f t="shared" si="186"/>
        <v>21.411027716988038</v>
      </c>
    </row>
    <row r="295" spans="2:77" x14ac:dyDescent="0.2">
      <c r="B295" s="32"/>
      <c r="C295"/>
      <c r="D295"/>
      <c r="F295" s="30">
        <v>291</v>
      </c>
      <c r="G295" s="30">
        <v>1317.5891068838482</v>
      </c>
      <c r="H295" s="30">
        <v>1317.5891068838482</v>
      </c>
      <c r="I295" s="30">
        <v>0.75896195162469171</v>
      </c>
      <c r="K295" s="30"/>
      <c r="L295" s="30">
        <f t="shared" si="153"/>
        <v>0</v>
      </c>
      <c r="M295" s="30">
        <f t="shared" si="154"/>
        <v>0</v>
      </c>
      <c r="N295" s="30">
        <f t="shared" si="155"/>
        <v>1</v>
      </c>
      <c r="O295" s="30">
        <f t="shared" si="156"/>
        <v>0</v>
      </c>
      <c r="P295">
        <f t="shared" si="167"/>
        <v>0</v>
      </c>
      <c r="Q295" s="30">
        <f t="shared" si="168"/>
        <v>2</v>
      </c>
      <c r="R295" s="30">
        <f t="shared" si="169"/>
        <v>0</v>
      </c>
      <c r="S295" s="30">
        <f t="shared" si="157"/>
        <v>2</v>
      </c>
      <c r="U295" s="30">
        <f t="shared" si="158"/>
        <v>0</v>
      </c>
      <c r="V295" s="30">
        <f t="shared" si="170"/>
        <v>0</v>
      </c>
      <c r="W295" s="30">
        <f t="shared" si="171"/>
        <v>0</v>
      </c>
      <c r="X295" s="30">
        <f t="shared" si="172"/>
        <v>0</v>
      </c>
      <c r="Y295" s="30">
        <f t="shared" si="173"/>
        <v>0</v>
      </c>
      <c r="Z295" s="30">
        <f t="shared" si="174"/>
        <v>0</v>
      </c>
      <c r="AB295" s="30">
        <f t="shared" si="159"/>
        <v>0</v>
      </c>
      <c r="AC295" s="30">
        <f t="shared" si="160"/>
        <v>0</v>
      </c>
      <c r="AD295" s="30">
        <f t="shared" si="175"/>
        <v>0</v>
      </c>
      <c r="AE295" s="30">
        <f t="shared" si="176"/>
        <v>0</v>
      </c>
      <c r="AF295" s="30">
        <f t="shared" si="177"/>
        <v>0</v>
      </c>
      <c r="AG295" s="30">
        <f t="shared" si="178"/>
        <v>0</v>
      </c>
      <c r="AH295" s="30">
        <f t="shared" si="179"/>
        <v>0</v>
      </c>
      <c r="AI295" s="30">
        <f t="shared" si="180"/>
        <v>0</v>
      </c>
      <c r="AK295" s="30">
        <f t="shared" si="161"/>
        <v>0</v>
      </c>
      <c r="AL295" s="30">
        <f t="shared" si="162"/>
        <v>0</v>
      </c>
      <c r="AM295" s="30">
        <f t="shared" si="163"/>
        <v>6.0205999132796242</v>
      </c>
      <c r="AN295" s="30">
        <v>0</v>
      </c>
      <c r="AO295" s="30">
        <f t="shared" si="164"/>
        <v>0</v>
      </c>
      <c r="AP295" s="30" t="e">
        <f t="shared" si="165"/>
        <v>#N/A</v>
      </c>
      <c r="AR295" s="30">
        <v>291</v>
      </c>
      <c r="AS295" s="30">
        <v>5.0789081233034992</v>
      </c>
      <c r="AT295" s="30">
        <v>-0.93358042649720174</v>
      </c>
      <c r="AU295" s="30">
        <f t="shared" si="166"/>
        <v>-0.93358042649720174</v>
      </c>
      <c r="AV295" s="30">
        <f t="shared" si="181"/>
        <v>-1.8671608529944035</v>
      </c>
      <c r="BC295" s="30">
        <f t="shared" si="182"/>
        <v>0</v>
      </c>
      <c r="BD295" s="30">
        <f t="shared" si="183"/>
        <v>6.0205999132796242</v>
      </c>
      <c r="BE295" s="30" t="e">
        <f t="shared" si="184"/>
        <v>#N/A</v>
      </c>
      <c r="BF295" s="30" t="e">
        <f t="shared" si="185"/>
        <v>#N/A</v>
      </c>
      <c r="BV295">
        <v>1.3175891068838481</v>
      </c>
      <c r="BW295">
        <v>166.91925060793568</v>
      </c>
      <c r="BX295">
        <v>7.8935719042894341</v>
      </c>
      <c r="BY295">
        <f t="shared" si="186"/>
        <v>21.456953069064831</v>
      </c>
    </row>
    <row r="296" spans="2:77" x14ac:dyDescent="0.2">
      <c r="B296" s="32"/>
      <c r="C296"/>
      <c r="D296"/>
      <c r="F296">
        <v>292</v>
      </c>
      <c r="G296">
        <v>1336.6878351372295</v>
      </c>
      <c r="H296">
        <v>1336.6878351372295</v>
      </c>
      <c r="I296">
        <v>0.74811782804721649</v>
      </c>
      <c r="L296">
        <f t="shared" si="153"/>
        <v>0</v>
      </c>
      <c r="M296">
        <f t="shared" si="154"/>
        <v>0</v>
      </c>
      <c r="N296">
        <f t="shared" si="155"/>
        <v>1</v>
      </c>
      <c r="O296">
        <f t="shared" si="156"/>
        <v>0</v>
      </c>
      <c r="P296">
        <f t="shared" si="167"/>
        <v>0</v>
      </c>
      <c r="Q296">
        <f t="shared" si="168"/>
        <v>2</v>
      </c>
      <c r="R296">
        <f t="shared" si="169"/>
        <v>0</v>
      </c>
      <c r="S296">
        <f t="shared" si="157"/>
        <v>2</v>
      </c>
      <c r="U296">
        <f t="shared" si="158"/>
        <v>0</v>
      </c>
      <c r="V296">
        <f t="shared" si="170"/>
        <v>0</v>
      </c>
      <c r="W296">
        <f t="shared" si="171"/>
        <v>0</v>
      </c>
      <c r="X296">
        <f t="shared" si="172"/>
        <v>0</v>
      </c>
      <c r="Y296">
        <f t="shared" si="173"/>
        <v>0</v>
      </c>
      <c r="Z296">
        <f t="shared" si="174"/>
        <v>0</v>
      </c>
      <c r="AB296">
        <f t="shared" si="159"/>
        <v>0</v>
      </c>
      <c r="AC296">
        <f t="shared" si="160"/>
        <v>0</v>
      </c>
      <c r="AD296">
        <f t="shared" si="175"/>
        <v>0</v>
      </c>
      <c r="AE296">
        <f t="shared" si="176"/>
        <v>0</v>
      </c>
      <c r="AF296">
        <f t="shared" si="177"/>
        <v>0</v>
      </c>
      <c r="AG296">
        <f t="shared" si="178"/>
        <v>0</v>
      </c>
      <c r="AH296">
        <f t="shared" si="179"/>
        <v>0</v>
      </c>
      <c r="AI296">
        <f t="shared" si="180"/>
        <v>0</v>
      </c>
      <c r="AK296">
        <f t="shared" si="161"/>
        <v>0</v>
      </c>
      <c r="AL296">
        <f t="shared" si="162"/>
        <v>0</v>
      </c>
      <c r="AM296">
        <f t="shared" si="163"/>
        <v>6.0205999132796242</v>
      </c>
      <c r="AN296">
        <v>0</v>
      </c>
      <c r="AO296">
        <f t="shared" si="164"/>
        <v>0</v>
      </c>
      <c r="AP296" t="e">
        <f t="shared" si="165"/>
        <v>#N/A</v>
      </c>
      <c r="AR296">
        <v>292</v>
      </c>
      <c r="AS296">
        <v>5.0963614158234423</v>
      </c>
      <c r="AT296">
        <v>-0.92718385456678742</v>
      </c>
      <c r="AU296">
        <f t="shared" si="166"/>
        <v>-0.92718385456678742</v>
      </c>
      <c r="AV296">
        <f t="shared" si="181"/>
        <v>-1.8543677091335748</v>
      </c>
      <c r="BC296">
        <f t="shared" si="182"/>
        <v>0</v>
      </c>
      <c r="BD296">
        <f t="shared" si="183"/>
        <v>6.0205999132796242</v>
      </c>
      <c r="BE296" t="e">
        <f t="shared" si="184"/>
        <v>#N/A</v>
      </c>
      <c r="BF296" t="e">
        <f t="shared" si="185"/>
        <v>#N/A</v>
      </c>
      <c r="BV296">
        <v>1.3366878351372296</v>
      </c>
      <c r="BW296">
        <v>168.98074823687742</v>
      </c>
      <c r="BX296">
        <v>7.9102965816168531</v>
      </c>
      <c r="BY296">
        <f t="shared" si="186"/>
        <v>21.502415455530794</v>
      </c>
    </row>
    <row r="297" spans="2:77" x14ac:dyDescent="0.2">
      <c r="B297" s="32"/>
      <c r="C297"/>
      <c r="D297"/>
      <c r="F297" s="30">
        <v>293</v>
      </c>
      <c r="G297" s="30">
        <v>1356.0634034304921</v>
      </c>
      <c r="H297" s="30">
        <v>1356.0634034304921</v>
      </c>
      <c r="I297" s="30">
        <v>0.73742864638206207</v>
      </c>
      <c r="K297" s="30"/>
      <c r="L297" s="30">
        <f t="shared" si="153"/>
        <v>0</v>
      </c>
      <c r="M297" s="30">
        <f t="shared" si="154"/>
        <v>0</v>
      </c>
      <c r="N297" s="30">
        <f t="shared" si="155"/>
        <v>1</v>
      </c>
      <c r="O297" s="30">
        <f t="shared" si="156"/>
        <v>0</v>
      </c>
      <c r="P297">
        <f t="shared" si="167"/>
        <v>0</v>
      </c>
      <c r="Q297" s="30">
        <f t="shared" si="168"/>
        <v>2</v>
      </c>
      <c r="R297" s="30">
        <f t="shared" si="169"/>
        <v>0</v>
      </c>
      <c r="S297" s="30">
        <f t="shared" si="157"/>
        <v>2</v>
      </c>
      <c r="U297" s="30">
        <f t="shared" si="158"/>
        <v>0</v>
      </c>
      <c r="V297" s="30">
        <f t="shared" si="170"/>
        <v>0</v>
      </c>
      <c r="W297" s="30">
        <f t="shared" si="171"/>
        <v>0</v>
      </c>
      <c r="X297" s="30">
        <f t="shared" si="172"/>
        <v>0</v>
      </c>
      <c r="Y297" s="30">
        <f t="shared" si="173"/>
        <v>0</v>
      </c>
      <c r="Z297" s="30">
        <f t="shared" si="174"/>
        <v>0</v>
      </c>
      <c r="AB297" s="30">
        <f t="shared" si="159"/>
        <v>0</v>
      </c>
      <c r="AC297" s="30">
        <f t="shared" si="160"/>
        <v>0</v>
      </c>
      <c r="AD297" s="30">
        <f t="shared" si="175"/>
        <v>0</v>
      </c>
      <c r="AE297" s="30">
        <f t="shared" si="176"/>
        <v>0</v>
      </c>
      <c r="AF297" s="30">
        <f t="shared" si="177"/>
        <v>0</v>
      </c>
      <c r="AG297" s="30">
        <f t="shared" si="178"/>
        <v>0</v>
      </c>
      <c r="AH297" s="30">
        <f t="shared" si="179"/>
        <v>0</v>
      </c>
      <c r="AI297" s="30">
        <f t="shared" si="180"/>
        <v>0</v>
      </c>
      <c r="AK297" s="30">
        <f t="shared" si="161"/>
        <v>0</v>
      </c>
      <c r="AL297" s="30">
        <f t="shared" si="162"/>
        <v>0</v>
      </c>
      <c r="AM297" s="30">
        <f t="shared" si="163"/>
        <v>6.0205999132796242</v>
      </c>
      <c r="AN297" s="30">
        <v>0</v>
      </c>
      <c r="AO297" s="30">
        <f t="shared" si="164"/>
        <v>0</v>
      </c>
      <c r="AP297" s="30" t="e">
        <f t="shared" si="165"/>
        <v>#N/A</v>
      </c>
      <c r="AR297" s="30">
        <v>293</v>
      </c>
      <c r="AS297" s="30">
        <v>5.1138147083433854</v>
      </c>
      <c r="AT297" s="30">
        <v>-0.92050485345244049</v>
      </c>
      <c r="AU297" s="30">
        <f t="shared" si="166"/>
        <v>-0.92050485345244049</v>
      </c>
      <c r="AV297" s="30">
        <f t="shared" si="181"/>
        <v>-1.841009706904881</v>
      </c>
      <c r="BC297" s="30">
        <f t="shared" si="182"/>
        <v>0</v>
      </c>
      <c r="BD297" s="30">
        <f t="shared" si="183"/>
        <v>6.0205999132796242</v>
      </c>
      <c r="BE297" s="30" t="e">
        <f t="shared" si="184"/>
        <v>#N/A</v>
      </c>
      <c r="BF297" s="30" t="e">
        <f t="shared" si="185"/>
        <v>#N/A</v>
      </c>
      <c r="BV297">
        <v>1.3560634034304921</v>
      </c>
      <c r="BW297">
        <v>171.0721277028839</v>
      </c>
      <c r="BX297">
        <v>7.9268518001113977</v>
      </c>
      <c r="BY297">
        <f t="shared" si="186"/>
        <v>21.547417205130682</v>
      </c>
    </row>
    <row r="298" spans="2:77" x14ac:dyDescent="0.2">
      <c r="B298" s="32"/>
      <c r="C298"/>
      <c r="D298"/>
      <c r="F298">
        <v>294</v>
      </c>
      <c r="G298">
        <v>1375.7198246176154</v>
      </c>
      <c r="H298">
        <v>1375.7198246176154</v>
      </c>
      <c r="I298">
        <v>0.72689219280383088</v>
      </c>
      <c r="L298">
        <f t="shared" si="153"/>
        <v>0</v>
      </c>
      <c r="M298">
        <f t="shared" si="154"/>
        <v>0</v>
      </c>
      <c r="N298">
        <f t="shared" si="155"/>
        <v>1</v>
      </c>
      <c r="O298">
        <f t="shared" si="156"/>
        <v>0</v>
      </c>
      <c r="P298">
        <f t="shared" si="167"/>
        <v>0</v>
      </c>
      <c r="Q298">
        <f t="shared" si="168"/>
        <v>2</v>
      </c>
      <c r="R298">
        <f t="shared" si="169"/>
        <v>0</v>
      </c>
      <c r="S298">
        <f t="shared" si="157"/>
        <v>2</v>
      </c>
      <c r="U298">
        <f t="shared" si="158"/>
        <v>0</v>
      </c>
      <c r="V298">
        <f t="shared" si="170"/>
        <v>0</v>
      </c>
      <c r="W298">
        <f t="shared" si="171"/>
        <v>0</v>
      </c>
      <c r="X298">
        <f t="shared" si="172"/>
        <v>0</v>
      </c>
      <c r="Y298">
        <f t="shared" si="173"/>
        <v>0</v>
      </c>
      <c r="Z298">
        <f t="shared" si="174"/>
        <v>0</v>
      </c>
      <c r="AB298">
        <f t="shared" si="159"/>
        <v>0</v>
      </c>
      <c r="AC298">
        <f t="shared" si="160"/>
        <v>0</v>
      </c>
      <c r="AD298">
        <f t="shared" si="175"/>
        <v>0</v>
      </c>
      <c r="AE298">
        <f t="shared" si="176"/>
        <v>0</v>
      </c>
      <c r="AF298">
        <f t="shared" si="177"/>
        <v>0</v>
      </c>
      <c r="AG298">
        <f t="shared" si="178"/>
        <v>0</v>
      </c>
      <c r="AH298">
        <f t="shared" si="179"/>
        <v>0</v>
      </c>
      <c r="AI298">
        <f t="shared" si="180"/>
        <v>0</v>
      </c>
      <c r="AK298">
        <f t="shared" si="161"/>
        <v>0</v>
      </c>
      <c r="AL298">
        <f t="shared" si="162"/>
        <v>0</v>
      </c>
      <c r="AM298">
        <f t="shared" si="163"/>
        <v>6.0205999132796242</v>
      </c>
      <c r="AN298">
        <v>0</v>
      </c>
      <c r="AO298">
        <f t="shared" si="164"/>
        <v>0</v>
      </c>
      <c r="AP298" t="e">
        <f t="shared" si="165"/>
        <v>#N/A</v>
      </c>
      <c r="AR298">
        <v>294</v>
      </c>
      <c r="AS298">
        <v>5.1312680008633285</v>
      </c>
      <c r="AT298">
        <v>-0.91354545764260109</v>
      </c>
      <c r="AU298">
        <f t="shared" si="166"/>
        <v>-0.91354545764260109</v>
      </c>
      <c r="AV298">
        <f t="shared" si="181"/>
        <v>-1.8270909152852022</v>
      </c>
      <c r="BC298">
        <f t="shared" si="182"/>
        <v>0</v>
      </c>
      <c r="BD298">
        <f t="shared" si="183"/>
        <v>6.0205999132796242</v>
      </c>
      <c r="BE298" t="e">
        <f t="shared" si="184"/>
        <v>#N/A</v>
      </c>
      <c r="BF298" t="e">
        <f t="shared" si="185"/>
        <v>#N/A</v>
      </c>
      <c r="BV298">
        <v>1.3757198246176154</v>
      </c>
      <c r="BW298">
        <v>173.1938221494008</v>
      </c>
      <c r="BX298">
        <v>7.943238433937263</v>
      </c>
      <c r="BY298">
        <f t="shared" si="186"/>
        <v>21.591960694089146</v>
      </c>
    </row>
    <row r="299" spans="2:77" x14ac:dyDescent="0.2">
      <c r="B299" s="32"/>
      <c r="C299"/>
      <c r="D299"/>
      <c r="F299" s="30">
        <v>295</v>
      </c>
      <c r="G299" s="30">
        <v>1395.6611697197329</v>
      </c>
      <c r="H299" s="30">
        <v>1395.6611697197329</v>
      </c>
      <c r="I299" s="30">
        <v>0.71650628511848125</v>
      </c>
      <c r="K299" s="30"/>
      <c r="L299" s="30">
        <f t="shared" si="153"/>
        <v>0</v>
      </c>
      <c r="M299" s="30">
        <f t="shared" si="154"/>
        <v>0</v>
      </c>
      <c r="N299" s="30">
        <f t="shared" si="155"/>
        <v>1</v>
      </c>
      <c r="O299" s="30">
        <f t="shared" si="156"/>
        <v>0</v>
      </c>
      <c r="P299">
        <f t="shared" si="167"/>
        <v>0</v>
      </c>
      <c r="Q299" s="30">
        <f t="shared" si="168"/>
        <v>2</v>
      </c>
      <c r="R299" s="30">
        <f t="shared" si="169"/>
        <v>0</v>
      </c>
      <c r="S299" s="30">
        <f t="shared" si="157"/>
        <v>2</v>
      </c>
      <c r="U299" s="30">
        <f t="shared" si="158"/>
        <v>0</v>
      </c>
      <c r="V299" s="30">
        <f t="shared" si="170"/>
        <v>0</v>
      </c>
      <c r="W299" s="30">
        <f t="shared" si="171"/>
        <v>0</v>
      </c>
      <c r="X299" s="30">
        <f t="shared" si="172"/>
        <v>0</v>
      </c>
      <c r="Y299" s="30">
        <f t="shared" si="173"/>
        <v>0</v>
      </c>
      <c r="Z299" s="30">
        <f t="shared" si="174"/>
        <v>0</v>
      </c>
      <c r="AB299" s="30">
        <f t="shared" si="159"/>
        <v>0</v>
      </c>
      <c r="AC299" s="30">
        <f t="shared" si="160"/>
        <v>0</v>
      </c>
      <c r="AD299" s="30">
        <f t="shared" si="175"/>
        <v>0</v>
      </c>
      <c r="AE299" s="30">
        <f t="shared" si="176"/>
        <v>0</v>
      </c>
      <c r="AF299" s="30">
        <f t="shared" si="177"/>
        <v>0</v>
      </c>
      <c r="AG299" s="30">
        <f t="shared" si="178"/>
        <v>0</v>
      </c>
      <c r="AH299" s="30">
        <f t="shared" si="179"/>
        <v>0</v>
      </c>
      <c r="AI299" s="30">
        <f t="shared" si="180"/>
        <v>0</v>
      </c>
      <c r="AK299" s="30">
        <f t="shared" si="161"/>
        <v>0</v>
      </c>
      <c r="AL299" s="30">
        <f t="shared" si="162"/>
        <v>0</v>
      </c>
      <c r="AM299" s="30">
        <f t="shared" si="163"/>
        <v>6.0205999132796242</v>
      </c>
      <c r="AN299" s="30">
        <v>0</v>
      </c>
      <c r="AO299" s="30">
        <f t="shared" si="164"/>
        <v>0</v>
      </c>
      <c r="AP299" s="30" t="e">
        <f t="shared" si="165"/>
        <v>#N/A</v>
      </c>
      <c r="AR299" s="30">
        <v>295</v>
      </c>
      <c r="AS299" s="30">
        <v>5.1487212933832724</v>
      </c>
      <c r="AT299" s="30">
        <v>-0.90630778703664994</v>
      </c>
      <c r="AU299" s="30">
        <f t="shared" si="166"/>
        <v>-0.90630778703664994</v>
      </c>
      <c r="AV299" s="30">
        <f t="shared" si="181"/>
        <v>-1.8126155740732999</v>
      </c>
      <c r="BC299" s="30">
        <f t="shared" si="182"/>
        <v>0</v>
      </c>
      <c r="BD299" s="30">
        <f t="shared" si="183"/>
        <v>6.0205999132796242</v>
      </c>
      <c r="BE299" s="30" t="e">
        <f t="shared" si="184"/>
        <v>#N/A</v>
      </c>
      <c r="BF299" s="30" t="e">
        <f t="shared" si="185"/>
        <v>#N/A</v>
      </c>
      <c r="BV299">
        <v>1.395661169719733</v>
      </c>
      <c r="BW299">
        <v>175.34627099837826</v>
      </c>
      <c r="BX299">
        <v>7.9594573741043009</v>
      </c>
      <c r="BY299">
        <f t="shared" si="186"/>
        <v>21.636048344422068</v>
      </c>
    </row>
    <row r="300" spans="2:77" x14ac:dyDescent="0.2">
      <c r="B300" s="32"/>
      <c r="C300"/>
      <c r="D300"/>
      <c r="F300">
        <v>296</v>
      </c>
      <c r="G300">
        <v>1415.8915687682772</v>
      </c>
      <c r="H300">
        <v>1415.8915687682772</v>
      </c>
      <c r="I300">
        <v>0.70626877231137641</v>
      </c>
      <c r="L300">
        <f t="shared" si="153"/>
        <v>0</v>
      </c>
      <c r="M300">
        <f t="shared" si="154"/>
        <v>0</v>
      </c>
      <c r="N300">
        <f t="shared" si="155"/>
        <v>1</v>
      </c>
      <c r="O300">
        <f t="shared" si="156"/>
        <v>0</v>
      </c>
      <c r="P300">
        <f t="shared" si="167"/>
        <v>0</v>
      </c>
      <c r="Q300">
        <f t="shared" si="168"/>
        <v>2</v>
      </c>
      <c r="R300">
        <f t="shared" si="169"/>
        <v>0</v>
      </c>
      <c r="S300">
        <f t="shared" si="157"/>
        <v>2</v>
      </c>
      <c r="U300">
        <f t="shared" si="158"/>
        <v>0</v>
      </c>
      <c r="V300">
        <f t="shared" si="170"/>
        <v>0</v>
      </c>
      <c r="W300">
        <f t="shared" si="171"/>
        <v>0</v>
      </c>
      <c r="X300">
        <f t="shared" si="172"/>
        <v>0</v>
      </c>
      <c r="Y300">
        <f t="shared" si="173"/>
        <v>0</v>
      </c>
      <c r="Z300">
        <f t="shared" si="174"/>
        <v>0</v>
      </c>
      <c r="AB300">
        <f t="shared" si="159"/>
        <v>0</v>
      </c>
      <c r="AC300">
        <f t="shared" si="160"/>
        <v>0</v>
      </c>
      <c r="AD300">
        <f t="shared" si="175"/>
        <v>0</v>
      </c>
      <c r="AE300">
        <f t="shared" si="176"/>
        <v>0</v>
      </c>
      <c r="AF300">
        <f t="shared" si="177"/>
        <v>0</v>
      </c>
      <c r="AG300">
        <f t="shared" si="178"/>
        <v>0</v>
      </c>
      <c r="AH300">
        <f t="shared" si="179"/>
        <v>0</v>
      </c>
      <c r="AI300">
        <f t="shared" si="180"/>
        <v>0</v>
      </c>
      <c r="AK300">
        <f t="shared" si="161"/>
        <v>0</v>
      </c>
      <c r="AL300">
        <f t="shared" si="162"/>
        <v>0</v>
      </c>
      <c r="AM300">
        <f t="shared" si="163"/>
        <v>6.0205999132796242</v>
      </c>
      <c r="AN300">
        <v>0</v>
      </c>
      <c r="AO300">
        <f t="shared" si="164"/>
        <v>0</v>
      </c>
      <c r="AP300" t="e">
        <f t="shared" si="165"/>
        <v>#N/A</v>
      </c>
      <c r="AR300">
        <v>296</v>
      </c>
      <c r="AS300">
        <v>5.1661745859032155</v>
      </c>
      <c r="AT300">
        <v>-0.89879404629916704</v>
      </c>
      <c r="AU300">
        <f t="shared" si="166"/>
        <v>-0.89879404629916704</v>
      </c>
      <c r="AV300">
        <f t="shared" si="181"/>
        <v>-1.7975880925983341</v>
      </c>
      <c r="BC300">
        <f t="shared" si="182"/>
        <v>0</v>
      </c>
      <c r="BD300">
        <f t="shared" si="183"/>
        <v>6.0205999132796242</v>
      </c>
      <c r="BE300" t="e">
        <f t="shared" si="184"/>
        <v>#N/A</v>
      </c>
      <c r="BF300" t="e">
        <f t="shared" si="185"/>
        <v>#N/A</v>
      </c>
      <c r="BV300">
        <v>1.4158915687682772</v>
      </c>
      <c r="BW300">
        <v>177.52992004127907</v>
      </c>
      <c r="BX300">
        <v>7.975509527853422</v>
      </c>
      <c r="BY300">
        <f t="shared" si="186"/>
        <v>21.679682622265936</v>
      </c>
    </row>
    <row r="301" spans="2:77" x14ac:dyDescent="0.2">
      <c r="B301" s="32"/>
      <c r="C301"/>
      <c r="D301"/>
      <c r="F301" s="30">
        <v>297</v>
      </c>
      <c r="G301" s="30">
        <v>1436.4152116603414</v>
      </c>
      <c r="H301" s="30">
        <v>1436.4152116603414</v>
      </c>
      <c r="I301" s="30">
        <v>0.69617753410179195</v>
      </c>
      <c r="K301" s="30"/>
      <c r="L301" s="30">
        <f t="shared" si="153"/>
        <v>0</v>
      </c>
      <c r="M301" s="30">
        <f t="shared" si="154"/>
        <v>0</v>
      </c>
      <c r="N301" s="30">
        <f t="shared" si="155"/>
        <v>1</v>
      </c>
      <c r="O301" s="30">
        <f t="shared" si="156"/>
        <v>0</v>
      </c>
      <c r="P301">
        <f t="shared" si="167"/>
        <v>0</v>
      </c>
      <c r="Q301" s="30">
        <f t="shared" si="168"/>
        <v>2</v>
      </c>
      <c r="R301" s="30">
        <f t="shared" si="169"/>
        <v>0</v>
      </c>
      <c r="S301" s="30">
        <f t="shared" si="157"/>
        <v>2</v>
      </c>
      <c r="U301" s="30">
        <f t="shared" si="158"/>
        <v>0</v>
      </c>
      <c r="V301" s="30">
        <f t="shared" si="170"/>
        <v>0</v>
      </c>
      <c r="W301" s="30">
        <f t="shared" si="171"/>
        <v>0</v>
      </c>
      <c r="X301" s="30">
        <f t="shared" si="172"/>
        <v>0</v>
      </c>
      <c r="Y301" s="30">
        <f t="shared" si="173"/>
        <v>0</v>
      </c>
      <c r="Z301" s="30">
        <f t="shared" si="174"/>
        <v>0</v>
      </c>
      <c r="AB301" s="30">
        <f t="shared" si="159"/>
        <v>0</v>
      </c>
      <c r="AC301" s="30">
        <f t="shared" si="160"/>
        <v>0</v>
      </c>
      <c r="AD301" s="30">
        <f t="shared" si="175"/>
        <v>0</v>
      </c>
      <c r="AE301" s="30">
        <f t="shared" si="176"/>
        <v>0</v>
      </c>
      <c r="AF301" s="30">
        <f t="shared" si="177"/>
        <v>0</v>
      </c>
      <c r="AG301" s="30">
        <f t="shared" si="178"/>
        <v>0</v>
      </c>
      <c r="AH301" s="30">
        <f t="shared" si="179"/>
        <v>0</v>
      </c>
      <c r="AI301" s="30">
        <f t="shared" si="180"/>
        <v>0</v>
      </c>
      <c r="AK301" s="30">
        <f t="shared" si="161"/>
        <v>0</v>
      </c>
      <c r="AL301" s="30">
        <f t="shared" si="162"/>
        <v>0</v>
      </c>
      <c r="AM301" s="30">
        <f t="shared" si="163"/>
        <v>6.0205999132796242</v>
      </c>
      <c r="AN301" s="30">
        <v>0</v>
      </c>
      <c r="AO301" s="30">
        <f t="shared" si="164"/>
        <v>0</v>
      </c>
      <c r="AP301" s="30" t="e">
        <f t="shared" si="165"/>
        <v>#N/A</v>
      </c>
      <c r="AR301" s="30">
        <v>297</v>
      </c>
      <c r="AS301" s="30">
        <v>5.1836278784231586</v>
      </c>
      <c r="AT301" s="30">
        <v>-0.8910065241883679</v>
      </c>
      <c r="AU301" s="30">
        <f t="shared" si="166"/>
        <v>-0.8910065241883679</v>
      </c>
      <c r="AV301" s="30">
        <f t="shared" si="181"/>
        <v>-1.7820130483767358</v>
      </c>
      <c r="BC301" s="30">
        <f t="shared" si="182"/>
        <v>0</v>
      </c>
      <c r="BD301" s="30">
        <f t="shared" si="183"/>
        <v>6.0205999132796242</v>
      </c>
      <c r="BE301" s="30" t="e">
        <f t="shared" si="184"/>
        <v>#N/A</v>
      </c>
      <c r="BF301" s="30" t="e">
        <f t="shared" si="185"/>
        <v>#N/A</v>
      </c>
      <c r="BV301">
        <v>1.4364152116603413</v>
      </c>
      <c r="BW301">
        <v>179.74522153140558</v>
      </c>
      <c r="BX301">
        <v>7.9913958180488658</v>
      </c>
      <c r="BY301">
        <f t="shared" si="186"/>
        <v>21.722866036225838</v>
      </c>
    </row>
    <row r="302" spans="2:77" x14ac:dyDescent="0.2">
      <c r="B302" s="32"/>
      <c r="C302"/>
      <c r="D302"/>
      <c r="F302">
        <v>298</v>
      </c>
      <c r="G302">
        <v>1457.2363490264568</v>
      </c>
      <c r="H302">
        <v>1457.2363490264568</v>
      </c>
      <c r="I302">
        <v>0.68623048050378033</v>
      </c>
      <c r="L302">
        <f t="shared" si="153"/>
        <v>0</v>
      </c>
      <c r="M302">
        <f t="shared" si="154"/>
        <v>0</v>
      </c>
      <c r="N302">
        <f t="shared" si="155"/>
        <v>1</v>
      </c>
      <c r="O302">
        <f t="shared" si="156"/>
        <v>0</v>
      </c>
      <c r="P302">
        <f t="shared" si="167"/>
        <v>0</v>
      </c>
      <c r="Q302">
        <f t="shared" si="168"/>
        <v>2</v>
      </c>
      <c r="R302">
        <f t="shared" si="169"/>
        <v>0</v>
      </c>
      <c r="S302">
        <f t="shared" si="157"/>
        <v>2</v>
      </c>
      <c r="U302">
        <f t="shared" si="158"/>
        <v>0</v>
      </c>
      <c r="V302">
        <f t="shared" si="170"/>
        <v>0</v>
      </c>
      <c r="W302">
        <f t="shared" si="171"/>
        <v>0</v>
      </c>
      <c r="X302">
        <f t="shared" si="172"/>
        <v>0</v>
      </c>
      <c r="Y302">
        <f t="shared" si="173"/>
        <v>0</v>
      </c>
      <c r="Z302">
        <f t="shared" si="174"/>
        <v>0</v>
      </c>
      <c r="AB302">
        <f t="shared" si="159"/>
        <v>0</v>
      </c>
      <c r="AC302">
        <f t="shared" si="160"/>
        <v>0</v>
      </c>
      <c r="AD302">
        <f t="shared" si="175"/>
        <v>0</v>
      </c>
      <c r="AE302">
        <f t="shared" si="176"/>
        <v>0</v>
      </c>
      <c r="AF302">
        <f t="shared" si="177"/>
        <v>0</v>
      </c>
      <c r="AG302">
        <f t="shared" si="178"/>
        <v>0</v>
      </c>
      <c r="AH302">
        <f t="shared" si="179"/>
        <v>0</v>
      </c>
      <c r="AI302">
        <f t="shared" si="180"/>
        <v>0</v>
      </c>
      <c r="AK302">
        <f t="shared" si="161"/>
        <v>0</v>
      </c>
      <c r="AL302">
        <f t="shared" si="162"/>
        <v>0</v>
      </c>
      <c r="AM302">
        <f t="shared" si="163"/>
        <v>6.0205999132796242</v>
      </c>
      <c r="AN302">
        <v>0</v>
      </c>
      <c r="AO302">
        <f t="shared" si="164"/>
        <v>0</v>
      </c>
      <c r="AP302" t="e">
        <f t="shared" si="165"/>
        <v>#N/A</v>
      </c>
      <c r="AR302">
        <v>298</v>
      </c>
      <c r="AS302">
        <v>5.2010811709431017</v>
      </c>
      <c r="AT302">
        <v>-0.8829475928589271</v>
      </c>
      <c r="AU302">
        <f t="shared" si="166"/>
        <v>-0.8829475928589271</v>
      </c>
      <c r="AV302">
        <f t="shared" si="181"/>
        <v>-1.7658951857178542</v>
      </c>
      <c r="BC302">
        <f t="shared" si="182"/>
        <v>0</v>
      </c>
      <c r="BD302">
        <f t="shared" si="183"/>
        <v>6.0205999132796242</v>
      </c>
      <c r="BE302" t="e">
        <f t="shared" si="184"/>
        <v>#N/A</v>
      </c>
      <c r="BF302" t="e">
        <f t="shared" si="185"/>
        <v>#N/A</v>
      </c>
      <c r="BV302">
        <v>1.4572363490264568</v>
      </c>
      <c r="BW302">
        <v>181.99263427756671</v>
      </c>
      <c r="BX302">
        <v>8.0071171825775522</v>
      </c>
      <c r="BY302">
        <f t="shared" si="186"/>
        <v>21.765601135742745</v>
      </c>
    </row>
    <row r="303" spans="2:77" x14ac:dyDescent="0.2">
      <c r="B303" s="32"/>
      <c r="C303"/>
      <c r="D303"/>
      <c r="F303" s="30">
        <v>299</v>
      </c>
      <c r="G303" s="30">
        <v>1478.3592931109192</v>
      </c>
      <c r="H303" s="30">
        <v>1478.3592931109192</v>
      </c>
      <c r="I303" s="30">
        <v>0.67642555139332516</v>
      </c>
      <c r="K303" s="30"/>
      <c r="L303" s="30">
        <f t="shared" si="153"/>
        <v>0</v>
      </c>
      <c r="M303" s="30">
        <f t="shared" si="154"/>
        <v>0</v>
      </c>
      <c r="N303" s="30">
        <f t="shared" si="155"/>
        <v>1</v>
      </c>
      <c r="O303" s="30">
        <f t="shared" si="156"/>
        <v>0</v>
      </c>
      <c r="P303">
        <f t="shared" si="167"/>
        <v>0</v>
      </c>
      <c r="Q303" s="30">
        <f t="shared" si="168"/>
        <v>2</v>
      </c>
      <c r="R303" s="30">
        <f t="shared" si="169"/>
        <v>0</v>
      </c>
      <c r="S303" s="30">
        <f t="shared" si="157"/>
        <v>2</v>
      </c>
      <c r="U303" s="30">
        <f t="shared" si="158"/>
        <v>0</v>
      </c>
      <c r="V303" s="30">
        <f t="shared" si="170"/>
        <v>0</v>
      </c>
      <c r="W303" s="30">
        <f t="shared" si="171"/>
        <v>0</v>
      </c>
      <c r="X303" s="30">
        <f t="shared" si="172"/>
        <v>0</v>
      </c>
      <c r="Y303" s="30">
        <f t="shared" si="173"/>
        <v>0</v>
      </c>
      <c r="Z303" s="30">
        <f t="shared" si="174"/>
        <v>0</v>
      </c>
      <c r="AB303" s="30">
        <f t="shared" si="159"/>
        <v>0</v>
      </c>
      <c r="AC303" s="30">
        <f t="shared" si="160"/>
        <v>0</v>
      </c>
      <c r="AD303" s="30">
        <f t="shared" si="175"/>
        <v>0</v>
      </c>
      <c r="AE303" s="30">
        <f t="shared" si="176"/>
        <v>0</v>
      </c>
      <c r="AF303" s="30">
        <f t="shared" si="177"/>
        <v>0</v>
      </c>
      <c r="AG303" s="30">
        <f t="shared" si="178"/>
        <v>0</v>
      </c>
      <c r="AH303" s="30">
        <f t="shared" si="179"/>
        <v>0</v>
      </c>
      <c r="AI303" s="30">
        <f t="shared" si="180"/>
        <v>0</v>
      </c>
      <c r="AK303" s="30">
        <f t="shared" si="161"/>
        <v>0</v>
      </c>
      <c r="AL303" s="30">
        <f t="shared" si="162"/>
        <v>0</v>
      </c>
      <c r="AM303" s="30">
        <f t="shared" si="163"/>
        <v>6.0205999132796242</v>
      </c>
      <c r="AN303" s="30">
        <v>0</v>
      </c>
      <c r="AO303" s="30">
        <f t="shared" si="164"/>
        <v>0</v>
      </c>
      <c r="AP303" s="30" t="e">
        <f t="shared" si="165"/>
        <v>#N/A</v>
      </c>
      <c r="AR303" s="30">
        <v>299</v>
      </c>
      <c r="AS303" s="30">
        <v>5.2185344634630457</v>
      </c>
      <c r="AT303" s="30">
        <v>-0.87461970713939563</v>
      </c>
      <c r="AU303" s="30">
        <f t="shared" si="166"/>
        <v>-0.87461970713939563</v>
      </c>
      <c r="AV303" s="30">
        <f t="shared" si="181"/>
        <v>-1.7492394142787913</v>
      </c>
      <c r="BC303" s="30">
        <f t="shared" si="182"/>
        <v>0</v>
      </c>
      <c r="BD303" s="30">
        <f t="shared" si="183"/>
        <v>6.0205999132796242</v>
      </c>
      <c r="BE303" s="30" t="e">
        <f t="shared" si="184"/>
        <v>#N/A</v>
      </c>
      <c r="BF303" s="30" t="e">
        <f t="shared" si="185"/>
        <v>#N/A</v>
      </c>
      <c r="BV303">
        <v>1.4783592931109193</v>
      </c>
      <c r="BW303">
        <v>184.27262373909952</v>
      </c>
      <c r="BX303">
        <v>8.0226745737556708</v>
      </c>
      <c r="BY303">
        <f t="shared" si="186"/>
        <v>21.807890509480455</v>
      </c>
    </row>
    <row r="304" spans="2:77" x14ac:dyDescent="0.2">
      <c r="B304" s="32"/>
      <c r="C304"/>
      <c r="D304"/>
      <c r="F304">
        <v>300</v>
      </c>
      <c r="G304">
        <v>1499.7884186649128</v>
      </c>
      <c r="H304">
        <v>1499.7884186649128</v>
      </c>
      <c r="I304">
        <v>0.66676071608166154</v>
      </c>
      <c r="L304">
        <f t="shared" si="153"/>
        <v>0</v>
      </c>
      <c r="M304">
        <f t="shared" si="154"/>
        <v>0</v>
      </c>
      <c r="N304">
        <f t="shared" si="155"/>
        <v>1</v>
      </c>
      <c r="O304">
        <f t="shared" si="156"/>
        <v>0</v>
      </c>
      <c r="P304">
        <f t="shared" si="167"/>
        <v>0</v>
      </c>
      <c r="Q304">
        <f t="shared" si="168"/>
        <v>2</v>
      </c>
      <c r="R304">
        <f t="shared" si="169"/>
        <v>0</v>
      </c>
      <c r="S304">
        <f t="shared" si="157"/>
        <v>2</v>
      </c>
      <c r="U304">
        <f t="shared" si="158"/>
        <v>0</v>
      </c>
      <c r="V304">
        <f t="shared" si="170"/>
        <v>0</v>
      </c>
      <c r="W304">
        <f t="shared" si="171"/>
        <v>0</v>
      </c>
      <c r="X304">
        <f t="shared" si="172"/>
        <v>0</v>
      </c>
      <c r="Y304">
        <f t="shared" si="173"/>
        <v>0</v>
      </c>
      <c r="Z304">
        <f t="shared" si="174"/>
        <v>0</v>
      </c>
      <c r="AB304">
        <f t="shared" si="159"/>
        <v>0</v>
      </c>
      <c r="AC304">
        <f t="shared" si="160"/>
        <v>0</v>
      </c>
      <c r="AD304">
        <f t="shared" si="175"/>
        <v>0</v>
      </c>
      <c r="AE304">
        <f t="shared" si="176"/>
        <v>0</v>
      </c>
      <c r="AF304">
        <f t="shared" si="177"/>
        <v>0</v>
      </c>
      <c r="AG304">
        <f t="shared" si="178"/>
        <v>0</v>
      </c>
      <c r="AH304">
        <f t="shared" si="179"/>
        <v>0</v>
      </c>
      <c r="AI304">
        <f t="shared" si="180"/>
        <v>0</v>
      </c>
      <c r="AK304">
        <f t="shared" si="161"/>
        <v>0</v>
      </c>
      <c r="AL304">
        <f t="shared" si="162"/>
        <v>0</v>
      </c>
      <c r="AM304">
        <f t="shared" si="163"/>
        <v>6.0205999132796242</v>
      </c>
      <c r="AN304">
        <v>0</v>
      </c>
      <c r="AO304">
        <f t="shared" si="164"/>
        <v>0</v>
      </c>
      <c r="AP304" t="e">
        <f t="shared" si="165"/>
        <v>#N/A</v>
      </c>
      <c r="AR304">
        <v>300</v>
      </c>
      <c r="AS304">
        <v>5.2359877559829888</v>
      </c>
      <c r="AT304">
        <v>-0.8660254037844386</v>
      </c>
      <c r="AU304">
        <f t="shared" si="166"/>
        <v>-0.8660254037844386</v>
      </c>
      <c r="AV304">
        <f t="shared" si="181"/>
        <v>-1.7320508075688772</v>
      </c>
      <c r="BC304">
        <f t="shared" si="182"/>
        <v>0</v>
      </c>
      <c r="BD304">
        <f t="shared" si="183"/>
        <v>6.0205999132796242</v>
      </c>
      <c r="BE304" t="e">
        <f t="shared" si="184"/>
        <v>#N/A</v>
      </c>
      <c r="BF304" t="e">
        <f t="shared" si="185"/>
        <v>#N/A</v>
      </c>
      <c r="BV304">
        <v>1.4997884186649129</v>
      </c>
      <c r="BW304">
        <v>186.58566212227203</v>
      </c>
      <c r="BX304">
        <v>8.0380689577427535</v>
      </c>
      <c r="BY304">
        <f t="shared" si="186"/>
        <v>21.849736783732862</v>
      </c>
    </row>
    <row r="305" spans="2:77" x14ac:dyDescent="0.2">
      <c r="B305" s="32"/>
      <c r="C305"/>
      <c r="D305"/>
      <c r="F305" s="30">
        <v>301</v>
      </c>
      <c r="G305" s="30">
        <v>1521.5281638525414</v>
      </c>
      <c r="H305" s="30">
        <v>1521.5281638525414</v>
      </c>
      <c r="I305" s="30">
        <v>0.65723397289471064</v>
      </c>
      <c r="K305" s="30"/>
      <c r="L305" s="30">
        <f t="shared" si="153"/>
        <v>0</v>
      </c>
      <c r="M305" s="30">
        <f t="shared" si="154"/>
        <v>0</v>
      </c>
      <c r="N305" s="30">
        <f t="shared" si="155"/>
        <v>1</v>
      </c>
      <c r="O305" s="30">
        <f t="shared" si="156"/>
        <v>0</v>
      </c>
      <c r="P305">
        <f t="shared" si="167"/>
        <v>0</v>
      </c>
      <c r="Q305" s="30">
        <f t="shared" si="168"/>
        <v>2</v>
      </c>
      <c r="R305" s="30">
        <f t="shared" si="169"/>
        <v>0</v>
      </c>
      <c r="S305" s="30">
        <f t="shared" si="157"/>
        <v>2</v>
      </c>
      <c r="U305" s="30">
        <f t="shared" si="158"/>
        <v>0</v>
      </c>
      <c r="V305" s="30">
        <f t="shared" si="170"/>
        <v>0</v>
      </c>
      <c r="W305" s="30">
        <f t="shared" si="171"/>
        <v>0</v>
      </c>
      <c r="X305" s="30">
        <f t="shared" si="172"/>
        <v>0</v>
      </c>
      <c r="Y305" s="30">
        <f t="shared" si="173"/>
        <v>0</v>
      </c>
      <c r="Z305" s="30">
        <f t="shared" si="174"/>
        <v>0</v>
      </c>
      <c r="AB305" s="30">
        <f t="shared" si="159"/>
        <v>0</v>
      </c>
      <c r="AC305" s="30">
        <f t="shared" si="160"/>
        <v>0</v>
      </c>
      <c r="AD305" s="30">
        <f t="shared" si="175"/>
        <v>0</v>
      </c>
      <c r="AE305" s="30">
        <f t="shared" si="176"/>
        <v>0</v>
      </c>
      <c r="AF305" s="30">
        <f t="shared" si="177"/>
        <v>0</v>
      </c>
      <c r="AG305" s="30">
        <f t="shared" si="178"/>
        <v>0</v>
      </c>
      <c r="AH305" s="30">
        <f t="shared" si="179"/>
        <v>0</v>
      </c>
      <c r="AI305" s="30">
        <f t="shared" si="180"/>
        <v>0</v>
      </c>
      <c r="AK305" s="30">
        <f t="shared" si="161"/>
        <v>0</v>
      </c>
      <c r="AL305" s="30">
        <f t="shared" si="162"/>
        <v>0</v>
      </c>
      <c r="AM305" s="30">
        <f t="shared" si="163"/>
        <v>6.0205999132796242</v>
      </c>
      <c r="AN305" s="30">
        <v>0</v>
      </c>
      <c r="AO305" s="30">
        <f t="shared" si="164"/>
        <v>0</v>
      </c>
      <c r="AP305" s="30" t="e">
        <f t="shared" si="165"/>
        <v>#N/A</v>
      </c>
      <c r="AR305" s="30">
        <v>301</v>
      </c>
      <c r="AS305" s="30">
        <v>5.2534410485029319</v>
      </c>
      <c r="AT305" s="30">
        <v>-0.85716730070211233</v>
      </c>
      <c r="AU305" s="30">
        <f t="shared" si="166"/>
        <v>-0.85716730070211233</v>
      </c>
      <c r="AV305" s="30">
        <f t="shared" si="181"/>
        <v>-1.7143346014042247</v>
      </c>
      <c r="BC305" s="30">
        <f t="shared" si="182"/>
        <v>0</v>
      </c>
      <c r="BD305" s="30">
        <f t="shared" si="183"/>
        <v>6.0205999132796242</v>
      </c>
      <c r="BE305" s="30" t="e">
        <f t="shared" si="184"/>
        <v>#N/A</v>
      </c>
      <c r="BF305" s="30" t="e">
        <f t="shared" si="185"/>
        <v>#N/A</v>
      </c>
      <c r="BV305">
        <v>1.5215281638525413</v>
      </c>
      <c r="BW305">
        <v>188.93222847807945</v>
      </c>
      <c r="BX305">
        <v>8.0533013139633507</v>
      </c>
      <c r="BY305">
        <f t="shared" si="186"/>
        <v>21.891142620851927</v>
      </c>
    </row>
    <row r="306" spans="2:77" x14ac:dyDescent="0.2">
      <c r="B306" s="32"/>
      <c r="C306"/>
      <c r="D306"/>
      <c r="F306">
        <v>302</v>
      </c>
      <c r="G306">
        <v>1543.5830311700258</v>
      </c>
      <c r="H306">
        <v>1543.5830311700258</v>
      </c>
      <c r="I306">
        <v>0.64784334875850935</v>
      </c>
      <c r="L306">
        <f t="shared" si="153"/>
        <v>0</v>
      </c>
      <c r="M306">
        <f t="shared" si="154"/>
        <v>0</v>
      </c>
      <c r="N306">
        <f t="shared" si="155"/>
        <v>1</v>
      </c>
      <c r="O306">
        <f t="shared" si="156"/>
        <v>0</v>
      </c>
      <c r="P306">
        <f t="shared" si="167"/>
        <v>0</v>
      </c>
      <c r="Q306">
        <f t="shared" si="168"/>
        <v>2</v>
      </c>
      <c r="R306">
        <f t="shared" si="169"/>
        <v>0</v>
      </c>
      <c r="S306">
        <f t="shared" si="157"/>
        <v>2</v>
      </c>
      <c r="U306">
        <f t="shared" si="158"/>
        <v>0</v>
      </c>
      <c r="V306">
        <f t="shared" si="170"/>
        <v>0</v>
      </c>
      <c r="W306">
        <f t="shared" si="171"/>
        <v>0</v>
      </c>
      <c r="X306">
        <f t="shared" si="172"/>
        <v>0</v>
      </c>
      <c r="Y306">
        <f t="shared" si="173"/>
        <v>0</v>
      </c>
      <c r="Z306">
        <f t="shared" si="174"/>
        <v>0</v>
      </c>
      <c r="AB306">
        <f t="shared" si="159"/>
        <v>0</v>
      </c>
      <c r="AC306">
        <f t="shared" si="160"/>
        <v>0</v>
      </c>
      <c r="AD306">
        <f t="shared" si="175"/>
        <v>0</v>
      </c>
      <c r="AE306">
        <f t="shared" si="176"/>
        <v>0</v>
      </c>
      <c r="AF306">
        <f t="shared" si="177"/>
        <v>0</v>
      </c>
      <c r="AG306">
        <f t="shared" si="178"/>
        <v>0</v>
      </c>
      <c r="AH306">
        <f t="shared" si="179"/>
        <v>0</v>
      </c>
      <c r="AI306">
        <f t="shared" si="180"/>
        <v>0</v>
      </c>
      <c r="AK306">
        <f t="shared" si="161"/>
        <v>0</v>
      </c>
      <c r="AL306">
        <f t="shared" si="162"/>
        <v>0</v>
      </c>
      <c r="AM306">
        <f t="shared" si="163"/>
        <v>6.0205999132796242</v>
      </c>
      <c r="AN306">
        <v>0</v>
      </c>
      <c r="AO306">
        <f t="shared" si="164"/>
        <v>0</v>
      </c>
      <c r="AP306" t="e">
        <f t="shared" si="165"/>
        <v>#N/A</v>
      </c>
      <c r="AR306">
        <v>302</v>
      </c>
      <c r="AS306">
        <v>5.270894341022875</v>
      </c>
      <c r="AT306">
        <v>-0.84804809615642618</v>
      </c>
      <c r="AU306">
        <f t="shared" si="166"/>
        <v>-0.84804809615642618</v>
      </c>
      <c r="AV306">
        <f t="shared" si="181"/>
        <v>-1.6960961923128524</v>
      </c>
      <c r="BC306">
        <f t="shared" si="182"/>
        <v>0</v>
      </c>
      <c r="BD306">
        <f t="shared" si="183"/>
        <v>6.0205999132796242</v>
      </c>
      <c r="BE306" t="e">
        <f t="shared" si="184"/>
        <v>#N/A</v>
      </c>
      <c r="BF306" t="e">
        <f t="shared" si="185"/>
        <v>#N/A</v>
      </c>
      <c r="BV306">
        <v>1.5435830311700258</v>
      </c>
      <c r="BW306">
        <v>191.31280880146141</v>
      </c>
      <c r="BX306">
        <v>8.0683726345365034</v>
      </c>
      <c r="BY306">
        <f t="shared" si="186"/>
        <v>21.932110717696808</v>
      </c>
    </row>
    <row r="307" spans="2:77" x14ac:dyDescent="0.2">
      <c r="B307" s="32"/>
      <c r="C307"/>
      <c r="D307"/>
      <c r="F307" s="30">
        <v>303</v>
      </c>
      <c r="G307" s="30">
        <v>1565.9575883782056</v>
      </c>
      <c r="H307" s="30">
        <v>1565.9575883782056</v>
      </c>
      <c r="I307" s="30">
        <v>0.63858689879057107</v>
      </c>
      <c r="K307" s="30"/>
      <c r="L307" s="30">
        <f t="shared" si="153"/>
        <v>0</v>
      </c>
      <c r="M307" s="30">
        <f t="shared" si="154"/>
        <v>0</v>
      </c>
      <c r="N307" s="30">
        <f t="shared" si="155"/>
        <v>1</v>
      </c>
      <c r="O307" s="30">
        <f t="shared" si="156"/>
        <v>0</v>
      </c>
      <c r="P307">
        <f t="shared" si="167"/>
        <v>0</v>
      </c>
      <c r="Q307" s="30">
        <f t="shared" si="168"/>
        <v>2</v>
      </c>
      <c r="R307" s="30">
        <f t="shared" si="169"/>
        <v>0</v>
      </c>
      <c r="S307" s="30">
        <f t="shared" si="157"/>
        <v>2</v>
      </c>
      <c r="U307" s="30">
        <f t="shared" si="158"/>
        <v>0</v>
      </c>
      <c r="V307" s="30">
        <f t="shared" si="170"/>
        <v>0</v>
      </c>
      <c r="W307" s="30">
        <f t="shared" si="171"/>
        <v>0</v>
      </c>
      <c r="X307" s="30">
        <f t="shared" si="172"/>
        <v>0</v>
      </c>
      <c r="Y307" s="30">
        <f t="shared" si="173"/>
        <v>0</v>
      </c>
      <c r="Z307" s="30">
        <f t="shared" si="174"/>
        <v>0</v>
      </c>
      <c r="AB307" s="30">
        <f t="shared" si="159"/>
        <v>0</v>
      </c>
      <c r="AC307" s="30">
        <f t="shared" si="160"/>
        <v>0</v>
      </c>
      <c r="AD307" s="30">
        <f t="shared" si="175"/>
        <v>0</v>
      </c>
      <c r="AE307" s="30">
        <f t="shared" si="176"/>
        <v>0</v>
      </c>
      <c r="AF307" s="30">
        <f t="shared" si="177"/>
        <v>0</v>
      </c>
      <c r="AG307" s="30">
        <f t="shared" si="178"/>
        <v>0</v>
      </c>
      <c r="AH307" s="30">
        <f t="shared" si="179"/>
        <v>0</v>
      </c>
      <c r="AI307" s="30">
        <f t="shared" si="180"/>
        <v>0</v>
      </c>
      <c r="AK307" s="30">
        <f t="shared" si="161"/>
        <v>0</v>
      </c>
      <c r="AL307" s="30">
        <f t="shared" si="162"/>
        <v>0</v>
      </c>
      <c r="AM307" s="30">
        <f t="shared" si="163"/>
        <v>6.0205999132796242</v>
      </c>
      <c r="AN307" s="30">
        <v>0</v>
      </c>
      <c r="AO307" s="30">
        <f t="shared" si="164"/>
        <v>0</v>
      </c>
      <c r="AP307" s="30" t="e">
        <f t="shared" si="165"/>
        <v>#N/A</v>
      </c>
      <c r="AR307" s="30">
        <v>303</v>
      </c>
      <c r="AS307" s="30">
        <v>5.2883476335428181</v>
      </c>
      <c r="AT307" s="30">
        <v>-0.83867056794542427</v>
      </c>
      <c r="AU307" s="30">
        <f t="shared" si="166"/>
        <v>-0.83867056794542427</v>
      </c>
      <c r="AV307" s="30">
        <f t="shared" si="181"/>
        <v>-1.6773411358908485</v>
      </c>
      <c r="BC307" s="30">
        <f t="shared" si="182"/>
        <v>0</v>
      </c>
      <c r="BD307" s="30">
        <f t="shared" si="183"/>
        <v>6.0205999132796242</v>
      </c>
      <c r="BE307" s="30" t="e">
        <f t="shared" si="184"/>
        <v>#N/A</v>
      </c>
      <c r="BF307" s="30" t="e">
        <f t="shared" si="185"/>
        <v>#N/A</v>
      </c>
      <c r="BV307">
        <v>1.5659575883782055</v>
      </c>
      <c r="BW307">
        <v>193.72789613195513</v>
      </c>
      <c r="BX307">
        <v>8.0832839237131591</v>
      </c>
      <c r="BY307">
        <f t="shared" si="186"/>
        <v>21.97264380410461</v>
      </c>
    </row>
    <row r="308" spans="2:77" x14ac:dyDescent="0.2">
      <c r="B308" s="32"/>
      <c r="C308"/>
      <c r="D308"/>
      <c r="F308">
        <v>304</v>
      </c>
      <c r="G308">
        <v>1588.6564694485639</v>
      </c>
      <c r="H308" t="s">
        <v>11</v>
      </c>
      <c r="I308">
        <v>0.6294627058970832</v>
      </c>
      <c r="L308">
        <f t="shared" si="153"/>
        <v>0</v>
      </c>
      <c r="M308">
        <f t="shared" si="154"/>
        <v>0</v>
      </c>
      <c r="N308">
        <f t="shared" si="155"/>
        <v>1</v>
      </c>
      <c r="O308">
        <f t="shared" si="156"/>
        <v>0</v>
      </c>
      <c r="P308">
        <f t="shared" si="167"/>
        <v>0</v>
      </c>
      <c r="Q308">
        <f t="shared" si="168"/>
        <v>2</v>
      </c>
      <c r="R308">
        <f t="shared" si="169"/>
        <v>0</v>
      </c>
      <c r="S308">
        <f t="shared" si="157"/>
        <v>2</v>
      </c>
      <c r="U308">
        <f t="shared" si="158"/>
        <v>0</v>
      </c>
      <c r="V308">
        <f t="shared" si="170"/>
        <v>0</v>
      </c>
      <c r="W308">
        <f t="shared" si="171"/>
        <v>0</v>
      </c>
      <c r="X308">
        <f t="shared" si="172"/>
        <v>0</v>
      </c>
      <c r="Y308">
        <f t="shared" si="173"/>
        <v>0</v>
      </c>
      <c r="Z308">
        <f t="shared" si="174"/>
        <v>0</v>
      </c>
      <c r="AB308">
        <f t="shared" si="159"/>
        <v>0</v>
      </c>
      <c r="AC308">
        <f t="shared" si="160"/>
        <v>0</v>
      </c>
      <c r="AD308">
        <f t="shared" si="175"/>
        <v>0</v>
      </c>
      <c r="AE308">
        <f t="shared" si="176"/>
        <v>0</v>
      </c>
      <c r="AF308">
        <f t="shared" si="177"/>
        <v>0</v>
      </c>
      <c r="AG308">
        <f t="shared" si="178"/>
        <v>0</v>
      </c>
      <c r="AH308">
        <f t="shared" si="179"/>
        <v>0</v>
      </c>
      <c r="AI308">
        <f t="shared" si="180"/>
        <v>0</v>
      </c>
      <c r="AK308">
        <f t="shared" si="161"/>
        <v>0</v>
      </c>
      <c r="AL308">
        <f t="shared" si="162"/>
        <v>0</v>
      </c>
      <c r="AM308">
        <f t="shared" si="163"/>
        <v>6.0205999132796242</v>
      </c>
      <c r="AN308">
        <v>0</v>
      </c>
      <c r="AO308">
        <f t="shared" si="164"/>
        <v>0</v>
      </c>
      <c r="AP308" t="e">
        <f t="shared" si="165"/>
        <v>#N/A</v>
      </c>
      <c r="AR308">
        <v>304</v>
      </c>
      <c r="AS308">
        <v>5.3058009260627621</v>
      </c>
      <c r="AT308">
        <v>-0.82903757255504162</v>
      </c>
      <c r="AU308">
        <f t="shared" si="166"/>
        <v>-0.82903757255504162</v>
      </c>
      <c r="AV308">
        <f t="shared" si="181"/>
        <v>-1.6580751451100832</v>
      </c>
      <c r="BC308">
        <f t="shared" si="182"/>
        <v>0</v>
      </c>
      <c r="BD308">
        <f t="shared" si="183"/>
        <v>6.0205999132796242</v>
      </c>
      <c r="BE308" t="e">
        <f t="shared" si="184"/>
        <v>#N/A</v>
      </c>
      <c r="BF308" t="e">
        <f t="shared" si="185"/>
        <v>#N/A</v>
      </c>
      <c r="BV308">
        <v>1.5886564694485639</v>
      </c>
      <c r="BW308">
        <v>196.17799065580854</v>
      </c>
      <c r="BX308">
        <v>8.0980361973216404</v>
      </c>
      <c r="BY308">
        <f t="shared" si="186"/>
        <v>22.012744641383001</v>
      </c>
    </row>
    <row r="309" spans="2:77" x14ac:dyDescent="0.2">
      <c r="B309" s="32"/>
      <c r="C309"/>
      <c r="D309"/>
      <c r="F309" s="30">
        <v>305</v>
      </c>
      <c r="G309" s="30">
        <v>1611.6843755229643</v>
      </c>
      <c r="H309" s="30">
        <v>1611.6843755229643</v>
      </c>
      <c r="I309" s="30">
        <v>0.62046888037585957</v>
      </c>
      <c r="K309" s="30"/>
      <c r="L309" s="30">
        <f t="shared" si="153"/>
        <v>0</v>
      </c>
      <c r="M309" s="30">
        <f t="shared" si="154"/>
        <v>0</v>
      </c>
      <c r="N309" s="30">
        <f t="shared" si="155"/>
        <v>1</v>
      </c>
      <c r="O309" s="30">
        <f t="shared" si="156"/>
        <v>0</v>
      </c>
      <c r="P309">
        <f t="shared" si="167"/>
        <v>0</v>
      </c>
      <c r="Q309" s="30">
        <f t="shared" si="168"/>
        <v>2</v>
      </c>
      <c r="R309" s="30">
        <f t="shared" si="169"/>
        <v>0</v>
      </c>
      <c r="S309" s="30">
        <f t="shared" si="157"/>
        <v>2</v>
      </c>
      <c r="U309" s="30">
        <f t="shared" si="158"/>
        <v>0</v>
      </c>
      <c r="V309" s="30">
        <f t="shared" si="170"/>
        <v>0</v>
      </c>
      <c r="W309" s="30">
        <f t="shared" si="171"/>
        <v>0</v>
      </c>
      <c r="X309" s="30">
        <f t="shared" si="172"/>
        <v>0</v>
      </c>
      <c r="Y309" s="30">
        <f t="shared" si="173"/>
        <v>0</v>
      </c>
      <c r="Z309" s="30">
        <f t="shared" si="174"/>
        <v>0</v>
      </c>
      <c r="AB309" s="30">
        <f t="shared" si="159"/>
        <v>0</v>
      </c>
      <c r="AC309" s="30">
        <f t="shared" si="160"/>
        <v>0</v>
      </c>
      <c r="AD309" s="30">
        <f t="shared" si="175"/>
        <v>0</v>
      </c>
      <c r="AE309" s="30">
        <f t="shared" si="176"/>
        <v>0</v>
      </c>
      <c r="AF309" s="30">
        <f t="shared" si="177"/>
        <v>0</v>
      </c>
      <c r="AG309" s="30">
        <f t="shared" si="178"/>
        <v>0</v>
      </c>
      <c r="AH309" s="30">
        <f t="shared" si="179"/>
        <v>0</v>
      </c>
      <c r="AI309" s="30">
        <f t="shared" si="180"/>
        <v>0</v>
      </c>
      <c r="AK309" s="30">
        <f t="shared" si="161"/>
        <v>0</v>
      </c>
      <c r="AL309" s="30">
        <f t="shared" si="162"/>
        <v>0</v>
      </c>
      <c r="AM309" s="30">
        <f t="shared" si="163"/>
        <v>6.0205999132796242</v>
      </c>
      <c r="AN309" s="30">
        <v>0</v>
      </c>
      <c r="AO309" s="30">
        <f t="shared" si="164"/>
        <v>0</v>
      </c>
      <c r="AP309" s="30" t="e">
        <f t="shared" si="165"/>
        <v>#N/A</v>
      </c>
      <c r="AR309" s="30">
        <v>305</v>
      </c>
      <c r="AS309" s="30">
        <v>5.3232542185827052</v>
      </c>
      <c r="AT309" s="30">
        <v>-0.8191520442889918</v>
      </c>
      <c r="AU309" s="30">
        <f t="shared" si="166"/>
        <v>-0.8191520442889918</v>
      </c>
      <c r="AV309" s="30">
        <f t="shared" si="181"/>
        <v>-1.6383040885779836</v>
      </c>
      <c r="BC309" s="30">
        <f t="shared" si="182"/>
        <v>0</v>
      </c>
      <c r="BD309" s="30">
        <f t="shared" si="183"/>
        <v>6.0205999132796242</v>
      </c>
      <c r="BE309" s="30" t="e">
        <f t="shared" si="184"/>
        <v>#N/A</v>
      </c>
      <c r="BF309" s="30" t="e">
        <f t="shared" si="185"/>
        <v>#N/A</v>
      </c>
      <c r="BV309">
        <v>1.6116843755229642</v>
      </c>
      <c r="BW309">
        <v>198.66359980957321</v>
      </c>
      <c r="BX309">
        <v>8.1126304822213342</v>
      </c>
      <c r="BY309">
        <f t="shared" si="186"/>
        <v>22.052416020825191</v>
      </c>
    </row>
    <row r="310" spans="2:77" x14ac:dyDescent="0.2">
      <c r="B310" s="32"/>
      <c r="C310"/>
      <c r="D310"/>
      <c r="F310">
        <v>306</v>
      </c>
      <c r="G310">
        <v>1635.0460758873007</v>
      </c>
      <c r="H310">
        <v>1635.0460758873007</v>
      </c>
      <c r="I310">
        <v>0.61160355952496548</v>
      </c>
      <c r="L310">
        <f t="shared" si="153"/>
        <v>0</v>
      </c>
      <c r="M310">
        <f t="shared" si="154"/>
        <v>0</v>
      </c>
      <c r="N310">
        <f t="shared" si="155"/>
        <v>1</v>
      </c>
      <c r="O310">
        <f t="shared" si="156"/>
        <v>0</v>
      </c>
      <c r="P310">
        <f t="shared" si="167"/>
        <v>0</v>
      </c>
      <c r="Q310">
        <f t="shared" si="168"/>
        <v>2</v>
      </c>
      <c r="R310">
        <f t="shared" si="169"/>
        <v>0</v>
      </c>
      <c r="S310">
        <f t="shared" si="157"/>
        <v>2</v>
      </c>
      <c r="U310">
        <f t="shared" si="158"/>
        <v>0</v>
      </c>
      <c r="V310">
        <f t="shared" si="170"/>
        <v>0</v>
      </c>
      <c r="W310">
        <f t="shared" si="171"/>
        <v>0</v>
      </c>
      <c r="X310">
        <f t="shared" si="172"/>
        <v>0</v>
      </c>
      <c r="Y310">
        <f t="shared" si="173"/>
        <v>0</v>
      </c>
      <c r="Z310">
        <f t="shared" si="174"/>
        <v>0</v>
      </c>
      <c r="AB310">
        <f t="shared" si="159"/>
        <v>0</v>
      </c>
      <c r="AC310">
        <f t="shared" si="160"/>
        <v>0</v>
      </c>
      <c r="AD310">
        <f t="shared" si="175"/>
        <v>0</v>
      </c>
      <c r="AE310">
        <f t="shared" si="176"/>
        <v>0</v>
      </c>
      <c r="AF310">
        <f t="shared" si="177"/>
        <v>0</v>
      </c>
      <c r="AG310">
        <f t="shared" si="178"/>
        <v>0</v>
      </c>
      <c r="AH310">
        <f t="shared" si="179"/>
        <v>0</v>
      </c>
      <c r="AI310">
        <f t="shared" si="180"/>
        <v>0</v>
      </c>
      <c r="AK310">
        <f t="shared" si="161"/>
        <v>0</v>
      </c>
      <c r="AL310">
        <f t="shared" si="162"/>
        <v>0</v>
      </c>
      <c r="AM310">
        <f t="shared" si="163"/>
        <v>6.0205999132796242</v>
      </c>
      <c r="AN310">
        <v>0</v>
      </c>
      <c r="AO310">
        <f t="shared" si="164"/>
        <v>0</v>
      </c>
      <c r="AP310" t="e">
        <f t="shared" si="165"/>
        <v>#N/A</v>
      </c>
      <c r="AR310">
        <v>306</v>
      </c>
      <c r="AS310">
        <v>5.3407075111026483</v>
      </c>
      <c r="AT310">
        <v>-0.80901699437494756</v>
      </c>
      <c r="AU310">
        <f t="shared" si="166"/>
        <v>-0.80901699437494756</v>
      </c>
      <c r="AV310">
        <f t="shared" si="181"/>
        <v>-1.6180339887498951</v>
      </c>
      <c r="BC310">
        <f t="shared" si="182"/>
        <v>0</v>
      </c>
      <c r="BD310">
        <f t="shared" si="183"/>
        <v>6.0205999132796242</v>
      </c>
      <c r="BE310" t="e">
        <f t="shared" si="184"/>
        <v>#N/A</v>
      </c>
      <c r="BF310" t="e">
        <f t="shared" si="185"/>
        <v>#N/A</v>
      </c>
      <c r="BV310">
        <v>1.6350460758873007</v>
      </c>
      <c r="BW310">
        <v>201.18523838519934</v>
      </c>
      <c r="BX310">
        <v>8.1270678157646916</v>
      </c>
      <c r="BY310">
        <f t="shared" si="186"/>
        <v>22.091660762247503</v>
      </c>
    </row>
    <row r="311" spans="2:77" x14ac:dyDescent="0.2">
      <c r="B311" s="32"/>
      <c r="C311"/>
      <c r="D311"/>
      <c r="F311" s="30">
        <v>307</v>
      </c>
      <c r="G311" s="30">
        <v>1658.7464089592575</v>
      </c>
      <c r="H311" s="30">
        <v>1658.7464089592575</v>
      </c>
      <c r="I311" s="30">
        <v>0.60286490725693698</v>
      </c>
      <c r="K311" s="30"/>
      <c r="L311" s="30">
        <f t="shared" si="153"/>
        <v>0</v>
      </c>
      <c r="M311" s="30">
        <f t="shared" si="154"/>
        <v>0</v>
      </c>
      <c r="N311" s="30">
        <f t="shared" si="155"/>
        <v>1</v>
      </c>
      <c r="O311" s="30">
        <f t="shared" si="156"/>
        <v>0</v>
      </c>
      <c r="P311">
        <f t="shared" si="167"/>
        <v>0</v>
      </c>
      <c r="Q311" s="30">
        <f t="shared" si="168"/>
        <v>2</v>
      </c>
      <c r="R311" s="30">
        <f t="shared" si="169"/>
        <v>0</v>
      </c>
      <c r="S311" s="30">
        <f t="shared" si="157"/>
        <v>2</v>
      </c>
      <c r="U311" s="30">
        <f t="shared" si="158"/>
        <v>0</v>
      </c>
      <c r="V311" s="30">
        <f t="shared" si="170"/>
        <v>0</v>
      </c>
      <c r="W311" s="30">
        <f t="shared" si="171"/>
        <v>0</v>
      </c>
      <c r="X311" s="30">
        <f t="shared" si="172"/>
        <v>0</v>
      </c>
      <c r="Y311" s="30">
        <f t="shared" si="173"/>
        <v>0</v>
      </c>
      <c r="Z311" s="30">
        <f t="shared" si="174"/>
        <v>0</v>
      </c>
      <c r="AB311" s="30">
        <f t="shared" si="159"/>
        <v>0</v>
      </c>
      <c r="AC311" s="30">
        <f t="shared" si="160"/>
        <v>0</v>
      </c>
      <c r="AD311" s="30">
        <f t="shared" si="175"/>
        <v>0</v>
      </c>
      <c r="AE311" s="30">
        <f t="shared" si="176"/>
        <v>0</v>
      </c>
      <c r="AF311" s="30">
        <f t="shared" si="177"/>
        <v>0</v>
      </c>
      <c r="AG311" s="30">
        <f t="shared" si="178"/>
        <v>0</v>
      </c>
      <c r="AH311" s="30">
        <f t="shared" si="179"/>
        <v>0</v>
      </c>
      <c r="AI311" s="30">
        <f t="shared" si="180"/>
        <v>0</v>
      </c>
      <c r="AK311" s="30">
        <f t="shared" si="161"/>
        <v>0</v>
      </c>
      <c r="AL311" s="30">
        <f t="shared" si="162"/>
        <v>0</v>
      </c>
      <c r="AM311" s="30">
        <f t="shared" si="163"/>
        <v>6.0205999132796242</v>
      </c>
      <c r="AN311" s="30">
        <v>0</v>
      </c>
      <c r="AO311" s="30">
        <f t="shared" si="164"/>
        <v>0</v>
      </c>
      <c r="AP311" s="30" t="e">
        <f t="shared" si="165"/>
        <v>#N/A</v>
      </c>
      <c r="AR311" s="30">
        <v>307</v>
      </c>
      <c r="AS311" s="30">
        <v>5.3581608036225914</v>
      </c>
      <c r="AT311" s="30">
        <v>-0.79863551004729305</v>
      </c>
      <c r="AU311" s="30">
        <f t="shared" si="166"/>
        <v>-0.79863551004729305</v>
      </c>
      <c r="AV311" s="30">
        <f t="shared" si="181"/>
        <v>-1.5972710200945861</v>
      </c>
      <c r="BC311" s="30">
        <f t="shared" si="182"/>
        <v>0</v>
      </c>
      <c r="BD311" s="30">
        <f t="shared" si="183"/>
        <v>6.0205999132796242</v>
      </c>
      <c r="BE311" s="30" t="e">
        <f t="shared" si="184"/>
        <v>#N/A</v>
      </c>
      <c r="BF311" s="30" t="e">
        <f t="shared" si="185"/>
        <v>#N/A</v>
      </c>
      <c r="BV311">
        <v>1.6587464089592574</v>
      </c>
      <c r="BW311">
        <v>203.74342863665331</v>
      </c>
      <c r="BX311">
        <v>8.1413492452676337</v>
      </c>
      <c r="BY311">
        <f t="shared" si="186"/>
        <v>22.13048171254977</v>
      </c>
    </row>
    <row r="312" spans="2:77" x14ac:dyDescent="0.2">
      <c r="B312" s="32"/>
      <c r="C312"/>
      <c r="D312"/>
      <c r="F312">
        <v>308</v>
      </c>
      <c r="G312">
        <v>1682.7902832903906</v>
      </c>
      <c r="H312">
        <v>1682.7902832903906</v>
      </c>
      <c r="I312">
        <v>0.59425111371850914</v>
      </c>
      <c r="L312">
        <f t="shared" si="153"/>
        <v>0</v>
      </c>
      <c r="M312">
        <f t="shared" si="154"/>
        <v>0</v>
      </c>
      <c r="N312">
        <f t="shared" si="155"/>
        <v>1</v>
      </c>
      <c r="O312">
        <f t="shared" si="156"/>
        <v>0</v>
      </c>
      <c r="P312">
        <f t="shared" si="167"/>
        <v>0</v>
      </c>
      <c r="Q312">
        <f t="shared" si="168"/>
        <v>2</v>
      </c>
      <c r="R312">
        <f t="shared" si="169"/>
        <v>0</v>
      </c>
      <c r="S312">
        <f t="shared" si="157"/>
        <v>2</v>
      </c>
      <c r="U312">
        <f t="shared" si="158"/>
        <v>0</v>
      </c>
      <c r="V312">
        <f t="shared" si="170"/>
        <v>0</v>
      </c>
      <c r="W312">
        <f t="shared" si="171"/>
        <v>0</v>
      </c>
      <c r="X312">
        <f t="shared" si="172"/>
        <v>0</v>
      </c>
      <c r="Y312">
        <f t="shared" si="173"/>
        <v>0</v>
      </c>
      <c r="Z312">
        <f t="shared" si="174"/>
        <v>0</v>
      </c>
      <c r="AB312">
        <f t="shared" si="159"/>
        <v>0</v>
      </c>
      <c r="AC312">
        <f t="shared" si="160"/>
        <v>0</v>
      </c>
      <c r="AD312">
        <f t="shared" si="175"/>
        <v>0</v>
      </c>
      <c r="AE312">
        <f t="shared" si="176"/>
        <v>0</v>
      </c>
      <c r="AF312">
        <f t="shared" si="177"/>
        <v>0</v>
      </c>
      <c r="AG312">
        <f t="shared" si="178"/>
        <v>0</v>
      </c>
      <c r="AH312">
        <f t="shared" si="179"/>
        <v>0</v>
      </c>
      <c r="AI312">
        <f t="shared" si="180"/>
        <v>0</v>
      </c>
      <c r="AK312">
        <f t="shared" si="161"/>
        <v>0</v>
      </c>
      <c r="AL312">
        <f t="shared" si="162"/>
        <v>0</v>
      </c>
      <c r="AM312">
        <f t="shared" si="163"/>
        <v>6.0205999132796242</v>
      </c>
      <c r="AN312">
        <v>0</v>
      </c>
      <c r="AO312">
        <f t="shared" si="164"/>
        <v>0</v>
      </c>
      <c r="AP312" t="e">
        <f t="shared" si="165"/>
        <v>#N/A</v>
      </c>
      <c r="AR312">
        <v>308</v>
      </c>
      <c r="AS312">
        <v>5.3756140961425354</v>
      </c>
      <c r="AT312">
        <v>-0.78801075360672179</v>
      </c>
      <c r="AU312">
        <f t="shared" si="166"/>
        <v>-0.78801075360672179</v>
      </c>
      <c r="AV312">
        <f t="shared" si="181"/>
        <v>-1.5760215072134436</v>
      </c>
      <c r="BC312">
        <f t="shared" si="182"/>
        <v>0</v>
      </c>
      <c r="BD312">
        <f t="shared" si="183"/>
        <v>6.0205999132796242</v>
      </c>
      <c r="BE312" t="e">
        <f t="shared" si="184"/>
        <v>#N/A</v>
      </c>
      <c r="BF312" t="e">
        <f t="shared" si="185"/>
        <v>#N/A</v>
      </c>
      <c r="BV312">
        <v>1.6827902832903905</v>
      </c>
      <c r="BW312">
        <v>206.33870038808146</v>
      </c>
      <c r="BX312">
        <v>8.1554758274885</v>
      </c>
      <c r="BY312">
        <f t="shared" si="186"/>
        <v>22.168881744298982</v>
      </c>
    </row>
    <row r="313" spans="2:77" x14ac:dyDescent="0.2">
      <c r="B313" s="32"/>
      <c r="C313"/>
      <c r="D313"/>
      <c r="F313" s="30">
        <v>309</v>
      </c>
      <c r="G313" s="30">
        <v>1707.182678582732</v>
      </c>
      <c r="H313" s="30">
        <v>1707.182678582732</v>
      </c>
      <c r="I313" s="30">
        <v>0.58576039491577991</v>
      </c>
      <c r="K313" s="30"/>
      <c r="L313" s="30">
        <f t="shared" si="153"/>
        <v>0</v>
      </c>
      <c r="M313" s="30">
        <f t="shared" si="154"/>
        <v>0</v>
      </c>
      <c r="N313" s="30">
        <f t="shared" si="155"/>
        <v>1</v>
      </c>
      <c r="O313" s="30">
        <f t="shared" si="156"/>
        <v>0</v>
      </c>
      <c r="P313">
        <f t="shared" si="167"/>
        <v>0</v>
      </c>
      <c r="Q313" s="30">
        <f t="shared" si="168"/>
        <v>2</v>
      </c>
      <c r="R313" s="30">
        <f t="shared" si="169"/>
        <v>0</v>
      </c>
      <c r="S313" s="30">
        <f t="shared" si="157"/>
        <v>2</v>
      </c>
      <c r="U313" s="30">
        <f t="shared" si="158"/>
        <v>0</v>
      </c>
      <c r="V313" s="30">
        <f t="shared" si="170"/>
        <v>0</v>
      </c>
      <c r="W313" s="30">
        <f t="shared" si="171"/>
        <v>0</v>
      </c>
      <c r="X313" s="30">
        <f t="shared" si="172"/>
        <v>0</v>
      </c>
      <c r="Y313" s="30">
        <f t="shared" si="173"/>
        <v>0</v>
      </c>
      <c r="Z313" s="30">
        <f t="shared" si="174"/>
        <v>0</v>
      </c>
      <c r="AB313" s="30">
        <f t="shared" si="159"/>
        <v>0</v>
      </c>
      <c r="AC313" s="30">
        <f t="shared" si="160"/>
        <v>0</v>
      </c>
      <c r="AD313" s="30">
        <f t="shared" si="175"/>
        <v>0</v>
      </c>
      <c r="AE313" s="30">
        <f t="shared" si="176"/>
        <v>0</v>
      </c>
      <c r="AF313" s="30">
        <f t="shared" si="177"/>
        <v>0</v>
      </c>
      <c r="AG313" s="30">
        <f t="shared" si="178"/>
        <v>0</v>
      </c>
      <c r="AH313" s="30">
        <f t="shared" si="179"/>
        <v>0</v>
      </c>
      <c r="AI313" s="30">
        <f t="shared" si="180"/>
        <v>0</v>
      </c>
      <c r="AK313" s="30">
        <f t="shared" si="161"/>
        <v>0</v>
      </c>
      <c r="AL313" s="30">
        <f t="shared" si="162"/>
        <v>0</v>
      </c>
      <c r="AM313" s="30">
        <f t="shared" si="163"/>
        <v>6.0205999132796242</v>
      </c>
      <c r="AN313" s="30">
        <v>0</v>
      </c>
      <c r="AO313" s="30">
        <f t="shared" si="164"/>
        <v>0</v>
      </c>
      <c r="AP313" s="30" t="e">
        <f t="shared" si="165"/>
        <v>#N/A</v>
      </c>
      <c r="AR313" s="30">
        <v>309</v>
      </c>
      <c r="AS313" s="30">
        <v>5.3930673886624785</v>
      </c>
      <c r="AT313" s="30">
        <v>-0.77714596145697079</v>
      </c>
      <c r="AU313" s="30">
        <f t="shared" si="166"/>
        <v>-0.77714596145697079</v>
      </c>
      <c r="AV313" s="30">
        <f t="shared" si="181"/>
        <v>-1.5542919229139416</v>
      </c>
      <c r="BC313" s="30">
        <f t="shared" si="182"/>
        <v>0</v>
      </c>
      <c r="BD313" s="30">
        <f t="shared" si="183"/>
        <v>6.0205999132796242</v>
      </c>
      <c r="BE313" s="30" t="e">
        <f t="shared" si="184"/>
        <v>#N/A</v>
      </c>
      <c r="BF313" s="30" t="e">
        <f t="shared" si="185"/>
        <v>#N/A</v>
      </c>
      <c r="BV313">
        <v>1.707182678582732</v>
      </c>
      <c r="BW313">
        <v>208.9715911435415</v>
      </c>
      <c r="BX313">
        <v>8.1694486281155658</v>
      </c>
      <c r="BY313">
        <f t="shared" si="186"/>
        <v>22.206863754336219</v>
      </c>
    </row>
    <row r="314" spans="2:77" x14ac:dyDescent="0.2">
      <c r="B314" s="32"/>
      <c r="C314"/>
      <c r="D314"/>
      <c r="F314">
        <v>310</v>
      </c>
      <c r="G314">
        <v>1731.9286467201309</v>
      </c>
      <c r="H314">
        <v>1731.9286467201309</v>
      </c>
      <c r="I314">
        <v>0.57739099234472901</v>
      </c>
      <c r="L314">
        <f t="shared" si="153"/>
        <v>0</v>
      </c>
      <c r="M314">
        <f t="shared" si="154"/>
        <v>0</v>
      </c>
      <c r="N314">
        <f t="shared" si="155"/>
        <v>1</v>
      </c>
      <c r="O314">
        <f t="shared" si="156"/>
        <v>0</v>
      </c>
      <c r="P314">
        <f t="shared" si="167"/>
        <v>0</v>
      </c>
      <c r="Q314">
        <f t="shared" si="168"/>
        <v>2</v>
      </c>
      <c r="R314">
        <f t="shared" si="169"/>
        <v>0</v>
      </c>
      <c r="S314">
        <f t="shared" si="157"/>
        <v>2</v>
      </c>
      <c r="U314">
        <f t="shared" si="158"/>
        <v>0</v>
      </c>
      <c r="V314">
        <f t="shared" si="170"/>
        <v>0</v>
      </c>
      <c r="W314">
        <f t="shared" si="171"/>
        <v>0</v>
      </c>
      <c r="X314">
        <f t="shared" si="172"/>
        <v>0</v>
      </c>
      <c r="Y314">
        <f t="shared" si="173"/>
        <v>0</v>
      </c>
      <c r="Z314">
        <f t="shared" si="174"/>
        <v>0</v>
      </c>
      <c r="AB314">
        <f t="shared" si="159"/>
        <v>0</v>
      </c>
      <c r="AC314">
        <f t="shared" si="160"/>
        <v>0</v>
      </c>
      <c r="AD314">
        <f t="shared" si="175"/>
        <v>0</v>
      </c>
      <c r="AE314">
        <f t="shared" si="176"/>
        <v>0</v>
      </c>
      <c r="AF314">
        <f t="shared" si="177"/>
        <v>0</v>
      </c>
      <c r="AG314">
        <f t="shared" si="178"/>
        <v>0</v>
      </c>
      <c r="AH314">
        <f t="shared" si="179"/>
        <v>0</v>
      </c>
      <c r="AI314">
        <f t="shared" si="180"/>
        <v>0</v>
      </c>
      <c r="AK314">
        <f t="shared" si="161"/>
        <v>0</v>
      </c>
      <c r="AL314">
        <f t="shared" si="162"/>
        <v>0</v>
      </c>
      <c r="AM314">
        <f t="shared" si="163"/>
        <v>6.0205999132796242</v>
      </c>
      <c r="AN314">
        <v>0</v>
      </c>
      <c r="AO314">
        <f t="shared" si="164"/>
        <v>0</v>
      </c>
      <c r="AP314" t="e">
        <f t="shared" si="165"/>
        <v>#N/A</v>
      </c>
      <c r="AR314">
        <v>310</v>
      </c>
      <c r="AS314">
        <v>5.4105206811824216</v>
      </c>
      <c r="AT314">
        <v>-0.76604444311897812</v>
      </c>
      <c r="AU314">
        <f t="shared" si="166"/>
        <v>-0.76604444311897812</v>
      </c>
      <c r="AV314">
        <f t="shared" si="181"/>
        <v>-1.5320888862379562</v>
      </c>
      <c r="BC314">
        <f t="shared" si="182"/>
        <v>0</v>
      </c>
      <c r="BD314">
        <f t="shared" si="183"/>
        <v>6.0205999132796242</v>
      </c>
      <c r="BE314" t="e">
        <f t="shared" si="184"/>
        <v>#N/A</v>
      </c>
      <c r="BF314" t="e">
        <f t="shared" si="185"/>
        <v>#N/A</v>
      </c>
      <c r="BV314">
        <v>1.7319286467201309</v>
      </c>
      <c r="BW314">
        <v>211.6426461983242</v>
      </c>
      <c r="BX314">
        <v>8.18326872126325</v>
      </c>
      <c r="BY314">
        <f t="shared" si="186"/>
        <v>22.244430662407179</v>
      </c>
    </row>
    <row r="315" spans="2:77" x14ac:dyDescent="0.2">
      <c r="B315" s="32"/>
      <c r="C315"/>
      <c r="D315"/>
      <c r="F315" s="30">
        <v>311</v>
      </c>
      <c r="G315" s="30">
        <v>1757.0333128145453</v>
      </c>
      <c r="H315" s="30">
        <v>1757.0333128145453</v>
      </c>
      <c r="I315" s="30">
        <v>0.56914117262701547</v>
      </c>
      <c r="K315" s="30"/>
      <c r="L315" s="30">
        <f t="shared" si="153"/>
        <v>0</v>
      </c>
      <c r="M315" s="30">
        <f t="shared" si="154"/>
        <v>0</v>
      </c>
      <c r="N315" s="30">
        <f t="shared" si="155"/>
        <v>1</v>
      </c>
      <c r="O315" s="30">
        <f t="shared" si="156"/>
        <v>0</v>
      </c>
      <c r="P315">
        <f t="shared" si="167"/>
        <v>0</v>
      </c>
      <c r="Q315" s="30">
        <f t="shared" si="168"/>
        <v>2</v>
      </c>
      <c r="R315" s="30">
        <f t="shared" si="169"/>
        <v>0</v>
      </c>
      <c r="S315" s="30">
        <f t="shared" si="157"/>
        <v>2</v>
      </c>
      <c r="U315" s="30">
        <f t="shared" si="158"/>
        <v>0</v>
      </c>
      <c r="V315" s="30">
        <f t="shared" si="170"/>
        <v>0</v>
      </c>
      <c r="W315" s="30">
        <f t="shared" si="171"/>
        <v>0</v>
      </c>
      <c r="X315" s="30">
        <f t="shared" si="172"/>
        <v>0</v>
      </c>
      <c r="Y315" s="30">
        <f t="shared" si="173"/>
        <v>0</v>
      </c>
      <c r="Z315" s="30">
        <f t="shared" si="174"/>
        <v>0</v>
      </c>
      <c r="AB315" s="30">
        <f t="shared" si="159"/>
        <v>0</v>
      </c>
      <c r="AC315" s="30">
        <f t="shared" si="160"/>
        <v>0</v>
      </c>
      <c r="AD315" s="30">
        <f t="shared" si="175"/>
        <v>0</v>
      </c>
      <c r="AE315" s="30">
        <f t="shared" si="176"/>
        <v>0</v>
      </c>
      <c r="AF315" s="30">
        <f t="shared" si="177"/>
        <v>0</v>
      </c>
      <c r="AG315" s="30">
        <f t="shared" si="178"/>
        <v>0</v>
      </c>
      <c r="AH315" s="30">
        <f t="shared" si="179"/>
        <v>0</v>
      </c>
      <c r="AI315" s="30">
        <f t="shared" si="180"/>
        <v>0</v>
      </c>
      <c r="AK315" s="30">
        <f t="shared" si="161"/>
        <v>0</v>
      </c>
      <c r="AL315" s="30">
        <f t="shared" si="162"/>
        <v>0</v>
      </c>
      <c r="AM315" s="30">
        <f t="shared" si="163"/>
        <v>6.0205999132796242</v>
      </c>
      <c r="AN315" s="30">
        <v>0</v>
      </c>
      <c r="AO315" s="30">
        <f t="shared" si="164"/>
        <v>0</v>
      </c>
      <c r="AP315" s="30" t="e">
        <f t="shared" si="165"/>
        <v>#N/A</v>
      </c>
      <c r="AR315" s="30">
        <v>311</v>
      </c>
      <c r="AS315" s="30">
        <v>5.4279739737023647</v>
      </c>
      <c r="AT315" s="30">
        <v>-0.75470958022277224</v>
      </c>
      <c r="AU315" s="30">
        <f t="shared" si="166"/>
        <v>-0.75470958022277224</v>
      </c>
      <c r="AV315" s="30">
        <f t="shared" si="181"/>
        <v>-1.5094191604455445</v>
      </c>
      <c r="BC315" s="30">
        <f t="shared" si="182"/>
        <v>0</v>
      </c>
      <c r="BD315" s="30">
        <f t="shared" si="183"/>
        <v>6.0205999132796242</v>
      </c>
      <c r="BE315" s="30" t="e">
        <f t="shared" si="184"/>
        <v>#N/A</v>
      </c>
      <c r="BF315" s="30" t="e">
        <f t="shared" si="185"/>
        <v>#N/A</v>
      </c>
      <c r="BV315">
        <v>1.7570333128145452</v>
      </c>
      <c r="BW315">
        <v>214.35241875188916</v>
      </c>
      <c r="BX315">
        <v>8.1969371889770652</v>
      </c>
      <c r="BY315">
        <f t="shared" si="186"/>
        <v>22.281585409816522</v>
      </c>
    </row>
    <row r="316" spans="2:77" x14ac:dyDescent="0.2">
      <c r="B316" s="32"/>
      <c r="C316"/>
      <c r="D316"/>
      <c r="F316">
        <v>312</v>
      </c>
      <c r="G316">
        <v>1782.5018762674913</v>
      </c>
      <c r="H316">
        <v>1782.5018762674913</v>
      </c>
      <c r="I316">
        <v>0.56100922715098167</v>
      </c>
      <c r="L316">
        <f t="shared" si="153"/>
        <v>0</v>
      </c>
      <c r="M316">
        <f t="shared" si="154"/>
        <v>0</v>
      </c>
      <c r="N316">
        <f t="shared" si="155"/>
        <v>1</v>
      </c>
      <c r="O316">
        <f t="shared" si="156"/>
        <v>0</v>
      </c>
      <c r="P316">
        <f t="shared" si="167"/>
        <v>0</v>
      </c>
      <c r="Q316">
        <f t="shared" si="168"/>
        <v>2</v>
      </c>
      <c r="R316">
        <f t="shared" si="169"/>
        <v>0</v>
      </c>
      <c r="S316">
        <f t="shared" si="157"/>
        <v>2</v>
      </c>
      <c r="U316">
        <f t="shared" si="158"/>
        <v>0</v>
      </c>
      <c r="V316">
        <f t="shared" si="170"/>
        <v>0</v>
      </c>
      <c r="W316">
        <f t="shared" si="171"/>
        <v>0</v>
      </c>
      <c r="X316">
        <f t="shared" si="172"/>
        <v>0</v>
      </c>
      <c r="Y316">
        <f t="shared" si="173"/>
        <v>0</v>
      </c>
      <c r="Z316">
        <f t="shared" si="174"/>
        <v>0</v>
      </c>
      <c r="AB316">
        <f t="shared" si="159"/>
        <v>0</v>
      </c>
      <c r="AC316">
        <f t="shared" si="160"/>
        <v>0</v>
      </c>
      <c r="AD316">
        <f t="shared" si="175"/>
        <v>0</v>
      </c>
      <c r="AE316">
        <f t="shared" si="176"/>
        <v>0</v>
      </c>
      <c r="AF316">
        <f t="shared" si="177"/>
        <v>0</v>
      </c>
      <c r="AG316">
        <f t="shared" si="178"/>
        <v>0</v>
      </c>
      <c r="AH316">
        <f t="shared" si="179"/>
        <v>0</v>
      </c>
      <c r="AI316">
        <f t="shared" si="180"/>
        <v>0</v>
      </c>
      <c r="AK316">
        <f t="shared" si="161"/>
        <v>0</v>
      </c>
      <c r="AL316">
        <f t="shared" si="162"/>
        <v>0</v>
      </c>
      <c r="AM316">
        <f t="shared" si="163"/>
        <v>6.0205999132796242</v>
      </c>
      <c r="AN316">
        <v>0</v>
      </c>
      <c r="AO316">
        <f t="shared" si="164"/>
        <v>0</v>
      </c>
      <c r="AP316" t="e">
        <f t="shared" si="165"/>
        <v>#N/A</v>
      </c>
      <c r="AR316">
        <v>312</v>
      </c>
      <c r="AS316">
        <v>5.4454272662223078</v>
      </c>
      <c r="AT316">
        <v>-0.74314482547739458</v>
      </c>
      <c r="AU316">
        <f t="shared" si="166"/>
        <v>-0.74314482547739458</v>
      </c>
      <c r="AV316">
        <f t="shared" si="181"/>
        <v>-1.4862896509547892</v>
      </c>
      <c r="BC316">
        <f t="shared" si="182"/>
        <v>0</v>
      </c>
      <c r="BD316">
        <f t="shared" si="183"/>
        <v>6.0205999132796242</v>
      </c>
      <c r="BE316" t="e">
        <f t="shared" si="184"/>
        <v>#N/A</v>
      </c>
      <c r="BF316" t="e">
        <f t="shared" si="185"/>
        <v>#N/A</v>
      </c>
      <c r="BV316">
        <v>1.7825018762674913</v>
      </c>
      <c r="BW316">
        <v>217.1014700224367</v>
      </c>
      <c r="BX316">
        <v>8.2104551207473424</v>
      </c>
      <c r="BY316">
        <f t="shared" si="186"/>
        <v>22.318330958106017</v>
      </c>
    </row>
    <row r="317" spans="2:77" x14ac:dyDescent="0.2">
      <c r="B317" s="32"/>
      <c r="C317"/>
      <c r="D317"/>
      <c r="F317" s="30">
        <v>313</v>
      </c>
      <c r="G317" s="30">
        <v>1808.3396118469025</v>
      </c>
      <c r="H317" s="30">
        <v>1808.3396118469025</v>
      </c>
      <c r="I317" s="30">
        <v>0.55299347171777924</v>
      </c>
      <c r="K317" s="30"/>
      <c r="L317" s="30">
        <f t="shared" si="153"/>
        <v>0</v>
      </c>
      <c r="M317" s="30">
        <f t="shared" si="154"/>
        <v>0</v>
      </c>
      <c r="N317" s="30">
        <f t="shared" si="155"/>
        <v>1</v>
      </c>
      <c r="O317" s="30">
        <f t="shared" si="156"/>
        <v>0</v>
      </c>
      <c r="P317">
        <f t="shared" si="167"/>
        <v>0</v>
      </c>
      <c r="Q317" s="30">
        <f t="shared" si="168"/>
        <v>2</v>
      </c>
      <c r="R317" s="30">
        <f t="shared" si="169"/>
        <v>0</v>
      </c>
      <c r="S317" s="30">
        <f t="shared" si="157"/>
        <v>2</v>
      </c>
      <c r="U317" s="30">
        <f t="shared" si="158"/>
        <v>0</v>
      </c>
      <c r="V317" s="30">
        <f t="shared" si="170"/>
        <v>0</v>
      </c>
      <c r="W317" s="30">
        <f t="shared" si="171"/>
        <v>0</v>
      </c>
      <c r="X317" s="30">
        <f t="shared" si="172"/>
        <v>0</v>
      </c>
      <c r="Y317" s="30">
        <f t="shared" si="173"/>
        <v>0</v>
      </c>
      <c r="Z317" s="30">
        <f t="shared" si="174"/>
        <v>0</v>
      </c>
      <c r="AB317" s="30">
        <f t="shared" si="159"/>
        <v>0</v>
      </c>
      <c r="AC317" s="30">
        <f t="shared" si="160"/>
        <v>0</v>
      </c>
      <c r="AD317" s="30">
        <f t="shared" si="175"/>
        <v>0</v>
      </c>
      <c r="AE317" s="30">
        <f t="shared" si="176"/>
        <v>0</v>
      </c>
      <c r="AF317" s="30">
        <f t="shared" si="177"/>
        <v>0</v>
      </c>
      <c r="AG317" s="30">
        <f t="shared" si="178"/>
        <v>0</v>
      </c>
      <c r="AH317" s="30">
        <f t="shared" si="179"/>
        <v>0</v>
      </c>
      <c r="AI317" s="30">
        <f t="shared" si="180"/>
        <v>0</v>
      </c>
      <c r="AK317" s="30">
        <f t="shared" si="161"/>
        <v>0</v>
      </c>
      <c r="AL317" s="30">
        <f t="shared" si="162"/>
        <v>0</v>
      </c>
      <c r="AM317" s="30">
        <f t="shared" si="163"/>
        <v>6.0205999132796242</v>
      </c>
      <c r="AN317" s="30">
        <v>0</v>
      </c>
      <c r="AO317" s="30">
        <f t="shared" si="164"/>
        <v>0</v>
      </c>
      <c r="AP317" s="30" t="e">
        <f t="shared" si="165"/>
        <v>#N/A</v>
      </c>
      <c r="AR317" s="30">
        <v>313</v>
      </c>
      <c r="AS317" s="30">
        <v>5.4628805587422518</v>
      </c>
      <c r="AT317" s="30">
        <v>-0.73135370161917035</v>
      </c>
      <c r="AU317" s="30">
        <f t="shared" si="166"/>
        <v>-0.73135370161917035</v>
      </c>
      <c r="AV317" s="30">
        <f t="shared" si="181"/>
        <v>-1.4627074032383407</v>
      </c>
      <c r="BC317" s="30">
        <f t="shared" si="182"/>
        <v>0</v>
      </c>
      <c r="BD317" s="30">
        <f t="shared" si="183"/>
        <v>6.0205999132796242</v>
      </c>
      <c r="BE317" s="30" t="e">
        <f t="shared" si="184"/>
        <v>#N/A</v>
      </c>
      <c r="BF317" s="30" t="e">
        <f t="shared" si="185"/>
        <v>#N/A</v>
      </c>
      <c r="BV317">
        <v>1.8083396118469024</v>
      </c>
      <c r="BW317">
        <v>219.89036936314281</v>
      </c>
      <c r="BX317">
        <v>8.2238236130318203</v>
      </c>
      <c r="BY317">
        <f t="shared" si="186"/>
        <v>22.354670287756807</v>
      </c>
    </row>
    <row r="318" spans="2:77" x14ac:dyDescent="0.2">
      <c r="B318" s="32"/>
      <c r="C318"/>
      <c r="D318"/>
      <c r="F318">
        <v>314</v>
      </c>
      <c r="G318">
        <v>1834.5518707795591</v>
      </c>
      <c r="H318">
        <v>1834.5518707795591</v>
      </c>
      <c r="I318">
        <v>0.5450922461925638</v>
      </c>
      <c r="L318">
        <f t="shared" si="153"/>
        <v>0</v>
      </c>
      <c r="M318">
        <f t="shared" si="154"/>
        <v>0</v>
      </c>
      <c r="N318">
        <f t="shared" si="155"/>
        <v>1</v>
      </c>
      <c r="O318">
        <f t="shared" si="156"/>
        <v>0</v>
      </c>
      <c r="P318">
        <f t="shared" si="167"/>
        <v>0</v>
      </c>
      <c r="Q318">
        <f t="shared" si="168"/>
        <v>2</v>
      </c>
      <c r="R318">
        <f t="shared" si="169"/>
        <v>0</v>
      </c>
      <c r="S318">
        <f t="shared" si="157"/>
        <v>2</v>
      </c>
      <c r="U318">
        <f t="shared" si="158"/>
        <v>0</v>
      </c>
      <c r="V318">
        <f t="shared" si="170"/>
        <v>0</v>
      </c>
      <c r="W318">
        <f t="shared" si="171"/>
        <v>0</v>
      </c>
      <c r="X318">
        <f t="shared" si="172"/>
        <v>0</v>
      </c>
      <c r="Y318">
        <f t="shared" si="173"/>
        <v>0</v>
      </c>
      <c r="Z318">
        <f t="shared" si="174"/>
        <v>0</v>
      </c>
      <c r="AB318">
        <f t="shared" si="159"/>
        <v>0</v>
      </c>
      <c r="AC318">
        <f t="shared" si="160"/>
        <v>0</v>
      </c>
      <c r="AD318">
        <f t="shared" si="175"/>
        <v>0</v>
      </c>
      <c r="AE318">
        <f t="shared" si="176"/>
        <v>0</v>
      </c>
      <c r="AF318">
        <f t="shared" si="177"/>
        <v>0</v>
      </c>
      <c r="AG318">
        <f t="shared" si="178"/>
        <v>0</v>
      </c>
      <c r="AH318">
        <f t="shared" si="179"/>
        <v>0</v>
      </c>
      <c r="AI318">
        <f t="shared" si="180"/>
        <v>0</v>
      </c>
      <c r="AK318">
        <f t="shared" si="161"/>
        <v>0</v>
      </c>
      <c r="AL318">
        <f t="shared" si="162"/>
        <v>0</v>
      </c>
      <c r="AM318">
        <f t="shared" si="163"/>
        <v>6.0205999132796242</v>
      </c>
      <c r="AN318">
        <v>0</v>
      </c>
      <c r="AO318">
        <f t="shared" si="164"/>
        <v>0</v>
      </c>
      <c r="AP318" t="e">
        <f t="shared" si="165"/>
        <v>#N/A</v>
      </c>
      <c r="AR318">
        <v>314</v>
      </c>
      <c r="AS318">
        <v>5.4803338512621949</v>
      </c>
      <c r="AT318">
        <v>-0.71933980033865119</v>
      </c>
      <c r="AU318">
        <f t="shared" si="166"/>
        <v>-0.71933980033865119</v>
      </c>
      <c r="AV318">
        <f t="shared" si="181"/>
        <v>-1.4386796006773024</v>
      </c>
      <c r="BC318">
        <f t="shared" si="182"/>
        <v>0</v>
      </c>
      <c r="BD318">
        <f t="shared" si="183"/>
        <v>6.0205999132796242</v>
      </c>
      <c r="BE318" t="e">
        <f t="shared" si="184"/>
        <v>#N/A</v>
      </c>
      <c r="BF318" t="e">
        <f t="shared" si="185"/>
        <v>#N/A</v>
      </c>
      <c r="BV318">
        <v>1.8345518707795592</v>
      </c>
      <c r="BW318">
        <v>222.71969438007483</v>
      </c>
      <c r="BX318">
        <v>8.2370437687870854</v>
      </c>
      <c r="BY318">
        <f t="shared" si="186"/>
        <v>22.390606396915743</v>
      </c>
    </row>
    <row r="319" spans="2:77" x14ac:dyDescent="0.2">
      <c r="B319" s="32"/>
      <c r="C319"/>
      <c r="D319"/>
      <c r="F319" s="30">
        <v>315</v>
      </c>
      <c r="G319" s="30">
        <v>1861.1440818593994</v>
      </c>
      <c r="H319" s="30">
        <v>1861.1440818593994</v>
      </c>
      <c r="I319" s="30">
        <v>0.53730391416065837</v>
      </c>
      <c r="K319" s="30"/>
      <c r="L319" s="30">
        <f t="shared" si="153"/>
        <v>0</v>
      </c>
      <c r="M319" s="30">
        <f t="shared" si="154"/>
        <v>0</v>
      </c>
      <c r="N319" s="30">
        <f t="shared" si="155"/>
        <v>1</v>
      </c>
      <c r="O319" s="30">
        <f t="shared" si="156"/>
        <v>0</v>
      </c>
      <c r="P319">
        <f t="shared" si="167"/>
        <v>0</v>
      </c>
      <c r="Q319" s="30">
        <f t="shared" si="168"/>
        <v>2</v>
      </c>
      <c r="R319" s="30">
        <f t="shared" si="169"/>
        <v>0</v>
      </c>
      <c r="S319" s="30">
        <f t="shared" si="157"/>
        <v>2</v>
      </c>
      <c r="U319" s="30">
        <f t="shared" si="158"/>
        <v>0</v>
      </c>
      <c r="V319" s="30">
        <f t="shared" si="170"/>
        <v>0</v>
      </c>
      <c r="W319" s="30">
        <f t="shared" si="171"/>
        <v>0</v>
      </c>
      <c r="X319" s="30">
        <f t="shared" si="172"/>
        <v>0</v>
      </c>
      <c r="Y319" s="30">
        <f t="shared" si="173"/>
        <v>0</v>
      </c>
      <c r="Z319" s="30">
        <f t="shared" si="174"/>
        <v>0</v>
      </c>
      <c r="AB319" s="30">
        <f t="shared" si="159"/>
        <v>0</v>
      </c>
      <c r="AC319" s="30">
        <f t="shared" si="160"/>
        <v>0</v>
      </c>
      <c r="AD319" s="30">
        <f t="shared" si="175"/>
        <v>0</v>
      </c>
      <c r="AE319" s="30">
        <f t="shared" si="176"/>
        <v>0</v>
      </c>
      <c r="AF319" s="30">
        <f t="shared" si="177"/>
        <v>0</v>
      </c>
      <c r="AG319" s="30">
        <f t="shared" si="178"/>
        <v>0</v>
      </c>
      <c r="AH319" s="30">
        <f t="shared" si="179"/>
        <v>0</v>
      </c>
      <c r="AI319" s="30">
        <f t="shared" si="180"/>
        <v>0</v>
      </c>
      <c r="AK319" s="30">
        <f t="shared" si="161"/>
        <v>0</v>
      </c>
      <c r="AL319" s="30">
        <f t="shared" si="162"/>
        <v>0</v>
      </c>
      <c r="AM319" s="30">
        <f t="shared" si="163"/>
        <v>6.0205999132796242</v>
      </c>
      <c r="AN319" s="30">
        <v>0</v>
      </c>
      <c r="AO319" s="30">
        <f t="shared" si="164"/>
        <v>0</v>
      </c>
      <c r="AP319" s="30" t="e">
        <f t="shared" si="165"/>
        <v>#N/A</v>
      </c>
      <c r="AR319" s="30">
        <v>315</v>
      </c>
      <c r="AS319" s="30">
        <v>5.497787143782138</v>
      </c>
      <c r="AT319" s="30">
        <v>-0.70710678118654768</v>
      </c>
      <c r="AU319" s="30">
        <f t="shared" si="166"/>
        <v>-0.70710678118654768</v>
      </c>
      <c r="AV319" s="30">
        <f t="shared" si="181"/>
        <v>-1.4142135623730954</v>
      </c>
      <c r="BC319" s="30">
        <f t="shared" si="182"/>
        <v>0</v>
      </c>
      <c r="BD319" s="30">
        <f t="shared" si="183"/>
        <v>6.0205999132796242</v>
      </c>
      <c r="BE319" s="30" t="e">
        <f t="shared" si="184"/>
        <v>#N/A</v>
      </c>
      <c r="BF319" s="30" t="e">
        <f t="shared" si="185"/>
        <v>#N/A</v>
      </c>
      <c r="BV319">
        <v>1.8611440818593994</v>
      </c>
      <c r="BW319">
        <v>225.59003105182168</v>
      </c>
      <c r="BX319">
        <v>8.2501166970089397</v>
      </c>
      <c r="BY319">
        <f t="shared" si="186"/>
        <v>22.426142300145958</v>
      </c>
    </row>
    <row r="320" spans="2:77" x14ac:dyDescent="0.2">
      <c r="B320" s="32"/>
      <c r="C320"/>
      <c r="D320"/>
      <c r="F320">
        <v>316</v>
      </c>
      <c r="G320">
        <v>1888.121752571848</v>
      </c>
      <c r="H320">
        <v>1888.121752571848</v>
      </c>
      <c r="I320">
        <v>0.52962686258864411</v>
      </c>
      <c r="L320">
        <f t="shared" si="153"/>
        <v>0</v>
      </c>
      <c r="M320">
        <f t="shared" si="154"/>
        <v>0</v>
      </c>
      <c r="N320">
        <f t="shared" si="155"/>
        <v>1</v>
      </c>
      <c r="O320">
        <f t="shared" si="156"/>
        <v>0</v>
      </c>
      <c r="P320">
        <f t="shared" si="167"/>
        <v>0</v>
      </c>
      <c r="Q320">
        <f t="shared" si="168"/>
        <v>2</v>
      </c>
      <c r="R320">
        <f t="shared" si="169"/>
        <v>0</v>
      </c>
      <c r="S320">
        <f t="shared" si="157"/>
        <v>2</v>
      </c>
      <c r="U320">
        <f t="shared" si="158"/>
        <v>0</v>
      </c>
      <c r="V320">
        <f t="shared" si="170"/>
        <v>0</v>
      </c>
      <c r="W320">
        <f t="shared" si="171"/>
        <v>0</v>
      </c>
      <c r="X320">
        <f t="shared" si="172"/>
        <v>0</v>
      </c>
      <c r="Y320">
        <f t="shared" si="173"/>
        <v>0</v>
      </c>
      <c r="Z320">
        <f t="shared" si="174"/>
        <v>0</v>
      </c>
      <c r="AB320">
        <f t="shared" si="159"/>
        <v>0</v>
      </c>
      <c r="AC320">
        <f t="shared" si="160"/>
        <v>0</v>
      </c>
      <c r="AD320">
        <f t="shared" si="175"/>
        <v>0</v>
      </c>
      <c r="AE320">
        <f t="shared" si="176"/>
        <v>0</v>
      </c>
      <c r="AF320">
        <f t="shared" si="177"/>
        <v>0</v>
      </c>
      <c r="AG320">
        <f t="shared" si="178"/>
        <v>0</v>
      </c>
      <c r="AH320">
        <f t="shared" si="179"/>
        <v>0</v>
      </c>
      <c r="AI320">
        <f t="shared" si="180"/>
        <v>0</v>
      </c>
      <c r="AK320">
        <f t="shared" si="161"/>
        <v>0</v>
      </c>
      <c r="AL320">
        <f t="shared" si="162"/>
        <v>0</v>
      </c>
      <c r="AM320">
        <f t="shared" si="163"/>
        <v>6.0205999132796242</v>
      </c>
      <c r="AN320">
        <v>0</v>
      </c>
      <c r="AO320">
        <f t="shared" si="164"/>
        <v>0</v>
      </c>
      <c r="AP320" t="e">
        <f t="shared" si="165"/>
        <v>#N/A</v>
      </c>
      <c r="AR320">
        <v>316</v>
      </c>
      <c r="AS320">
        <v>5.5152404363020811</v>
      </c>
      <c r="AT320">
        <v>-0.69465837045899759</v>
      </c>
      <c r="AU320">
        <f t="shared" si="166"/>
        <v>-0.69465837045899759</v>
      </c>
      <c r="AV320">
        <f t="shared" si="181"/>
        <v>-1.3893167409179952</v>
      </c>
      <c r="BC320">
        <f t="shared" si="182"/>
        <v>0</v>
      </c>
      <c r="BD320">
        <f t="shared" si="183"/>
        <v>6.0205999132796242</v>
      </c>
      <c r="BE320" t="e">
        <f t="shared" si="184"/>
        <v>#N/A</v>
      </c>
      <c r="BF320" t="e">
        <f t="shared" si="185"/>
        <v>#N/A</v>
      </c>
      <c r="BV320">
        <v>1.8881217525718479</v>
      </c>
      <c r="BW320">
        <v>228.50197385085269</v>
      </c>
      <c r="BX320">
        <v>8.263043512281687</v>
      </c>
      <c r="BY320">
        <f t="shared" si="186"/>
        <v>22.461281027201714</v>
      </c>
    </row>
    <row r="321" spans="2:77" x14ac:dyDescent="0.2">
      <c r="B321" s="32"/>
      <c r="C321"/>
      <c r="D321"/>
      <c r="F321" s="30">
        <v>317</v>
      </c>
      <c r="G321" s="30">
        <v>1915.4904702344836</v>
      </c>
      <c r="H321" s="30">
        <v>1915.4904702344836</v>
      </c>
      <c r="I321" s="30">
        <v>0.5220595014902818</v>
      </c>
      <c r="K321" s="30"/>
      <c r="L321" s="30">
        <f t="shared" si="153"/>
        <v>0</v>
      </c>
      <c r="M321" s="30">
        <f t="shared" si="154"/>
        <v>0</v>
      </c>
      <c r="N321" s="30">
        <f t="shared" si="155"/>
        <v>1</v>
      </c>
      <c r="O321" s="30">
        <f t="shared" si="156"/>
        <v>0</v>
      </c>
      <c r="P321">
        <f t="shared" si="167"/>
        <v>0</v>
      </c>
      <c r="Q321" s="30">
        <f t="shared" si="168"/>
        <v>2</v>
      </c>
      <c r="R321" s="30">
        <f t="shared" si="169"/>
        <v>0</v>
      </c>
      <c r="S321" s="30">
        <f t="shared" si="157"/>
        <v>2</v>
      </c>
      <c r="U321" s="30">
        <f t="shared" si="158"/>
        <v>0</v>
      </c>
      <c r="V321" s="30">
        <f t="shared" si="170"/>
        <v>0</v>
      </c>
      <c r="W321" s="30">
        <f t="shared" si="171"/>
        <v>0</v>
      </c>
      <c r="X321" s="30">
        <f t="shared" si="172"/>
        <v>0</v>
      </c>
      <c r="Y321" s="30">
        <f t="shared" si="173"/>
        <v>0</v>
      </c>
      <c r="Z321" s="30">
        <f t="shared" si="174"/>
        <v>0</v>
      </c>
      <c r="AB321" s="30">
        <f t="shared" si="159"/>
        <v>0</v>
      </c>
      <c r="AC321" s="30">
        <f t="shared" si="160"/>
        <v>0</v>
      </c>
      <c r="AD321" s="30">
        <f t="shared" si="175"/>
        <v>0</v>
      </c>
      <c r="AE321" s="30">
        <f t="shared" si="176"/>
        <v>0</v>
      </c>
      <c r="AF321" s="30">
        <f t="shared" si="177"/>
        <v>0</v>
      </c>
      <c r="AG321" s="30">
        <f t="shared" si="178"/>
        <v>0</v>
      </c>
      <c r="AH321" s="30">
        <f t="shared" si="179"/>
        <v>0</v>
      </c>
      <c r="AI321" s="30">
        <f t="shared" si="180"/>
        <v>0</v>
      </c>
      <c r="AK321" s="30">
        <f t="shared" si="161"/>
        <v>0</v>
      </c>
      <c r="AL321" s="30">
        <f t="shared" si="162"/>
        <v>0</v>
      </c>
      <c r="AM321" s="30">
        <f t="shared" si="163"/>
        <v>6.0205999132796242</v>
      </c>
      <c r="AN321" s="30">
        <v>0</v>
      </c>
      <c r="AO321" s="30">
        <f t="shared" si="164"/>
        <v>0</v>
      </c>
      <c r="AP321" s="30" t="e">
        <f t="shared" si="165"/>
        <v>#N/A</v>
      </c>
      <c r="AR321" s="30">
        <v>317</v>
      </c>
      <c r="AS321" s="30">
        <v>5.532693728822025</v>
      </c>
      <c r="AT321" s="30">
        <v>-0.68199836006249825</v>
      </c>
      <c r="AU321" s="30">
        <f t="shared" si="166"/>
        <v>-0.68199836006249825</v>
      </c>
      <c r="AV321" s="30">
        <f t="shared" si="181"/>
        <v>-1.3639967201249965</v>
      </c>
      <c r="BC321" s="30">
        <f t="shared" si="182"/>
        <v>0</v>
      </c>
      <c r="BD321" s="30">
        <f t="shared" si="183"/>
        <v>6.0205999132796242</v>
      </c>
      <c r="BE321" s="30" t="e">
        <f t="shared" si="184"/>
        <v>#N/A</v>
      </c>
      <c r="BF321" s="30" t="e">
        <f t="shared" si="185"/>
        <v>#N/A</v>
      </c>
      <c r="BV321">
        <v>1.9154904702344837</v>
      </c>
      <c r="BW321">
        <v>231.45612586663992</v>
      </c>
      <c r="BX321">
        <v>8.2758253343363588</v>
      </c>
      <c r="BY321">
        <f t="shared" si="186"/>
        <v>22.496025621827524</v>
      </c>
    </row>
    <row r="322" spans="2:77" x14ac:dyDescent="0.2">
      <c r="B322" s="32"/>
      <c r="C322"/>
      <c r="D322"/>
      <c r="F322">
        <v>318</v>
      </c>
      <c r="G322">
        <v>1943.2559031542135</v>
      </c>
      <c r="H322">
        <v>1943.2559031542135</v>
      </c>
      <c r="I322">
        <v>0.51460026359721378</v>
      </c>
      <c r="L322">
        <f t="shared" si="153"/>
        <v>0</v>
      </c>
      <c r="M322">
        <f t="shared" si="154"/>
        <v>0</v>
      </c>
      <c r="N322">
        <f t="shared" si="155"/>
        <v>1</v>
      </c>
      <c r="O322">
        <f t="shared" si="156"/>
        <v>0</v>
      </c>
      <c r="P322">
        <f t="shared" si="167"/>
        <v>0</v>
      </c>
      <c r="Q322">
        <f t="shared" si="168"/>
        <v>2</v>
      </c>
      <c r="R322">
        <f t="shared" si="169"/>
        <v>0</v>
      </c>
      <c r="S322">
        <f t="shared" si="157"/>
        <v>2</v>
      </c>
      <c r="U322">
        <f t="shared" si="158"/>
        <v>0</v>
      </c>
      <c r="V322">
        <f t="shared" si="170"/>
        <v>0</v>
      </c>
      <c r="W322">
        <f t="shared" si="171"/>
        <v>0</v>
      </c>
      <c r="X322">
        <f t="shared" si="172"/>
        <v>0</v>
      </c>
      <c r="Y322">
        <f t="shared" si="173"/>
        <v>0</v>
      </c>
      <c r="Z322">
        <f t="shared" si="174"/>
        <v>0</v>
      </c>
      <c r="AB322">
        <f t="shared" si="159"/>
        <v>0</v>
      </c>
      <c r="AC322">
        <f t="shared" si="160"/>
        <v>0</v>
      </c>
      <c r="AD322">
        <f t="shared" si="175"/>
        <v>0</v>
      </c>
      <c r="AE322">
        <f t="shared" si="176"/>
        <v>0</v>
      </c>
      <c r="AF322">
        <f t="shared" si="177"/>
        <v>0</v>
      </c>
      <c r="AG322">
        <f t="shared" si="178"/>
        <v>0</v>
      </c>
      <c r="AH322">
        <f t="shared" si="179"/>
        <v>0</v>
      </c>
      <c r="AI322">
        <f t="shared" si="180"/>
        <v>0</v>
      </c>
      <c r="AK322">
        <f t="shared" si="161"/>
        <v>0</v>
      </c>
      <c r="AL322">
        <f t="shared" si="162"/>
        <v>0</v>
      </c>
      <c r="AM322">
        <f t="shared" si="163"/>
        <v>6.0205999132796242</v>
      </c>
      <c r="AN322">
        <v>0</v>
      </c>
      <c r="AO322">
        <f t="shared" si="164"/>
        <v>0</v>
      </c>
      <c r="AP322" t="e">
        <f t="shared" si="165"/>
        <v>#N/A</v>
      </c>
      <c r="AR322">
        <v>318</v>
      </c>
      <c r="AS322">
        <v>5.5501470213419681</v>
      </c>
      <c r="AT322">
        <v>-0.66913060635885813</v>
      </c>
      <c r="AU322">
        <f t="shared" si="166"/>
        <v>-0.66913060635885813</v>
      </c>
      <c r="AV322">
        <f t="shared" si="181"/>
        <v>-1.3382612127177163</v>
      </c>
      <c r="BC322">
        <f t="shared" si="182"/>
        <v>0</v>
      </c>
      <c r="BD322">
        <f t="shared" si="183"/>
        <v>6.0205999132796242</v>
      </c>
      <c r="BE322" t="e">
        <f t="shared" si="184"/>
        <v>#N/A</v>
      </c>
      <c r="BF322" t="e">
        <f t="shared" si="185"/>
        <v>#N/A</v>
      </c>
      <c r="BV322">
        <v>1.9432559031542134</v>
      </c>
      <c r="BW322">
        <v>234.45309893056262</v>
      </c>
      <c r="BX322">
        <v>8.2884632876178905</v>
      </c>
      <c r="BY322">
        <f t="shared" si="186"/>
        <v>22.530379140581626</v>
      </c>
    </row>
    <row r="323" spans="2:77" x14ac:dyDescent="0.2">
      <c r="B323" s="32"/>
      <c r="C323"/>
      <c r="D323"/>
      <c r="F323" s="30">
        <v>319</v>
      </c>
      <c r="G323" s="30">
        <v>1971.4238018012334</v>
      </c>
      <c r="H323" s="30">
        <v>1971.4238018012334</v>
      </c>
      <c r="I323" s="30">
        <v>0.50724760403436775</v>
      </c>
      <c r="K323" s="30"/>
      <c r="L323" s="30">
        <f t="shared" si="153"/>
        <v>0</v>
      </c>
      <c r="M323" s="30">
        <f t="shared" si="154"/>
        <v>0</v>
      </c>
      <c r="N323" s="30">
        <f t="shared" si="155"/>
        <v>1</v>
      </c>
      <c r="O323" s="30">
        <f t="shared" si="156"/>
        <v>0</v>
      </c>
      <c r="P323">
        <f t="shared" si="167"/>
        <v>0</v>
      </c>
      <c r="Q323" s="30">
        <f t="shared" si="168"/>
        <v>2</v>
      </c>
      <c r="R323" s="30">
        <f t="shared" si="169"/>
        <v>0</v>
      </c>
      <c r="S323" s="30">
        <f t="shared" si="157"/>
        <v>2</v>
      </c>
      <c r="U323" s="30">
        <f t="shared" si="158"/>
        <v>0</v>
      </c>
      <c r="V323" s="30">
        <f t="shared" si="170"/>
        <v>0</v>
      </c>
      <c r="W323" s="30">
        <f t="shared" si="171"/>
        <v>0</v>
      </c>
      <c r="X323" s="30">
        <f t="shared" si="172"/>
        <v>0</v>
      </c>
      <c r="Y323" s="30">
        <f t="shared" si="173"/>
        <v>0</v>
      </c>
      <c r="Z323" s="30">
        <f t="shared" si="174"/>
        <v>0</v>
      </c>
      <c r="AB323" s="30">
        <f t="shared" si="159"/>
        <v>0</v>
      </c>
      <c r="AC323" s="30">
        <f t="shared" si="160"/>
        <v>0</v>
      </c>
      <c r="AD323" s="30">
        <f t="shared" si="175"/>
        <v>0</v>
      </c>
      <c r="AE323" s="30">
        <f t="shared" si="176"/>
        <v>0</v>
      </c>
      <c r="AF323" s="30">
        <f t="shared" si="177"/>
        <v>0</v>
      </c>
      <c r="AG323" s="30">
        <f t="shared" si="178"/>
        <v>0</v>
      </c>
      <c r="AH323" s="30">
        <f t="shared" si="179"/>
        <v>0</v>
      </c>
      <c r="AI323" s="30">
        <f t="shared" si="180"/>
        <v>0</v>
      </c>
      <c r="AK323" s="30">
        <f t="shared" si="161"/>
        <v>0</v>
      </c>
      <c r="AL323" s="30">
        <f t="shared" si="162"/>
        <v>0</v>
      </c>
      <c r="AM323" s="30">
        <f t="shared" si="163"/>
        <v>6.0205999132796242</v>
      </c>
      <c r="AN323" s="30">
        <v>0</v>
      </c>
      <c r="AO323" s="30">
        <f t="shared" si="164"/>
        <v>0</v>
      </c>
      <c r="AP323" s="30" t="e">
        <f t="shared" si="165"/>
        <v>#N/A</v>
      </c>
      <c r="AR323" s="30">
        <v>319</v>
      </c>
      <c r="AS323" s="30">
        <v>5.5676003138619112</v>
      </c>
      <c r="AT323" s="30">
        <v>-0.65605902899050739</v>
      </c>
      <c r="AU323" s="30">
        <f t="shared" si="166"/>
        <v>-0.65605902899050739</v>
      </c>
      <c r="AV323" s="30">
        <f t="shared" si="181"/>
        <v>-1.3121180579810148</v>
      </c>
      <c r="BC323" s="30">
        <f t="shared" si="182"/>
        <v>0</v>
      </c>
      <c r="BD323" s="30">
        <f t="shared" si="183"/>
        <v>6.0205999132796242</v>
      </c>
      <c r="BE323" s="30" t="e">
        <f t="shared" si="184"/>
        <v>#N/A</v>
      </c>
      <c r="BF323" s="30" t="e">
        <f t="shared" si="185"/>
        <v>#N/A</v>
      </c>
      <c r="BV323">
        <v>1.9714238018012333</v>
      </c>
      <c r="BW323">
        <v>237.49351374262335</v>
      </c>
      <c r="BX323">
        <v>8.300958500861233</v>
      </c>
      <c r="BY323">
        <f t="shared" si="186"/>
        <v>22.564344651683726</v>
      </c>
    </row>
    <row r="324" spans="2:77" x14ac:dyDescent="0.2">
      <c r="B324" s="32"/>
      <c r="C324"/>
      <c r="D324"/>
      <c r="F324">
        <v>320</v>
      </c>
      <c r="G324">
        <v>2000</v>
      </c>
      <c r="H324" t="s">
        <v>10</v>
      </c>
      <c r="I324">
        <v>0.5</v>
      </c>
      <c r="L324">
        <f t="shared" ref="L324:L387" si="187">$D$31/$I324*360-$E$28</f>
        <v>0</v>
      </c>
      <c r="M324">
        <f t="shared" ref="M324:M387" si="188">RADIANS(L324)</f>
        <v>0</v>
      </c>
      <c r="N324">
        <f t="shared" ref="N324:N387" si="189">$K$4*COS(M324)</f>
        <v>1</v>
      </c>
      <c r="O324">
        <f t="shared" ref="O324:O387" si="190">$K$4*SIN(M324)</f>
        <v>0</v>
      </c>
      <c r="P324">
        <f t="shared" si="167"/>
        <v>0</v>
      </c>
      <c r="Q324">
        <f t="shared" si="168"/>
        <v>2</v>
      </c>
      <c r="R324">
        <f t="shared" si="169"/>
        <v>0</v>
      </c>
      <c r="S324">
        <f t="shared" ref="S324:S387" si="191">SQRT(Q324^2+R324^2)</f>
        <v>2</v>
      </c>
      <c r="U324">
        <f t="shared" ref="U324:U387" si="192">L324/360</f>
        <v>0</v>
      </c>
      <c r="V324">
        <f t="shared" si="170"/>
        <v>0</v>
      </c>
      <c r="W324">
        <f t="shared" si="171"/>
        <v>0</v>
      </c>
      <c r="X324">
        <f t="shared" si="172"/>
        <v>0</v>
      </c>
      <c r="Y324">
        <f t="shared" si="173"/>
        <v>0</v>
      </c>
      <c r="Z324">
        <f t="shared" si="174"/>
        <v>0</v>
      </c>
      <c r="AB324">
        <f t="shared" ref="AB324:AB387" si="193">IMARGUMENT(COMPLEX(Q324,R324))</f>
        <v>0</v>
      </c>
      <c r="AC324">
        <f t="shared" ref="AC324:AC387" si="194">DEGREES(AB324)</f>
        <v>0</v>
      </c>
      <c r="AD324">
        <f t="shared" si="175"/>
        <v>0</v>
      </c>
      <c r="AE324">
        <f t="shared" si="176"/>
        <v>0</v>
      </c>
      <c r="AF324">
        <f t="shared" si="177"/>
        <v>0</v>
      </c>
      <c r="AG324">
        <f t="shared" si="178"/>
        <v>0</v>
      </c>
      <c r="AH324">
        <f t="shared" si="179"/>
        <v>0</v>
      </c>
      <c r="AI324">
        <f t="shared" si="180"/>
        <v>0</v>
      </c>
      <c r="AK324">
        <f t="shared" ref="AK324:AK387" si="195">$D$25</f>
        <v>0</v>
      </c>
      <c r="AL324">
        <f t="shared" ref="AL324:AL387" si="196">$D$29</f>
        <v>0</v>
      </c>
      <c r="AM324">
        <f t="shared" ref="AM324:AM387" si="197">20*LOG(S324)</f>
        <v>6.0205999132796242</v>
      </c>
      <c r="AN324">
        <v>0</v>
      </c>
      <c r="AO324">
        <f t="shared" ref="AO324:AO387" si="198">Z324</f>
        <v>0</v>
      </c>
      <c r="AP324" t="e">
        <f t="shared" ref="AP324:AP387" si="199">AI324*$D$12</f>
        <v>#N/A</v>
      </c>
      <c r="AR324">
        <v>320</v>
      </c>
      <c r="AS324">
        <v>5.5850536063818543</v>
      </c>
      <c r="AT324">
        <v>-0.64278760968653958</v>
      </c>
      <c r="AU324">
        <f t="shared" ref="AU324:AU364" si="200">$E$22*SIN(AS324+$D$7)</f>
        <v>-0.64278760968653958</v>
      </c>
      <c r="AV324">
        <f t="shared" si="181"/>
        <v>-1.2855752193730792</v>
      </c>
      <c r="BC324">
        <f t="shared" si="182"/>
        <v>0</v>
      </c>
      <c r="BD324">
        <f t="shared" si="183"/>
        <v>6.0205999132796242</v>
      </c>
      <c r="BE324" t="e">
        <f t="shared" si="184"/>
        <v>#N/A</v>
      </c>
      <c r="BF324" t="e">
        <f t="shared" si="185"/>
        <v>#N/A</v>
      </c>
      <c r="BV324">
        <v>2</v>
      </c>
      <c r="BW324">
        <v>240.578</v>
      </c>
      <c r="BX324">
        <v>8.3133121066764204</v>
      </c>
      <c r="BY324">
        <f t="shared" si="186"/>
        <v>22.597925233887096</v>
      </c>
    </row>
    <row r="325" spans="2:77" x14ac:dyDescent="0.2">
      <c r="B325" s="32"/>
      <c r="C325"/>
      <c r="D325"/>
      <c r="F325" s="30">
        <v>321</v>
      </c>
      <c r="G325" s="30">
        <v>2028.9904161374729</v>
      </c>
      <c r="H325" s="30">
        <v>2028.9904161374729</v>
      </c>
      <c r="I325" s="30">
        <v>0.49285595045030789</v>
      </c>
      <c r="K325" s="30"/>
      <c r="L325" s="30">
        <f t="shared" si="187"/>
        <v>0</v>
      </c>
      <c r="M325" s="30">
        <f t="shared" si="188"/>
        <v>0</v>
      </c>
      <c r="N325" s="30">
        <f t="shared" si="189"/>
        <v>1</v>
      </c>
      <c r="O325" s="30">
        <f t="shared" si="190"/>
        <v>0</v>
      </c>
      <c r="P325">
        <f t="shared" ref="P325:P388" si="201">-L325</f>
        <v>0</v>
      </c>
      <c r="Q325" s="30">
        <f t="shared" ref="Q325:Q388" si="202">$D$9+N325</f>
        <v>2</v>
      </c>
      <c r="R325" s="30">
        <f t="shared" ref="R325:R388" si="203">O325</f>
        <v>0</v>
      </c>
      <c r="S325" s="30">
        <f t="shared" si="191"/>
        <v>2</v>
      </c>
      <c r="U325" s="30">
        <f t="shared" si="192"/>
        <v>0</v>
      </c>
      <c r="V325" s="30">
        <f t="shared" ref="V325:V388" si="204">TRUNC(U325,0)</f>
        <v>0</v>
      </c>
      <c r="W325" s="30">
        <f t="shared" ref="W325:W388" si="205">U325-V325</f>
        <v>0</v>
      </c>
      <c r="X325" s="30">
        <f t="shared" ref="X325:X388" si="206" xml:space="preserve"> W325 * 360</f>
        <v>0</v>
      </c>
      <c r="Y325" s="30">
        <f t="shared" ref="Y325:Y388" si="207">IF(X325 &lt; 180,- X325,360 - X325)</f>
        <v>0</v>
      </c>
      <c r="Z325" s="30">
        <f t="shared" ref="Z325:Z388" si="208">IF(Y325 &gt; 180,-360+Y325,Y325)</f>
        <v>0</v>
      </c>
      <c r="AB325" s="30">
        <f t="shared" si="193"/>
        <v>0</v>
      </c>
      <c r="AC325" s="30">
        <f t="shared" si="194"/>
        <v>0</v>
      </c>
      <c r="AD325" s="30">
        <f t="shared" ref="AD325:AD388" si="209">AC325/360</f>
        <v>0</v>
      </c>
      <c r="AE325" s="30">
        <f t="shared" ref="AE325:AE388" si="210">TRUNC(AD325,0)</f>
        <v>0</v>
      </c>
      <c r="AF325" s="30">
        <f t="shared" ref="AF325:AF388" si="211">AD325-AE325</f>
        <v>0</v>
      </c>
      <c r="AG325" s="30">
        <f t="shared" ref="AG325:AG388" si="212" xml:space="preserve"> AF325 * 360</f>
        <v>0</v>
      </c>
      <c r="AH325" s="30">
        <f t="shared" ref="AH325:AH388" si="213">IF(AG325 &lt; 180,- AG325,360 - AG325)</f>
        <v>0</v>
      </c>
      <c r="AI325" s="30">
        <f t="shared" ref="AI325:AI388" si="214">IF(AH325 &gt; 180,-360+AH325,AH325)</f>
        <v>0</v>
      </c>
      <c r="AK325" s="30">
        <f t="shared" si="195"/>
        <v>0</v>
      </c>
      <c r="AL325" s="30">
        <f t="shared" si="196"/>
        <v>0</v>
      </c>
      <c r="AM325" s="30">
        <f t="shared" si="197"/>
        <v>6.0205999132796242</v>
      </c>
      <c r="AN325" s="30">
        <v>0</v>
      </c>
      <c r="AO325" s="30">
        <f t="shared" si="198"/>
        <v>0</v>
      </c>
      <c r="AP325" s="30" t="e">
        <f t="shared" si="199"/>
        <v>#N/A</v>
      </c>
      <c r="AR325" s="30">
        <v>321</v>
      </c>
      <c r="AS325" s="30">
        <v>5.6025068989017974</v>
      </c>
      <c r="AT325" s="30">
        <v>-0.62932039104983784</v>
      </c>
      <c r="AU325" s="30">
        <f t="shared" si="200"/>
        <v>-0.62932039104983784</v>
      </c>
      <c r="AV325" s="30">
        <f t="shared" ref="AV325:AV364" si="215">AT325+AU325</f>
        <v>-1.2586407820996757</v>
      </c>
      <c r="BC325" s="30">
        <f t="shared" ref="BC325:BC388" si="216">ABS(U325)</f>
        <v>0</v>
      </c>
      <c r="BD325" s="30">
        <f t="shared" ref="BD325:BD388" si="217">IF(BC325&lt;BX325,AM325,NA())</f>
        <v>6.0205999132796242</v>
      </c>
      <c r="BE325" s="30" t="e">
        <f t="shared" ref="BE325:BE388" si="218">IF(AND(BC325&gt;=BX325,BC325&lt;BY325),AM325,NA())</f>
        <v>#N/A</v>
      </c>
      <c r="BF325" s="30" t="e">
        <f t="shared" ref="BF325:BF388" si="219">IF(BY325&lt;BC325,AM325,NA())</f>
        <v>#N/A</v>
      </c>
      <c r="BV325">
        <v>2.0289904161374728</v>
      </c>
      <c r="BW325">
        <v>243.70719652746266</v>
      </c>
      <c r="BX325">
        <v>8.3255252411425271</v>
      </c>
      <c r="BY325">
        <f t="shared" ref="BY325:BY388" si="220">BX325*$BY$1</f>
        <v>22.631123975374841</v>
      </c>
    </row>
    <row r="326" spans="2:77" x14ac:dyDescent="0.2">
      <c r="B326" s="32"/>
      <c r="C326"/>
      <c r="D326"/>
      <c r="F326">
        <v>322</v>
      </c>
      <c r="G326">
        <v>2058.4010543888589</v>
      </c>
      <c r="H326">
        <v>2058.4010543888589</v>
      </c>
      <c r="I326">
        <v>0.48581397578855245</v>
      </c>
      <c r="L326">
        <f t="shared" si="187"/>
        <v>0</v>
      </c>
      <c r="M326">
        <f t="shared" si="188"/>
        <v>0</v>
      </c>
      <c r="N326">
        <f t="shared" si="189"/>
        <v>1</v>
      </c>
      <c r="O326">
        <f t="shared" si="190"/>
        <v>0</v>
      </c>
      <c r="P326">
        <f t="shared" si="201"/>
        <v>0</v>
      </c>
      <c r="Q326">
        <f t="shared" si="202"/>
        <v>2</v>
      </c>
      <c r="R326">
        <f t="shared" si="203"/>
        <v>0</v>
      </c>
      <c r="S326">
        <f t="shared" si="191"/>
        <v>2</v>
      </c>
      <c r="U326">
        <f t="shared" si="192"/>
        <v>0</v>
      </c>
      <c r="V326">
        <f t="shared" si="204"/>
        <v>0</v>
      </c>
      <c r="W326">
        <f t="shared" si="205"/>
        <v>0</v>
      </c>
      <c r="X326">
        <f t="shared" si="206"/>
        <v>0</v>
      </c>
      <c r="Y326">
        <f t="shared" si="207"/>
        <v>0</v>
      </c>
      <c r="Z326">
        <f t="shared" si="208"/>
        <v>0</v>
      </c>
      <c r="AB326">
        <f t="shared" si="193"/>
        <v>0</v>
      </c>
      <c r="AC326">
        <f t="shared" si="194"/>
        <v>0</v>
      </c>
      <c r="AD326">
        <f t="shared" si="209"/>
        <v>0</v>
      </c>
      <c r="AE326">
        <f t="shared" si="210"/>
        <v>0</v>
      </c>
      <c r="AF326">
        <f t="shared" si="211"/>
        <v>0</v>
      </c>
      <c r="AG326">
        <f t="shared" si="212"/>
        <v>0</v>
      </c>
      <c r="AH326">
        <f t="shared" si="213"/>
        <v>0</v>
      </c>
      <c r="AI326">
        <f t="shared" si="214"/>
        <v>0</v>
      </c>
      <c r="AK326">
        <f t="shared" si="195"/>
        <v>0</v>
      </c>
      <c r="AL326">
        <f t="shared" si="196"/>
        <v>0</v>
      </c>
      <c r="AM326">
        <f t="shared" si="197"/>
        <v>6.0205999132796242</v>
      </c>
      <c r="AN326">
        <v>0</v>
      </c>
      <c r="AO326">
        <f t="shared" si="198"/>
        <v>0</v>
      </c>
      <c r="AP326" t="e">
        <f t="shared" si="199"/>
        <v>#N/A</v>
      </c>
      <c r="AR326">
        <v>322</v>
      </c>
      <c r="AS326">
        <v>5.6199601914217414</v>
      </c>
      <c r="AT326">
        <v>-0.61566147532565818</v>
      </c>
      <c r="AU326">
        <f t="shared" si="200"/>
        <v>-0.61566147532565818</v>
      </c>
      <c r="AV326">
        <f t="shared" si="215"/>
        <v>-1.2313229506513164</v>
      </c>
      <c r="BC326">
        <f t="shared" si="216"/>
        <v>0</v>
      </c>
      <c r="BD326">
        <f t="shared" si="217"/>
        <v>6.0205999132796242</v>
      </c>
      <c r="BE326" t="e">
        <f t="shared" si="218"/>
        <v>#N/A</v>
      </c>
      <c r="BF326" t="e">
        <f t="shared" si="219"/>
        <v>#N/A</v>
      </c>
      <c r="BV326">
        <v>2.0584010543888591</v>
      </c>
      <c r="BW326">
        <v>246.88175140967908</v>
      </c>
      <c r="BX326">
        <v>8.3375990434105383</v>
      </c>
      <c r="BY326">
        <f t="shared" si="220"/>
        <v>22.663943972680382</v>
      </c>
    </row>
    <row r="327" spans="2:77" x14ac:dyDescent="0.2">
      <c r="B327" s="32"/>
      <c r="C327"/>
      <c r="D327"/>
      <c r="F327" s="30">
        <v>323</v>
      </c>
      <c r="G327" s="30">
        <v>2088.2380059611291</v>
      </c>
      <c r="H327" s="30">
        <v>2088.2380059611291</v>
      </c>
      <c r="I327" s="30">
        <v>0.47887261755862048</v>
      </c>
      <c r="K327" s="30"/>
      <c r="L327" s="30">
        <f t="shared" si="187"/>
        <v>0</v>
      </c>
      <c r="M327" s="30">
        <f t="shared" si="188"/>
        <v>0</v>
      </c>
      <c r="N327" s="30">
        <f t="shared" si="189"/>
        <v>1</v>
      </c>
      <c r="O327" s="30">
        <f t="shared" si="190"/>
        <v>0</v>
      </c>
      <c r="P327">
        <f t="shared" si="201"/>
        <v>0</v>
      </c>
      <c r="Q327" s="30">
        <f t="shared" si="202"/>
        <v>2</v>
      </c>
      <c r="R327" s="30">
        <f t="shared" si="203"/>
        <v>0</v>
      </c>
      <c r="S327" s="30">
        <f t="shared" si="191"/>
        <v>2</v>
      </c>
      <c r="U327" s="30">
        <f t="shared" si="192"/>
        <v>0</v>
      </c>
      <c r="V327" s="30">
        <f t="shared" si="204"/>
        <v>0</v>
      </c>
      <c r="W327" s="30">
        <f t="shared" si="205"/>
        <v>0</v>
      </c>
      <c r="X327" s="30">
        <f t="shared" si="206"/>
        <v>0</v>
      </c>
      <c r="Y327" s="30">
        <f t="shared" si="207"/>
        <v>0</v>
      </c>
      <c r="Z327" s="30">
        <f t="shared" si="208"/>
        <v>0</v>
      </c>
      <c r="AB327" s="30">
        <f t="shared" si="193"/>
        <v>0</v>
      </c>
      <c r="AC327" s="30">
        <f t="shared" si="194"/>
        <v>0</v>
      </c>
      <c r="AD327" s="30">
        <f t="shared" si="209"/>
        <v>0</v>
      </c>
      <c r="AE327" s="30">
        <f t="shared" si="210"/>
        <v>0</v>
      </c>
      <c r="AF327" s="30">
        <f t="shared" si="211"/>
        <v>0</v>
      </c>
      <c r="AG327" s="30">
        <f t="shared" si="212"/>
        <v>0</v>
      </c>
      <c r="AH327" s="30">
        <f t="shared" si="213"/>
        <v>0</v>
      </c>
      <c r="AI327" s="30">
        <f t="shared" si="214"/>
        <v>0</v>
      </c>
      <c r="AK327" s="30">
        <f t="shared" si="195"/>
        <v>0</v>
      </c>
      <c r="AL327" s="30">
        <f t="shared" si="196"/>
        <v>0</v>
      </c>
      <c r="AM327" s="30">
        <f t="shared" si="197"/>
        <v>6.0205999132796242</v>
      </c>
      <c r="AN327" s="30">
        <v>0</v>
      </c>
      <c r="AO327" s="30">
        <f t="shared" si="198"/>
        <v>0</v>
      </c>
      <c r="AP327" s="30" t="e">
        <f t="shared" si="199"/>
        <v>#N/A</v>
      </c>
      <c r="AR327" s="30">
        <v>323</v>
      </c>
      <c r="AS327" s="30">
        <v>5.6374134839416845</v>
      </c>
      <c r="AT327" s="30">
        <v>-0.60181502315204827</v>
      </c>
      <c r="AU327" s="30">
        <f t="shared" si="200"/>
        <v>-0.60181502315204827</v>
      </c>
      <c r="AV327" s="30">
        <f t="shared" si="215"/>
        <v>-1.2036300463040965</v>
      </c>
      <c r="BC327" s="30">
        <f t="shared" si="216"/>
        <v>0</v>
      </c>
      <c r="BD327" s="30">
        <f t="shared" si="217"/>
        <v>6.0205999132796242</v>
      </c>
      <c r="BE327" s="30" t="e">
        <f t="shared" si="218"/>
        <v>#N/A</v>
      </c>
      <c r="BF327" s="30" t="e">
        <f t="shared" si="219"/>
        <v>#N/A</v>
      </c>
      <c r="BV327">
        <v>2.088238005961129</v>
      </c>
      <c r="BW327">
        <v>250.10232212543832</v>
      </c>
      <c r="BX327">
        <v>8.3495346553151055</v>
      </c>
      <c r="BY327">
        <f t="shared" si="220"/>
        <v>22.696388329632107</v>
      </c>
    </row>
    <row r="328" spans="2:77" x14ac:dyDescent="0.2">
      <c r="B328" s="32"/>
      <c r="C328"/>
      <c r="D328"/>
      <c r="F328">
        <v>324</v>
      </c>
      <c r="G328">
        <v>2118.5074503545779</v>
      </c>
      <c r="H328">
        <v>2118.5074503545779</v>
      </c>
      <c r="I328">
        <v>0.47203043814296164</v>
      </c>
      <c r="L328">
        <f t="shared" si="187"/>
        <v>0</v>
      </c>
      <c r="M328">
        <f t="shared" si="188"/>
        <v>0</v>
      </c>
      <c r="N328">
        <f t="shared" si="189"/>
        <v>1</v>
      </c>
      <c r="O328">
        <f t="shared" si="190"/>
        <v>0</v>
      </c>
      <c r="P328">
        <f t="shared" si="201"/>
        <v>0</v>
      </c>
      <c r="Q328">
        <f t="shared" si="202"/>
        <v>2</v>
      </c>
      <c r="R328">
        <f t="shared" si="203"/>
        <v>0</v>
      </c>
      <c r="S328">
        <f t="shared" si="191"/>
        <v>2</v>
      </c>
      <c r="U328">
        <f t="shared" si="192"/>
        <v>0</v>
      </c>
      <c r="V328">
        <f t="shared" si="204"/>
        <v>0</v>
      </c>
      <c r="W328">
        <f t="shared" si="205"/>
        <v>0</v>
      </c>
      <c r="X328">
        <f t="shared" si="206"/>
        <v>0</v>
      </c>
      <c r="Y328">
        <f t="shared" si="207"/>
        <v>0</v>
      </c>
      <c r="Z328">
        <f t="shared" si="208"/>
        <v>0</v>
      </c>
      <c r="AB328">
        <f t="shared" si="193"/>
        <v>0</v>
      </c>
      <c r="AC328">
        <f t="shared" si="194"/>
        <v>0</v>
      </c>
      <c r="AD328">
        <f t="shared" si="209"/>
        <v>0</v>
      </c>
      <c r="AE328">
        <f t="shared" si="210"/>
        <v>0</v>
      </c>
      <c r="AF328">
        <f t="shared" si="211"/>
        <v>0</v>
      </c>
      <c r="AG328">
        <f t="shared" si="212"/>
        <v>0</v>
      </c>
      <c r="AH328">
        <f t="shared" si="213"/>
        <v>0</v>
      </c>
      <c r="AI328">
        <f t="shared" si="214"/>
        <v>0</v>
      </c>
      <c r="AK328">
        <f t="shared" si="195"/>
        <v>0</v>
      </c>
      <c r="AL328">
        <f t="shared" si="196"/>
        <v>0</v>
      </c>
      <c r="AM328">
        <f t="shared" si="197"/>
        <v>6.0205999132796242</v>
      </c>
      <c r="AN328">
        <v>0</v>
      </c>
      <c r="AO328">
        <f t="shared" si="198"/>
        <v>0</v>
      </c>
      <c r="AP328" t="e">
        <f t="shared" si="199"/>
        <v>#N/A</v>
      </c>
      <c r="AR328">
        <v>324</v>
      </c>
      <c r="AS328">
        <v>5.6548667764616276</v>
      </c>
      <c r="AT328">
        <v>-0.58778525229247336</v>
      </c>
      <c r="AU328">
        <f t="shared" si="200"/>
        <v>-0.58778525229247336</v>
      </c>
      <c r="AV328">
        <f t="shared" si="215"/>
        <v>-1.1755705045849467</v>
      </c>
      <c r="BC328">
        <f t="shared" si="216"/>
        <v>0</v>
      </c>
      <c r="BD328">
        <f t="shared" si="217"/>
        <v>6.0205999132796242</v>
      </c>
      <c r="BE328" t="e">
        <f t="shared" si="218"/>
        <v>#N/A</v>
      </c>
      <c r="BF328" t="e">
        <f t="shared" si="219"/>
        <v>#N/A</v>
      </c>
      <c r="BV328">
        <v>2.1185074503545778</v>
      </c>
      <c r="BW328">
        <v>253.36957568382277</v>
      </c>
      <c r="BX328">
        <v>8.3613332209950944</v>
      </c>
      <c r="BY328">
        <f t="shared" si="220"/>
        <v>22.728460156321901</v>
      </c>
    </row>
    <row r="329" spans="2:77" x14ac:dyDescent="0.2">
      <c r="B329" s="32"/>
      <c r="C329"/>
      <c r="D329"/>
      <c r="F329" s="30">
        <v>325</v>
      </c>
      <c r="G329" s="30">
        <v>2149.2156566426356</v>
      </c>
      <c r="H329" s="30">
        <v>2149.2156566426356</v>
      </c>
      <c r="I329" s="30">
        <v>0.46528602046484935</v>
      </c>
      <c r="K329" s="30"/>
      <c r="L329" s="30">
        <f t="shared" si="187"/>
        <v>0</v>
      </c>
      <c r="M329" s="30">
        <f t="shared" si="188"/>
        <v>0</v>
      </c>
      <c r="N329" s="30">
        <f t="shared" si="189"/>
        <v>1</v>
      </c>
      <c r="O329" s="30">
        <f t="shared" si="190"/>
        <v>0</v>
      </c>
      <c r="P329">
        <f t="shared" si="201"/>
        <v>0</v>
      </c>
      <c r="Q329" s="30">
        <f t="shared" si="202"/>
        <v>2</v>
      </c>
      <c r="R329" s="30">
        <f t="shared" si="203"/>
        <v>0</v>
      </c>
      <c r="S329" s="30">
        <f t="shared" si="191"/>
        <v>2</v>
      </c>
      <c r="U329" s="30">
        <f t="shared" si="192"/>
        <v>0</v>
      </c>
      <c r="V329" s="30">
        <f t="shared" si="204"/>
        <v>0</v>
      </c>
      <c r="W329" s="30">
        <f t="shared" si="205"/>
        <v>0</v>
      </c>
      <c r="X329" s="30">
        <f t="shared" si="206"/>
        <v>0</v>
      </c>
      <c r="Y329" s="30">
        <f t="shared" si="207"/>
        <v>0</v>
      </c>
      <c r="Z329" s="30">
        <f t="shared" si="208"/>
        <v>0</v>
      </c>
      <c r="AB329" s="30">
        <f t="shared" si="193"/>
        <v>0</v>
      </c>
      <c r="AC329" s="30">
        <f t="shared" si="194"/>
        <v>0</v>
      </c>
      <c r="AD329" s="30">
        <f t="shared" si="209"/>
        <v>0</v>
      </c>
      <c r="AE329" s="30">
        <f t="shared" si="210"/>
        <v>0</v>
      </c>
      <c r="AF329" s="30">
        <f t="shared" si="211"/>
        <v>0</v>
      </c>
      <c r="AG329" s="30">
        <f t="shared" si="212"/>
        <v>0</v>
      </c>
      <c r="AH329" s="30">
        <f t="shared" si="213"/>
        <v>0</v>
      </c>
      <c r="AI329" s="30">
        <f t="shared" si="214"/>
        <v>0</v>
      </c>
      <c r="AK329" s="30">
        <f t="shared" si="195"/>
        <v>0</v>
      </c>
      <c r="AL329" s="30">
        <f t="shared" si="196"/>
        <v>0</v>
      </c>
      <c r="AM329" s="30">
        <f t="shared" si="197"/>
        <v>6.0205999132796242</v>
      </c>
      <c r="AN329" s="30">
        <v>0</v>
      </c>
      <c r="AO329" s="30">
        <f t="shared" si="198"/>
        <v>0</v>
      </c>
      <c r="AP329" s="30" t="e">
        <f t="shared" si="199"/>
        <v>#N/A</v>
      </c>
      <c r="AR329" s="30">
        <v>325</v>
      </c>
      <c r="AS329" s="30">
        <v>5.6723200689815707</v>
      </c>
      <c r="AT329" s="30">
        <v>-0.57357643635104649</v>
      </c>
      <c r="AU329" s="30">
        <f t="shared" si="200"/>
        <v>-0.57357643635104649</v>
      </c>
      <c r="AV329" s="30">
        <f t="shared" si="215"/>
        <v>-1.147152872702093</v>
      </c>
      <c r="BC329" s="30">
        <f t="shared" si="216"/>
        <v>0</v>
      </c>
      <c r="BD329" s="30">
        <f t="shared" si="217"/>
        <v>6.0205999132796242</v>
      </c>
      <c r="BE329" s="30" t="e">
        <f t="shared" si="218"/>
        <v>#N/A</v>
      </c>
      <c r="BF329" s="30" t="e">
        <f t="shared" si="219"/>
        <v>#N/A</v>
      </c>
      <c r="BV329">
        <v>2.1492156566426357</v>
      </c>
      <c r="BW329">
        <v>256.68418876234944</v>
      </c>
      <c r="BX329">
        <v>8.372995886522963</v>
      </c>
      <c r="BY329">
        <f t="shared" si="220"/>
        <v>22.760162568097702</v>
      </c>
    </row>
    <row r="330" spans="2:77" x14ac:dyDescent="0.2">
      <c r="B330" s="32"/>
      <c r="C330"/>
      <c r="D330"/>
      <c r="F330">
        <v>326</v>
      </c>
      <c r="G330">
        <v>2180.3689847702576</v>
      </c>
      <c r="H330">
        <v>2180.3689847702576</v>
      </c>
      <c r="I330">
        <v>0.45863796769488929</v>
      </c>
      <c r="L330">
        <f t="shared" si="187"/>
        <v>0</v>
      </c>
      <c r="M330">
        <f t="shared" si="188"/>
        <v>0</v>
      </c>
      <c r="N330">
        <f t="shared" si="189"/>
        <v>1</v>
      </c>
      <c r="O330">
        <f t="shared" si="190"/>
        <v>0</v>
      </c>
      <c r="P330">
        <f t="shared" si="201"/>
        <v>0</v>
      </c>
      <c r="Q330">
        <f t="shared" si="202"/>
        <v>2</v>
      </c>
      <c r="R330">
        <f t="shared" si="203"/>
        <v>0</v>
      </c>
      <c r="S330">
        <f t="shared" si="191"/>
        <v>2</v>
      </c>
      <c r="U330">
        <f t="shared" si="192"/>
        <v>0</v>
      </c>
      <c r="V330">
        <f t="shared" si="204"/>
        <v>0</v>
      </c>
      <c r="W330">
        <f t="shared" si="205"/>
        <v>0</v>
      </c>
      <c r="X330">
        <f t="shared" si="206"/>
        <v>0</v>
      </c>
      <c r="Y330">
        <f t="shared" si="207"/>
        <v>0</v>
      </c>
      <c r="Z330">
        <f t="shared" si="208"/>
        <v>0</v>
      </c>
      <c r="AB330">
        <f t="shared" si="193"/>
        <v>0</v>
      </c>
      <c r="AC330">
        <f t="shared" si="194"/>
        <v>0</v>
      </c>
      <c r="AD330">
        <f t="shared" si="209"/>
        <v>0</v>
      </c>
      <c r="AE330">
        <f t="shared" si="210"/>
        <v>0</v>
      </c>
      <c r="AF330">
        <f t="shared" si="211"/>
        <v>0</v>
      </c>
      <c r="AG330">
        <f t="shared" si="212"/>
        <v>0</v>
      </c>
      <c r="AH330">
        <f t="shared" si="213"/>
        <v>0</v>
      </c>
      <c r="AI330">
        <f t="shared" si="214"/>
        <v>0</v>
      </c>
      <c r="AK330">
        <f t="shared" si="195"/>
        <v>0</v>
      </c>
      <c r="AL330">
        <f t="shared" si="196"/>
        <v>0</v>
      </c>
      <c r="AM330">
        <f t="shared" si="197"/>
        <v>6.0205999132796242</v>
      </c>
      <c r="AN330">
        <v>0</v>
      </c>
      <c r="AO330">
        <f t="shared" si="198"/>
        <v>0</v>
      </c>
      <c r="AP330" t="e">
        <f t="shared" si="199"/>
        <v>#N/A</v>
      </c>
      <c r="AR330">
        <v>326</v>
      </c>
      <c r="AS330">
        <v>5.6897733615015147</v>
      </c>
      <c r="AT330">
        <v>-0.55919290347074657</v>
      </c>
      <c r="AU330">
        <f t="shared" si="200"/>
        <v>-0.55919290347074657</v>
      </c>
      <c r="AV330">
        <f t="shared" si="215"/>
        <v>-1.1183858069414931</v>
      </c>
      <c r="BC330">
        <f t="shared" si="216"/>
        <v>0</v>
      </c>
      <c r="BD330">
        <f t="shared" si="217"/>
        <v>6.0205999132796242</v>
      </c>
      <c r="BE330" t="e">
        <f t="shared" si="218"/>
        <v>#N/A</v>
      </c>
      <c r="BF330" t="e">
        <f t="shared" si="219"/>
        <v>#N/A</v>
      </c>
      <c r="BV330">
        <v>2.1803689847702574</v>
      </c>
      <c r="BW330">
        <v>260.04684784711679</v>
      </c>
      <c r="BX330">
        <v>8.3845237995428832</v>
      </c>
      <c r="BY330">
        <f t="shared" si="220"/>
        <v>22.791498684579807</v>
      </c>
    </row>
    <row r="331" spans="2:77" x14ac:dyDescent="0.2">
      <c r="B331" s="32"/>
      <c r="C331"/>
      <c r="D331"/>
      <c r="F331" s="30">
        <v>327</v>
      </c>
      <c r="G331" s="30">
        <v>2211.9738868711211</v>
      </c>
      <c r="H331" s="30">
        <v>2211.9738868711211</v>
      </c>
      <c r="I331" s="30">
        <v>0.45208490296172482</v>
      </c>
      <c r="K331" s="30"/>
      <c r="L331" s="30">
        <f t="shared" si="187"/>
        <v>0</v>
      </c>
      <c r="M331" s="30">
        <f t="shared" si="188"/>
        <v>0</v>
      </c>
      <c r="N331" s="30">
        <f t="shared" si="189"/>
        <v>1</v>
      </c>
      <c r="O331" s="30">
        <f t="shared" si="190"/>
        <v>0</v>
      </c>
      <c r="P331">
        <f t="shared" si="201"/>
        <v>0</v>
      </c>
      <c r="Q331" s="30">
        <f t="shared" si="202"/>
        <v>2</v>
      </c>
      <c r="R331" s="30">
        <f t="shared" si="203"/>
        <v>0</v>
      </c>
      <c r="S331" s="30">
        <f t="shared" si="191"/>
        <v>2</v>
      </c>
      <c r="U331" s="30">
        <f t="shared" si="192"/>
        <v>0</v>
      </c>
      <c r="V331" s="30">
        <f t="shared" si="204"/>
        <v>0</v>
      </c>
      <c r="W331" s="30">
        <f t="shared" si="205"/>
        <v>0</v>
      </c>
      <c r="X331" s="30">
        <f t="shared" si="206"/>
        <v>0</v>
      </c>
      <c r="Y331" s="30">
        <f t="shared" si="207"/>
        <v>0</v>
      </c>
      <c r="Z331" s="30">
        <f t="shared" si="208"/>
        <v>0</v>
      </c>
      <c r="AB331" s="30">
        <f t="shared" si="193"/>
        <v>0</v>
      </c>
      <c r="AC331" s="30">
        <f t="shared" si="194"/>
        <v>0</v>
      </c>
      <c r="AD331" s="30">
        <f t="shared" si="209"/>
        <v>0</v>
      </c>
      <c r="AE331" s="30">
        <f t="shared" si="210"/>
        <v>0</v>
      </c>
      <c r="AF331" s="30">
        <f t="shared" si="211"/>
        <v>0</v>
      </c>
      <c r="AG331" s="30">
        <f t="shared" si="212"/>
        <v>0</v>
      </c>
      <c r="AH331" s="30">
        <f t="shared" si="213"/>
        <v>0</v>
      </c>
      <c r="AI331" s="30">
        <f t="shared" si="214"/>
        <v>0</v>
      </c>
      <c r="AK331" s="30">
        <f t="shared" si="195"/>
        <v>0</v>
      </c>
      <c r="AL331" s="30">
        <f t="shared" si="196"/>
        <v>0</v>
      </c>
      <c r="AM331" s="30">
        <f t="shared" si="197"/>
        <v>6.0205999132796242</v>
      </c>
      <c r="AN331" s="30">
        <v>0</v>
      </c>
      <c r="AO331" s="30">
        <f t="shared" si="198"/>
        <v>0</v>
      </c>
      <c r="AP331" s="30" t="e">
        <f t="shared" si="199"/>
        <v>#N/A</v>
      </c>
      <c r="AR331" s="30">
        <v>327</v>
      </c>
      <c r="AS331" s="30">
        <v>5.7072266540214578</v>
      </c>
      <c r="AT331" s="30">
        <v>-0.54463903501502697</v>
      </c>
      <c r="AU331" s="30">
        <f t="shared" si="200"/>
        <v>-0.54463903501502697</v>
      </c>
      <c r="AV331" s="30">
        <f t="shared" si="215"/>
        <v>-1.0892780700300539</v>
      </c>
      <c r="BC331" s="30">
        <f t="shared" si="216"/>
        <v>0</v>
      </c>
      <c r="BD331" s="30">
        <f t="shared" si="217"/>
        <v>6.0205999132796242</v>
      </c>
      <c r="BE331" s="30" t="e">
        <f t="shared" si="218"/>
        <v>#N/A</v>
      </c>
      <c r="BF331" s="30" t="e">
        <f t="shared" si="219"/>
        <v>#N/A</v>
      </c>
      <c r="BV331">
        <v>2.211973886871121</v>
      </c>
      <c r="BW331">
        <v>263.4582493749819</v>
      </c>
      <c r="BX331">
        <v>8.3959181089175292</v>
      </c>
      <c r="BY331">
        <f t="shared" si="220"/>
        <v>22.82247162870075</v>
      </c>
    </row>
    <row r="332" spans="2:77" x14ac:dyDescent="0.2">
      <c r="B332" s="32"/>
      <c r="C332"/>
      <c r="D332"/>
      <c r="F332">
        <v>328</v>
      </c>
      <c r="G332">
        <v>2244.0369086039268</v>
      </c>
      <c r="H332">
        <v>2244.0369086039268</v>
      </c>
      <c r="I332">
        <v>0.44562546906687278</v>
      </c>
      <c r="L332">
        <f t="shared" si="187"/>
        <v>0</v>
      </c>
      <c r="M332">
        <f t="shared" si="188"/>
        <v>0</v>
      </c>
      <c r="N332">
        <f t="shared" si="189"/>
        <v>1</v>
      </c>
      <c r="O332">
        <f t="shared" si="190"/>
        <v>0</v>
      </c>
      <c r="P332">
        <f t="shared" si="201"/>
        <v>0</v>
      </c>
      <c r="Q332">
        <f t="shared" si="202"/>
        <v>2</v>
      </c>
      <c r="R332">
        <f t="shared" si="203"/>
        <v>0</v>
      </c>
      <c r="S332">
        <f t="shared" si="191"/>
        <v>2</v>
      </c>
      <c r="U332">
        <f t="shared" si="192"/>
        <v>0</v>
      </c>
      <c r="V332">
        <f t="shared" si="204"/>
        <v>0</v>
      </c>
      <c r="W332">
        <f t="shared" si="205"/>
        <v>0</v>
      </c>
      <c r="X332">
        <f t="shared" si="206"/>
        <v>0</v>
      </c>
      <c r="Y332">
        <f t="shared" si="207"/>
        <v>0</v>
      </c>
      <c r="Z332">
        <f t="shared" si="208"/>
        <v>0</v>
      </c>
      <c r="AB332">
        <f t="shared" si="193"/>
        <v>0</v>
      </c>
      <c r="AC332">
        <f t="shared" si="194"/>
        <v>0</v>
      </c>
      <c r="AD332">
        <f t="shared" si="209"/>
        <v>0</v>
      </c>
      <c r="AE332">
        <f t="shared" si="210"/>
        <v>0</v>
      </c>
      <c r="AF332">
        <f t="shared" si="211"/>
        <v>0</v>
      </c>
      <c r="AG332">
        <f t="shared" si="212"/>
        <v>0</v>
      </c>
      <c r="AH332">
        <f t="shared" si="213"/>
        <v>0</v>
      </c>
      <c r="AI332">
        <f t="shared" si="214"/>
        <v>0</v>
      </c>
      <c r="AK332">
        <f t="shared" si="195"/>
        <v>0</v>
      </c>
      <c r="AL332">
        <f t="shared" si="196"/>
        <v>0</v>
      </c>
      <c r="AM332">
        <f t="shared" si="197"/>
        <v>6.0205999132796242</v>
      </c>
      <c r="AN332">
        <v>0</v>
      </c>
      <c r="AO332">
        <f t="shared" si="198"/>
        <v>0</v>
      </c>
      <c r="AP332" t="e">
        <f t="shared" si="199"/>
        <v>#N/A</v>
      </c>
      <c r="AR332">
        <v>328</v>
      </c>
      <c r="AS332">
        <v>5.7246799465414009</v>
      </c>
      <c r="AT332">
        <v>-0.52991926423320501</v>
      </c>
      <c r="AU332">
        <f t="shared" si="200"/>
        <v>-0.52991926423320501</v>
      </c>
      <c r="AV332">
        <f t="shared" si="215"/>
        <v>-1.05983852846641</v>
      </c>
      <c r="BC332">
        <f t="shared" si="216"/>
        <v>0</v>
      </c>
      <c r="BD332">
        <f t="shared" si="217"/>
        <v>6.0205999132796242</v>
      </c>
      <c r="BE332" t="e">
        <f t="shared" si="218"/>
        <v>#N/A</v>
      </c>
      <c r="BF332" t="e">
        <f t="shared" si="219"/>
        <v>#N/A</v>
      </c>
      <c r="BV332">
        <v>2.2440369086039267</v>
      </c>
      <c r="BW332">
        <v>266.91909987779923</v>
      </c>
      <c r="BX332">
        <v>8.4071799643835554</v>
      </c>
      <c r="BY332">
        <f t="shared" si="220"/>
        <v>22.853084525768782</v>
      </c>
    </row>
    <row r="333" spans="2:77" x14ac:dyDescent="0.2">
      <c r="B333" s="32"/>
      <c r="C333"/>
      <c r="D333"/>
      <c r="F333" s="30">
        <v>329</v>
      </c>
      <c r="G333" s="30">
        <v>2276.5646905080639</v>
      </c>
      <c r="H333" s="30">
        <v>2276.5646905080639</v>
      </c>
      <c r="I333" s="30">
        <v>0.43925832820363592</v>
      </c>
      <c r="K333" s="30"/>
      <c r="L333" s="30">
        <f t="shared" si="187"/>
        <v>0</v>
      </c>
      <c r="M333" s="30">
        <f t="shared" si="188"/>
        <v>0</v>
      </c>
      <c r="N333" s="30">
        <f t="shared" si="189"/>
        <v>1</v>
      </c>
      <c r="O333" s="30">
        <f t="shared" si="190"/>
        <v>0</v>
      </c>
      <c r="P333">
        <f t="shared" si="201"/>
        <v>0</v>
      </c>
      <c r="Q333" s="30">
        <f t="shared" si="202"/>
        <v>2</v>
      </c>
      <c r="R333" s="30">
        <f t="shared" si="203"/>
        <v>0</v>
      </c>
      <c r="S333" s="30">
        <f t="shared" si="191"/>
        <v>2</v>
      </c>
      <c r="U333" s="30">
        <f t="shared" si="192"/>
        <v>0</v>
      </c>
      <c r="V333" s="30">
        <f t="shared" si="204"/>
        <v>0</v>
      </c>
      <c r="W333" s="30">
        <f t="shared" si="205"/>
        <v>0</v>
      </c>
      <c r="X333" s="30">
        <f t="shared" si="206"/>
        <v>0</v>
      </c>
      <c r="Y333" s="30">
        <f t="shared" si="207"/>
        <v>0</v>
      </c>
      <c r="Z333" s="30">
        <f t="shared" si="208"/>
        <v>0</v>
      </c>
      <c r="AB333" s="30">
        <f t="shared" si="193"/>
        <v>0</v>
      </c>
      <c r="AC333" s="30">
        <f t="shared" si="194"/>
        <v>0</v>
      </c>
      <c r="AD333" s="30">
        <f t="shared" si="209"/>
        <v>0</v>
      </c>
      <c r="AE333" s="30">
        <f t="shared" si="210"/>
        <v>0</v>
      </c>
      <c r="AF333" s="30">
        <f t="shared" si="211"/>
        <v>0</v>
      </c>
      <c r="AG333" s="30">
        <f t="shared" si="212"/>
        <v>0</v>
      </c>
      <c r="AH333" s="30">
        <f t="shared" si="213"/>
        <v>0</v>
      </c>
      <c r="AI333" s="30">
        <f t="shared" si="214"/>
        <v>0</v>
      </c>
      <c r="AK333" s="30">
        <f t="shared" si="195"/>
        <v>0</v>
      </c>
      <c r="AL333" s="30">
        <f t="shared" si="196"/>
        <v>0</v>
      </c>
      <c r="AM333" s="30">
        <f t="shared" si="197"/>
        <v>6.0205999132796242</v>
      </c>
      <c r="AN333" s="30">
        <v>0</v>
      </c>
      <c r="AO333" s="30">
        <f t="shared" si="198"/>
        <v>0</v>
      </c>
      <c r="AP333" s="30" t="e">
        <f t="shared" si="199"/>
        <v>#N/A</v>
      </c>
      <c r="AR333" s="30">
        <v>329</v>
      </c>
      <c r="AS333" s="30">
        <v>5.742133239061344</v>
      </c>
      <c r="AT333" s="30">
        <v>-0.51503807491005449</v>
      </c>
      <c r="AU333" s="30">
        <f t="shared" si="200"/>
        <v>-0.51503807491005449</v>
      </c>
      <c r="AV333" s="30">
        <f t="shared" si="215"/>
        <v>-1.030076149820109</v>
      </c>
      <c r="BC333" s="30">
        <f t="shared" si="216"/>
        <v>0</v>
      </c>
      <c r="BD333" s="30">
        <f t="shared" si="217"/>
        <v>6.0205999132796242</v>
      </c>
      <c r="BE333" s="30" t="e">
        <f t="shared" si="218"/>
        <v>#N/A</v>
      </c>
      <c r="BF333" s="30" t="e">
        <f t="shared" si="219"/>
        <v>#N/A</v>
      </c>
      <c r="BV333">
        <v>2.2765646905080641</v>
      </c>
      <c r="BW333">
        <v>270.43011612874994</v>
      </c>
      <c r="BX333">
        <v>8.4183105162156089</v>
      </c>
      <c r="BY333">
        <f t="shared" si="220"/>
        <v>22.883340502554574</v>
      </c>
    </row>
    <row r="334" spans="2:77" x14ac:dyDescent="0.2">
      <c r="B334" s="32"/>
      <c r="C334"/>
      <c r="D334"/>
      <c r="F334">
        <v>330</v>
      </c>
      <c r="G334">
        <v>2309.563969378918</v>
      </c>
      <c r="H334">
        <v>2309.563969378918</v>
      </c>
      <c r="I334">
        <v>0.43298216168003234</v>
      </c>
      <c r="L334">
        <f t="shared" si="187"/>
        <v>0</v>
      </c>
      <c r="M334">
        <f t="shared" si="188"/>
        <v>0</v>
      </c>
      <c r="N334">
        <f t="shared" si="189"/>
        <v>1</v>
      </c>
      <c r="O334">
        <f t="shared" si="190"/>
        <v>0</v>
      </c>
      <c r="P334">
        <f t="shared" si="201"/>
        <v>0</v>
      </c>
      <c r="Q334">
        <f t="shared" si="202"/>
        <v>2</v>
      </c>
      <c r="R334">
        <f t="shared" si="203"/>
        <v>0</v>
      </c>
      <c r="S334">
        <f t="shared" si="191"/>
        <v>2</v>
      </c>
      <c r="U334">
        <f t="shared" si="192"/>
        <v>0</v>
      </c>
      <c r="V334">
        <f t="shared" si="204"/>
        <v>0</v>
      </c>
      <c r="W334">
        <f t="shared" si="205"/>
        <v>0</v>
      </c>
      <c r="X334">
        <f t="shared" si="206"/>
        <v>0</v>
      </c>
      <c r="Y334">
        <f t="shared" si="207"/>
        <v>0</v>
      </c>
      <c r="Z334">
        <f t="shared" si="208"/>
        <v>0</v>
      </c>
      <c r="AB334">
        <f t="shared" si="193"/>
        <v>0</v>
      </c>
      <c r="AC334">
        <f t="shared" si="194"/>
        <v>0</v>
      </c>
      <c r="AD334">
        <f t="shared" si="209"/>
        <v>0</v>
      </c>
      <c r="AE334">
        <f t="shared" si="210"/>
        <v>0</v>
      </c>
      <c r="AF334">
        <f t="shared" si="211"/>
        <v>0</v>
      </c>
      <c r="AG334">
        <f t="shared" si="212"/>
        <v>0</v>
      </c>
      <c r="AH334">
        <f t="shared" si="213"/>
        <v>0</v>
      </c>
      <c r="AI334">
        <f t="shared" si="214"/>
        <v>0</v>
      </c>
      <c r="AK334">
        <f t="shared" si="195"/>
        <v>0</v>
      </c>
      <c r="AL334">
        <f t="shared" si="196"/>
        <v>0</v>
      </c>
      <c r="AM334">
        <f t="shared" si="197"/>
        <v>6.0205999132796242</v>
      </c>
      <c r="AN334">
        <v>0</v>
      </c>
      <c r="AO334">
        <f t="shared" si="198"/>
        <v>0</v>
      </c>
      <c r="AP334" t="e">
        <f t="shared" si="199"/>
        <v>#N/A</v>
      </c>
      <c r="AR334">
        <v>330</v>
      </c>
      <c r="AS334">
        <v>5.7595865315812871</v>
      </c>
      <c r="AT334">
        <v>-0.50000000000000044</v>
      </c>
      <c r="AU334">
        <f t="shared" si="200"/>
        <v>-0.50000000000000044</v>
      </c>
      <c r="AV334">
        <f t="shared" si="215"/>
        <v>-1.0000000000000009</v>
      </c>
      <c r="BC334">
        <f t="shared" si="216"/>
        <v>0</v>
      </c>
      <c r="BD334">
        <f t="shared" si="217"/>
        <v>6.0205999132796242</v>
      </c>
      <c r="BE334" t="e">
        <f t="shared" si="218"/>
        <v>#N/A</v>
      </c>
      <c r="BF334" t="e">
        <f t="shared" si="219"/>
        <v>#N/A</v>
      </c>
      <c r="BV334">
        <v>2.3095639693789178</v>
      </c>
      <c r="BW334">
        <v>273.99202529079099</v>
      </c>
      <c r="BX334">
        <v>8.4293109148988936</v>
      </c>
      <c r="BY334">
        <f t="shared" si="220"/>
        <v>22.913242686401151</v>
      </c>
    </row>
    <row r="335" spans="2:77" x14ac:dyDescent="0.2">
      <c r="B335" s="32"/>
      <c r="C335"/>
      <c r="D335"/>
      <c r="F335" s="30">
        <v>331</v>
      </c>
      <c r="G335" s="30">
        <v>2343.0415796631214</v>
      </c>
      <c r="H335" s="30">
        <v>2343.0415796631214</v>
      </c>
      <c r="I335" s="30">
        <v>0.42679566964568266</v>
      </c>
      <c r="K335" s="30"/>
      <c r="L335" s="30">
        <f t="shared" si="187"/>
        <v>0</v>
      </c>
      <c r="M335" s="30">
        <f t="shared" si="188"/>
        <v>0</v>
      </c>
      <c r="N335" s="30">
        <f t="shared" si="189"/>
        <v>1</v>
      </c>
      <c r="O335" s="30">
        <f t="shared" si="190"/>
        <v>0</v>
      </c>
      <c r="P335">
        <f t="shared" si="201"/>
        <v>0</v>
      </c>
      <c r="Q335" s="30">
        <f t="shared" si="202"/>
        <v>2</v>
      </c>
      <c r="R335" s="30">
        <f t="shared" si="203"/>
        <v>0</v>
      </c>
      <c r="S335" s="30">
        <f t="shared" si="191"/>
        <v>2</v>
      </c>
      <c r="U335" s="30">
        <f t="shared" si="192"/>
        <v>0</v>
      </c>
      <c r="V335" s="30">
        <f t="shared" si="204"/>
        <v>0</v>
      </c>
      <c r="W335" s="30">
        <f t="shared" si="205"/>
        <v>0</v>
      </c>
      <c r="X335" s="30">
        <f t="shared" si="206"/>
        <v>0</v>
      </c>
      <c r="Y335" s="30">
        <f t="shared" si="207"/>
        <v>0</v>
      </c>
      <c r="Z335" s="30">
        <f t="shared" si="208"/>
        <v>0</v>
      </c>
      <c r="AB335" s="30">
        <f t="shared" si="193"/>
        <v>0</v>
      </c>
      <c r="AC335" s="30">
        <f t="shared" si="194"/>
        <v>0</v>
      </c>
      <c r="AD335" s="30">
        <f t="shared" si="209"/>
        <v>0</v>
      </c>
      <c r="AE335" s="30">
        <f t="shared" si="210"/>
        <v>0</v>
      </c>
      <c r="AF335" s="30">
        <f t="shared" si="211"/>
        <v>0</v>
      </c>
      <c r="AG335" s="30">
        <f t="shared" si="212"/>
        <v>0</v>
      </c>
      <c r="AH335" s="30">
        <f t="shared" si="213"/>
        <v>0</v>
      </c>
      <c r="AI335" s="30">
        <f t="shared" si="214"/>
        <v>0</v>
      </c>
      <c r="AK335" s="30">
        <f t="shared" si="195"/>
        <v>0</v>
      </c>
      <c r="AL335" s="30">
        <f t="shared" si="196"/>
        <v>0</v>
      </c>
      <c r="AM335" s="30">
        <f t="shared" si="197"/>
        <v>6.0205999132796242</v>
      </c>
      <c r="AN335" s="30">
        <v>0</v>
      </c>
      <c r="AO335" s="30">
        <f t="shared" si="198"/>
        <v>0</v>
      </c>
      <c r="AP335" s="30" t="e">
        <f t="shared" si="199"/>
        <v>#N/A</v>
      </c>
      <c r="AR335" s="30">
        <v>331</v>
      </c>
      <c r="AS335" s="30">
        <v>5.7770398241012311</v>
      </c>
      <c r="AT335" s="30">
        <v>-0.48480962024633689</v>
      </c>
      <c r="AU335" s="30">
        <f t="shared" si="200"/>
        <v>-0.48480962024633689</v>
      </c>
      <c r="AV335" s="30">
        <f t="shared" si="215"/>
        <v>-0.96961924049267378</v>
      </c>
      <c r="BC335" s="30">
        <f t="shared" si="216"/>
        <v>0</v>
      </c>
      <c r="BD335" s="30">
        <f t="shared" si="217"/>
        <v>6.0205999132796242</v>
      </c>
      <c r="BE335" s="30" t="e">
        <f t="shared" si="218"/>
        <v>#N/A</v>
      </c>
      <c r="BF335" s="30" t="e">
        <f t="shared" si="219"/>
        <v>#N/A</v>
      </c>
      <c r="BV335">
        <v>2.3430415796631214</v>
      </c>
      <c r="BW335">
        <v>277.60556506725766</v>
      </c>
      <c r="BX335">
        <v>8.4401823108101404</v>
      </c>
      <c r="BY335">
        <f t="shared" si="220"/>
        <v>22.942794204356677</v>
      </c>
    </row>
    <row r="336" spans="2:77" x14ac:dyDescent="0.2">
      <c r="B336" s="32"/>
      <c r="C336"/>
      <c r="D336"/>
      <c r="F336">
        <v>332</v>
      </c>
      <c r="G336">
        <v>2377.0044548740384</v>
      </c>
      <c r="H336">
        <v>2377.0044548740384</v>
      </c>
      <c r="I336">
        <v>0.42069757082259729</v>
      </c>
      <c r="L336">
        <f t="shared" si="187"/>
        <v>0</v>
      </c>
      <c r="M336">
        <f t="shared" si="188"/>
        <v>0</v>
      </c>
      <c r="N336">
        <f t="shared" si="189"/>
        <v>1</v>
      </c>
      <c r="O336">
        <f t="shared" si="190"/>
        <v>0</v>
      </c>
      <c r="P336">
        <f t="shared" si="201"/>
        <v>0</v>
      </c>
      <c r="Q336">
        <f t="shared" si="202"/>
        <v>2</v>
      </c>
      <c r="R336">
        <f t="shared" si="203"/>
        <v>0</v>
      </c>
      <c r="S336">
        <f t="shared" si="191"/>
        <v>2</v>
      </c>
      <c r="U336">
        <f t="shared" si="192"/>
        <v>0</v>
      </c>
      <c r="V336">
        <f t="shared" si="204"/>
        <v>0</v>
      </c>
      <c r="W336">
        <f t="shared" si="205"/>
        <v>0</v>
      </c>
      <c r="X336">
        <f t="shared" si="206"/>
        <v>0</v>
      </c>
      <c r="Y336">
        <f t="shared" si="207"/>
        <v>0</v>
      </c>
      <c r="Z336">
        <f t="shared" si="208"/>
        <v>0</v>
      </c>
      <c r="AB336">
        <f t="shared" si="193"/>
        <v>0</v>
      </c>
      <c r="AC336">
        <f t="shared" si="194"/>
        <v>0</v>
      </c>
      <c r="AD336">
        <f t="shared" si="209"/>
        <v>0</v>
      </c>
      <c r="AE336">
        <f t="shared" si="210"/>
        <v>0</v>
      </c>
      <c r="AF336">
        <f t="shared" si="211"/>
        <v>0</v>
      </c>
      <c r="AG336">
        <f t="shared" si="212"/>
        <v>0</v>
      </c>
      <c r="AH336">
        <f t="shared" si="213"/>
        <v>0</v>
      </c>
      <c r="AI336">
        <f t="shared" si="214"/>
        <v>0</v>
      </c>
      <c r="AK336">
        <f t="shared" si="195"/>
        <v>0</v>
      </c>
      <c r="AL336">
        <f t="shared" si="196"/>
        <v>0</v>
      </c>
      <c r="AM336">
        <f t="shared" si="197"/>
        <v>6.0205999132796242</v>
      </c>
      <c r="AN336">
        <v>0</v>
      </c>
      <c r="AO336">
        <f t="shared" si="198"/>
        <v>0</v>
      </c>
      <c r="AP336" t="e">
        <f t="shared" si="199"/>
        <v>#N/A</v>
      </c>
      <c r="AR336">
        <v>332</v>
      </c>
      <c r="AS336">
        <v>5.7944931166211742</v>
      </c>
      <c r="AT336">
        <v>-0.46947156278589081</v>
      </c>
      <c r="AU336">
        <f t="shared" si="200"/>
        <v>-0.46947156278589081</v>
      </c>
      <c r="AV336">
        <f t="shared" si="215"/>
        <v>-0.93894312557178161</v>
      </c>
      <c r="BC336">
        <f t="shared" si="216"/>
        <v>0</v>
      </c>
      <c r="BD336">
        <f t="shared" si="217"/>
        <v>6.0205999132796242</v>
      </c>
      <c r="BE336" t="e">
        <f t="shared" si="218"/>
        <v>#N/A</v>
      </c>
      <c r="BF336" t="e">
        <f t="shared" si="219"/>
        <v>#N/A</v>
      </c>
      <c r="BV336">
        <v>2.3770044548740383</v>
      </c>
      <c r="BW336">
        <v>281.27148385464881</v>
      </c>
      <c r="BX336">
        <v>8.4509258539070053</v>
      </c>
      <c r="BY336">
        <f t="shared" si="220"/>
        <v>22.97199818233015</v>
      </c>
    </row>
    <row r="337" spans="2:77" x14ac:dyDescent="0.2">
      <c r="B337" s="32"/>
      <c r="C337"/>
      <c r="D337"/>
      <c r="F337" s="30">
        <v>333</v>
      </c>
      <c r="G337" s="30">
        <v>2411.4596290277477</v>
      </c>
      <c r="H337" s="30">
        <v>2411.4596290277477</v>
      </c>
      <c r="I337" s="30">
        <v>0.41468660223981441</v>
      </c>
      <c r="K337" s="30"/>
      <c r="L337" s="30">
        <f t="shared" si="187"/>
        <v>0</v>
      </c>
      <c r="M337" s="30">
        <f t="shared" si="188"/>
        <v>0</v>
      </c>
      <c r="N337" s="30">
        <f t="shared" si="189"/>
        <v>1</v>
      </c>
      <c r="O337" s="30">
        <f t="shared" si="190"/>
        <v>0</v>
      </c>
      <c r="P337">
        <f t="shared" si="201"/>
        <v>0</v>
      </c>
      <c r="Q337" s="30">
        <f t="shared" si="202"/>
        <v>2</v>
      </c>
      <c r="R337" s="30">
        <f t="shared" si="203"/>
        <v>0</v>
      </c>
      <c r="S337" s="30">
        <f t="shared" si="191"/>
        <v>2</v>
      </c>
      <c r="U337" s="30">
        <f t="shared" si="192"/>
        <v>0</v>
      </c>
      <c r="V337" s="30">
        <f t="shared" si="204"/>
        <v>0</v>
      </c>
      <c r="W337" s="30">
        <f t="shared" si="205"/>
        <v>0</v>
      </c>
      <c r="X337" s="30">
        <f t="shared" si="206"/>
        <v>0</v>
      </c>
      <c r="Y337" s="30">
        <f t="shared" si="207"/>
        <v>0</v>
      </c>
      <c r="Z337" s="30">
        <f t="shared" si="208"/>
        <v>0</v>
      </c>
      <c r="AB337" s="30">
        <f t="shared" si="193"/>
        <v>0</v>
      </c>
      <c r="AC337" s="30">
        <f t="shared" si="194"/>
        <v>0</v>
      </c>
      <c r="AD337" s="30">
        <f t="shared" si="209"/>
        <v>0</v>
      </c>
      <c r="AE337" s="30">
        <f t="shared" si="210"/>
        <v>0</v>
      </c>
      <c r="AF337" s="30">
        <f t="shared" si="211"/>
        <v>0</v>
      </c>
      <c r="AG337" s="30">
        <f t="shared" si="212"/>
        <v>0</v>
      </c>
      <c r="AH337" s="30">
        <f t="shared" si="213"/>
        <v>0</v>
      </c>
      <c r="AI337" s="30">
        <f t="shared" si="214"/>
        <v>0</v>
      </c>
      <c r="AK337" s="30">
        <f t="shared" si="195"/>
        <v>0</v>
      </c>
      <c r="AL337" s="30">
        <f t="shared" si="196"/>
        <v>0</v>
      </c>
      <c r="AM337" s="30">
        <f t="shared" si="197"/>
        <v>6.0205999132796242</v>
      </c>
      <c r="AN337" s="30">
        <v>0</v>
      </c>
      <c r="AO337" s="30">
        <f t="shared" si="198"/>
        <v>0</v>
      </c>
      <c r="AP337" s="30" t="e">
        <f t="shared" si="199"/>
        <v>#N/A</v>
      </c>
      <c r="AR337" s="30">
        <v>333</v>
      </c>
      <c r="AS337" s="30">
        <v>5.8119464091411173</v>
      </c>
      <c r="AT337" s="30">
        <v>-0.45399049973954697</v>
      </c>
      <c r="AU337" s="30">
        <f t="shared" si="200"/>
        <v>-0.45399049973954697</v>
      </c>
      <c r="AV337" s="30">
        <f t="shared" si="215"/>
        <v>-0.90798099947909394</v>
      </c>
      <c r="BC337" s="30">
        <f t="shared" si="216"/>
        <v>0</v>
      </c>
      <c r="BD337" s="30">
        <f t="shared" si="217"/>
        <v>6.0205999132796242</v>
      </c>
      <c r="BE337" s="30" t="e">
        <f t="shared" si="218"/>
        <v>#N/A</v>
      </c>
      <c r="BF337" s="30" t="e">
        <f t="shared" si="219"/>
        <v>#N/A</v>
      </c>
      <c r="BV337">
        <v>2.4114596290277479</v>
      </c>
      <c r="BW337">
        <v>284.99054089762609</v>
      </c>
      <c r="BX337">
        <v>8.4615426934257059</v>
      </c>
      <c r="BY337">
        <f t="shared" si="220"/>
        <v>23.000857744269499</v>
      </c>
    </row>
    <row r="338" spans="2:77" x14ac:dyDescent="0.2">
      <c r="B338" s="32"/>
      <c r="C338"/>
      <c r="D338"/>
      <c r="F338">
        <v>334</v>
      </c>
      <c r="G338">
        <v>2446.4142380998642</v>
      </c>
      <c r="H338">
        <v>2446.4142380998642</v>
      </c>
      <c r="I338">
        <v>0.40876151897182483</v>
      </c>
      <c r="L338">
        <f t="shared" si="187"/>
        <v>0</v>
      </c>
      <c r="M338">
        <f t="shared" si="188"/>
        <v>0</v>
      </c>
      <c r="N338">
        <f t="shared" si="189"/>
        <v>1</v>
      </c>
      <c r="O338">
        <f t="shared" si="190"/>
        <v>0</v>
      </c>
      <c r="P338">
        <f t="shared" si="201"/>
        <v>0</v>
      </c>
      <c r="Q338">
        <f t="shared" si="202"/>
        <v>2</v>
      </c>
      <c r="R338">
        <f t="shared" si="203"/>
        <v>0</v>
      </c>
      <c r="S338">
        <f t="shared" si="191"/>
        <v>2</v>
      </c>
      <c r="U338">
        <f t="shared" si="192"/>
        <v>0</v>
      </c>
      <c r="V338">
        <f t="shared" si="204"/>
        <v>0</v>
      </c>
      <c r="W338">
        <f t="shared" si="205"/>
        <v>0</v>
      </c>
      <c r="X338">
        <f t="shared" si="206"/>
        <v>0</v>
      </c>
      <c r="Y338">
        <f t="shared" si="207"/>
        <v>0</v>
      </c>
      <c r="Z338">
        <f t="shared" si="208"/>
        <v>0</v>
      </c>
      <c r="AB338">
        <f t="shared" si="193"/>
        <v>0</v>
      </c>
      <c r="AC338">
        <f t="shared" si="194"/>
        <v>0</v>
      </c>
      <c r="AD338">
        <f t="shared" si="209"/>
        <v>0</v>
      </c>
      <c r="AE338">
        <f t="shared" si="210"/>
        <v>0</v>
      </c>
      <c r="AF338">
        <f t="shared" si="211"/>
        <v>0</v>
      </c>
      <c r="AG338">
        <f t="shared" si="212"/>
        <v>0</v>
      </c>
      <c r="AH338">
        <f t="shared" si="213"/>
        <v>0</v>
      </c>
      <c r="AI338">
        <f t="shared" si="214"/>
        <v>0</v>
      </c>
      <c r="AK338">
        <f t="shared" si="195"/>
        <v>0</v>
      </c>
      <c r="AL338">
        <f t="shared" si="196"/>
        <v>0</v>
      </c>
      <c r="AM338">
        <f t="shared" si="197"/>
        <v>6.0205999132796242</v>
      </c>
      <c r="AN338">
        <v>0</v>
      </c>
      <c r="AO338">
        <f t="shared" si="198"/>
        <v>0</v>
      </c>
      <c r="AP338" t="e">
        <f t="shared" si="199"/>
        <v>#N/A</v>
      </c>
      <c r="AR338">
        <v>334</v>
      </c>
      <c r="AS338">
        <v>5.8293997016610604</v>
      </c>
      <c r="AT338">
        <v>-0.43837114678907779</v>
      </c>
      <c r="AU338">
        <f t="shared" si="200"/>
        <v>-0.43837114678907779</v>
      </c>
      <c r="AV338">
        <f t="shared" si="215"/>
        <v>-0.87674229357815558</v>
      </c>
      <c r="BC338">
        <f t="shared" si="216"/>
        <v>0</v>
      </c>
      <c r="BD338">
        <f t="shared" si="217"/>
        <v>6.0205999132796242</v>
      </c>
      <c r="BE338" t="e">
        <f t="shared" si="218"/>
        <v>#N/A</v>
      </c>
      <c r="BF338" t="e">
        <f t="shared" si="219"/>
        <v>#N/A</v>
      </c>
      <c r="BV338">
        <v>2.4464142380998641</v>
      </c>
      <c r="BW338">
        <v>288.76350644626126</v>
      </c>
      <c r="BX338">
        <v>8.4720339775869178</v>
      </c>
      <c r="BY338">
        <f t="shared" si="220"/>
        <v>23.029376011362125</v>
      </c>
    </row>
    <row r="339" spans="2:77" x14ac:dyDescent="0.2">
      <c r="B339" s="32"/>
      <c r="C339"/>
      <c r="D339"/>
      <c r="F339" s="30">
        <v>335</v>
      </c>
      <c r="G339" s="30">
        <v>2481.8755215034403</v>
      </c>
      <c r="H339" s="30">
        <v>2481.8755215034403</v>
      </c>
      <c r="I339" s="30">
        <v>0.40292109388074071</v>
      </c>
      <c r="K339" s="30"/>
      <c r="L339" s="30">
        <f t="shared" si="187"/>
        <v>0</v>
      </c>
      <c r="M339" s="30">
        <f t="shared" si="188"/>
        <v>0</v>
      </c>
      <c r="N339" s="30">
        <f t="shared" si="189"/>
        <v>1</v>
      </c>
      <c r="O339" s="30">
        <f t="shared" si="190"/>
        <v>0</v>
      </c>
      <c r="P339">
        <f t="shared" si="201"/>
        <v>0</v>
      </c>
      <c r="Q339" s="30">
        <f t="shared" si="202"/>
        <v>2</v>
      </c>
      <c r="R339" s="30">
        <f t="shared" si="203"/>
        <v>0</v>
      </c>
      <c r="S339" s="30">
        <f t="shared" si="191"/>
        <v>2</v>
      </c>
      <c r="U339" s="30">
        <f t="shared" si="192"/>
        <v>0</v>
      </c>
      <c r="V339" s="30">
        <f t="shared" si="204"/>
        <v>0</v>
      </c>
      <c r="W339" s="30">
        <f t="shared" si="205"/>
        <v>0</v>
      </c>
      <c r="X339" s="30">
        <f t="shared" si="206"/>
        <v>0</v>
      </c>
      <c r="Y339" s="30">
        <f t="shared" si="207"/>
        <v>0</v>
      </c>
      <c r="Z339" s="30">
        <f t="shared" si="208"/>
        <v>0</v>
      </c>
      <c r="AB339" s="30">
        <f t="shared" si="193"/>
        <v>0</v>
      </c>
      <c r="AC339" s="30">
        <f t="shared" si="194"/>
        <v>0</v>
      </c>
      <c r="AD339" s="30">
        <f t="shared" si="209"/>
        <v>0</v>
      </c>
      <c r="AE339" s="30">
        <f t="shared" si="210"/>
        <v>0</v>
      </c>
      <c r="AF339" s="30">
        <f t="shared" si="211"/>
        <v>0</v>
      </c>
      <c r="AG339" s="30">
        <f t="shared" si="212"/>
        <v>0</v>
      </c>
      <c r="AH339" s="30">
        <f t="shared" si="213"/>
        <v>0</v>
      </c>
      <c r="AI339" s="30">
        <f t="shared" si="214"/>
        <v>0</v>
      </c>
      <c r="AK339" s="30">
        <f t="shared" si="195"/>
        <v>0</v>
      </c>
      <c r="AL339" s="30">
        <f t="shared" si="196"/>
        <v>0</v>
      </c>
      <c r="AM339" s="30">
        <f t="shared" si="197"/>
        <v>6.0205999132796242</v>
      </c>
      <c r="AN339" s="30">
        <v>0</v>
      </c>
      <c r="AO339" s="30">
        <f t="shared" si="198"/>
        <v>0</v>
      </c>
      <c r="AP339" s="30" t="e">
        <f t="shared" si="199"/>
        <v>#N/A</v>
      </c>
      <c r="AR339" s="30">
        <v>335</v>
      </c>
      <c r="AS339" s="30">
        <v>5.8468529941810043</v>
      </c>
      <c r="AT339" s="30">
        <v>-0.42261826174069922</v>
      </c>
      <c r="AU339" s="30">
        <f t="shared" si="200"/>
        <v>-0.42261826174069922</v>
      </c>
      <c r="AV339" s="30">
        <f t="shared" si="215"/>
        <v>-0.84523652348139844</v>
      </c>
      <c r="BC339" s="30">
        <f t="shared" si="216"/>
        <v>0</v>
      </c>
      <c r="BD339" s="30">
        <f t="shared" si="217"/>
        <v>6.0205999132796242</v>
      </c>
      <c r="BE339" s="30" t="e">
        <f t="shared" si="218"/>
        <v>#N/A</v>
      </c>
      <c r="BF339" s="30" t="e">
        <f t="shared" si="219"/>
        <v>#N/A</v>
      </c>
      <c r="BV339">
        <v>2.4818755215034405</v>
      </c>
      <c r="BW339">
        <v>292.59116191555984</v>
      </c>
      <c r="BX339">
        <v>8.4824008533097661</v>
      </c>
      <c r="BY339">
        <f t="shared" si="220"/>
        <v>23.057556101257436</v>
      </c>
    </row>
    <row r="340" spans="2:77" x14ac:dyDescent="0.2">
      <c r="B340" s="32"/>
      <c r="C340"/>
      <c r="D340"/>
      <c r="F340">
        <v>336</v>
      </c>
      <c r="G340">
        <v>2517.8508235883355</v>
      </c>
      <c r="H340" t="s">
        <v>9</v>
      </c>
      <c r="I340">
        <v>0.39716411736214058</v>
      </c>
      <c r="L340">
        <f t="shared" si="187"/>
        <v>0</v>
      </c>
      <c r="M340">
        <f t="shared" si="188"/>
        <v>0</v>
      </c>
      <c r="N340">
        <f t="shared" si="189"/>
        <v>1</v>
      </c>
      <c r="O340">
        <f t="shared" si="190"/>
        <v>0</v>
      </c>
      <c r="P340">
        <f t="shared" si="201"/>
        <v>0</v>
      </c>
      <c r="Q340">
        <f t="shared" si="202"/>
        <v>2</v>
      </c>
      <c r="R340">
        <f t="shared" si="203"/>
        <v>0</v>
      </c>
      <c r="S340">
        <f t="shared" si="191"/>
        <v>2</v>
      </c>
      <c r="U340">
        <f t="shared" si="192"/>
        <v>0</v>
      </c>
      <c r="V340">
        <f t="shared" si="204"/>
        <v>0</v>
      </c>
      <c r="W340">
        <f t="shared" si="205"/>
        <v>0</v>
      </c>
      <c r="X340">
        <f t="shared" si="206"/>
        <v>0</v>
      </c>
      <c r="Y340">
        <f t="shared" si="207"/>
        <v>0</v>
      </c>
      <c r="Z340">
        <f t="shared" si="208"/>
        <v>0</v>
      </c>
      <c r="AB340">
        <f t="shared" si="193"/>
        <v>0</v>
      </c>
      <c r="AC340">
        <f t="shared" si="194"/>
        <v>0</v>
      </c>
      <c r="AD340">
        <f t="shared" si="209"/>
        <v>0</v>
      </c>
      <c r="AE340">
        <f t="shared" si="210"/>
        <v>0</v>
      </c>
      <c r="AF340">
        <f t="shared" si="211"/>
        <v>0</v>
      </c>
      <c r="AG340">
        <f t="shared" si="212"/>
        <v>0</v>
      </c>
      <c r="AH340">
        <f t="shared" si="213"/>
        <v>0</v>
      </c>
      <c r="AI340">
        <f t="shared" si="214"/>
        <v>0</v>
      </c>
      <c r="AK340">
        <f t="shared" si="195"/>
        <v>0</v>
      </c>
      <c r="AL340">
        <f t="shared" si="196"/>
        <v>0</v>
      </c>
      <c r="AM340">
        <f t="shared" si="197"/>
        <v>6.0205999132796242</v>
      </c>
      <c r="AN340">
        <v>0</v>
      </c>
      <c r="AO340">
        <f t="shared" si="198"/>
        <v>0</v>
      </c>
      <c r="AP340" t="e">
        <f t="shared" si="199"/>
        <v>#N/A</v>
      </c>
      <c r="AR340">
        <v>336</v>
      </c>
      <c r="AS340">
        <v>5.8643062867009474</v>
      </c>
      <c r="AT340">
        <v>-0.40673664307580015</v>
      </c>
      <c r="AU340">
        <f t="shared" si="200"/>
        <v>-0.40673664307580015</v>
      </c>
      <c r="AV340">
        <f t="shared" si="215"/>
        <v>-0.81347328615160031</v>
      </c>
      <c r="BC340">
        <f t="shared" si="216"/>
        <v>0</v>
      </c>
      <c r="BD340">
        <f t="shared" si="217"/>
        <v>6.0205999132796242</v>
      </c>
      <c r="BE340" t="e">
        <f t="shared" si="218"/>
        <v>#N/A</v>
      </c>
      <c r="BF340" t="e">
        <f t="shared" si="219"/>
        <v>#N/A</v>
      </c>
      <c r="BV340">
        <v>2.5178508235883355</v>
      </c>
      <c r="BW340">
        <v>296.47430004730131</v>
      </c>
      <c r="BX340">
        <v>8.4926444659338856</v>
      </c>
      <c r="BY340">
        <f t="shared" si="220"/>
        <v>23.085401127311354</v>
      </c>
    </row>
    <row r="341" spans="2:77" x14ac:dyDescent="0.2">
      <c r="B341" s="32"/>
      <c r="C341"/>
      <c r="D341"/>
      <c r="F341" s="30">
        <v>337</v>
      </c>
      <c r="G341" s="30">
        <v>2554.3475951622891</v>
      </c>
      <c r="H341" s="30">
        <v>2554.3475951622891</v>
      </c>
      <c r="I341" s="30">
        <v>0.39148939709455072</v>
      </c>
      <c r="K341" s="30"/>
      <c r="L341" s="30">
        <f t="shared" si="187"/>
        <v>0</v>
      </c>
      <c r="M341" s="30">
        <f t="shared" si="188"/>
        <v>0</v>
      </c>
      <c r="N341" s="30">
        <f t="shared" si="189"/>
        <v>1</v>
      </c>
      <c r="O341" s="30">
        <f t="shared" si="190"/>
        <v>0</v>
      </c>
      <c r="P341">
        <f t="shared" si="201"/>
        <v>0</v>
      </c>
      <c r="Q341" s="30">
        <f t="shared" si="202"/>
        <v>2</v>
      </c>
      <c r="R341" s="30">
        <f t="shared" si="203"/>
        <v>0</v>
      </c>
      <c r="S341" s="30">
        <f t="shared" si="191"/>
        <v>2</v>
      </c>
      <c r="U341" s="30">
        <f t="shared" si="192"/>
        <v>0</v>
      </c>
      <c r="V341" s="30">
        <f t="shared" si="204"/>
        <v>0</v>
      </c>
      <c r="W341" s="30">
        <f t="shared" si="205"/>
        <v>0</v>
      </c>
      <c r="X341" s="30">
        <f t="shared" si="206"/>
        <v>0</v>
      </c>
      <c r="Y341" s="30">
        <f t="shared" si="207"/>
        <v>0</v>
      </c>
      <c r="Z341" s="30">
        <f t="shared" si="208"/>
        <v>0</v>
      </c>
      <c r="AB341" s="30">
        <f t="shared" si="193"/>
        <v>0</v>
      </c>
      <c r="AC341" s="30">
        <f t="shared" si="194"/>
        <v>0</v>
      </c>
      <c r="AD341" s="30">
        <f t="shared" si="209"/>
        <v>0</v>
      </c>
      <c r="AE341" s="30">
        <f t="shared" si="210"/>
        <v>0</v>
      </c>
      <c r="AF341" s="30">
        <f t="shared" si="211"/>
        <v>0</v>
      </c>
      <c r="AG341" s="30">
        <f t="shared" si="212"/>
        <v>0</v>
      </c>
      <c r="AH341" s="30">
        <f t="shared" si="213"/>
        <v>0</v>
      </c>
      <c r="AI341" s="30">
        <f t="shared" si="214"/>
        <v>0</v>
      </c>
      <c r="AK341" s="30">
        <f t="shared" si="195"/>
        <v>0</v>
      </c>
      <c r="AL341" s="30">
        <f t="shared" si="196"/>
        <v>0</v>
      </c>
      <c r="AM341" s="30">
        <f t="shared" si="197"/>
        <v>6.0205999132796242</v>
      </c>
      <c r="AN341" s="30">
        <v>0</v>
      </c>
      <c r="AO341" s="30">
        <f t="shared" si="198"/>
        <v>0</v>
      </c>
      <c r="AP341" s="30" t="e">
        <f t="shared" si="199"/>
        <v>#N/A</v>
      </c>
      <c r="AR341" s="30">
        <v>337</v>
      </c>
      <c r="AS341" s="30">
        <v>5.8817595792208905</v>
      </c>
      <c r="AT341" s="30">
        <v>-0.39073112848927388</v>
      </c>
      <c r="AU341" s="30">
        <f t="shared" si="200"/>
        <v>-0.39073112848927388</v>
      </c>
      <c r="AV341" s="30">
        <f t="shared" si="215"/>
        <v>-0.78146225697854776</v>
      </c>
      <c r="BC341" s="30">
        <f t="shared" si="216"/>
        <v>0</v>
      </c>
      <c r="BD341" s="30">
        <f t="shared" si="217"/>
        <v>6.0205999132796242</v>
      </c>
      <c r="BE341" s="30" t="e">
        <f t="shared" si="218"/>
        <v>#N/A</v>
      </c>
      <c r="BF341" s="30" t="e">
        <f t="shared" si="219"/>
        <v>#N/A</v>
      </c>
      <c r="BV341">
        <v>2.5543475951622892</v>
      </c>
      <c r="BW341">
        <v>300.41372507422233</v>
      </c>
      <c r="BX341">
        <v>8.5027659589494249</v>
      </c>
      <c r="BY341">
        <f t="shared" si="220"/>
        <v>23.112914197852369</v>
      </c>
    </row>
    <row r="342" spans="2:77" x14ac:dyDescent="0.2">
      <c r="B342" s="32"/>
      <c r="C342"/>
      <c r="D342"/>
      <c r="F342">
        <v>338</v>
      </c>
      <c r="G342">
        <v>2591.3733950340393</v>
      </c>
      <c r="H342">
        <v>2591.3733950340393</v>
      </c>
      <c r="I342">
        <v>0.38589575779250618</v>
      </c>
      <c r="L342">
        <f t="shared" si="187"/>
        <v>0</v>
      </c>
      <c r="M342">
        <f t="shared" si="188"/>
        <v>0</v>
      </c>
      <c r="N342">
        <f t="shared" si="189"/>
        <v>1</v>
      </c>
      <c r="O342">
        <f t="shared" si="190"/>
        <v>0</v>
      </c>
      <c r="P342">
        <f t="shared" si="201"/>
        <v>0</v>
      </c>
      <c r="Q342">
        <f t="shared" si="202"/>
        <v>2</v>
      </c>
      <c r="R342">
        <f t="shared" si="203"/>
        <v>0</v>
      </c>
      <c r="S342">
        <f t="shared" si="191"/>
        <v>2</v>
      </c>
      <c r="U342">
        <f t="shared" si="192"/>
        <v>0</v>
      </c>
      <c r="V342">
        <f t="shared" si="204"/>
        <v>0</v>
      </c>
      <c r="W342">
        <f t="shared" si="205"/>
        <v>0</v>
      </c>
      <c r="X342">
        <f t="shared" si="206"/>
        <v>0</v>
      </c>
      <c r="Y342">
        <f t="shared" si="207"/>
        <v>0</v>
      </c>
      <c r="Z342">
        <f t="shared" si="208"/>
        <v>0</v>
      </c>
      <c r="AB342">
        <f t="shared" si="193"/>
        <v>0</v>
      </c>
      <c r="AC342">
        <f t="shared" si="194"/>
        <v>0</v>
      </c>
      <c r="AD342">
        <f t="shared" si="209"/>
        <v>0</v>
      </c>
      <c r="AE342">
        <f t="shared" si="210"/>
        <v>0</v>
      </c>
      <c r="AF342">
        <f t="shared" si="211"/>
        <v>0</v>
      </c>
      <c r="AG342">
        <f t="shared" si="212"/>
        <v>0</v>
      </c>
      <c r="AH342">
        <f t="shared" si="213"/>
        <v>0</v>
      </c>
      <c r="AI342">
        <f t="shared" si="214"/>
        <v>0</v>
      </c>
      <c r="AK342">
        <f t="shared" si="195"/>
        <v>0</v>
      </c>
      <c r="AL342">
        <f t="shared" si="196"/>
        <v>0</v>
      </c>
      <c r="AM342">
        <f t="shared" si="197"/>
        <v>6.0205999132796242</v>
      </c>
      <c r="AN342">
        <v>0</v>
      </c>
      <c r="AO342">
        <f t="shared" si="198"/>
        <v>0</v>
      </c>
      <c r="AP342" t="e">
        <f t="shared" si="199"/>
        <v>#N/A</v>
      </c>
      <c r="AR342">
        <v>338</v>
      </c>
      <c r="AS342">
        <v>5.8992128717408336</v>
      </c>
      <c r="AT342">
        <v>-0.37460659341591235</v>
      </c>
      <c r="AU342">
        <f t="shared" si="200"/>
        <v>-0.37460659341591235</v>
      </c>
      <c r="AV342">
        <f t="shared" si="215"/>
        <v>-0.7492131868318247</v>
      </c>
      <c r="BC342">
        <f t="shared" si="216"/>
        <v>0</v>
      </c>
      <c r="BD342">
        <f t="shared" si="217"/>
        <v>6.0205999132796242</v>
      </c>
      <c r="BE342" t="e">
        <f t="shared" si="218"/>
        <v>#N/A</v>
      </c>
      <c r="BF342" t="e">
        <f t="shared" si="219"/>
        <v>#N/A</v>
      </c>
      <c r="BV342">
        <v>2.5913733950340392</v>
      </c>
      <c r="BW342">
        <v>304.41025288657914</v>
      </c>
      <c r="BX342">
        <v>8.5127664737349189</v>
      </c>
      <c r="BY342">
        <f t="shared" si="220"/>
        <v>23.140098415469012</v>
      </c>
    </row>
    <row r="343" spans="2:77" x14ac:dyDescent="0.2">
      <c r="B343" s="32"/>
      <c r="C343"/>
      <c r="D343"/>
      <c r="F343" s="30">
        <v>339</v>
      </c>
      <c r="G343" s="30">
        <v>2628.9358915788448</v>
      </c>
      <c r="H343" s="30">
        <v>2628.9358915788448</v>
      </c>
      <c r="I343" s="30">
        <v>0.38038204096313499</v>
      </c>
      <c r="K343" s="30"/>
      <c r="L343" s="30">
        <f t="shared" si="187"/>
        <v>0</v>
      </c>
      <c r="M343" s="30">
        <f t="shared" si="188"/>
        <v>0</v>
      </c>
      <c r="N343" s="30">
        <f t="shared" si="189"/>
        <v>1</v>
      </c>
      <c r="O343" s="30">
        <f t="shared" si="190"/>
        <v>0</v>
      </c>
      <c r="P343">
        <f t="shared" si="201"/>
        <v>0</v>
      </c>
      <c r="Q343" s="30">
        <f t="shared" si="202"/>
        <v>2</v>
      </c>
      <c r="R343" s="30">
        <f t="shared" si="203"/>
        <v>0</v>
      </c>
      <c r="S343" s="30">
        <f t="shared" si="191"/>
        <v>2</v>
      </c>
      <c r="U343" s="30">
        <f t="shared" si="192"/>
        <v>0</v>
      </c>
      <c r="V343" s="30">
        <f t="shared" si="204"/>
        <v>0</v>
      </c>
      <c r="W343" s="30">
        <f t="shared" si="205"/>
        <v>0</v>
      </c>
      <c r="X343" s="30">
        <f t="shared" si="206"/>
        <v>0</v>
      </c>
      <c r="Y343" s="30">
        <f t="shared" si="207"/>
        <v>0</v>
      </c>
      <c r="Z343" s="30">
        <f t="shared" si="208"/>
        <v>0</v>
      </c>
      <c r="AB343" s="30">
        <f t="shared" si="193"/>
        <v>0</v>
      </c>
      <c r="AC343" s="30">
        <f t="shared" si="194"/>
        <v>0</v>
      </c>
      <c r="AD343" s="30">
        <f t="shared" si="209"/>
        <v>0</v>
      </c>
      <c r="AE343" s="30">
        <f t="shared" si="210"/>
        <v>0</v>
      </c>
      <c r="AF343" s="30">
        <f t="shared" si="211"/>
        <v>0</v>
      </c>
      <c r="AG343" s="30">
        <f t="shared" si="212"/>
        <v>0</v>
      </c>
      <c r="AH343" s="30">
        <f t="shared" si="213"/>
        <v>0</v>
      </c>
      <c r="AI343" s="30">
        <f t="shared" si="214"/>
        <v>0</v>
      </c>
      <c r="AK343" s="30">
        <f t="shared" si="195"/>
        <v>0</v>
      </c>
      <c r="AL343" s="30">
        <f t="shared" si="196"/>
        <v>0</v>
      </c>
      <c r="AM343" s="30">
        <f t="shared" si="197"/>
        <v>6.0205999132796242</v>
      </c>
      <c r="AN343" s="30">
        <v>0</v>
      </c>
      <c r="AO343" s="30">
        <f t="shared" si="198"/>
        <v>0</v>
      </c>
      <c r="AP343" s="30" t="e">
        <f t="shared" si="199"/>
        <v>#N/A</v>
      </c>
      <c r="AR343" s="30">
        <v>339</v>
      </c>
      <c r="AS343" s="30">
        <v>5.9166661642607767</v>
      </c>
      <c r="AT343" s="30">
        <v>-0.35836794954530077</v>
      </c>
      <c r="AU343" s="30">
        <f t="shared" si="200"/>
        <v>-0.35836794954530077</v>
      </c>
      <c r="AV343" s="30">
        <f t="shared" si="215"/>
        <v>-0.71673589909060154</v>
      </c>
      <c r="BC343" s="30">
        <f t="shared" si="216"/>
        <v>0</v>
      </c>
      <c r="BD343" s="30">
        <f t="shared" si="217"/>
        <v>6.0205999132796242</v>
      </c>
      <c r="BE343" s="30" t="e">
        <f t="shared" si="218"/>
        <v>#N/A</v>
      </c>
      <c r="BF343" s="30" t="e">
        <f t="shared" si="219"/>
        <v>#N/A</v>
      </c>
      <c r="BV343">
        <v>2.6289358915788448</v>
      </c>
      <c r="BW343">
        <v>308.46471120112892</v>
      </c>
      <c r="BX343">
        <v>8.5226471493029035</v>
      </c>
      <c r="BY343">
        <f t="shared" si="220"/>
        <v>23.166956876318366</v>
      </c>
    </row>
    <row r="344" spans="2:77" x14ac:dyDescent="0.2">
      <c r="B344" s="32"/>
      <c r="C344"/>
      <c r="D344"/>
      <c r="F344">
        <v>340</v>
      </c>
      <c r="G344">
        <v>2667.0428643266487</v>
      </c>
      <c r="H344">
        <v>2667.0428643266487</v>
      </c>
      <c r="I344">
        <v>0.37494710466622783</v>
      </c>
      <c r="L344">
        <f t="shared" si="187"/>
        <v>0</v>
      </c>
      <c r="M344">
        <f t="shared" si="188"/>
        <v>0</v>
      </c>
      <c r="N344">
        <f t="shared" si="189"/>
        <v>1</v>
      </c>
      <c r="O344">
        <f t="shared" si="190"/>
        <v>0</v>
      </c>
      <c r="P344">
        <f t="shared" si="201"/>
        <v>0</v>
      </c>
      <c r="Q344">
        <f t="shared" si="202"/>
        <v>2</v>
      </c>
      <c r="R344">
        <f t="shared" si="203"/>
        <v>0</v>
      </c>
      <c r="S344">
        <f t="shared" si="191"/>
        <v>2</v>
      </c>
      <c r="U344">
        <f t="shared" si="192"/>
        <v>0</v>
      </c>
      <c r="V344">
        <f t="shared" si="204"/>
        <v>0</v>
      </c>
      <c r="W344">
        <f t="shared" si="205"/>
        <v>0</v>
      </c>
      <c r="X344">
        <f t="shared" si="206"/>
        <v>0</v>
      </c>
      <c r="Y344">
        <f t="shared" si="207"/>
        <v>0</v>
      </c>
      <c r="Z344">
        <f t="shared" si="208"/>
        <v>0</v>
      </c>
      <c r="AB344">
        <f t="shared" si="193"/>
        <v>0</v>
      </c>
      <c r="AC344">
        <f t="shared" si="194"/>
        <v>0</v>
      </c>
      <c r="AD344">
        <f t="shared" si="209"/>
        <v>0</v>
      </c>
      <c r="AE344">
        <f t="shared" si="210"/>
        <v>0</v>
      </c>
      <c r="AF344">
        <f t="shared" si="211"/>
        <v>0</v>
      </c>
      <c r="AG344">
        <f t="shared" si="212"/>
        <v>0</v>
      </c>
      <c r="AH344">
        <f t="shared" si="213"/>
        <v>0</v>
      </c>
      <c r="AI344">
        <f t="shared" si="214"/>
        <v>0</v>
      </c>
      <c r="AK344">
        <f t="shared" si="195"/>
        <v>0</v>
      </c>
      <c r="AL344">
        <f t="shared" si="196"/>
        <v>0</v>
      </c>
      <c r="AM344">
        <f t="shared" si="197"/>
        <v>6.0205999132796242</v>
      </c>
      <c r="AN344">
        <v>0</v>
      </c>
      <c r="AO344">
        <f t="shared" si="198"/>
        <v>0</v>
      </c>
      <c r="AP344" t="e">
        <f t="shared" si="199"/>
        <v>#N/A</v>
      </c>
      <c r="AR344">
        <v>340</v>
      </c>
      <c r="AS344">
        <v>5.9341194567807207</v>
      </c>
      <c r="AT344">
        <v>-0.3420201433256686</v>
      </c>
      <c r="AU344">
        <f t="shared" si="200"/>
        <v>-0.3420201433256686</v>
      </c>
      <c r="AV344">
        <f t="shared" si="215"/>
        <v>-0.6840402866513372</v>
      </c>
      <c r="BC344">
        <f t="shared" si="216"/>
        <v>0</v>
      </c>
      <c r="BD344">
        <f t="shared" si="217"/>
        <v>6.0205999132796242</v>
      </c>
      <c r="BE344" t="e">
        <f t="shared" si="218"/>
        <v>#N/A</v>
      </c>
      <c r="BF344" t="e">
        <f t="shared" si="219"/>
        <v>#N/A</v>
      </c>
      <c r="BV344">
        <v>2.6670428643266488</v>
      </c>
      <c r="BW344">
        <v>312.57793973255417</v>
      </c>
      <c r="BX344">
        <v>8.5324091220532257</v>
      </c>
      <c r="BY344">
        <f t="shared" si="220"/>
        <v>23.193492669455477</v>
      </c>
    </row>
    <row r="345" spans="2:77" x14ac:dyDescent="0.2">
      <c r="B345" s="32"/>
      <c r="C345"/>
      <c r="D345"/>
      <c r="F345" s="30">
        <v>341</v>
      </c>
      <c r="G345" s="30">
        <v>2705.7022055733032</v>
      </c>
      <c r="H345" s="30">
        <v>2705.7022055733032</v>
      </c>
      <c r="I345" s="30">
        <v>0.36958982327772949</v>
      </c>
      <c r="K345" s="30"/>
      <c r="L345" s="30">
        <f t="shared" si="187"/>
        <v>0</v>
      </c>
      <c r="M345" s="30">
        <f t="shared" si="188"/>
        <v>0</v>
      </c>
      <c r="N345" s="30">
        <f t="shared" si="189"/>
        <v>1</v>
      </c>
      <c r="O345" s="30">
        <f t="shared" si="190"/>
        <v>0</v>
      </c>
      <c r="P345">
        <f t="shared" si="201"/>
        <v>0</v>
      </c>
      <c r="Q345" s="30">
        <f t="shared" si="202"/>
        <v>2</v>
      </c>
      <c r="R345" s="30">
        <f t="shared" si="203"/>
        <v>0</v>
      </c>
      <c r="S345" s="30">
        <f t="shared" si="191"/>
        <v>2</v>
      </c>
      <c r="U345" s="30">
        <f t="shared" si="192"/>
        <v>0</v>
      </c>
      <c r="V345" s="30">
        <f t="shared" si="204"/>
        <v>0</v>
      </c>
      <c r="W345" s="30">
        <f t="shared" si="205"/>
        <v>0</v>
      </c>
      <c r="X345" s="30">
        <f t="shared" si="206"/>
        <v>0</v>
      </c>
      <c r="Y345" s="30">
        <f t="shared" si="207"/>
        <v>0</v>
      </c>
      <c r="Z345" s="30">
        <f t="shared" si="208"/>
        <v>0</v>
      </c>
      <c r="AB345" s="30">
        <f t="shared" si="193"/>
        <v>0</v>
      </c>
      <c r="AC345" s="30">
        <f t="shared" si="194"/>
        <v>0</v>
      </c>
      <c r="AD345" s="30">
        <f t="shared" si="209"/>
        <v>0</v>
      </c>
      <c r="AE345" s="30">
        <f t="shared" si="210"/>
        <v>0</v>
      </c>
      <c r="AF345" s="30">
        <f t="shared" si="211"/>
        <v>0</v>
      </c>
      <c r="AG345" s="30">
        <f t="shared" si="212"/>
        <v>0</v>
      </c>
      <c r="AH345" s="30">
        <f t="shared" si="213"/>
        <v>0</v>
      </c>
      <c r="AI345" s="30">
        <f t="shared" si="214"/>
        <v>0</v>
      </c>
      <c r="AK345" s="30">
        <f t="shared" si="195"/>
        <v>0</v>
      </c>
      <c r="AL345" s="30">
        <f t="shared" si="196"/>
        <v>0</v>
      </c>
      <c r="AM345" s="30">
        <f t="shared" si="197"/>
        <v>6.0205999132796242</v>
      </c>
      <c r="AN345" s="30">
        <v>0</v>
      </c>
      <c r="AO345" s="30">
        <f t="shared" si="198"/>
        <v>0</v>
      </c>
      <c r="AP345" s="30" t="e">
        <f t="shared" si="199"/>
        <v>#N/A</v>
      </c>
      <c r="AR345" s="30">
        <v>341</v>
      </c>
      <c r="AS345" s="30">
        <v>5.9515727493006638</v>
      </c>
      <c r="AT345" s="30">
        <v>-0.3255681544571567</v>
      </c>
      <c r="AU345" s="30">
        <f t="shared" si="200"/>
        <v>-0.3255681544571567</v>
      </c>
      <c r="AV345" s="30">
        <f t="shared" si="215"/>
        <v>-0.6511363089143134</v>
      </c>
      <c r="BC345" s="30">
        <f t="shared" si="216"/>
        <v>0</v>
      </c>
      <c r="BD345" s="30">
        <f t="shared" si="217"/>
        <v>6.0205999132796242</v>
      </c>
      <c r="BE345" s="30" t="e">
        <f t="shared" si="218"/>
        <v>#N/A</v>
      </c>
      <c r="BF345" s="30" t="e">
        <f t="shared" si="219"/>
        <v>#N/A</v>
      </c>
      <c r="BV345">
        <v>2.7057022055733033</v>
      </c>
      <c r="BW345">
        <v>316.75079036737679</v>
      </c>
      <c r="BX345">
        <v>8.542053525533909</v>
      </c>
      <c r="BY345">
        <f t="shared" si="220"/>
        <v>23.219708876183347</v>
      </c>
    </row>
    <row r="346" spans="2:77" x14ac:dyDescent="0.2">
      <c r="B346" s="32"/>
      <c r="C346"/>
      <c r="D346"/>
      <c r="F346">
        <v>342</v>
      </c>
      <c r="G346">
        <v>2744.9219220151263</v>
      </c>
      <c r="H346">
        <v>2744.9219220151263</v>
      </c>
      <c r="I346">
        <v>0.36430908725661354</v>
      </c>
      <c r="L346">
        <f t="shared" si="187"/>
        <v>0</v>
      </c>
      <c r="M346">
        <f t="shared" si="188"/>
        <v>0</v>
      </c>
      <c r="N346">
        <f t="shared" si="189"/>
        <v>1</v>
      </c>
      <c r="O346">
        <f t="shared" si="190"/>
        <v>0</v>
      </c>
      <c r="P346">
        <f t="shared" si="201"/>
        <v>0</v>
      </c>
      <c r="Q346">
        <f t="shared" si="202"/>
        <v>2</v>
      </c>
      <c r="R346">
        <f t="shared" si="203"/>
        <v>0</v>
      </c>
      <c r="S346">
        <f t="shared" si="191"/>
        <v>2</v>
      </c>
      <c r="U346">
        <f t="shared" si="192"/>
        <v>0</v>
      </c>
      <c r="V346">
        <f t="shared" si="204"/>
        <v>0</v>
      </c>
      <c r="W346">
        <f t="shared" si="205"/>
        <v>0</v>
      </c>
      <c r="X346">
        <f t="shared" si="206"/>
        <v>0</v>
      </c>
      <c r="Y346">
        <f t="shared" si="207"/>
        <v>0</v>
      </c>
      <c r="Z346">
        <f t="shared" si="208"/>
        <v>0</v>
      </c>
      <c r="AB346">
        <f t="shared" si="193"/>
        <v>0</v>
      </c>
      <c r="AC346">
        <f t="shared" si="194"/>
        <v>0</v>
      </c>
      <c r="AD346">
        <f t="shared" si="209"/>
        <v>0</v>
      </c>
      <c r="AE346">
        <f t="shared" si="210"/>
        <v>0</v>
      </c>
      <c r="AF346">
        <f t="shared" si="211"/>
        <v>0</v>
      </c>
      <c r="AG346">
        <f t="shared" si="212"/>
        <v>0</v>
      </c>
      <c r="AH346">
        <f t="shared" si="213"/>
        <v>0</v>
      </c>
      <c r="AI346">
        <f t="shared" si="214"/>
        <v>0</v>
      </c>
      <c r="AK346">
        <f t="shared" si="195"/>
        <v>0</v>
      </c>
      <c r="AL346">
        <f t="shared" si="196"/>
        <v>0</v>
      </c>
      <c r="AM346">
        <f t="shared" si="197"/>
        <v>6.0205999132796242</v>
      </c>
      <c r="AN346">
        <v>0</v>
      </c>
      <c r="AO346">
        <f t="shared" si="198"/>
        <v>0</v>
      </c>
      <c r="AP346" t="e">
        <f t="shared" si="199"/>
        <v>#N/A</v>
      </c>
      <c r="AR346">
        <v>342</v>
      </c>
      <c r="AS346">
        <v>5.9690260418206069</v>
      </c>
      <c r="AT346">
        <v>-0.30901699437494762</v>
      </c>
      <c r="AU346">
        <f t="shared" si="200"/>
        <v>-0.30901699437494762</v>
      </c>
      <c r="AV346">
        <f t="shared" si="215"/>
        <v>-0.61803398874989524</v>
      </c>
      <c r="BC346">
        <f t="shared" si="216"/>
        <v>0</v>
      </c>
      <c r="BD346">
        <f t="shared" si="217"/>
        <v>6.0205999132796242</v>
      </c>
      <c r="BE346" t="e">
        <f t="shared" si="218"/>
        <v>#N/A</v>
      </c>
      <c r="BF346" t="e">
        <f t="shared" si="219"/>
        <v>#N/A</v>
      </c>
      <c r="BV346">
        <v>2.7449219220151262</v>
      </c>
      <c r="BW346">
        <v>320.98412734039073</v>
      </c>
      <c r="BX346">
        <v>8.5515814902094753</v>
      </c>
      <c r="BY346">
        <f t="shared" si="220"/>
        <v>23.245608569423137</v>
      </c>
    </row>
    <row r="347" spans="2:77" x14ac:dyDescent="0.2">
      <c r="B347" s="32"/>
      <c r="C347"/>
      <c r="D347"/>
      <c r="F347" s="30">
        <v>343</v>
      </c>
      <c r="G347" s="30">
        <v>2784.7101364071682</v>
      </c>
      <c r="H347" s="30">
        <v>2784.7101364071682</v>
      </c>
      <c r="I347" s="30">
        <v>0.35910380291508531</v>
      </c>
      <c r="K347" s="30"/>
      <c r="L347" s="30">
        <f t="shared" si="187"/>
        <v>0</v>
      </c>
      <c r="M347" s="30">
        <f t="shared" si="188"/>
        <v>0</v>
      </c>
      <c r="N347" s="30">
        <f t="shared" si="189"/>
        <v>1</v>
      </c>
      <c r="O347" s="30">
        <f t="shared" si="190"/>
        <v>0</v>
      </c>
      <c r="P347">
        <f t="shared" si="201"/>
        <v>0</v>
      </c>
      <c r="Q347" s="30">
        <f t="shared" si="202"/>
        <v>2</v>
      </c>
      <c r="R347" s="30">
        <f t="shared" si="203"/>
        <v>0</v>
      </c>
      <c r="S347" s="30">
        <f t="shared" si="191"/>
        <v>2</v>
      </c>
      <c r="U347" s="30">
        <f t="shared" si="192"/>
        <v>0</v>
      </c>
      <c r="V347" s="30">
        <f t="shared" si="204"/>
        <v>0</v>
      </c>
      <c r="W347" s="30">
        <f t="shared" si="205"/>
        <v>0</v>
      </c>
      <c r="X347" s="30">
        <f t="shared" si="206"/>
        <v>0</v>
      </c>
      <c r="Y347" s="30">
        <f t="shared" si="207"/>
        <v>0</v>
      </c>
      <c r="Z347" s="30">
        <f t="shared" si="208"/>
        <v>0</v>
      </c>
      <c r="AB347" s="30">
        <f t="shared" si="193"/>
        <v>0</v>
      </c>
      <c r="AC347" s="30">
        <f t="shared" si="194"/>
        <v>0</v>
      </c>
      <c r="AD347" s="30">
        <f t="shared" si="209"/>
        <v>0</v>
      </c>
      <c r="AE347" s="30">
        <f t="shared" si="210"/>
        <v>0</v>
      </c>
      <c r="AF347" s="30">
        <f t="shared" si="211"/>
        <v>0</v>
      </c>
      <c r="AG347" s="30">
        <f t="shared" si="212"/>
        <v>0</v>
      </c>
      <c r="AH347" s="30">
        <f t="shared" si="213"/>
        <v>0</v>
      </c>
      <c r="AI347" s="30">
        <f t="shared" si="214"/>
        <v>0</v>
      </c>
      <c r="AK347" s="30">
        <f t="shared" si="195"/>
        <v>0</v>
      </c>
      <c r="AL347" s="30">
        <f t="shared" si="196"/>
        <v>0</v>
      </c>
      <c r="AM347" s="30">
        <f t="shared" si="197"/>
        <v>6.0205999132796242</v>
      </c>
      <c r="AN347" s="30">
        <v>0</v>
      </c>
      <c r="AO347" s="30">
        <f t="shared" si="198"/>
        <v>0</v>
      </c>
      <c r="AP347" s="30" t="e">
        <f t="shared" si="199"/>
        <v>#N/A</v>
      </c>
      <c r="AR347" s="30">
        <v>343</v>
      </c>
      <c r="AS347" s="30">
        <v>5.98647933434055</v>
      </c>
      <c r="AT347" s="30">
        <v>-0.29237170472273716</v>
      </c>
      <c r="AU347" s="30">
        <f t="shared" si="200"/>
        <v>-0.29237170472273716</v>
      </c>
      <c r="AV347" s="30">
        <f t="shared" si="215"/>
        <v>-0.58474340944547432</v>
      </c>
      <c r="BC347" s="30">
        <f t="shared" si="216"/>
        <v>0</v>
      </c>
      <c r="BD347" s="30">
        <f t="shared" si="217"/>
        <v>6.0205999132796242</v>
      </c>
      <c r="BE347" s="30" t="e">
        <f t="shared" si="218"/>
        <v>#N/A</v>
      </c>
      <c r="BF347" s="30" t="e">
        <f t="shared" si="219"/>
        <v>#N/A</v>
      </c>
      <c r="BV347">
        <v>2.7847101364071682</v>
      </c>
      <c r="BW347">
        <v>325.27882741365329</v>
      </c>
      <c r="BX347">
        <v>8.5609941432366412</v>
      </c>
      <c r="BY347">
        <f t="shared" si="220"/>
        <v>23.271194813104472</v>
      </c>
    </row>
    <row r="348" spans="2:77" x14ac:dyDescent="0.2">
      <c r="B348" s="32"/>
      <c r="C348"/>
      <c r="D348"/>
      <c r="F348">
        <v>344</v>
      </c>
      <c r="G348">
        <v>2825.0750892455085</v>
      </c>
      <c r="H348">
        <v>2825.0750892455085</v>
      </c>
      <c r="I348">
        <v>0.35397289219206896</v>
      </c>
      <c r="L348">
        <f t="shared" si="187"/>
        <v>0</v>
      </c>
      <c r="M348">
        <f t="shared" si="188"/>
        <v>0</v>
      </c>
      <c r="N348">
        <f t="shared" si="189"/>
        <v>1</v>
      </c>
      <c r="O348">
        <f t="shared" si="190"/>
        <v>0</v>
      </c>
      <c r="P348">
        <f t="shared" si="201"/>
        <v>0</v>
      </c>
      <c r="Q348">
        <f t="shared" si="202"/>
        <v>2</v>
      </c>
      <c r="R348">
        <f t="shared" si="203"/>
        <v>0</v>
      </c>
      <c r="S348">
        <f t="shared" si="191"/>
        <v>2</v>
      </c>
      <c r="U348">
        <f t="shared" si="192"/>
        <v>0</v>
      </c>
      <c r="V348">
        <f t="shared" si="204"/>
        <v>0</v>
      </c>
      <c r="W348">
        <f t="shared" si="205"/>
        <v>0</v>
      </c>
      <c r="X348">
        <f t="shared" si="206"/>
        <v>0</v>
      </c>
      <c r="Y348">
        <f t="shared" si="207"/>
        <v>0</v>
      </c>
      <c r="Z348">
        <f t="shared" si="208"/>
        <v>0</v>
      </c>
      <c r="AB348">
        <f t="shared" si="193"/>
        <v>0</v>
      </c>
      <c r="AC348">
        <f t="shared" si="194"/>
        <v>0</v>
      </c>
      <c r="AD348">
        <f t="shared" si="209"/>
        <v>0</v>
      </c>
      <c r="AE348">
        <f t="shared" si="210"/>
        <v>0</v>
      </c>
      <c r="AF348">
        <f t="shared" si="211"/>
        <v>0</v>
      </c>
      <c r="AG348">
        <f t="shared" si="212"/>
        <v>0</v>
      </c>
      <c r="AH348">
        <f t="shared" si="213"/>
        <v>0</v>
      </c>
      <c r="AI348">
        <f t="shared" si="214"/>
        <v>0</v>
      </c>
      <c r="AK348">
        <f t="shared" si="195"/>
        <v>0</v>
      </c>
      <c r="AL348">
        <f t="shared" si="196"/>
        <v>0</v>
      </c>
      <c r="AM348">
        <f t="shared" si="197"/>
        <v>6.0205999132796242</v>
      </c>
      <c r="AN348">
        <v>0</v>
      </c>
      <c r="AO348">
        <f t="shared" si="198"/>
        <v>0</v>
      </c>
      <c r="AP348" t="e">
        <f t="shared" si="199"/>
        <v>#N/A</v>
      </c>
      <c r="AR348">
        <v>344</v>
      </c>
      <c r="AS348">
        <v>6.003932626860494</v>
      </c>
      <c r="AT348">
        <v>-0.27563735581699894</v>
      </c>
      <c r="AU348">
        <f t="shared" si="200"/>
        <v>-0.27563735581699894</v>
      </c>
      <c r="AV348">
        <f t="shared" si="215"/>
        <v>-0.55127471163399788</v>
      </c>
      <c r="BC348">
        <f t="shared" si="216"/>
        <v>0</v>
      </c>
      <c r="BD348">
        <f t="shared" si="217"/>
        <v>6.0205999132796242</v>
      </c>
      <c r="BE348" t="e">
        <f t="shared" si="218"/>
        <v>#N/A</v>
      </c>
      <c r="BF348" t="e">
        <f t="shared" si="219"/>
        <v>#N/A</v>
      </c>
      <c r="BV348">
        <v>2.8250750892455083</v>
      </c>
      <c r="BW348">
        <v>329.63578005807091</v>
      </c>
      <c r="BX348">
        <v>8.5702926082472715</v>
      </c>
      <c r="BY348">
        <f t="shared" si="220"/>
        <v>23.29647066157543</v>
      </c>
    </row>
    <row r="349" spans="2:77" x14ac:dyDescent="0.2">
      <c r="B349" s="32"/>
      <c r="C349"/>
      <c r="D349"/>
      <c r="F349" s="30">
        <v>345</v>
      </c>
      <c r="G349" s="30">
        <v>2866.0251404739274</v>
      </c>
      <c r="H349" s="30">
        <v>2866.0251404739274</v>
      </c>
      <c r="I349" s="30">
        <v>0.34891529242993291</v>
      </c>
      <c r="K349" s="30"/>
      <c r="L349" s="30">
        <f t="shared" si="187"/>
        <v>0</v>
      </c>
      <c r="M349" s="30">
        <f t="shared" si="188"/>
        <v>0</v>
      </c>
      <c r="N349" s="30">
        <f t="shared" si="189"/>
        <v>1</v>
      </c>
      <c r="O349" s="30">
        <f t="shared" si="190"/>
        <v>0</v>
      </c>
      <c r="P349">
        <f t="shared" si="201"/>
        <v>0</v>
      </c>
      <c r="Q349" s="30">
        <f t="shared" si="202"/>
        <v>2</v>
      </c>
      <c r="R349" s="30">
        <f t="shared" si="203"/>
        <v>0</v>
      </c>
      <c r="S349" s="30">
        <f t="shared" si="191"/>
        <v>2</v>
      </c>
      <c r="U349" s="30">
        <f t="shared" si="192"/>
        <v>0</v>
      </c>
      <c r="V349" s="30">
        <f t="shared" si="204"/>
        <v>0</v>
      </c>
      <c r="W349" s="30">
        <f t="shared" si="205"/>
        <v>0</v>
      </c>
      <c r="X349" s="30">
        <f t="shared" si="206"/>
        <v>0</v>
      </c>
      <c r="Y349" s="30">
        <f t="shared" si="207"/>
        <v>0</v>
      </c>
      <c r="Z349" s="30">
        <f t="shared" si="208"/>
        <v>0</v>
      </c>
      <c r="AB349" s="30">
        <f t="shared" si="193"/>
        <v>0</v>
      </c>
      <c r="AC349" s="30">
        <f t="shared" si="194"/>
        <v>0</v>
      </c>
      <c r="AD349" s="30">
        <f t="shared" si="209"/>
        <v>0</v>
      </c>
      <c r="AE349" s="30">
        <f t="shared" si="210"/>
        <v>0</v>
      </c>
      <c r="AF349" s="30">
        <f t="shared" si="211"/>
        <v>0</v>
      </c>
      <c r="AG349" s="30">
        <f t="shared" si="212"/>
        <v>0</v>
      </c>
      <c r="AH349" s="30">
        <f t="shared" si="213"/>
        <v>0</v>
      </c>
      <c r="AI349" s="30">
        <f t="shared" si="214"/>
        <v>0</v>
      </c>
      <c r="AK349" s="30">
        <f t="shared" si="195"/>
        <v>0</v>
      </c>
      <c r="AL349" s="30">
        <f t="shared" si="196"/>
        <v>0</v>
      </c>
      <c r="AM349" s="30">
        <f t="shared" si="197"/>
        <v>6.0205999132796242</v>
      </c>
      <c r="AN349" s="30">
        <v>0</v>
      </c>
      <c r="AO349" s="30">
        <f t="shared" si="198"/>
        <v>0</v>
      </c>
      <c r="AP349" s="30" t="e">
        <f t="shared" si="199"/>
        <v>#N/A</v>
      </c>
      <c r="AR349" s="30">
        <v>345</v>
      </c>
      <c r="AS349" s="30">
        <v>6.0213859193804371</v>
      </c>
      <c r="AT349" s="30">
        <v>-0.25881904510252068</v>
      </c>
      <c r="AU349" s="30">
        <f t="shared" si="200"/>
        <v>-0.25881904510252068</v>
      </c>
      <c r="AV349" s="30">
        <f t="shared" si="215"/>
        <v>-0.51763809020504137</v>
      </c>
      <c r="BC349" s="30">
        <f t="shared" si="216"/>
        <v>0</v>
      </c>
      <c r="BD349" s="30">
        <f t="shared" si="217"/>
        <v>6.0205999132796242</v>
      </c>
      <c r="BE349" s="30" t="e">
        <f t="shared" si="218"/>
        <v>#N/A</v>
      </c>
      <c r="BF349" s="30" t="e">
        <f t="shared" si="219"/>
        <v>#N/A</v>
      </c>
      <c r="BV349">
        <v>2.8660251404739272</v>
      </c>
      <c r="BW349">
        <v>334.05588763761523</v>
      </c>
      <c r="BX349">
        <v>8.5794780051384691</v>
      </c>
      <c r="BY349">
        <f t="shared" si="220"/>
        <v>23.321439159031957</v>
      </c>
    </row>
    <row r="350" spans="2:77" x14ac:dyDescent="0.2">
      <c r="B350" s="32"/>
      <c r="C350"/>
      <c r="D350"/>
      <c r="F350">
        <v>346</v>
      </c>
      <c r="G350">
        <v>2907.5687712153258</v>
      </c>
      <c r="H350">
        <v>2907.5687712153258</v>
      </c>
      <c r="I350">
        <v>0.34392995615440353</v>
      </c>
      <c r="L350">
        <f t="shared" si="187"/>
        <v>0</v>
      </c>
      <c r="M350">
        <f t="shared" si="188"/>
        <v>0</v>
      </c>
      <c r="N350">
        <f t="shared" si="189"/>
        <v>1</v>
      </c>
      <c r="O350">
        <f t="shared" si="190"/>
        <v>0</v>
      </c>
      <c r="P350">
        <f t="shared" si="201"/>
        <v>0</v>
      </c>
      <c r="Q350">
        <f t="shared" si="202"/>
        <v>2</v>
      </c>
      <c r="R350">
        <f t="shared" si="203"/>
        <v>0</v>
      </c>
      <c r="S350">
        <f t="shared" si="191"/>
        <v>2</v>
      </c>
      <c r="U350">
        <f t="shared" si="192"/>
        <v>0</v>
      </c>
      <c r="V350">
        <f t="shared" si="204"/>
        <v>0</v>
      </c>
      <c r="W350">
        <f t="shared" si="205"/>
        <v>0</v>
      </c>
      <c r="X350">
        <f t="shared" si="206"/>
        <v>0</v>
      </c>
      <c r="Y350">
        <f t="shared" si="207"/>
        <v>0</v>
      </c>
      <c r="Z350">
        <f t="shared" si="208"/>
        <v>0</v>
      </c>
      <c r="AB350">
        <f t="shared" si="193"/>
        <v>0</v>
      </c>
      <c r="AC350">
        <f t="shared" si="194"/>
        <v>0</v>
      </c>
      <c r="AD350">
        <f t="shared" si="209"/>
        <v>0</v>
      </c>
      <c r="AE350">
        <f t="shared" si="210"/>
        <v>0</v>
      </c>
      <c r="AF350">
        <f t="shared" si="211"/>
        <v>0</v>
      </c>
      <c r="AG350">
        <f t="shared" si="212"/>
        <v>0</v>
      </c>
      <c r="AH350">
        <f t="shared" si="213"/>
        <v>0</v>
      </c>
      <c r="AI350">
        <f t="shared" si="214"/>
        <v>0</v>
      </c>
      <c r="AK350">
        <f t="shared" si="195"/>
        <v>0</v>
      </c>
      <c r="AL350">
        <f t="shared" si="196"/>
        <v>0</v>
      </c>
      <c r="AM350">
        <f t="shared" si="197"/>
        <v>6.0205999132796242</v>
      </c>
      <c r="AN350">
        <v>0</v>
      </c>
      <c r="AO350">
        <f t="shared" si="198"/>
        <v>0</v>
      </c>
      <c r="AP350" t="e">
        <f t="shared" si="199"/>
        <v>#N/A</v>
      </c>
      <c r="AR350">
        <v>346</v>
      </c>
      <c r="AS350">
        <v>6.0388392119003802</v>
      </c>
      <c r="AT350">
        <v>-0.24192189559966787</v>
      </c>
      <c r="AU350">
        <f t="shared" si="200"/>
        <v>-0.24192189559966787</v>
      </c>
      <c r="AV350">
        <f t="shared" si="215"/>
        <v>-0.48384379119933574</v>
      </c>
      <c r="BC350">
        <f t="shared" si="216"/>
        <v>0</v>
      </c>
      <c r="BD350">
        <f t="shared" si="217"/>
        <v>6.0205999132796242</v>
      </c>
      <c r="BE350" t="e">
        <f t="shared" si="218"/>
        <v>#N/A</v>
      </c>
      <c r="BF350" t="e">
        <f t="shared" si="219"/>
        <v>#N/A</v>
      </c>
      <c r="BV350">
        <v>2.9075687712153258</v>
      </c>
      <c r="BW350">
        <v>338.54006559621104</v>
      </c>
      <c r="BX350">
        <v>8.5885514498697137</v>
      </c>
      <c r="BY350">
        <f t="shared" si="220"/>
        <v>23.346103338966429</v>
      </c>
    </row>
    <row r="351" spans="2:77" x14ac:dyDescent="0.2">
      <c r="B351" s="32"/>
      <c r="C351"/>
      <c r="D351"/>
      <c r="F351" s="30">
        <v>347</v>
      </c>
      <c r="G351" s="30">
        <v>2949.7145855282506</v>
      </c>
      <c r="H351" s="30">
        <v>2949.7145855282506</v>
      </c>
      <c r="I351" s="30">
        <v>0.33901585085762276</v>
      </c>
      <c r="K351" s="30"/>
      <c r="L351" s="30">
        <f t="shared" si="187"/>
        <v>0</v>
      </c>
      <c r="M351" s="30">
        <f t="shared" si="188"/>
        <v>0</v>
      </c>
      <c r="N351" s="30">
        <f t="shared" si="189"/>
        <v>1</v>
      </c>
      <c r="O351" s="30">
        <f t="shared" si="190"/>
        <v>0</v>
      </c>
      <c r="P351">
        <f t="shared" si="201"/>
        <v>0</v>
      </c>
      <c r="Q351" s="30">
        <f t="shared" si="202"/>
        <v>2</v>
      </c>
      <c r="R351" s="30">
        <f t="shared" si="203"/>
        <v>0</v>
      </c>
      <c r="S351" s="30">
        <f t="shared" si="191"/>
        <v>2</v>
      </c>
      <c r="U351" s="30">
        <f t="shared" si="192"/>
        <v>0</v>
      </c>
      <c r="V351" s="30">
        <f t="shared" si="204"/>
        <v>0</v>
      </c>
      <c r="W351" s="30">
        <f t="shared" si="205"/>
        <v>0</v>
      </c>
      <c r="X351" s="30">
        <f t="shared" si="206"/>
        <v>0</v>
      </c>
      <c r="Y351" s="30">
        <f t="shared" si="207"/>
        <v>0</v>
      </c>
      <c r="Z351" s="30">
        <f t="shared" si="208"/>
        <v>0</v>
      </c>
      <c r="AB351" s="30">
        <f t="shared" si="193"/>
        <v>0</v>
      </c>
      <c r="AC351" s="30">
        <f t="shared" si="194"/>
        <v>0</v>
      </c>
      <c r="AD351" s="30">
        <f t="shared" si="209"/>
        <v>0</v>
      </c>
      <c r="AE351" s="30">
        <f t="shared" si="210"/>
        <v>0</v>
      </c>
      <c r="AF351" s="30">
        <f t="shared" si="211"/>
        <v>0</v>
      </c>
      <c r="AG351" s="30">
        <f t="shared" si="212"/>
        <v>0</v>
      </c>
      <c r="AH351" s="30">
        <f t="shared" si="213"/>
        <v>0</v>
      </c>
      <c r="AI351" s="30">
        <f t="shared" si="214"/>
        <v>0</v>
      </c>
      <c r="AK351" s="30">
        <f t="shared" si="195"/>
        <v>0</v>
      </c>
      <c r="AL351" s="30">
        <f t="shared" si="196"/>
        <v>0</v>
      </c>
      <c r="AM351" s="30">
        <f t="shared" si="197"/>
        <v>6.0205999132796242</v>
      </c>
      <c r="AN351" s="30">
        <v>0</v>
      </c>
      <c r="AO351" s="30">
        <f t="shared" si="198"/>
        <v>0</v>
      </c>
      <c r="AP351" s="30" t="e">
        <f t="shared" si="199"/>
        <v>#N/A</v>
      </c>
      <c r="AR351" s="30">
        <v>347</v>
      </c>
      <c r="AS351" s="30">
        <v>6.0562925044203233</v>
      </c>
      <c r="AT351" s="30">
        <v>-0.22495105434386534</v>
      </c>
      <c r="AU351" s="30">
        <f t="shared" si="200"/>
        <v>-0.22495105434386534</v>
      </c>
      <c r="AV351" s="30">
        <f t="shared" si="215"/>
        <v>-0.44990210868773067</v>
      </c>
      <c r="BC351" s="30">
        <f t="shared" si="216"/>
        <v>0</v>
      </c>
      <c r="BD351" s="30">
        <f t="shared" si="217"/>
        <v>6.0205999132796242</v>
      </c>
      <c r="BE351" s="30" t="e">
        <f t="shared" si="218"/>
        <v>#N/A</v>
      </c>
      <c r="BF351" s="30" t="e">
        <f t="shared" si="219"/>
        <v>#N/A</v>
      </c>
      <c r="BV351">
        <v>2.9497145855282505</v>
      </c>
      <c r="BW351">
        <v>343.08924264733383</v>
      </c>
      <c r="BX351">
        <v>8.5975140542669326</v>
      </c>
      <c r="BY351">
        <f t="shared" si="220"/>
        <v>23.370466223635056</v>
      </c>
    </row>
    <row r="352" spans="2:77" x14ac:dyDescent="0.2">
      <c r="B352" s="32"/>
      <c r="C352"/>
      <c r="D352"/>
      <c r="F352">
        <v>348</v>
      </c>
      <c r="G352">
        <v>2992.4713121888658</v>
      </c>
      <c r="H352">
        <v>2992.4713121888658</v>
      </c>
      <c r="I352">
        <v>0.33417195878430744</v>
      </c>
      <c r="L352">
        <f t="shared" si="187"/>
        <v>0</v>
      </c>
      <c r="M352">
        <f t="shared" si="188"/>
        <v>0</v>
      </c>
      <c r="N352">
        <f t="shared" si="189"/>
        <v>1</v>
      </c>
      <c r="O352">
        <f t="shared" si="190"/>
        <v>0</v>
      </c>
      <c r="P352">
        <f t="shared" si="201"/>
        <v>0</v>
      </c>
      <c r="Q352">
        <f t="shared" si="202"/>
        <v>2</v>
      </c>
      <c r="R352">
        <f t="shared" si="203"/>
        <v>0</v>
      </c>
      <c r="S352">
        <f t="shared" si="191"/>
        <v>2</v>
      </c>
      <c r="U352">
        <f t="shared" si="192"/>
        <v>0</v>
      </c>
      <c r="V352">
        <f t="shared" si="204"/>
        <v>0</v>
      </c>
      <c r="W352">
        <f t="shared" si="205"/>
        <v>0</v>
      </c>
      <c r="X352">
        <f t="shared" si="206"/>
        <v>0</v>
      </c>
      <c r="Y352">
        <f t="shared" si="207"/>
        <v>0</v>
      </c>
      <c r="Z352">
        <f t="shared" si="208"/>
        <v>0</v>
      </c>
      <c r="AB352">
        <f t="shared" si="193"/>
        <v>0</v>
      </c>
      <c r="AC352">
        <f t="shared" si="194"/>
        <v>0</v>
      </c>
      <c r="AD352">
        <f t="shared" si="209"/>
        <v>0</v>
      </c>
      <c r="AE352">
        <f t="shared" si="210"/>
        <v>0</v>
      </c>
      <c r="AF352">
        <f t="shared" si="211"/>
        <v>0</v>
      </c>
      <c r="AG352">
        <f t="shared" si="212"/>
        <v>0</v>
      </c>
      <c r="AH352">
        <f t="shared" si="213"/>
        <v>0</v>
      </c>
      <c r="AI352">
        <f t="shared" si="214"/>
        <v>0</v>
      </c>
      <c r="AK352">
        <f t="shared" si="195"/>
        <v>0</v>
      </c>
      <c r="AL352">
        <f t="shared" si="196"/>
        <v>0</v>
      </c>
      <c r="AM352">
        <f t="shared" si="197"/>
        <v>6.0205999132796242</v>
      </c>
      <c r="AN352">
        <v>0</v>
      </c>
      <c r="AO352">
        <f t="shared" si="198"/>
        <v>0</v>
      </c>
      <c r="AP352" t="e">
        <f t="shared" si="199"/>
        <v>#N/A</v>
      </c>
      <c r="AR352">
        <v>348</v>
      </c>
      <c r="AS352">
        <v>6.0737457969402664</v>
      </c>
      <c r="AT352">
        <v>-0.20791169081775987</v>
      </c>
      <c r="AU352">
        <f t="shared" si="200"/>
        <v>-0.20791169081775987</v>
      </c>
      <c r="AV352">
        <f t="shared" si="215"/>
        <v>-0.41582338163551974</v>
      </c>
      <c r="BC352">
        <f t="shared" si="216"/>
        <v>0</v>
      </c>
      <c r="BD352">
        <f t="shared" si="217"/>
        <v>6.0205999132796242</v>
      </c>
      <c r="BE352" t="e">
        <f t="shared" si="218"/>
        <v>#N/A</v>
      </c>
      <c r="BF352" t="e">
        <f t="shared" si="219"/>
        <v>#N/A</v>
      </c>
      <c r="BV352">
        <v>2.992471312188866</v>
      </c>
      <c r="BW352">
        <v>347.70436096635399</v>
      </c>
      <c r="BX352">
        <v>8.606366925833397</v>
      </c>
      <c r="BY352">
        <f t="shared" si="220"/>
        <v>23.394530823543857</v>
      </c>
    </row>
    <row r="353" spans="2:77" x14ac:dyDescent="0.2">
      <c r="B353" s="32"/>
      <c r="C353"/>
      <c r="D353"/>
      <c r="F353" s="30">
        <v>349</v>
      </c>
      <c r="G353" s="30">
        <v>3035.8478064987694</v>
      </c>
      <c r="H353" s="30">
        <v>3035.8478064987694</v>
      </c>
      <c r="I353" s="30">
        <v>0.32939727672096181</v>
      </c>
      <c r="K353" s="30"/>
      <c r="L353" s="30">
        <f t="shared" si="187"/>
        <v>0</v>
      </c>
      <c r="M353" s="30">
        <f t="shared" si="188"/>
        <v>0</v>
      </c>
      <c r="N353" s="30">
        <f t="shared" si="189"/>
        <v>1</v>
      </c>
      <c r="O353" s="30">
        <f t="shared" si="190"/>
        <v>0</v>
      </c>
      <c r="P353">
        <f t="shared" si="201"/>
        <v>0</v>
      </c>
      <c r="Q353" s="30">
        <f t="shared" si="202"/>
        <v>2</v>
      </c>
      <c r="R353" s="30">
        <f t="shared" si="203"/>
        <v>0</v>
      </c>
      <c r="S353" s="30">
        <f t="shared" si="191"/>
        <v>2</v>
      </c>
      <c r="U353" s="30">
        <f t="shared" si="192"/>
        <v>0</v>
      </c>
      <c r="V353" s="30">
        <f t="shared" si="204"/>
        <v>0</v>
      </c>
      <c r="W353" s="30">
        <f t="shared" si="205"/>
        <v>0</v>
      </c>
      <c r="X353" s="30">
        <f t="shared" si="206"/>
        <v>0</v>
      </c>
      <c r="Y353" s="30">
        <f t="shared" si="207"/>
        <v>0</v>
      </c>
      <c r="Z353" s="30">
        <f t="shared" si="208"/>
        <v>0</v>
      </c>
      <c r="AB353" s="30">
        <f t="shared" si="193"/>
        <v>0</v>
      </c>
      <c r="AC353" s="30">
        <f t="shared" si="194"/>
        <v>0</v>
      </c>
      <c r="AD353" s="30">
        <f t="shared" si="209"/>
        <v>0</v>
      </c>
      <c r="AE353" s="30">
        <f t="shared" si="210"/>
        <v>0</v>
      </c>
      <c r="AF353" s="30">
        <f t="shared" si="211"/>
        <v>0</v>
      </c>
      <c r="AG353" s="30">
        <f t="shared" si="212"/>
        <v>0</v>
      </c>
      <c r="AH353" s="30">
        <f t="shared" si="213"/>
        <v>0</v>
      </c>
      <c r="AI353" s="30">
        <f t="shared" si="214"/>
        <v>0</v>
      </c>
      <c r="AK353" s="30">
        <f t="shared" si="195"/>
        <v>0</v>
      </c>
      <c r="AL353" s="30">
        <f t="shared" si="196"/>
        <v>0</v>
      </c>
      <c r="AM353" s="30">
        <f t="shared" si="197"/>
        <v>6.0205999132796242</v>
      </c>
      <c r="AN353" s="30">
        <v>0</v>
      </c>
      <c r="AO353" s="30">
        <f t="shared" si="198"/>
        <v>0</v>
      </c>
      <c r="AP353" s="30" t="e">
        <f t="shared" si="199"/>
        <v>#N/A</v>
      </c>
      <c r="AR353" s="30">
        <v>349</v>
      </c>
      <c r="AS353" s="30">
        <v>6.0911990894602104</v>
      </c>
      <c r="AT353" s="30">
        <v>-0.19080899537654467</v>
      </c>
      <c r="AU353" s="30">
        <f t="shared" si="200"/>
        <v>-0.19080899537654467</v>
      </c>
      <c r="AV353" s="30">
        <f t="shared" si="215"/>
        <v>-0.38161799075308933</v>
      </c>
      <c r="BC353" s="30">
        <f t="shared" si="216"/>
        <v>0</v>
      </c>
      <c r="BD353" s="30">
        <f t="shared" si="217"/>
        <v>6.0205999132796242</v>
      </c>
      <c r="BE353" s="30" t="e">
        <f t="shared" si="218"/>
        <v>#N/A</v>
      </c>
      <c r="BF353" s="30" t="e">
        <f t="shared" si="219"/>
        <v>#N/A</v>
      </c>
      <c r="BV353">
        <v>3.0358478064987695</v>
      </c>
      <c r="BW353">
        <v>352.3863763856707</v>
      </c>
      <c r="BX353">
        <v>8.61511116756731</v>
      </c>
      <c r="BY353">
        <f t="shared" si="220"/>
        <v>23.418300136952805</v>
      </c>
    </row>
    <row r="354" spans="2:77" x14ac:dyDescent="0.2">
      <c r="B354" s="32"/>
      <c r="C354"/>
      <c r="D354"/>
      <c r="F354">
        <v>350</v>
      </c>
      <c r="G354">
        <v>3079.8530521189855</v>
      </c>
      <c r="H354">
        <v>3079.8530521189855</v>
      </c>
      <c r="I354">
        <v>0.32469081578810549</v>
      </c>
      <c r="L354">
        <f t="shared" si="187"/>
        <v>0</v>
      </c>
      <c r="M354">
        <f t="shared" si="188"/>
        <v>0</v>
      </c>
      <c r="N354">
        <f t="shared" si="189"/>
        <v>1</v>
      </c>
      <c r="O354">
        <f t="shared" si="190"/>
        <v>0</v>
      </c>
      <c r="P354">
        <f t="shared" si="201"/>
        <v>0</v>
      </c>
      <c r="Q354">
        <f t="shared" si="202"/>
        <v>2</v>
      </c>
      <c r="R354">
        <f t="shared" si="203"/>
        <v>0</v>
      </c>
      <c r="S354">
        <f t="shared" si="191"/>
        <v>2</v>
      </c>
      <c r="U354">
        <f t="shared" si="192"/>
        <v>0</v>
      </c>
      <c r="V354">
        <f t="shared" si="204"/>
        <v>0</v>
      </c>
      <c r="W354">
        <f t="shared" si="205"/>
        <v>0</v>
      </c>
      <c r="X354">
        <f t="shared" si="206"/>
        <v>0</v>
      </c>
      <c r="Y354">
        <f t="shared" si="207"/>
        <v>0</v>
      </c>
      <c r="Z354">
        <f t="shared" si="208"/>
        <v>0</v>
      </c>
      <c r="AB354">
        <f t="shared" si="193"/>
        <v>0</v>
      </c>
      <c r="AC354">
        <f t="shared" si="194"/>
        <v>0</v>
      </c>
      <c r="AD354">
        <f t="shared" si="209"/>
        <v>0</v>
      </c>
      <c r="AE354">
        <f t="shared" si="210"/>
        <v>0</v>
      </c>
      <c r="AF354">
        <f t="shared" si="211"/>
        <v>0</v>
      </c>
      <c r="AG354">
        <f t="shared" si="212"/>
        <v>0</v>
      </c>
      <c r="AH354">
        <f t="shared" si="213"/>
        <v>0</v>
      </c>
      <c r="AI354">
        <f t="shared" si="214"/>
        <v>0</v>
      </c>
      <c r="AK354">
        <f t="shared" si="195"/>
        <v>0</v>
      </c>
      <c r="AL354">
        <f t="shared" si="196"/>
        <v>0</v>
      </c>
      <c r="AM354">
        <f t="shared" si="197"/>
        <v>6.0205999132796242</v>
      </c>
      <c r="AN354">
        <v>0</v>
      </c>
      <c r="AO354">
        <f t="shared" si="198"/>
        <v>0</v>
      </c>
      <c r="AP354" t="e">
        <f t="shared" si="199"/>
        <v>#N/A</v>
      </c>
      <c r="AR354">
        <v>350</v>
      </c>
      <c r="AS354">
        <v>6.1086523819801535</v>
      </c>
      <c r="AT354">
        <v>-0.17364817766693039</v>
      </c>
      <c r="AU354">
        <f t="shared" si="200"/>
        <v>-0.17364817766693039</v>
      </c>
      <c r="AV354">
        <f t="shared" si="215"/>
        <v>-0.34729635533386077</v>
      </c>
      <c r="BC354">
        <f t="shared" si="216"/>
        <v>0</v>
      </c>
      <c r="BD354">
        <f t="shared" si="217"/>
        <v>6.0205999132796242</v>
      </c>
      <c r="BE354" t="e">
        <f t="shared" si="218"/>
        <v>#N/A</v>
      </c>
      <c r="BF354" t="e">
        <f t="shared" si="219"/>
        <v>#N/A</v>
      </c>
      <c r="BV354">
        <v>3.0798530521189855</v>
      </c>
      <c r="BW354">
        <v>357.1362585926712</v>
      </c>
      <c r="BX354">
        <v>8.6237478777860144</v>
      </c>
      <c r="BY354">
        <f t="shared" si="220"/>
        <v>23.441777149397979</v>
      </c>
    </row>
    <row r="355" spans="2:77" x14ac:dyDescent="0.2">
      <c r="B355" s="32"/>
      <c r="C355"/>
      <c r="D355"/>
      <c r="F355" s="30">
        <v>351</v>
      </c>
      <c r="G355" s="30">
        <v>3124.4961629305817</v>
      </c>
      <c r="H355" s="30">
        <v>3124.4961629305817</v>
      </c>
      <c r="I355" s="30">
        <v>0.32005160123546533</v>
      </c>
      <c r="K355" s="30"/>
      <c r="L355" s="30">
        <f t="shared" si="187"/>
        <v>0</v>
      </c>
      <c r="M355" s="30">
        <f t="shared" si="188"/>
        <v>0</v>
      </c>
      <c r="N355" s="30">
        <f t="shared" si="189"/>
        <v>1</v>
      </c>
      <c r="O355" s="30">
        <f t="shared" si="190"/>
        <v>0</v>
      </c>
      <c r="P355">
        <f t="shared" si="201"/>
        <v>0</v>
      </c>
      <c r="Q355" s="30">
        <f t="shared" si="202"/>
        <v>2</v>
      </c>
      <c r="R355" s="30">
        <f t="shared" si="203"/>
        <v>0</v>
      </c>
      <c r="S355" s="30">
        <f t="shared" si="191"/>
        <v>2</v>
      </c>
      <c r="U355" s="30">
        <f t="shared" si="192"/>
        <v>0</v>
      </c>
      <c r="V355" s="30">
        <f t="shared" si="204"/>
        <v>0</v>
      </c>
      <c r="W355" s="30">
        <f t="shared" si="205"/>
        <v>0</v>
      </c>
      <c r="X355" s="30">
        <f t="shared" si="206"/>
        <v>0</v>
      </c>
      <c r="Y355" s="30">
        <f t="shared" si="207"/>
        <v>0</v>
      </c>
      <c r="Z355" s="30">
        <f t="shared" si="208"/>
        <v>0</v>
      </c>
      <c r="AB355" s="30">
        <f t="shared" si="193"/>
        <v>0</v>
      </c>
      <c r="AC355" s="30">
        <f t="shared" si="194"/>
        <v>0</v>
      </c>
      <c r="AD355" s="30">
        <f t="shared" si="209"/>
        <v>0</v>
      </c>
      <c r="AE355" s="30">
        <f t="shared" si="210"/>
        <v>0</v>
      </c>
      <c r="AF355" s="30">
        <f t="shared" si="211"/>
        <v>0</v>
      </c>
      <c r="AG355" s="30">
        <f t="shared" si="212"/>
        <v>0</v>
      </c>
      <c r="AH355" s="30">
        <f t="shared" si="213"/>
        <v>0</v>
      </c>
      <c r="AI355" s="30">
        <f t="shared" si="214"/>
        <v>0</v>
      </c>
      <c r="AK355" s="30">
        <f t="shared" si="195"/>
        <v>0</v>
      </c>
      <c r="AL355" s="30">
        <f t="shared" si="196"/>
        <v>0</v>
      </c>
      <c r="AM355" s="30">
        <f t="shared" si="197"/>
        <v>6.0205999132796242</v>
      </c>
      <c r="AN355" s="30">
        <v>0</v>
      </c>
      <c r="AO355" s="30">
        <f t="shared" si="198"/>
        <v>0</v>
      </c>
      <c r="AP355" s="30" t="e">
        <f t="shared" si="199"/>
        <v>#N/A</v>
      </c>
      <c r="AR355" s="30">
        <v>351</v>
      </c>
      <c r="AS355" s="30">
        <v>6.1261056745000966</v>
      </c>
      <c r="AT355" s="30">
        <v>-0.15643446504023112</v>
      </c>
      <c r="AU355" s="30">
        <f t="shared" si="200"/>
        <v>-0.15643446504023112</v>
      </c>
      <c r="AV355" s="30">
        <f t="shared" si="215"/>
        <v>-0.31286893008046224</v>
      </c>
      <c r="BC355" s="30">
        <f t="shared" si="216"/>
        <v>0</v>
      </c>
      <c r="BD355" s="30">
        <f t="shared" si="217"/>
        <v>6.0205999132796242</v>
      </c>
      <c r="BE355" s="30" t="e">
        <f t="shared" si="218"/>
        <v>#N/A</v>
      </c>
      <c r="BF355" s="30" t="e">
        <f t="shared" si="219"/>
        <v>#N/A</v>
      </c>
      <c r="BV355">
        <v>3.1244961629305816</v>
      </c>
      <c r="BW355">
        <v>361.95499133056404</v>
      </c>
      <c r="BX355">
        <v>8.6322781499566634</v>
      </c>
      <c r="BY355">
        <f t="shared" si="220"/>
        <v>23.464964833231264</v>
      </c>
    </row>
    <row r="356" spans="2:77" x14ac:dyDescent="0.2">
      <c r="B356" s="32"/>
      <c r="C356"/>
      <c r="D356"/>
      <c r="F356">
        <v>352</v>
      </c>
      <c r="G356">
        <v>3169.7863849222308</v>
      </c>
      <c r="H356" t="s">
        <v>8</v>
      </c>
      <c r="I356">
        <v>0.31547867224009624</v>
      </c>
      <c r="L356">
        <f t="shared" si="187"/>
        <v>0</v>
      </c>
      <c r="M356">
        <f t="shared" si="188"/>
        <v>0</v>
      </c>
      <c r="N356">
        <f t="shared" si="189"/>
        <v>1</v>
      </c>
      <c r="O356">
        <f t="shared" si="190"/>
        <v>0</v>
      </c>
      <c r="P356">
        <f t="shared" si="201"/>
        <v>0</v>
      </c>
      <c r="Q356">
        <f t="shared" si="202"/>
        <v>2</v>
      </c>
      <c r="R356">
        <f t="shared" si="203"/>
        <v>0</v>
      </c>
      <c r="S356">
        <f t="shared" si="191"/>
        <v>2</v>
      </c>
      <c r="U356">
        <f t="shared" si="192"/>
        <v>0</v>
      </c>
      <c r="V356">
        <f t="shared" si="204"/>
        <v>0</v>
      </c>
      <c r="W356">
        <f t="shared" si="205"/>
        <v>0</v>
      </c>
      <c r="X356">
        <f t="shared" si="206"/>
        <v>0</v>
      </c>
      <c r="Y356">
        <f t="shared" si="207"/>
        <v>0</v>
      </c>
      <c r="Z356">
        <f t="shared" si="208"/>
        <v>0</v>
      </c>
      <c r="AB356">
        <f t="shared" si="193"/>
        <v>0</v>
      </c>
      <c r="AC356">
        <f t="shared" si="194"/>
        <v>0</v>
      </c>
      <c r="AD356">
        <f t="shared" si="209"/>
        <v>0</v>
      </c>
      <c r="AE356">
        <f t="shared" si="210"/>
        <v>0</v>
      </c>
      <c r="AF356">
        <f t="shared" si="211"/>
        <v>0</v>
      </c>
      <c r="AG356">
        <f t="shared" si="212"/>
        <v>0</v>
      </c>
      <c r="AH356">
        <f t="shared" si="213"/>
        <v>0</v>
      </c>
      <c r="AI356">
        <f t="shared" si="214"/>
        <v>0</v>
      </c>
      <c r="AK356">
        <f t="shared" si="195"/>
        <v>0</v>
      </c>
      <c r="AL356">
        <f t="shared" si="196"/>
        <v>0</v>
      </c>
      <c r="AM356">
        <f t="shared" si="197"/>
        <v>6.0205999132796242</v>
      </c>
      <c r="AN356">
        <v>0</v>
      </c>
      <c r="AO356">
        <f t="shared" si="198"/>
        <v>0</v>
      </c>
      <c r="AP356" t="e">
        <f t="shared" si="199"/>
        <v>#N/A</v>
      </c>
      <c r="AR356">
        <v>352</v>
      </c>
      <c r="AS356">
        <v>6.1435589670200397</v>
      </c>
      <c r="AT356">
        <v>-0.13917310096006588</v>
      </c>
      <c r="AU356">
        <f t="shared" si="200"/>
        <v>-0.13917310096006588</v>
      </c>
      <c r="AV356">
        <f t="shared" si="215"/>
        <v>-0.27834620192013176</v>
      </c>
      <c r="BC356">
        <f t="shared" si="216"/>
        <v>0</v>
      </c>
      <c r="BD356">
        <f t="shared" si="217"/>
        <v>6.0205999132796242</v>
      </c>
      <c r="BE356" t="e">
        <f t="shared" si="218"/>
        <v>#N/A</v>
      </c>
      <c r="BF356" t="e">
        <f t="shared" si="219"/>
        <v>#N/A</v>
      </c>
      <c r="BV356">
        <v>3.1697863849222307</v>
      </c>
      <c r="BW356">
        <v>366.84357260212067</v>
      </c>
      <c r="BX356">
        <v>8.6407030725332845</v>
      </c>
      <c r="BY356">
        <f t="shared" si="220"/>
        <v>23.487866147177467</v>
      </c>
    </row>
    <row r="357" spans="2:77" x14ac:dyDescent="0.2">
      <c r="B357" s="32"/>
      <c r="C357"/>
      <c r="D357"/>
      <c r="F357" s="30">
        <v>353</v>
      </c>
      <c r="G357" s="30">
        <v>3215.7330981051223</v>
      </c>
      <c r="H357" s="30">
        <v>3215.7330981051223</v>
      </c>
      <c r="I357" s="30">
        <v>0.31097108170738802</v>
      </c>
      <c r="K357" s="30"/>
      <c r="L357" s="30">
        <f t="shared" si="187"/>
        <v>0</v>
      </c>
      <c r="M357" s="30">
        <f t="shared" si="188"/>
        <v>0</v>
      </c>
      <c r="N357" s="30">
        <f t="shared" si="189"/>
        <v>1</v>
      </c>
      <c r="O357" s="30">
        <f t="shared" si="190"/>
        <v>0</v>
      </c>
      <c r="P357">
        <f t="shared" si="201"/>
        <v>0</v>
      </c>
      <c r="Q357" s="30">
        <f t="shared" si="202"/>
        <v>2</v>
      </c>
      <c r="R357" s="30">
        <f t="shared" si="203"/>
        <v>0</v>
      </c>
      <c r="S357" s="30">
        <f t="shared" si="191"/>
        <v>2</v>
      </c>
      <c r="U357" s="30">
        <f t="shared" si="192"/>
        <v>0</v>
      </c>
      <c r="V357" s="30">
        <f t="shared" si="204"/>
        <v>0</v>
      </c>
      <c r="W357" s="30">
        <f t="shared" si="205"/>
        <v>0</v>
      </c>
      <c r="X357" s="30">
        <f t="shared" si="206"/>
        <v>0</v>
      </c>
      <c r="Y357" s="30">
        <f t="shared" si="207"/>
        <v>0</v>
      </c>
      <c r="Z357" s="30">
        <f t="shared" si="208"/>
        <v>0</v>
      </c>
      <c r="AB357" s="30">
        <f t="shared" si="193"/>
        <v>0</v>
      </c>
      <c r="AC357" s="30">
        <f t="shared" si="194"/>
        <v>0</v>
      </c>
      <c r="AD357" s="30">
        <f t="shared" si="209"/>
        <v>0</v>
      </c>
      <c r="AE357" s="30">
        <f t="shared" si="210"/>
        <v>0</v>
      </c>
      <c r="AF357" s="30">
        <f t="shared" si="211"/>
        <v>0</v>
      </c>
      <c r="AG357" s="30">
        <f t="shared" si="212"/>
        <v>0</v>
      </c>
      <c r="AH357" s="30">
        <f t="shared" si="213"/>
        <v>0</v>
      </c>
      <c r="AI357" s="30">
        <f t="shared" si="214"/>
        <v>0</v>
      </c>
      <c r="AK357" s="30">
        <f t="shared" si="195"/>
        <v>0</v>
      </c>
      <c r="AL357" s="30">
        <f t="shared" si="196"/>
        <v>0</v>
      </c>
      <c r="AM357" s="30">
        <f t="shared" si="197"/>
        <v>6.0205999132796242</v>
      </c>
      <c r="AN357" s="30">
        <v>0</v>
      </c>
      <c r="AO357" s="30">
        <f t="shared" si="198"/>
        <v>0</v>
      </c>
      <c r="AP357" s="30" t="e">
        <f t="shared" si="199"/>
        <v>#N/A</v>
      </c>
      <c r="AR357" s="30">
        <v>353</v>
      </c>
      <c r="AS357" s="30">
        <v>6.1610122595399837</v>
      </c>
      <c r="AT357" s="30">
        <v>-0.12186934340514723</v>
      </c>
      <c r="AU357" s="30">
        <f t="shared" si="200"/>
        <v>-0.12186934340514723</v>
      </c>
      <c r="AV357" s="30">
        <f t="shared" si="215"/>
        <v>-0.24373868681029445</v>
      </c>
      <c r="BC357" s="30">
        <f t="shared" si="216"/>
        <v>0</v>
      </c>
      <c r="BD357" s="30">
        <f t="shared" si="217"/>
        <v>6.0205999132796242</v>
      </c>
      <c r="BE357" s="30" t="e">
        <f t="shared" si="218"/>
        <v>#N/A</v>
      </c>
      <c r="BF357" s="30" t="e">
        <f t="shared" si="219"/>
        <v>#N/A</v>
      </c>
      <c r="BV357">
        <v>3.2157330981051224</v>
      </c>
      <c r="BW357">
        <v>371.80301487636882</v>
      </c>
      <c r="BX357">
        <v>8.6490237288000777</v>
      </c>
      <c r="BY357">
        <f t="shared" si="220"/>
        <v>23.510484035908345</v>
      </c>
    </row>
    <row r="358" spans="2:77" x14ac:dyDescent="0.2">
      <c r="B358" s="32"/>
      <c r="C358"/>
      <c r="D358"/>
      <c r="F358">
        <v>354</v>
      </c>
      <c r="G358">
        <v>3262.3458184556775</v>
      </c>
      <c r="H358">
        <v>3262.3458184556775</v>
      </c>
      <c r="I358">
        <v>0.30652789607491027</v>
      </c>
      <c r="L358">
        <f t="shared" si="187"/>
        <v>0</v>
      </c>
      <c r="M358">
        <f t="shared" si="188"/>
        <v>0</v>
      </c>
      <c r="N358">
        <f t="shared" si="189"/>
        <v>1</v>
      </c>
      <c r="O358">
        <f t="shared" si="190"/>
        <v>0</v>
      </c>
      <c r="P358">
        <f t="shared" si="201"/>
        <v>0</v>
      </c>
      <c r="Q358">
        <f t="shared" si="202"/>
        <v>2</v>
      </c>
      <c r="R358">
        <f t="shared" si="203"/>
        <v>0</v>
      </c>
      <c r="S358">
        <f t="shared" si="191"/>
        <v>2</v>
      </c>
      <c r="U358">
        <f t="shared" si="192"/>
        <v>0</v>
      </c>
      <c r="V358">
        <f t="shared" si="204"/>
        <v>0</v>
      </c>
      <c r="W358">
        <f t="shared" si="205"/>
        <v>0</v>
      </c>
      <c r="X358">
        <f t="shared" si="206"/>
        <v>0</v>
      </c>
      <c r="Y358">
        <f t="shared" si="207"/>
        <v>0</v>
      </c>
      <c r="Z358">
        <f t="shared" si="208"/>
        <v>0</v>
      </c>
      <c r="AB358">
        <f t="shared" si="193"/>
        <v>0</v>
      </c>
      <c r="AC358">
        <f t="shared" si="194"/>
        <v>0</v>
      </c>
      <c r="AD358">
        <f t="shared" si="209"/>
        <v>0</v>
      </c>
      <c r="AE358">
        <f t="shared" si="210"/>
        <v>0</v>
      </c>
      <c r="AF358">
        <f t="shared" si="211"/>
        <v>0</v>
      </c>
      <c r="AG358">
        <f t="shared" si="212"/>
        <v>0</v>
      </c>
      <c r="AH358">
        <f t="shared" si="213"/>
        <v>0</v>
      </c>
      <c r="AI358">
        <f t="shared" si="214"/>
        <v>0</v>
      </c>
      <c r="AK358">
        <f t="shared" si="195"/>
        <v>0</v>
      </c>
      <c r="AL358">
        <f t="shared" si="196"/>
        <v>0</v>
      </c>
      <c r="AM358">
        <f t="shared" si="197"/>
        <v>6.0205999132796242</v>
      </c>
      <c r="AN358">
        <v>0</v>
      </c>
      <c r="AO358">
        <f t="shared" si="198"/>
        <v>0</v>
      </c>
      <c r="AP358" t="e">
        <f t="shared" si="199"/>
        <v>#N/A</v>
      </c>
      <c r="AR358">
        <v>354</v>
      </c>
      <c r="AS358">
        <v>6.1784655520599268</v>
      </c>
      <c r="AT358">
        <v>-0.10452846326765342</v>
      </c>
      <c r="AU358">
        <f t="shared" si="200"/>
        <v>-0.10452846326765342</v>
      </c>
      <c r="AV358">
        <f t="shared" si="215"/>
        <v>-0.20905692653530683</v>
      </c>
      <c r="BC358">
        <f t="shared" si="216"/>
        <v>0</v>
      </c>
      <c r="BD358">
        <f t="shared" si="217"/>
        <v>6.0205999132796242</v>
      </c>
      <c r="BE358" t="e">
        <f t="shared" si="218"/>
        <v>#N/A</v>
      </c>
      <c r="BF358" t="e">
        <f t="shared" si="219"/>
        <v>#N/A</v>
      </c>
      <c r="BV358">
        <v>3.2623458184556777</v>
      </c>
      <c r="BW358">
        <v>376.83434529828736</v>
      </c>
      <c r="BX358">
        <v>8.6572411967208875</v>
      </c>
      <c r="BY358">
        <f t="shared" si="220"/>
        <v>23.532821429633426</v>
      </c>
    </row>
    <row r="359" spans="2:77" x14ac:dyDescent="0.2">
      <c r="B359" s="32"/>
      <c r="C359"/>
      <c r="D359"/>
      <c r="F359" s="30">
        <v>355</v>
      </c>
      <c r="G359" s="30">
        <v>3309.6341998863631</v>
      </c>
      <c r="H359" s="30">
        <v>3309.6341998863631</v>
      </c>
      <c r="I359" s="30">
        <v>0.30214819511906638</v>
      </c>
      <c r="K359" s="30"/>
      <c r="L359" s="30">
        <f t="shared" si="187"/>
        <v>0</v>
      </c>
      <c r="M359" s="30">
        <f t="shared" si="188"/>
        <v>0</v>
      </c>
      <c r="N359" s="30">
        <f t="shared" si="189"/>
        <v>1</v>
      </c>
      <c r="O359" s="30">
        <f t="shared" si="190"/>
        <v>0</v>
      </c>
      <c r="P359">
        <f t="shared" si="201"/>
        <v>0</v>
      </c>
      <c r="Q359" s="30">
        <f t="shared" si="202"/>
        <v>2</v>
      </c>
      <c r="R359" s="30">
        <f t="shared" si="203"/>
        <v>0</v>
      </c>
      <c r="S359" s="30">
        <f t="shared" si="191"/>
        <v>2</v>
      </c>
      <c r="U359" s="30">
        <f t="shared" si="192"/>
        <v>0</v>
      </c>
      <c r="V359" s="30">
        <f t="shared" si="204"/>
        <v>0</v>
      </c>
      <c r="W359" s="30">
        <f t="shared" si="205"/>
        <v>0</v>
      </c>
      <c r="X359" s="30">
        <f t="shared" si="206"/>
        <v>0</v>
      </c>
      <c r="Y359" s="30">
        <f t="shared" si="207"/>
        <v>0</v>
      </c>
      <c r="Z359" s="30">
        <f t="shared" si="208"/>
        <v>0</v>
      </c>
      <c r="AB359" s="30">
        <f t="shared" si="193"/>
        <v>0</v>
      </c>
      <c r="AC359" s="30">
        <f t="shared" si="194"/>
        <v>0</v>
      </c>
      <c r="AD359" s="30">
        <f t="shared" si="209"/>
        <v>0</v>
      </c>
      <c r="AE359" s="30">
        <f t="shared" si="210"/>
        <v>0</v>
      </c>
      <c r="AF359" s="30">
        <f t="shared" si="211"/>
        <v>0</v>
      </c>
      <c r="AG359" s="30">
        <f t="shared" si="212"/>
        <v>0</v>
      </c>
      <c r="AH359" s="30">
        <f t="shared" si="213"/>
        <v>0</v>
      </c>
      <c r="AI359" s="30">
        <f t="shared" si="214"/>
        <v>0</v>
      </c>
      <c r="AK359" s="30">
        <f t="shared" si="195"/>
        <v>0</v>
      </c>
      <c r="AL359" s="30">
        <f t="shared" si="196"/>
        <v>0</v>
      </c>
      <c r="AM359" s="30">
        <f t="shared" si="197"/>
        <v>6.0205999132796242</v>
      </c>
      <c r="AN359" s="30">
        <v>0</v>
      </c>
      <c r="AO359" s="30">
        <f t="shared" si="198"/>
        <v>0</v>
      </c>
      <c r="AP359" s="30" t="e">
        <f t="shared" si="199"/>
        <v>#N/A</v>
      </c>
      <c r="AR359" s="30">
        <v>355</v>
      </c>
      <c r="AS359" s="30">
        <v>6.1959188445798699</v>
      </c>
      <c r="AT359" s="30">
        <v>-8.7155742747658319E-2</v>
      </c>
      <c r="AU359" s="30">
        <f t="shared" si="200"/>
        <v>-8.7155742747658319E-2</v>
      </c>
      <c r="AV359" s="30">
        <f t="shared" si="215"/>
        <v>-0.17431148549531664</v>
      </c>
      <c r="BC359" s="30">
        <f t="shared" si="216"/>
        <v>0</v>
      </c>
      <c r="BD359" s="30">
        <f t="shared" si="217"/>
        <v>6.0205999132796242</v>
      </c>
      <c r="BE359" s="30" t="e">
        <f t="shared" si="218"/>
        <v>#N/A</v>
      </c>
      <c r="BF359" s="30" t="e">
        <f t="shared" si="219"/>
        <v>#N/A</v>
      </c>
      <c r="BV359">
        <v>3.309634199886363</v>
      </c>
      <c r="BW359">
        <v>381.93860590153417</v>
      </c>
      <c r="BX359">
        <v>8.665356548794664</v>
      </c>
      <c r="BY359">
        <f t="shared" si="220"/>
        <v>23.554881243707118</v>
      </c>
    </row>
    <row r="360" spans="2:77" x14ac:dyDescent="0.2">
      <c r="B360" s="32"/>
      <c r="C360"/>
      <c r="D360"/>
      <c r="F360">
        <v>356</v>
      </c>
      <c r="G360">
        <v>3357.6080362451239</v>
      </c>
      <c r="H360">
        <v>3357.6080362451239</v>
      </c>
      <c r="I360">
        <v>0.29783107176450496</v>
      </c>
      <c r="L360">
        <f t="shared" si="187"/>
        <v>0</v>
      </c>
      <c r="M360">
        <f t="shared" si="188"/>
        <v>0</v>
      </c>
      <c r="N360">
        <f t="shared" si="189"/>
        <v>1</v>
      </c>
      <c r="O360">
        <f t="shared" si="190"/>
        <v>0</v>
      </c>
      <c r="P360">
        <f t="shared" si="201"/>
        <v>0</v>
      </c>
      <c r="Q360">
        <f t="shared" si="202"/>
        <v>2</v>
      </c>
      <c r="R360">
        <f t="shared" si="203"/>
        <v>0</v>
      </c>
      <c r="S360">
        <f t="shared" si="191"/>
        <v>2</v>
      </c>
      <c r="U360">
        <f t="shared" si="192"/>
        <v>0</v>
      </c>
      <c r="V360">
        <f t="shared" si="204"/>
        <v>0</v>
      </c>
      <c r="W360">
        <f t="shared" si="205"/>
        <v>0</v>
      </c>
      <c r="X360">
        <f t="shared" si="206"/>
        <v>0</v>
      </c>
      <c r="Y360">
        <f t="shared" si="207"/>
        <v>0</v>
      </c>
      <c r="Z360">
        <f t="shared" si="208"/>
        <v>0</v>
      </c>
      <c r="AB360">
        <f t="shared" si="193"/>
        <v>0</v>
      </c>
      <c r="AC360">
        <f t="shared" si="194"/>
        <v>0</v>
      </c>
      <c r="AD360">
        <f t="shared" si="209"/>
        <v>0</v>
      </c>
      <c r="AE360">
        <f t="shared" si="210"/>
        <v>0</v>
      </c>
      <c r="AF360">
        <f t="shared" si="211"/>
        <v>0</v>
      </c>
      <c r="AG360">
        <f t="shared" si="212"/>
        <v>0</v>
      </c>
      <c r="AH360">
        <f t="shared" si="213"/>
        <v>0</v>
      </c>
      <c r="AI360">
        <f t="shared" si="214"/>
        <v>0</v>
      </c>
      <c r="AK360">
        <f t="shared" si="195"/>
        <v>0</v>
      </c>
      <c r="AL360">
        <f t="shared" si="196"/>
        <v>0</v>
      </c>
      <c r="AM360">
        <f t="shared" si="197"/>
        <v>6.0205999132796242</v>
      </c>
      <c r="AN360">
        <v>0</v>
      </c>
      <c r="AO360">
        <f t="shared" si="198"/>
        <v>0</v>
      </c>
      <c r="AP360" t="e">
        <f t="shared" si="199"/>
        <v>#N/A</v>
      </c>
      <c r="AR360">
        <v>356</v>
      </c>
      <c r="AS360">
        <v>6.213372137099813</v>
      </c>
      <c r="AT360">
        <v>-6.9756473744125636E-2</v>
      </c>
      <c r="AU360">
        <f t="shared" si="200"/>
        <v>-6.9756473744125636E-2</v>
      </c>
      <c r="AV360">
        <f t="shared" si="215"/>
        <v>-0.13951294748825127</v>
      </c>
      <c r="BC360">
        <f t="shared" si="216"/>
        <v>0</v>
      </c>
      <c r="BD360">
        <f t="shared" si="217"/>
        <v>6.0205999132796242</v>
      </c>
      <c r="BE360" t="e">
        <f t="shared" si="218"/>
        <v>#N/A</v>
      </c>
      <c r="BF360" t="e">
        <f t="shared" si="219"/>
        <v>#N/A</v>
      </c>
      <c r="BV360">
        <v>3.3576080362451237</v>
      </c>
      <c r="BW360">
        <v>387.11685382426242</v>
      </c>
      <c r="BX360">
        <v>8.6733708519168768</v>
      </c>
      <c r="BY360">
        <f t="shared" si="220"/>
        <v>23.576666378251993</v>
      </c>
    </row>
    <row r="361" spans="2:77" x14ac:dyDescent="0.2">
      <c r="B361" s="32"/>
      <c r="C361"/>
      <c r="D361"/>
      <c r="F361" s="30">
        <v>357</v>
      </c>
      <c r="G361" s="30">
        <v>3406.2772633437571</v>
      </c>
      <c r="H361" s="30">
        <v>3406.2772633437571</v>
      </c>
      <c r="I361" s="30">
        <v>0.29357563189625802</v>
      </c>
      <c r="K361" s="30"/>
      <c r="L361" s="30">
        <f t="shared" si="187"/>
        <v>0</v>
      </c>
      <c r="M361" s="30">
        <f t="shared" si="188"/>
        <v>0</v>
      </c>
      <c r="N361" s="30">
        <f t="shared" si="189"/>
        <v>1</v>
      </c>
      <c r="O361" s="30">
        <f t="shared" si="190"/>
        <v>0</v>
      </c>
      <c r="P361">
        <f t="shared" si="201"/>
        <v>0</v>
      </c>
      <c r="Q361" s="30">
        <f t="shared" si="202"/>
        <v>2</v>
      </c>
      <c r="R361" s="30">
        <f t="shared" si="203"/>
        <v>0</v>
      </c>
      <c r="S361" s="30">
        <f t="shared" si="191"/>
        <v>2</v>
      </c>
      <c r="U361" s="30">
        <f t="shared" si="192"/>
        <v>0</v>
      </c>
      <c r="V361" s="30">
        <f t="shared" si="204"/>
        <v>0</v>
      </c>
      <c r="W361" s="30">
        <f t="shared" si="205"/>
        <v>0</v>
      </c>
      <c r="X361" s="30">
        <f t="shared" si="206"/>
        <v>0</v>
      </c>
      <c r="Y361" s="30">
        <f t="shared" si="207"/>
        <v>0</v>
      </c>
      <c r="Z361" s="30">
        <f t="shared" si="208"/>
        <v>0</v>
      </c>
      <c r="AB361" s="30">
        <f t="shared" si="193"/>
        <v>0</v>
      </c>
      <c r="AC361" s="30">
        <f t="shared" si="194"/>
        <v>0</v>
      </c>
      <c r="AD361" s="30">
        <f t="shared" si="209"/>
        <v>0</v>
      </c>
      <c r="AE361" s="30">
        <f t="shared" si="210"/>
        <v>0</v>
      </c>
      <c r="AF361" s="30">
        <f t="shared" si="211"/>
        <v>0</v>
      </c>
      <c r="AG361" s="30">
        <f t="shared" si="212"/>
        <v>0</v>
      </c>
      <c r="AH361" s="30">
        <f t="shared" si="213"/>
        <v>0</v>
      </c>
      <c r="AI361" s="30">
        <f t="shared" si="214"/>
        <v>0</v>
      </c>
      <c r="AK361" s="30">
        <f t="shared" si="195"/>
        <v>0</v>
      </c>
      <c r="AL361" s="30">
        <f t="shared" si="196"/>
        <v>0</v>
      </c>
      <c r="AM361" s="30">
        <f t="shared" si="197"/>
        <v>6.0205999132796242</v>
      </c>
      <c r="AN361" s="30">
        <v>0</v>
      </c>
      <c r="AO361" s="30">
        <f t="shared" si="198"/>
        <v>0</v>
      </c>
      <c r="AP361" s="30" t="e">
        <f t="shared" si="199"/>
        <v>#N/A</v>
      </c>
      <c r="AR361" s="30">
        <v>357</v>
      </c>
      <c r="AS361" s="30">
        <v>6.2308254296197561</v>
      </c>
      <c r="AT361" s="30">
        <v>-5.2335956242944369E-2</v>
      </c>
      <c r="AU361" s="30">
        <f t="shared" si="200"/>
        <v>-5.2335956242944369E-2</v>
      </c>
      <c r="AV361" s="30">
        <f t="shared" si="215"/>
        <v>-0.10467191248588874</v>
      </c>
      <c r="BC361" s="30">
        <f t="shared" si="216"/>
        <v>0</v>
      </c>
      <c r="BD361" s="30">
        <f t="shared" si="217"/>
        <v>6.0205999132796242</v>
      </c>
      <c r="BE361" s="30" t="e">
        <f t="shared" si="218"/>
        <v>#N/A</v>
      </c>
      <c r="BF361" s="30" t="e">
        <f t="shared" si="219"/>
        <v>#N/A</v>
      </c>
      <c r="BV361">
        <v>3.4062772633437572</v>
      </c>
      <c r="BW361">
        <v>392.37016152806183</v>
      </c>
      <c r="BX361">
        <v>8.6812851672467062</v>
      </c>
      <c r="BY361">
        <f t="shared" si="220"/>
        <v>23.598179717797763</v>
      </c>
    </row>
    <row r="362" spans="2:77" x14ac:dyDescent="0.2">
      <c r="B362" s="32"/>
      <c r="C362"/>
      <c r="D362"/>
      <c r="F362">
        <v>358</v>
      </c>
      <c r="G362">
        <v>3455.6519610157266</v>
      </c>
      <c r="H362">
        <v>3455.6519610157266</v>
      </c>
      <c r="I362">
        <v>0.28938099417456037</v>
      </c>
      <c r="L362">
        <f t="shared" si="187"/>
        <v>0</v>
      </c>
      <c r="M362">
        <f t="shared" si="188"/>
        <v>0</v>
      </c>
      <c r="N362">
        <f t="shared" si="189"/>
        <v>1</v>
      </c>
      <c r="O362">
        <f t="shared" si="190"/>
        <v>0</v>
      </c>
      <c r="P362">
        <f t="shared" si="201"/>
        <v>0</v>
      </c>
      <c r="Q362">
        <f t="shared" si="202"/>
        <v>2</v>
      </c>
      <c r="R362">
        <f t="shared" si="203"/>
        <v>0</v>
      </c>
      <c r="S362">
        <f t="shared" si="191"/>
        <v>2</v>
      </c>
      <c r="U362">
        <f t="shared" si="192"/>
        <v>0</v>
      </c>
      <c r="V362">
        <f t="shared" si="204"/>
        <v>0</v>
      </c>
      <c r="W362">
        <f t="shared" si="205"/>
        <v>0</v>
      </c>
      <c r="X362">
        <f t="shared" si="206"/>
        <v>0</v>
      </c>
      <c r="Y362">
        <f t="shared" si="207"/>
        <v>0</v>
      </c>
      <c r="Z362">
        <f t="shared" si="208"/>
        <v>0</v>
      </c>
      <c r="AB362">
        <f t="shared" si="193"/>
        <v>0</v>
      </c>
      <c r="AC362">
        <f t="shared" si="194"/>
        <v>0</v>
      </c>
      <c r="AD362">
        <f t="shared" si="209"/>
        <v>0</v>
      </c>
      <c r="AE362">
        <f t="shared" si="210"/>
        <v>0</v>
      </c>
      <c r="AF362">
        <f t="shared" si="211"/>
        <v>0</v>
      </c>
      <c r="AG362">
        <f t="shared" si="212"/>
        <v>0</v>
      </c>
      <c r="AH362">
        <f t="shared" si="213"/>
        <v>0</v>
      </c>
      <c r="AI362">
        <f t="shared" si="214"/>
        <v>0</v>
      </c>
      <c r="AK362">
        <f t="shared" si="195"/>
        <v>0</v>
      </c>
      <c r="AL362">
        <f t="shared" si="196"/>
        <v>0</v>
      </c>
      <c r="AM362">
        <f t="shared" si="197"/>
        <v>6.0205999132796242</v>
      </c>
      <c r="AN362">
        <v>0</v>
      </c>
      <c r="AO362">
        <f t="shared" si="198"/>
        <v>0</v>
      </c>
      <c r="AP362" t="e">
        <f t="shared" si="199"/>
        <v>#N/A</v>
      </c>
      <c r="AR362">
        <v>358</v>
      </c>
      <c r="AS362">
        <v>6.2482787221397</v>
      </c>
      <c r="AT362">
        <v>-3.4899496702500823E-2</v>
      </c>
      <c r="AU362">
        <f t="shared" si="200"/>
        <v>-3.4899496702500823E-2</v>
      </c>
      <c r="AV362">
        <f t="shared" si="215"/>
        <v>-6.9798993405001647E-2</v>
      </c>
      <c r="BC362">
        <f t="shared" si="216"/>
        <v>0</v>
      </c>
      <c r="BD362">
        <f t="shared" si="217"/>
        <v>6.0205999132796242</v>
      </c>
      <c r="BE362" t="e">
        <f t="shared" si="218"/>
        <v>#N/A</v>
      </c>
      <c r="BF362" t="e">
        <f t="shared" si="219"/>
        <v>#N/A</v>
      </c>
      <c r="BV362">
        <v>3.4556519610157266</v>
      </c>
      <c r="BW362">
        <v>397.69961702007646</v>
      </c>
      <c r="BX362">
        <v>8.6891005500799352</v>
      </c>
      <c r="BY362">
        <f t="shared" si="220"/>
        <v>23.61942413093578</v>
      </c>
    </row>
    <row r="363" spans="2:77" x14ac:dyDescent="0.2">
      <c r="B363" s="32"/>
      <c r="C363"/>
      <c r="D363"/>
      <c r="F363" s="30">
        <v>359</v>
      </c>
      <c r="G363" s="30">
        <v>3505.7423552037853</v>
      </c>
      <c r="H363" s="30">
        <v>3505.7423552037853</v>
      </c>
      <c r="I363" s="30">
        <v>0.28524628985231604</v>
      </c>
      <c r="K363" s="30"/>
      <c r="L363" s="30">
        <f t="shared" si="187"/>
        <v>0</v>
      </c>
      <c r="M363" s="30">
        <f t="shared" si="188"/>
        <v>0</v>
      </c>
      <c r="N363" s="30">
        <f t="shared" si="189"/>
        <v>1</v>
      </c>
      <c r="O363" s="30">
        <f t="shared" si="190"/>
        <v>0</v>
      </c>
      <c r="P363">
        <f t="shared" si="201"/>
        <v>0</v>
      </c>
      <c r="Q363" s="30">
        <f t="shared" si="202"/>
        <v>2</v>
      </c>
      <c r="R363" s="30">
        <f t="shared" si="203"/>
        <v>0</v>
      </c>
      <c r="S363" s="30">
        <f t="shared" si="191"/>
        <v>2</v>
      </c>
      <c r="U363" s="30">
        <f t="shared" si="192"/>
        <v>0</v>
      </c>
      <c r="V363" s="30">
        <f t="shared" si="204"/>
        <v>0</v>
      </c>
      <c r="W363" s="30">
        <f t="shared" si="205"/>
        <v>0</v>
      </c>
      <c r="X363" s="30">
        <f t="shared" si="206"/>
        <v>0</v>
      </c>
      <c r="Y363" s="30">
        <f t="shared" si="207"/>
        <v>0</v>
      </c>
      <c r="Z363" s="30">
        <f t="shared" si="208"/>
        <v>0</v>
      </c>
      <c r="AB363" s="30">
        <f t="shared" si="193"/>
        <v>0</v>
      </c>
      <c r="AC363" s="30">
        <f t="shared" si="194"/>
        <v>0</v>
      </c>
      <c r="AD363" s="30">
        <f t="shared" si="209"/>
        <v>0</v>
      </c>
      <c r="AE363" s="30">
        <f t="shared" si="210"/>
        <v>0</v>
      </c>
      <c r="AF363" s="30">
        <f t="shared" si="211"/>
        <v>0</v>
      </c>
      <c r="AG363" s="30">
        <f t="shared" si="212"/>
        <v>0</v>
      </c>
      <c r="AH363" s="30">
        <f t="shared" si="213"/>
        <v>0</v>
      </c>
      <c r="AI363" s="30">
        <f t="shared" si="214"/>
        <v>0</v>
      </c>
      <c r="AK363" s="30">
        <f t="shared" si="195"/>
        <v>0</v>
      </c>
      <c r="AL363" s="30">
        <f t="shared" si="196"/>
        <v>0</v>
      </c>
      <c r="AM363" s="30">
        <f t="shared" si="197"/>
        <v>6.0205999132796242</v>
      </c>
      <c r="AN363" s="30">
        <v>0</v>
      </c>
      <c r="AO363" s="30">
        <f t="shared" si="198"/>
        <v>0</v>
      </c>
      <c r="AP363" s="30" t="e">
        <f t="shared" si="199"/>
        <v>#N/A</v>
      </c>
      <c r="AR363" s="30">
        <v>359</v>
      </c>
      <c r="AS363" s="30">
        <v>6.2657320146596431</v>
      </c>
      <c r="AT363" s="30">
        <v>-1.745240643728356E-2</v>
      </c>
      <c r="AU363" s="30">
        <f t="shared" si="200"/>
        <v>-1.745240643728356E-2</v>
      </c>
      <c r="AV363" s="30">
        <f t="shared" si="215"/>
        <v>-3.490481287456712E-2</v>
      </c>
      <c r="BC363" s="30">
        <f t="shared" si="216"/>
        <v>0</v>
      </c>
      <c r="BD363" s="30">
        <f t="shared" si="217"/>
        <v>6.0205999132796242</v>
      </c>
      <c r="BE363" s="30" t="e">
        <f t="shared" si="218"/>
        <v>#N/A</v>
      </c>
      <c r="BF363" s="30" t="e">
        <f t="shared" si="219"/>
        <v>#N/A</v>
      </c>
      <c r="BV363">
        <v>3.5057423552037852</v>
      </c>
      <c r="BW363">
        <v>403.10632407834134</v>
      </c>
      <c r="BX363">
        <v>8.6968180497274084</v>
      </c>
      <c r="BY363">
        <f t="shared" si="220"/>
        <v>23.640402469988647</v>
      </c>
    </row>
    <row r="364" spans="2:77" x14ac:dyDescent="0.2">
      <c r="F364">
        <v>360</v>
      </c>
      <c r="G364">
        <v>3556.5588200778484</v>
      </c>
      <c r="H364">
        <v>3556.5588200778484</v>
      </c>
      <c r="I364">
        <v>0.28117066259517431</v>
      </c>
      <c r="L364">
        <f t="shared" si="187"/>
        <v>0</v>
      </c>
      <c r="M364">
        <f t="shared" si="188"/>
        <v>0</v>
      </c>
      <c r="N364">
        <f t="shared" si="189"/>
        <v>1</v>
      </c>
      <c r="O364">
        <f t="shared" si="190"/>
        <v>0</v>
      </c>
      <c r="P364">
        <f t="shared" si="201"/>
        <v>0</v>
      </c>
      <c r="Q364">
        <f t="shared" si="202"/>
        <v>2</v>
      </c>
      <c r="R364">
        <f t="shared" si="203"/>
        <v>0</v>
      </c>
      <c r="S364">
        <f t="shared" si="191"/>
        <v>2</v>
      </c>
      <c r="U364">
        <f t="shared" si="192"/>
        <v>0</v>
      </c>
      <c r="V364">
        <f t="shared" si="204"/>
        <v>0</v>
      </c>
      <c r="W364">
        <f t="shared" si="205"/>
        <v>0</v>
      </c>
      <c r="X364">
        <f t="shared" si="206"/>
        <v>0</v>
      </c>
      <c r="Y364">
        <f t="shared" si="207"/>
        <v>0</v>
      </c>
      <c r="Z364">
        <f t="shared" si="208"/>
        <v>0</v>
      </c>
      <c r="AB364">
        <f t="shared" si="193"/>
        <v>0</v>
      </c>
      <c r="AC364">
        <f t="shared" si="194"/>
        <v>0</v>
      </c>
      <c r="AD364">
        <f t="shared" si="209"/>
        <v>0</v>
      </c>
      <c r="AE364">
        <f t="shared" si="210"/>
        <v>0</v>
      </c>
      <c r="AF364">
        <f t="shared" si="211"/>
        <v>0</v>
      </c>
      <c r="AG364">
        <f t="shared" si="212"/>
        <v>0</v>
      </c>
      <c r="AH364">
        <f t="shared" si="213"/>
        <v>0</v>
      </c>
      <c r="AI364">
        <f t="shared" si="214"/>
        <v>0</v>
      </c>
      <c r="AK364">
        <f t="shared" si="195"/>
        <v>0</v>
      </c>
      <c r="AL364">
        <f t="shared" si="196"/>
        <v>0</v>
      </c>
      <c r="AM364">
        <f t="shared" si="197"/>
        <v>6.0205999132796242</v>
      </c>
      <c r="AN364">
        <v>0</v>
      </c>
      <c r="AO364">
        <f t="shared" si="198"/>
        <v>0</v>
      </c>
      <c r="AP364" t="e">
        <f t="shared" si="199"/>
        <v>#N/A</v>
      </c>
      <c r="AR364" s="31">
        <v>360</v>
      </c>
      <c r="AS364" s="31">
        <v>6.2831853071795862</v>
      </c>
      <c r="AT364" s="31">
        <v>-2.45029690981724E-16</v>
      </c>
      <c r="AU364" s="31">
        <f t="shared" si="200"/>
        <v>-2.45029690981724E-16</v>
      </c>
      <c r="AV364" s="31">
        <f t="shared" si="215"/>
        <v>-4.90059381963448E-16</v>
      </c>
      <c r="BC364">
        <f t="shared" si="216"/>
        <v>0</v>
      </c>
      <c r="BD364">
        <f t="shared" si="217"/>
        <v>6.0205999132796242</v>
      </c>
      <c r="BE364" t="e">
        <f t="shared" si="218"/>
        <v>#N/A</v>
      </c>
      <c r="BF364" t="e">
        <f t="shared" si="219"/>
        <v>#N/A</v>
      </c>
      <c r="BV364">
        <v>3.5565588200778482</v>
      </c>
      <c r="BW364">
        <v>408.5914024803829</v>
      </c>
      <c r="BX364">
        <v>8.7044387093989446</v>
      </c>
      <c r="BY364">
        <f t="shared" si="220"/>
        <v>23.661117570694653</v>
      </c>
    </row>
    <row r="365" spans="2:77" x14ac:dyDescent="0.2">
      <c r="F365" s="30">
        <v>361</v>
      </c>
      <c r="G365" s="30">
        <v>3608.1118801835746</v>
      </c>
      <c r="H365" s="30">
        <v>3608.1118801835746</v>
      </c>
      <c r="I365" s="30">
        <v>0.27715326830417514</v>
      </c>
      <c r="K365" s="30"/>
      <c r="L365" s="30">
        <f t="shared" si="187"/>
        <v>0</v>
      </c>
      <c r="M365" s="30">
        <f t="shared" si="188"/>
        <v>0</v>
      </c>
      <c r="N365" s="30">
        <f t="shared" si="189"/>
        <v>1</v>
      </c>
      <c r="O365" s="30">
        <f t="shared" si="190"/>
        <v>0</v>
      </c>
      <c r="P365">
        <f t="shared" si="201"/>
        <v>0</v>
      </c>
      <c r="Q365" s="30">
        <f t="shared" si="202"/>
        <v>2</v>
      </c>
      <c r="R365" s="30">
        <f t="shared" si="203"/>
        <v>0</v>
      </c>
      <c r="S365" s="30">
        <f t="shared" si="191"/>
        <v>2</v>
      </c>
      <c r="U365" s="30">
        <f t="shared" si="192"/>
        <v>0</v>
      </c>
      <c r="V365" s="30">
        <f t="shared" si="204"/>
        <v>0</v>
      </c>
      <c r="W365" s="30">
        <f t="shared" si="205"/>
        <v>0</v>
      </c>
      <c r="X365" s="30">
        <f t="shared" si="206"/>
        <v>0</v>
      </c>
      <c r="Y365" s="30">
        <f t="shared" si="207"/>
        <v>0</v>
      </c>
      <c r="Z365" s="30">
        <f t="shared" si="208"/>
        <v>0</v>
      </c>
      <c r="AB365" s="30">
        <f t="shared" si="193"/>
        <v>0</v>
      </c>
      <c r="AC365" s="30">
        <f t="shared" si="194"/>
        <v>0</v>
      </c>
      <c r="AD365" s="30">
        <f t="shared" si="209"/>
        <v>0</v>
      </c>
      <c r="AE365" s="30">
        <f t="shared" si="210"/>
        <v>0</v>
      </c>
      <c r="AF365" s="30">
        <f t="shared" si="211"/>
        <v>0</v>
      </c>
      <c r="AG365" s="30">
        <f t="shared" si="212"/>
        <v>0</v>
      </c>
      <c r="AH365" s="30">
        <f t="shared" si="213"/>
        <v>0</v>
      </c>
      <c r="AI365" s="30">
        <f t="shared" si="214"/>
        <v>0</v>
      </c>
      <c r="AK365" s="30">
        <f t="shared" si="195"/>
        <v>0</v>
      </c>
      <c r="AL365" s="30">
        <f t="shared" si="196"/>
        <v>0</v>
      </c>
      <c r="AM365" s="30">
        <f t="shared" si="197"/>
        <v>6.0205999132796242</v>
      </c>
      <c r="AN365" s="30">
        <v>0</v>
      </c>
      <c r="AO365" s="30">
        <f t="shared" si="198"/>
        <v>0</v>
      </c>
      <c r="AP365" s="30" t="e">
        <f t="shared" si="199"/>
        <v>#N/A</v>
      </c>
      <c r="BC365" s="30">
        <f t="shared" si="216"/>
        <v>0</v>
      </c>
      <c r="BD365" s="30">
        <f t="shared" si="217"/>
        <v>6.0205999132796242</v>
      </c>
      <c r="BE365" s="30" t="e">
        <f t="shared" si="218"/>
        <v>#N/A</v>
      </c>
      <c r="BF365" s="30" t="e">
        <f t="shared" si="219"/>
        <v>#N/A</v>
      </c>
      <c r="BV365">
        <v>3.6081118801835745</v>
      </c>
      <c r="BW365">
        <v>414.15598823513488</v>
      </c>
      <c r="BX365">
        <v>8.71196356609261</v>
      </c>
      <c r="BY365">
        <f t="shared" si="220"/>
        <v>23.681572251906804</v>
      </c>
    </row>
    <row r="366" spans="2:77" x14ac:dyDescent="0.2">
      <c r="F366">
        <v>362</v>
      </c>
      <c r="G366">
        <v>3660.4122126221141</v>
      </c>
      <c r="H366">
        <v>3660.4122126221141</v>
      </c>
      <c r="I366">
        <v>0.27319327494092693</v>
      </c>
      <c r="L366">
        <f t="shared" si="187"/>
        <v>0</v>
      </c>
      <c r="M366">
        <f t="shared" si="188"/>
        <v>0</v>
      </c>
      <c r="N366">
        <f t="shared" si="189"/>
        <v>1</v>
      </c>
      <c r="O366">
        <f t="shared" si="190"/>
        <v>0</v>
      </c>
      <c r="P366">
        <f t="shared" si="201"/>
        <v>0</v>
      </c>
      <c r="Q366">
        <f t="shared" si="202"/>
        <v>2</v>
      </c>
      <c r="R366">
        <f t="shared" si="203"/>
        <v>0</v>
      </c>
      <c r="S366">
        <f t="shared" si="191"/>
        <v>2</v>
      </c>
      <c r="U366">
        <f t="shared" si="192"/>
        <v>0</v>
      </c>
      <c r="V366">
        <f t="shared" si="204"/>
        <v>0</v>
      </c>
      <c r="W366">
        <f t="shared" si="205"/>
        <v>0</v>
      </c>
      <c r="X366">
        <f t="shared" si="206"/>
        <v>0</v>
      </c>
      <c r="Y366">
        <f t="shared" si="207"/>
        <v>0</v>
      </c>
      <c r="Z366">
        <f t="shared" si="208"/>
        <v>0</v>
      </c>
      <c r="AB366">
        <f t="shared" si="193"/>
        <v>0</v>
      </c>
      <c r="AC366">
        <f t="shared" si="194"/>
        <v>0</v>
      </c>
      <c r="AD366">
        <f t="shared" si="209"/>
        <v>0</v>
      </c>
      <c r="AE366">
        <f t="shared" si="210"/>
        <v>0</v>
      </c>
      <c r="AF366">
        <f t="shared" si="211"/>
        <v>0</v>
      </c>
      <c r="AG366">
        <f t="shared" si="212"/>
        <v>0</v>
      </c>
      <c r="AH366">
        <f t="shared" si="213"/>
        <v>0</v>
      </c>
      <c r="AI366">
        <f t="shared" si="214"/>
        <v>0</v>
      </c>
      <c r="AK366">
        <f t="shared" si="195"/>
        <v>0</v>
      </c>
      <c r="AL366">
        <f t="shared" si="196"/>
        <v>0</v>
      </c>
      <c r="AM366">
        <f t="shared" si="197"/>
        <v>6.0205999132796242</v>
      </c>
      <c r="AN366">
        <v>0</v>
      </c>
      <c r="AO366">
        <f t="shared" si="198"/>
        <v>0</v>
      </c>
      <c r="AP366" t="e">
        <f t="shared" si="199"/>
        <v>#N/A</v>
      </c>
      <c r="BC366">
        <f t="shared" si="216"/>
        <v>0</v>
      </c>
      <c r="BD366">
        <f t="shared" si="217"/>
        <v>6.0205999132796242</v>
      </c>
      <c r="BE366" t="e">
        <f t="shared" si="218"/>
        <v>#N/A</v>
      </c>
      <c r="BF366" t="e">
        <f t="shared" si="219"/>
        <v>#N/A</v>
      </c>
      <c r="BV366">
        <v>3.6604122126221141</v>
      </c>
      <c r="BW366">
        <v>419.80123381821841</v>
      </c>
      <c r="BX366">
        <v>8.7193936504892218</v>
      </c>
      <c r="BY366">
        <f t="shared" si="220"/>
        <v>23.701769315306031</v>
      </c>
    </row>
    <row r="367" spans="2:77" x14ac:dyDescent="0.2">
      <c r="F367" s="30">
        <v>363</v>
      </c>
      <c r="G367" s="30">
        <v>3713.4706492614114</v>
      </c>
      <c r="H367" s="30">
        <v>3713.4706492614114</v>
      </c>
      <c r="I367" s="30">
        <v>0.26928986235528601</v>
      </c>
      <c r="K367" s="30"/>
      <c r="L367" s="30">
        <f t="shared" si="187"/>
        <v>0</v>
      </c>
      <c r="M367" s="30">
        <f t="shared" si="188"/>
        <v>0</v>
      </c>
      <c r="N367" s="30">
        <f t="shared" si="189"/>
        <v>1</v>
      </c>
      <c r="O367" s="30">
        <f t="shared" si="190"/>
        <v>0</v>
      </c>
      <c r="P367">
        <f t="shared" si="201"/>
        <v>0</v>
      </c>
      <c r="Q367" s="30">
        <f t="shared" si="202"/>
        <v>2</v>
      </c>
      <c r="R367" s="30">
        <f t="shared" si="203"/>
        <v>0</v>
      </c>
      <c r="S367" s="30">
        <f t="shared" si="191"/>
        <v>2</v>
      </c>
      <c r="U367" s="30">
        <f t="shared" si="192"/>
        <v>0</v>
      </c>
      <c r="V367" s="30">
        <f t="shared" si="204"/>
        <v>0</v>
      </c>
      <c r="W367" s="30">
        <f t="shared" si="205"/>
        <v>0</v>
      </c>
      <c r="X367" s="30">
        <f t="shared" si="206"/>
        <v>0</v>
      </c>
      <c r="Y367" s="30">
        <f t="shared" si="207"/>
        <v>0</v>
      </c>
      <c r="Z367" s="30">
        <f t="shared" si="208"/>
        <v>0</v>
      </c>
      <c r="AB367" s="30">
        <f t="shared" si="193"/>
        <v>0</v>
      </c>
      <c r="AC367" s="30">
        <f t="shared" si="194"/>
        <v>0</v>
      </c>
      <c r="AD367" s="30">
        <f t="shared" si="209"/>
        <v>0</v>
      </c>
      <c r="AE367" s="30">
        <f t="shared" si="210"/>
        <v>0</v>
      </c>
      <c r="AF367" s="30">
        <f t="shared" si="211"/>
        <v>0</v>
      </c>
      <c r="AG367" s="30">
        <f t="shared" si="212"/>
        <v>0</v>
      </c>
      <c r="AH367" s="30">
        <f t="shared" si="213"/>
        <v>0</v>
      </c>
      <c r="AI367" s="30">
        <f t="shared" si="214"/>
        <v>0</v>
      </c>
      <c r="AK367" s="30">
        <f t="shared" si="195"/>
        <v>0</v>
      </c>
      <c r="AL367" s="30">
        <f t="shared" si="196"/>
        <v>0</v>
      </c>
      <c r="AM367" s="30">
        <f t="shared" si="197"/>
        <v>6.0205999132796242</v>
      </c>
      <c r="AN367" s="30">
        <v>0</v>
      </c>
      <c r="AO367" s="30">
        <f t="shared" si="198"/>
        <v>0</v>
      </c>
      <c r="AP367" s="30" t="e">
        <f t="shared" si="199"/>
        <v>#N/A</v>
      </c>
      <c r="BC367" s="30">
        <f t="shared" si="216"/>
        <v>0</v>
      </c>
      <c r="BD367" s="30">
        <f t="shared" si="217"/>
        <v>6.0205999132796242</v>
      </c>
      <c r="BE367" s="30" t="e">
        <f t="shared" si="218"/>
        <v>#N/A</v>
      </c>
      <c r="BF367" s="30" t="e">
        <f t="shared" si="219"/>
        <v>#N/A</v>
      </c>
      <c r="BV367">
        <v>3.7134706492614113</v>
      </c>
      <c r="BW367">
        <v>425.52830841062746</v>
      </c>
      <c r="BX367">
        <v>8.7267299868519572</v>
      </c>
      <c r="BY367">
        <f t="shared" si="220"/>
        <v>23.721711545128318</v>
      </c>
    </row>
    <row r="368" spans="2:77" x14ac:dyDescent="0.2">
      <c r="F368">
        <v>364</v>
      </c>
      <c r="G368">
        <v>3767.2981789796031</v>
      </c>
      <c r="H368">
        <v>3767.2981789796031</v>
      </c>
      <c r="I368">
        <v>0.26544222211549401</v>
      </c>
      <c r="L368">
        <f t="shared" si="187"/>
        <v>0</v>
      </c>
      <c r="M368">
        <f t="shared" si="188"/>
        <v>0</v>
      </c>
      <c r="N368">
        <f t="shared" si="189"/>
        <v>1</v>
      </c>
      <c r="O368">
        <f t="shared" si="190"/>
        <v>0</v>
      </c>
      <c r="P368">
        <f t="shared" si="201"/>
        <v>0</v>
      </c>
      <c r="Q368">
        <f t="shared" si="202"/>
        <v>2</v>
      </c>
      <c r="R368">
        <f t="shared" si="203"/>
        <v>0</v>
      </c>
      <c r="S368">
        <f t="shared" si="191"/>
        <v>2</v>
      </c>
      <c r="U368">
        <f t="shared" si="192"/>
        <v>0</v>
      </c>
      <c r="V368">
        <f t="shared" si="204"/>
        <v>0</v>
      </c>
      <c r="W368">
        <f t="shared" si="205"/>
        <v>0</v>
      </c>
      <c r="X368">
        <f t="shared" si="206"/>
        <v>0</v>
      </c>
      <c r="Y368">
        <f t="shared" si="207"/>
        <v>0</v>
      </c>
      <c r="Z368">
        <f t="shared" si="208"/>
        <v>0</v>
      </c>
      <c r="AB368">
        <f t="shared" si="193"/>
        <v>0</v>
      </c>
      <c r="AC368">
        <f t="shared" si="194"/>
        <v>0</v>
      </c>
      <c r="AD368">
        <f t="shared" si="209"/>
        <v>0</v>
      </c>
      <c r="AE368">
        <f t="shared" si="210"/>
        <v>0</v>
      </c>
      <c r="AF368">
        <f t="shared" si="211"/>
        <v>0</v>
      </c>
      <c r="AG368">
        <f t="shared" si="212"/>
        <v>0</v>
      </c>
      <c r="AH368">
        <f t="shared" si="213"/>
        <v>0</v>
      </c>
      <c r="AI368">
        <f t="shared" si="214"/>
        <v>0</v>
      </c>
      <c r="AK368">
        <f t="shared" si="195"/>
        <v>0</v>
      </c>
      <c r="AL368">
        <f t="shared" si="196"/>
        <v>0</v>
      </c>
      <c r="AM368">
        <f t="shared" si="197"/>
        <v>6.0205999132796242</v>
      </c>
      <c r="AN368">
        <v>0</v>
      </c>
      <c r="AO368">
        <f t="shared" si="198"/>
        <v>0</v>
      </c>
      <c r="AP368" t="e">
        <f t="shared" si="199"/>
        <v>#N/A</v>
      </c>
      <c r="BC368">
        <f t="shared" si="216"/>
        <v>0</v>
      </c>
      <c r="BD368">
        <f t="shared" si="217"/>
        <v>6.0205999132796242</v>
      </c>
      <c r="BE368" t="e">
        <f t="shared" si="218"/>
        <v>#N/A</v>
      </c>
      <c r="BF368" t="e">
        <f t="shared" si="219"/>
        <v>#N/A</v>
      </c>
      <c r="BV368">
        <v>3.767298178979603</v>
      </c>
      <c r="BW368">
        <v>431.33839814087935</v>
      </c>
      <c r="BX368">
        <v>8.7339735929310134</v>
      </c>
      <c r="BY368">
        <f t="shared" si="220"/>
        <v>23.741401707905531</v>
      </c>
    </row>
    <row r="369" spans="6:77" x14ac:dyDescent="0.2">
      <c r="F369" s="30">
        <v>365</v>
      </c>
      <c r="G369" s="30">
        <v>3821.9059499408827</v>
      </c>
      <c r="H369" s="30">
        <v>3821.9059499408827</v>
      </c>
      <c r="I369" s="30">
        <v>0.26164955734074724</v>
      </c>
      <c r="K369" s="30"/>
      <c r="L369" s="30">
        <f t="shared" si="187"/>
        <v>0</v>
      </c>
      <c r="M369" s="30">
        <f t="shared" si="188"/>
        <v>0</v>
      </c>
      <c r="N369" s="30">
        <f t="shared" si="189"/>
        <v>1</v>
      </c>
      <c r="O369" s="30">
        <f t="shared" si="190"/>
        <v>0</v>
      </c>
      <c r="P369">
        <f t="shared" si="201"/>
        <v>0</v>
      </c>
      <c r="Q369" s="30">
        <f t="shared" si="202"/>
        <v>2</v>
      </c>
      <c r="R369" s="30">
        <f t="shared" si="203"/>
        <v>0</v>
      </c>
      <c r="S369" s="30">
        <f t="shared" si="191"/>
        <v>2</v>
      </c>
      <c r="U369" s="30">
        <f t="shared" si="192"/>
        <v>0</v>
      </c>
      <c r="V369" s="30">
        <f t="shared" si="204"/>
        <v>0</v>
      </c>
      <c r="W369" s="30">
        <f t="shared" si="205"/>
        <v>0</v>
      </c>
      <c r="X369" s="30">
        <f t="shared" si="206"/>
        <v>0</v>
      </c>
      <c r="Y369" s="30">
        <f t="shared" si="207"/>
        <v>0</v>
      </c>
      <c r="Z369" s="30">
        <f t="shared" si="208"/>
        <v>0</v>
      </c>
      <c r="AB369" s="30">
        <f t="shared" si="193"/>
        <v>0</v>
      </c>
      <c r="AC369" s="30">
        <f t="shared" si="194"/>
        <v>0</v>
      </c>
      <c r="AD369" s="30">
        <f t="shared" si="209"/>
        <v>0</v>
      </c>
      <c r="AE369" s="30">
        <f t="shared" si="210"/>
        <v>0</v>
      </c>
      <c r="AF369" s="30">
        <f t="shared" si="211"/>
        <v>0</v>
      </c>
      <c r="AG369" s="30">
        <f t="shared" si="212"/>
        <v>0</v>
      </c>
      <c r="AH369" s="30">
        <f t="shared" si="213"/>
        <v>0</v>
      </c>
      <c r="AI369" s="30">
        <f t="shared" si="214"/>
        <v>0</v>
      </c>
      <c r="AK369" s="30">
        <f t="shared" si="195"/>
        <v>0</v>
      </c>
      <c r="AL369" s="30">
        <f t="shared" si="196"/>
        <v>0</v>
      </c>
      <c r="AM369" s="30">
        <f t="shared" si="197"/>
        <v>6.0205999132796242</v>
      </c>
      <c r="AN369" s="30">
        <v>0</v>
      </c>
      <c r="AO369" s="30">
        <f t="shared" si="198"/>
        <v>0</v>
      </c>
      <c r="AP369" s="30" t="e">
        <f t="shared" si="199"/>
        <v>#N/A</v>
      </c>
      <c r="BC369" s="30">
        <f t="shared" si="216"/>
        <v>0</v>
      </c>
      <c r="BD369" s="30">
        <f t="shared" si="217"/>
        <v>6.0205999132796242</v>
      </c>
      <c r="BE369" s="30" t="e">
        <f t="shared" si="218"/>
        <v>#N/A</v>
      </c>
      <c r="BF369" s="30" t="e">
        <f t="shared" si="219"/>
        <v>#N/A</v>
      </c>
      <c r="BV369">
        <v>3.8219059499408825</v>
      </c>
      <c r="BW369">
        <v>437.23270633066886</v>
      </c>
      <c r="BX369">
        <v>8.7411254798731015</v>
      </c>
      <c r="BY369">
        <f t="shared" si="220"/>
        <v>23.760842552219401</v>
      </c>
    </row>
    <row r="370" spans="6:77" x14ac:dyDescent="0.2">
      <c r="F370">
        <v>366</v>
      </c>
      <c r="G370">
        <v>3877.3052719044158</v>
      </c>
      <c r="H370">
        <v>3877.3052719044158</v>
      </c>
      <c r="I370">
        <v>0.25791108253615275</v>
      </c>
      <c r="L370">
        <f t="shared" si="187"/>
        <v>0</v>
      </c>
      <c r="M370">
        <f t="shared" si="188"/>
        <v>0</v>
      </c>
      <c r="N370">
        <f t="shared" si="189"/>
        <v>1</v>
      </c>
      <c r="O370">
        <f t="shared" si="190"/>
        <v>0</v>
      </c>
      <c r="P370">
        <f t="shared" si="201"/>
        <v>0</v>
      </c>
      <c r="Q370">
        <f t="shared" si="202"/>
        <v>2</v>
      </c>
      <c r="R370">
        <f t="shared" si="203"/>
        <v>0</v>
      </c>
      <c r="S370">
        <f t="shared" si="191"/>
        <v>2</v>
      </c>
      <c r="U370">
        <f t="shared" si="192"/>
        <v>0</v>
      </c>
      <c r="V370">
        <f t="shared" si="204"/>
        <v>0</v>
      </c>
      <c r="W370">
        <f t="shared" si="205"/>
        <v>0</v>
      </c>
      <c r="X370">
        <f t="shared" si="206"/>
        <v>0</v>
      </c>
      <c r="Y370">
        <f t="shared" si="207"/>
        <v>0</v>
      </c>
      <c r="Z370">
        <f t="shared" si="208"/>
        <v>0</v>
      </c>
      <c r="AB370">
        <f t="shared" si="193"/>
        <v>0</v>
      </c>
      <c r="AC370">
        <f t="shared" si="194"/>
        <v>0</v>
      </c>
      <c r="AD370">
        <f t="shared" si="209"/>
        <v>0</v>
      </c>
      <c r="AE370">
        <f t="shared" si="210"/>
        <v>0</v>
      </c>
      <c r="AF370">
        <f t="shared" si="211"/>
        <v>0</v>
      </c>
      <c r="AG370">
        <f t="shared" si="212"/>
        <v>0</v>
      </c>
      <c r="AH370">
        <f t="shared" si="213"/>
        <v>0</v>
      </c>
      <c r="AI370">
        <f t="shared" si="214"/>
        <v>0</v>
      </c>
      <c r="AK370">
        <f t="shared" si="195"/>
        <v>0</v>
      </c>
      <c r="AL370">
        <f t="shared" si="196"/>
        <v>0</v>
      </c>
      <c r="AM370">
        <f t="shared" si="197"/>
        <v>6.0205999132796242</v>
      </c>
      <c r="AN370">
        <v>0</v>
      </c>
      <c r="AO370">
        <f t="shared" si="198"/>
        <v>0</v>
      </c>
      <c r="AP370" t="e">
        <f t="shared" si="199"/>
        <v>#N/A</v>
      </c>
      <c r="BC370">
        <f t="shared" si="216"/>
        <v>0</v>
      </c>
      <c r="BD370">
        <f t="shared" si="217"/>
        <v>6.0205999132796242</v>
      </c>
      <c r="BE370" t="e">
        <f t="shared" si="218"/>
        <v>#N/A</v>
      </c>
      <c r="BF370" t="e">
        <f t="shared" si="219"/>
        <v>#N/A</v>
      </c>
      <c r="BV370">
        <v>3.8773052719044157</v>
      </c>
      <c r="BW370">
        <v>443.21245374409068</v>
      </c>
      <c r="BX370">
        <v>8.7481866521358143</v>
      </c>
      <c r="BY370">
        <f t="shared" si="220"/>
        <v>23.780036808468754</v>
      </c>
    </row>
    <row r="371" spans="6:77" x14ac:dyDescent="0.2">
      <c r="F371" s="30">
        <v>367</v>
      </c>
      <c r="G371" s="30">
        <v>3933.5076185666812</v>
      </c>
      <c r="H371" s="30">
        <v>3933.5076185666812</v>
      </c>
      <c r="I371" s="30">
        <v>0.25422602343004663</v>
      </c>
      <c r="K371" s="30"/>
      <c r="L371" s="30">
        <f t="shared" si="187"/>
        <v>0</v>
      </c>
      <c r="M371" s="30">
        <f t="shared" si="188"/>
        <v>0</v>
      </c>
      <c r="N371" s="30">
        <f t="shared" si="189"/>
        <v>1</v>
      </c>
      <c r="O371" s="30">
        <f t="shared" si="190"/>
        <v>0</v>
      </c>
      <c r="P371">
        <f t="shared" si="201"/>
        <v>0</v>
      </c>
      <c r="Q371" s="30">
        <f t="shared" si="202"/>
        <v>2</v>
      </c>
      <c r="R371" s="30">
        <f t="shared" si="203"/>
        <v>0</v>
      </c>
      <c r="S371" s="30">
        <f t="shared" si="191"/>
        <v>2</v>
      </c>
      <c r="U371" s="30">
        <f t="shared" si="192"/>
        <v>0</v>
      </c>
      <c r="V371" s="30">
        <f t="shared" si="204"/>
        <v>0</v>
      </c>
      <c r="W371" s="30">
        <f t="shared" si="205"/>
        <v>0</v>
      </c>
      <c r="X371" s="30">
        <f t="shared" si="206"/>
        <v>0</v>
      </c>
      <c r="Y371" s="30">
        <f t="shared" si="207"/>
        <v>0</v>
      </c>
      <c r="Z371" s="30">
        <f t="shared" si="208"/>
        <v>0</v>
      </c>
      <c r="AB371" s="30">
        <f t="shared" si="193"/>
        <v>0</v>
      </c>
      <c r="AC371" s="30">
        <f t="shared" si="194"/>
        <v>0</v>
      </c>
      <c r="AD371" s="30">
        <f t="shared" si="209"/>
        <v>0</v>
      </c>
      <c r="AE371" s="30">
        <f t="shared" si="210"/>
        <v>0</v>
      </c>
      <c r="AF371" s="30">
        <f t="shared" si="211"/>
        <v>0</v>
      </c>
      <c r="AG371" s="30">
        <f t="shared" si="212"/>
        <v>0</v>
      </c>
      <c r="AH371" s="30">
        <f t="shared" si="213"/>
        <v>0</v>
      </c>
      <c r="AI371" s="30">
        <f t="shared" si="214"/>
        <v>0</v>
      </c>
      <c r="AK371" s="30">
        <f t="shared" si="195"/>
        <v>0</v>
      </c>
      <c r="AL371" s="30">
        <f t="shared" si="196"/>
        <v>0</v>
      </c>
      <c r="AM371" s="30">
        <f t="shared" si="197"/>
        <v>6.0205999132796242</v>
      </c>
      <c r="AN371" s="30">
        <v>0</v>
      </c>
      <c r="AO371" s="30">
        <f t="shared" si="198"/>
        <v>0</v>
      </c>
      <c r="AP371" s="30" t="e">
        <f t="shared" si="199"/>
        <v>#N/A</v>
      </c>
      <c r="BC371" s="30">
        <f t="shared" si="216"/>
        <v>0</v>
      </c>
      <c r="BD371" s="30">
        <f t="shared" si="217"/>
        <v>6.0205999132796242</v>
      </c>
      <c r="BE371" s="30" t="e">
        <f t="shared" si="218"/>
        <v>#N/A</v>
      </c>
      <c r="BF371" s="30" t="e">
        <f t="shared" si="219"/>
        <v>#N/A</v>
      </c>
      <c r="BV371">
        <v>3.9335076185666811</v>
      </c>
      <c r="BW371">
        <v>449.27887884046902</v>
      </c>
      <c r="BX371">
        <v>8.7551581074066025</v>
      </c>
      <c r="BY371">
        <f t="shared" si="220"/>
        <v>23.798987188649253</v>
      </c>
    </row>
    <row r="372" spans="6:77" x14ac:dyDescent="0.2">
      <c r="F372">
        <v>368</v>
      </c>
      <c r="G372">
        <v>3990.5246299377604</v>
      </c>
      <c r="H372" t="s">
        <v>7</v>
      </c>
      <c r="I372">
        <v>0.25059361681363607</v>
      </c>
      <c r="L372">
        <f t="shared" si="187"/>
        <v>0</v>
      </c>
      <c r="M372">
        <f t="shared" si="188"/>
        <v>0</v>
      </c>
      <c r="N372">
        <f t="shared" si="189"/>
        <v>1</v>
      </c>
      <c r="O372">
        <f t="shared" si="190"/>
        <v>0</v>
      </c>
      <c r="P372">
        <f t="shared" si="201"/>
        <v>0</v>
      </c>
      <c r="Q372">
        <f t="shared" si="202"/>
        <v>2</v>
      </c>
      <c r="R372">
        <f t="shared" si="203"/>
        <v>0</v>
      </c>
      <c r="S372">
        <f t="shared" si="191"/>
        <v>2</v>
      </c>
      <c r="U372">
        <f t="shared" si="192"/>
        <v>0</v>
      </c>
      <c r="V372">
        <f t="shared" si="204"/>
        <v>0</v>
      </c>
      <c r="W372">
        <f t="shared" si="205"/>
        <v>0</v>
      </c>
      <c r="X372">
        <f t="shared" si="206"/>
        <v>0</v>
      </c>
      <c r="Y372">
        <f t="shared" si="207"/>
        <v>0</v>
      </c>
      <c r="Z372">
        <f t="shared" si="208"/>
        <v>0</v>
      </c>
      <c r="AB372">
        <f t="shared" si="193"/>
        <v>0</v>
      </c>
      <c r="AC372">
        <f t="shared" si="194"/>
        <v>0</v>
      </c>
      <c r="AD372">
        <f t="shared" si="209"/>
        <v>0</v>
      </c>
      <c r="AE372">
        <f t="shared" si="210"/>
        <v>0</v>
      </c>
      <c r="AF372">
        <f t="shared" si="211"/>
        <v>0</v>
      </c>
      <c r="AG372">
        <f t="shared" si="212"/>
        <v>0</v>
      </c>
      <c r="AH372">
        <f t="shared" si="213"/>
        <v>0</v>
      </c>
      <c r="AI372">
        <f t="shared" si="214"/>
        <v>0</v>
      </c>
      <c r="AK372">
        <f t="shared" si="195"/>
        <v>0</v>
      </c>
      <c r="AL372">
        <f t="shared" si="196"/>
        <v>0</v>
      </c>
      <c r="AM372">
        <f t="shared" si="197"/>
        <v>6.0205999132796242</v>
      </c>
      <c r="AN372">
        <v>0</v>
      </c>
      <c r="AO372">
        <f t="shared" si="198"/>
        <v>0</v>
      </c>
      <c r="AP372" t="e">
        <f t="shared" si="199"/>
        <v>#N/A</v>
      </c>
      <c r="BC372">
        <f t="shared" si="216"/>
        <v>0</v>
      </c>
      <c r="BD372">
        <f t="shared" si="217"/>
        <v>6.0205999132796242</v>
      </c>
      <c r="BE372" t="e">
        <f t="shared" si="218"/>
        <v>#N/A</v>
      </c>
      <c r="BF372" t="e">
        <f t="shared" si="219"/>
        <v>#N/A</v>
      </c>
      <c r="BV372">
        <v>3.9905246299377604</v>
      </c>
      <c r="BW372">
        <v>455.4332380308519</v>
      </c>
      <c r="BX372">
        <v>8.7620408365263724</v>
      </c>
      <c r="BY372">
        <f t="shared" si="220"/>
        <v>23.81769638614573</v>
      </c>
    </row>
    <row r="373" spans="6:77" x14ac:dyDescent="0.2">
      <c r="F373" s="30">
        <v>369</v>
      </c>
      <c r="G373" s="30">
        <v>4048.3681147521243</v>
      </c>
      <c r="H373" s="30">
        <v>4048.3681147521243</v>
      </c>
      <c r="I373" s="30">
        <v>0.24701311038292983</v>
      </c>
      <c r="K373" s="30"/>
      <c r="L373" s="30">
        <f t="shared" si="187"/>
        <v>0</v>
      </c>
      <c r="M373" s="30">
        <f t="shared" si="188"/>
        <v>0</v>
      </c>
      <c r="N373" s="30">
        <f t="shared" si="189"/>
        <v>1</v>
      </c>
      <c r="O373" s="30">
        <f t="shared" si="190"/>
        <v>0</v>
      </c>
      <c r="P373">
        <f t="shared" si="201"/>
        <v>0</v>
      </c>
      <c r="Q373" s="30">
        <f t="shared" si="202"/>
        <v>2</v>
      </c>
      <c r="R373" s="30">
        <f t="shared" si="203"/>
        <v>0</v>
      </c>
      <c r="S373" s="30">
        <f t="shared" si="191"/>
        <v>2</v>
      </c>
      <c r="U373" s="30">
        <f t="shared" si="192"/>
        <v>0</v>
      </c>
      <c r="V373" s="30">
        <f t="shared" si="204"/>
        <v>0</v>
      </c>
      <c r="W373" s="30">
        <f t="shared" si="205"/>
        <v>0</v>
      </c>
      <c r="X373" s="30">
        <f t="shared" si="206"/>
        <v>0</v>
      </c>
      <c r="Y373" s="30">
        <f t="shared" si="207"/>
        <v>0</v>
      </c>
      <c r="Z373" s="30">
        <f t="shared" si="208"/>
        <v>0</v>
      </c>
      <c r="AB373" s="30">
        <f t="shared" si="193"/>
        <v>0</v>
      </c>
      <c r="AC373" s="30">
        <f t="shared" si="194"/>
        <v>0</v>
      </c>
      <c r="AD373" s="30">
        <f t="shared" si="209"/>
        <v>0</v>
      </c>
      <c r="AE373" s="30">
        <f t="shared" si="210"/>
        <v>0</v>
      </c>
      <c r="AF373" s="30">
        <f t="shared" si="211"/>
        <v>0</v>
      </c>
      <c r="AG373" s="30">
        <f t="shared" si="212"/>
        <v>0</v>
      </c>
      <c r="AH373" s="30">
        <f t="shared" si="213"/>
        <v>0</v>
      </c>
      <c r="AI373" s="30">
        <f t="shared" si="214"/>
        <v>0</v>
      </c>
      <c r="AK373" s="30">
        <f t="shared" si="195"/>
        <v>0</v>
      </c>
      <c r="AL373" s="30">
        <f t="shared" si="196"/>
        <v>0</v>
      </c>
      <c r="AM373" s="30">
        <f t="shared" si="197"/>
        <v>6.0205999132796242</v>
      </c>
      <c r="AN373" s="30">
        <v>0</v>
      </c>
      <c r="AO373" s="30">
        <f t="shared" si="198"/>
        <v>0</v>
      </c>
      <c r="AP373" s="30" t="e">
        <f t="shared" si="199"/>
        <v>#N/A</v>
      </c>
      <c r="BC373" s="30">
        <f t="shared" si="216"/>
        <v>0</v>
      </c>
      <c r="BD373" s="30">
        <f t="shared" si="217"/>
        <v>6.0205999132796242</v>
      </c>
      <c r="BE373" s="30" t="e">
        <f t="shared" si="218"/>
        <v>#N/A</v>
      </c>
      <c r="BF373" s="30" t="e">
        <f t="shared" si="219"/>
        <v>#N/A</v>
      </c>
      <c r="BV373">
        <v>4.0483681147521242</v>
      </c>
      <c r="BW373">
        <v>461.67680593822951</v>
      </c>
      <c r="BX373">
        <v>8.7688358234175166</v>
      </c>
      <c r="BY373">
        <f t="shared" si="220"/>
        <v>23.836167075536544</v>
      </c>
    </row>
    <row r="374" spans="6:77" x14ac:dyDescent="0.2">
      <c r="F374">
        <v>370</v>
      </c>
      <c r="G374">
        <v>4107.0500529142928</v>
      </c>
      <c r="H374">
        <v>4107.0500529142928</v>
      </c>
      <c r="I374">
        <v>0.24348376258293153</v>
      </c>
      <c r="L374">
        <f t="shared" si="187"/>
        <v>0</v>
      </c>
      <c r="M374">
        <f t="shared" si="188"/>
        <v>0</v>
      </c>
      <c r="N374">
        <f t="shared" si="189"/>
        <v>1</v>
      </c>
      <c r="O374">
        <f t="shared" si="190"/>
        <v>0</v>
      </c>
      <c r="P374">
        <f t="shared" si="201"/>
        <v>0</v>
      </c>
      <c r="Q374">
        <f t="shared" si="202"/>
        <v>2</v>
      </c>
      <c r="R374">
        <f t="shared" si="203"/>
        <v>0</v>
      </c>
      <c r="S374">
        <f t="shared" si="191"/>
        <v>2</v>
      </c>
      <c r="U374">
        <f t="shared" si="192"/>
        <v>0</v>
      </c>
      <c r="V374">
        <f t="shared" si="204"/>
        <v>0</v>
      </c>
      <c r="W374">
        <f t="shared" si="205"/>
        <v>0</v>
      </c>
      <c r="X374">
        <f t="shared" si="206"/>
        <v>0</v>
      </c>
      <c r="Y374">
        <f t="shared" si="207"/>
        <v>0</v>
      </c>
      <c r="Z374">
        <f t="shared" si="208"/>
        <v>0</v>
      </c>
      <c r="AB374">
        <f t="shared" si="193"/>
        <v>0</v>
      </c>
      <c r="AC374">
        <f t="shared" si="194"/>
        <v>0</v>
      </c>
      <c r="AD374">
        <f t="shared" si="209"/>
        <v>0</v>
      </c>
      <c r="AE374">
        <f t="shared" si="210"/>
        <v>0</v>
      </c>
      <c r="AF374">
        <f t="shared" si="211"/>
        <v>0</v>
      </c>
      <c r="AG374">
        <f t="shared" si="212"/>
        <v>0</v>
      </c>
      <c r="AH374">
        <f t="shared" si="213"/>
        <v>0</v>
      </c>
      <c r="AI374">
        <f t="shared" si="214"/>
        <v>0</v>
      </c>
      <c r="AK374">
        <f t="shared" si="195"/>
        <v>0</v>
      </c>
      <c r="AL374">
        <f t="shared" si="196"/>
        <v>0</v>
      </c>
      <c r="AM374">
        <f t="shared" si="197"/>
        <v>6.0205999132796242</v>
      </c>
      <c r="AN374">
        <v>0</v>
      </c>
      <c r="AO374">
        <f t="shared" si="198"/>
        <v>0</v>
      </c>
      <c r="AP374" t="e">
        <f t="shared" si="199"/>
        <v>#N/A</v>
      </c>
      <c r="BC374">
        <f t="shared" si="216"/>
        <v>0</v>
      </c>
      <c r="BD374">
        <f t="shared" si="217"/>
        <v>6.0205999132796242</v>
      </c>
      <c r="BE374" t="e">
        <f t="shared" si="218"/>
        <v>#N/A</v>
      </c>
      <c r="BF374" t="e">
        <f t="shared" si="219"/>
        <v>#N/A</v>
      </c>
      <c r="BV374">
        <v>4.1070500529142926</v>
      </c>
      <c r="BW374">
        <v>468.0108756615158</v>
      </c>
      <c r="BX374">
        <v>8.7755440450163285</v>
      </c>
      <c r="BY374">
        <f t="shared" si="220"/>
        <v>23.85440191240987</v>
      </c>
    </row>
    <row r="375" spans="6:77" x14ac:dyDescent="0.2">
      <c r="F375" s="30">
        <v>371</v>
      </c>
      <c r="G375" s="30">
        <v>4166.5825979800029</v>
      </c>
      <c r="H375" s="30">
        <v>4166.5825979800029</v>
      </c>
      <c r="I375" s="30">
        <v>0.24000484245405554</v>
      </c>
      <c r="K375" s="30"/>
      <c r="L375" s="30">
        <f t="shared" si="187"/>
        <v>0</v>
      </c>
      <c r="M375" s="30">
        <f t="shared" si="188"/>
        <v>0</v>
      </c>
      <c r="N375" s="30">
        <f t="shared" si="189"/>
        <v>1</v>
      </c>
      <c r="O375" s="30">
        <f t="shared" si="190"/>
        <v>0</v>
      </c>
      <c r="P375">
        <f t="shared" si="201"/>
        <v>0</v>
      </c>
      <c r="Q375" s="30">
        <f t="shared" si="202"/>
        <v>2</v>
      </c>
      <c r="R375" s="30">
        <f t="shared" si="203"/>
        <v>0</v>
      </c>
      <c r="S375" s="30">
        <f t="shared" si="191"/>
        <v>2</v>
      </c>
      <c r="U375" s="30">
        <f t="shared" si="192"/>
        <v>0</v>
      </c>
      <c r="V375" s="30">
        <f t="shared" si="204"/>
        <v>0</v>
      </c>
      <c r="W375" s="30">
        <f t="shared" si="205"/>
        <v>0</v>
      </c>
      <c r="X375" s="30">
        <f t="shared" si="206"/>
        <v>0</v>
      </c>
      <c r="Y375" s="30">
        <f t="shared" si="207"/>
        <v>0</v>
      </c>
      <c r="Z375" s="30">
        <f t="shared" si="208"/>
        <v>0</v>
      </c>
      <c r="AB375" s="30">
        <f t="shared" si="193"/>
        <v>0</v>
      </c>
      <c r="AC375" s="30">
        <f t="shared" si="194"/>
        <v>0</v>
      </c>
      <c r="AD375" s="30">
        <f t="shared" si="209"/>
        <v>0</v>
      </c>
      <c r="AE375" s="30">
        <f t="shared" si="210"/>
        <v>0</v>
      </c>
      <c r="AF375" s="30">
        <f t="shared" si="211"/>
        <v>0</v>
      </c>
      <c r="AG375" s="30">
        <f t="shared" si="212"/>
        <v>0</v>
      </c>
      <c r="AH375" s="30">
        <f t="shared" si="213"/>
        <v>0</v>
      </c>
      <c r="AI375" s="30">
        <f t="shared" si="214"/>
        <v>0</v>
      </c>
      <c r="AK375" s="30">
        <f t="shared" si="195"/>
        <v>0</v>
      </c>
      <c r="AL375" s="30">
        <f t="shared" si="196"/>
        <v>0</v>
      </c>
      <c r="AM375" s="30">
        <f t="shared" si="197"/>
        <v>6.0205999132796242</v>
      </c>
      <c r="AN375" s="30">
        <v>0</v>
      </c>
      <c r="AO375" s="30">
        <f t="shared" si="198"/>
        <v>0</v>
      </c>
      <c r="AP375" s="30" t="e">
        <f t="shared" si="199"/>
        <v>#N/A</v>
      </c>
      <c r="BC375" s="30">
        <f t="shared" si="216"/>
        <v>0</v>
      </c>
      <c r="BD375" s="30">
        <f t="shared" si="217"/>
        <v>6.0205999132796242</v>
      </c>
      <c r="BE375" s="30" t="e">
        <f t="shared" si="218"/>
        <v>#N/A</v>
      </c>
      <c r="BF375" s="30" t="e">
        <f t="shared" si="219"/>
        <v>#N/A</v>
      </c>
      <c r="BV375">
        <v>4.1665825979800033</v>
      </c>
      <c r="BW375">
        <v>474.43675904336357</v>
      </c>
      <c r="BX375">
        <v>8.7821664712096581</v>
      </c>
      <c r="BY375">
        <f t="shared" si="220"/>
        <v>23.872403533191509</v>
      </c>
    </row>
    <row r="376" spans="6:77" x14ac:dyDescent="0.2">
      <c r="F376">
        <v>372</v>
      </c>
      <c r="G376">
        <v>4226.9780796732975</v>
      </c>
      <c r="H376">
        <v>4226.9780796732975</v>
      </c>
      <c r="I376">
        <v>0.23657562948074001</v>
      </c>
      <c r="L376">
        <f t="shared" si="187"/>
        <v>0</v>
      </c>
      <c r="M376">
        <f t="shared" si="188"/>
        <v>0</v>
      </c>
      <c r="N376">
        <f t="shared" si="189"/>
        <v>1</v>
      </c>
      <c r="O376">
        <f t="shared" si="190"/>
        <v>0</v>
      </c>
      <c r="P376">
        <f t="shared" si="201"/>
        <v>0</v>
      </c>
      <c r="Q376">
        <f t="shared" si="202"/>
        <v>2</v>
      </c>
      <c r="R376">
        <f t="shared" si="203"/>
        <v>0</v>
      </c>
      <c r="S376">
        <f t="shared" si="191"/>
        <v>2</v>
      </c>
      <c r="U376">
        <f t="shared" si="192"/>
        <v>0</v>
      </c>
      <c r="V376">
        <f t="shared" si="204"/>
        <v>0</v>
      </c>
      <c r="W376">
        <f t="shared" si="205"/>
        <v>0</v>
      </c>
      <c r="X376">
        <f t="shared" si="206"/>
        <v>0</v>
      </c>
      <c r="Y376">
        <f t="shared" si="207"/>
        <v>0</v>
      </c>
      <c r="Z376">
        <f t="shared" si="208"/>
        <v>0</v>
      </c>
      <c r="AB376">
        <f t="shared" si="193"/>
        <v>0</v>
      </c>
      <c r="AC376">
        <f t="shared" si="194"/>
        <v>0</v>
      </c>
      <c r="AD376">
        <f t="shared" si="209"/>
        <v>0</v>
      </c>
      <c r="AE376">
        <f t="shared" si="210"/>
        <v>0</v>
      </c>
      <c r="AF376">
        <f t="shared" si="211"/>
        <v>0</v>
      </c>
      <c r="AG376">
        <f t="shared" si="212"/>
        <v>0</v>
      </c>
      <c r="AH376">
        <f t="shared" si="213"/>
        <v>0</v>
      </c>
      <c r="AI376">
        <f t="shared" si="214"/>
        <v>0</v>
      </c>
      <c r="AK376">
        <f t="shared" si="195"/>
        <v>0</v>
      </c>
      <c r="AL376">
        <f t="shared" si="196"/>
        <v>0</v>
      </c>
      <c r="AM376">
        <f t="shared" si="197"/>
        <v>6.0205999132796242</v>
      </c>
      <c r="AN376">
        <v>0</v>
      </c>
      <c r="AO376">
        <f t="shared" si="198"/>
        <v>0</v>
      </c>
      <c r="AP376" t="e">
        <f t="shared" si="199"/>
        <v>#N/A</v>
      </c>
      <c r="BC376">
        <f t="shared" si="216"/>
        <v>0</v>
      </c>
      <c r="BD376">
        <f t="shared" si="217"/>
        <v>6.0205999132796242</v>
      </c>
      <c r="BE376" t="e">
        <f t="shared" si="218"/>
        <v>#N/A</v>
      </c>
      <c r="BF376" t="e">
        <f t="shared" si="219"/>
        <v>#N/A</v>
      </c>
      <c r="BV376">
        <v>4.2269780796732972</v>
      </c>
      <c r="BW376">
        <v>480.95578694185599</v>
      </c>
      <c r="BX376">
        <v>8.7887040647757253</v>
      </c>
      <c r="BY376">
        <f t="shared" si="220"/>
        <v>23.890174554984</v>
      </c>
    </row>
    <row r="377" spans="6:77" x14ac:dyDescent="0.2">
      <c r="F377" s="30">
        <v>373</v>
      </c>
      <c r="G377" s="30">
        <v>4288.2490064401445</v>
      </c>
      <c r="H377" s="30">
        <v>4288.2490064401445</v>
      </c>
      <c r="I377" s="30">
        <v>0.23319541344222031</v>
      </c>
      <c r="K377" s="30"/>
      <c r="L377" s="30">
        <f t="shared" si="187"/>
        <v>0</v>
      </c>
      <c r="M377" s="30">
        <f t="shared" si="188"/>
        <v>0</v>
      </c>
      <c r="N377" s="30">
        <f t="shared" si="189"/>
        <v>1</v>
      </c>
      <c r="O377" s="30">
        <f t="shared" si="190"/>
        <v>0</v>
      </c>
      <c r="P377">
        <f t="shared" si="201"/>
        <v>0</v>
      </c>
      <c r="Q377" s="30">
        <f t="shared" si="202"/>
        <v>2</v>
      </c>
      <c r="R377" s="30">
        <f t="shared" si="203"/>
        <v>0</v>
      </c>
      <c r="S377" s="30">
        <f t="shared" si="191"/>
        <v>2</v>
      </c>
      <c r="U377" s="30">
        <f t="shared" si="192"/>
        <v>0</v>
      </c>
      <c r="V377" s="30">
        <f t="shared" si="204"/>
        <v>0</v>
      </c>
      <c r="W377" s="30">
        <f t="shared" si="205"/>
        <v>0</v>
      </c>
      <c r="X377" s="30">
        <f t="shared" si="206"/>
        <v>0</v>
      </c>
      <c r="Y377" s="30">
        <f t="shared" si="207"/>
        <v>0</v>
      </c>
      <c r="Z377" s="30">
        <f t="shared" si="208"/>
        <v>0</v>
      </c>
      <c r="AB377" s="30">
        <f t="shared" si="193"/>
        <v>0</v>
      </c>
      <c r="AC377" s="30">
        <f t="shared" si="194"/>
        <v>0</v>
      </c>
      <c r="AD377" s="30">
        <f t="shared" si="209"/>
        <v>0</v>
      </c>
      <c r="AE377" s="30">
        <f t="shared" si="210"/>
        <v>0</v>
      </c>
      <c r="AF377" s="30">
        <f t="shared" si="211"/>
        <v>0</v>
      </c>
      <c r="AG377" s="30">
        <f t="shared" si="212"/>
        <v>0</v>
      </c>
      <c r="AH377" s="30">
        <f t="shared" si="213"/>
        <v>0</v>
      </c>
      <c r="AI377" s="30">
        <f t="shared" si="214"/>
        <v>0</v>
      </c>
      <c r="AK377" s="30">
        <f t="shared" si="195"/>
        <v>0</v>
      </c>
      <c r="AL377" s="30">
        <f t="shared" si="196"/>
        <v>0</v>
      </c>
      <c r="AM377" s="30">
        <f t="shared" si="197"/>
        <v>6.0205999132796242</v>
      </c>
      <c r="AN377" s="30">
        <v>0</v>
      </c>
      <c r="AO377" s="30">
        <f t="shared" si="198"/>
        <v>0</v>
      </c>
      <c r="AP377" s="30" t="e">
        <f t="shared" si="199"/>
        <v>#N/A</v>
      </c>
      <c r="BC377" s="30">
        <f t="shared" si="216"/>
        <v>0</v>
      </c>
      <c r="BD377" s="30">
        <f t="shared" si="217"/>
        <v>6.0205999132796242</v>
      </c>
      <c r="BE377" s="30" t="e">
        <f t="shared" si="218"/>
        <v>#N/A</v>
      </c>
      <c r="BF377" s="30" t="e">
        <f t="shared" si="219"/>
        <v>#N/A</v>
      </c>
      <c r="BV377">
        <v>4.2882490064401448</v>
      </c>
      <c r="BW377">
        <v>487.56930950614282</v>
      </c>
      <c r="BX377">
        <v>8.795157781328971</v>
      </c>
      <c r="BY377">
        <f t="shared" si="220"/>
        <v>23.907717575416715</v>
      </c>
    </row>
    <row r="378" spans="6:77" x14ac:dyDescent="0.2">
      <c r="F378">
        <v>374</v>
      </c>
      <c r="G378">
        <v>4350.4080680390452</v>
      </c>
      <c r="H378">
        <v>4350.4080680390452</v>
      </c>
      <c r="I378">
        <v>0.22986349426543609</v>
      </c>
      <c r="L378">
        <f t="shared" si="187"/>
        <v>0</v>
      </c>
      <c r="M378">
        <f t="shared" si="188"/>
        <v>0</v>
      </c>
      <c r="N378">
        <f t="shared" si="189"/>
        <v>1</v>
      </c>
      <c r="O378">
        <f t="shared" si="190"/>
        <v>0</v>
      </c>
      <c r="P378">
        <f t="shared" si="201"/>
        <v>0</v>
      </c>
      <c r="Q378">
        <f t="shared" si="202"/>
        <v>2</v>
      </c>
      <c r="R378">
        <f t="shared" si="203"/>
        <v>0</v>
      </c>
      <c r="S378">
        <f t="shared" si="191"/>
        <v>2</v>
      </c>
      <c r="U378">
        <f t="shared" si="192"/>
        <v>0</v>
      </c>
      <c r="V378">
        <f t="shared" si="204"/>
        <v>0</v>
      </c>
      <c r="W378">
        <f t="shared" si="205"/>
        <v>0</v>
      </c>
      <c r="X378">
        <f t="shared" si="206"/>
        <v>0</v>
      </c>
      <c r="Y378">
        <f t="shared" si="207"/>
        <v>0</v>
      </c>
      <c r="Z378">
        <f t="shared" si="208"/>
        <v>0</v>
      </c>
      <c r="AB378">
        <f t="shared" si="193"/>
        <v>0</v>
      </c>
      <c r="AC378">
        <f t="shared" si="194"/>
        <v>0</v>
      </c>
      <c r="AD378">
        <f t="shared" si="209"/>
        <v>0</v>
      </c>
      <c r="AE378">
        <f t="shared" si="210"/>
        <v>0</v>
      </c>
      <c r="AF378">
        <f t="shared" si="211"/>
        <v>0</v>
      </c>
      <c r="AG378">
        <f t="shared" si="212"/>
        <v>0</v>
      </c>
      <c r="AH378">
        <f t="shared" si="213"/>
        <v>0</v>
      </c>
      <c r="AI378">
        <f t="shared" si="214"/>
        <v>0</v>
      </c>
      <c r="AK378">
        <f t="shared" si="195"/>
        <v>0</v>
      </c>
      <c r="AL378">
        <f t="shared" si="196"/>
        <v>0</v>
      </c>
      <c r="AM378">
        <f t="shared" si="197"/>
        <v>6.0205999132796242</v>
      </c>
      <c r="AN378">
        <v>0</v>
      </c>
      <c r="AO378">
        <f t="shared" si="198"/>
        <v>0</v>
      </c>
      <c r="AP378" t="e">
        <f t="shared" si="199"/>
        <v>#N/A</v>
      </c>
      <c r="BC378">
        <f t="shared" si="216"/>
        <v>0</v>
      </c>
      <c r="BD378">
        <f t="shared" si="217"/>
        <v>6.0205999132796242</v>
      </c>
      <c r="BE378" t="e">
        <f t="shared" si="218"/>
        <v>#N/A</v>
      </c>
      <c r="BF378" t="e">
        <f t="shared" si="219"/>
        <v>#N/A</v>
      </c>
      <c r="BV378">
        <v>4.3504080680390453</v>
      </c>
      <c r="BW378">
        <v>494.27869645606648</v>
      </c>
      <c r="BX378">
        <v>8.8015285692688714</v>
      </c>
      <c r="BY378">
        <f t="shared" si="220"/>
        <v>23.925035172506711</v>
      </c>
    </row>
    <row r="379" spans="6:77" x14ac:dyDescent="0.2">
      <c r="F379" s="30">
        <v>375</v>
      </c>
      <c r="G379" s="30">
        <v>4413.4681381691826</v>
      </c>
      <c r="H379" s="30">
        <v>4413.4681381691826</v>
      </c>
      <c r="I379" s="30">
        <v>0.22657918188004075</v>
      </c>
      <c r="K379" s="30"/>
      <c r="L379" s="30">
        <f t="shared" si="187"/>
        <v>0</v>
      </c>
      <c r="M379" s="30">
        <f t="shared" si="188"/>
        <v>0</v>
      </c>
      <c r="N379" s="30">
        <f t="shared" si="189"/>
        <v>1</v>
      </c>
      <c r="O379" s="30">
        <f t="shared" si="190"/>
        <v>0</v>
      </c>
      <c r="P379">
        <f t="shared" si="201"/>
        <v>0</v>
      </c>
      <c r="Q379" s="30">
        <f t="shared" si="202"/>
        <v>2</v>
      </c>
      <c r="R379" s="30">
        <f t="shared" si="203"/>
        <v>0</v>
      </c>
      <c r="S379" s="30">
        <f t="shared" si="191"/>
        <v>2</v>
      </c>
      <c r="U379" s="30">
        <f t="shared" si="192"/>
        <v>0</v>
      </c>
      <c r="V379" s="30">
        <f t="shared" si="204"/>
        <v>0</v>
      </c>
      <c r="W379" s="30">
        <f t="shared" si="205"/>
        <v>0</v>
      </c>
      <c r="X379" s="30">
        <f t="shared" si="206"/>
        <v>0</v>
      </c>
      <c r="Y379" s="30">
        <f t="shared" si="207"/>
        <v>0</v>
      </c>
      <c r="Z379" s="30">
        <f t="shared" si="208"/>
        <v>0</v>
      </c>
      <c r="AB379" s="30">
        <f t="shared" si="193"/>
        <v>0</v>
      </c>
      <c r="AC379" s="30">
        <f t="shared" si="194"/>
        <v>0</v>
      </c>
      <c r="AD379" s="30">
        <f t="shared" si="209"/>
        <v>0</v>
      </c>
      <c r="AE379" s="30">
        <f t="shared" si="210"/>
        <v>0</v>
      </c>
      <c r="AF379" s="30">
        <f t="shared" si="211"/>
        <v>0</v>
      </c>
      <c r="AG379" s="30">
        <f t="shared" si="212"/>
        <v>0</v>
      </c>
      <c r="AH379" s="30">
        <f t="shared" si="213"/>
        <v>0</v>
      </c>
      <c r="AI379" s="30">
        <f t="shared" si="214"/>
        <v>0</v>
      </c>
      <c r="AK379" s="30">
        <f t="shared" si="195"/>
        <v>0</v>
      </c>
      <c r="AL379" s="30">
        <f t="shared" si="196"/>
        <v>0</v>
      </c>
      <c r="AM379" s="30">
        <f t="shared" si="197"/>
        <v>6.0205999132796242</v>
      </c>
      <c r="AN379" s="30">
        <v>0</v>
      </c>
      <c r="AO379" s="30">
        <f t="shared" si="198"/>
        <v>0</v>
      </c>
      <c r="AP379" s="30" t="e">
        <f t="shared" si="199"/>
        <v>#N/A</v>
      </c>
      <c r="BC379" s="30">
        <f t="shared" si="216"/>
        <v>0</v>
      </c>
      <c r="BD379" s="30">
        <f t="shared" si="217"/>
        <v>6.0205999132796242</v>
      </c>
      <c r="BE379" s="30" t="e">
        <f t="shared" si="218"/>
        <v>#N/A</v>
      </c>
      <c r="BF379" s="30" t="e">
        <f t="shared" si="219"/>
        <v>#N/A</v>
      </c>
      <c r="BV379">
        <v>4.4134681381691827</v>
      </c>
      <c r="BW379">
        <v>501.08533736584343</v>
      </c>
      <c r="BX379">
        <v>8.8078173697325735</v>
      </c>
      <c r="BY379">
        <f t="shared" si="220"/>
        <v>23.942129904529995</v>
      </c>
    </row>
    <row r="380" spans="6:77" x14ac:dyDescent="0.2">
      <c r="F380">
        <v>376</v>
      </c>
      <c r="G380">
        <v>4477.4422771366826</v>
      </c>
      <c r="H380">
        <v>4477.4422771366826</v>
      </c>
      <c r="I380">
        <v>0.22334179607548138</v>
      </c>
      <c r="L380">
        <f t="shared" si="187"/>
        <v>0</v>
      </c>
      <c r="M380">
        <f t="shared" si="188"/>
        <v>0</v>
      </c>
      <c r="N380">
        <f t="shared" si="189"/>
        <v>1</v>
      </c>
      <c r="O380">
        <f t="shared" si="190"/>
        <v>0</v>
      </c>
      <c r="P380">
        <f t="shared" si="201"/>
        <v>0</v>
      </c>
      <c r="Q380">
        <f t="shared" si="202"/>
        <v>2</v>
      </c>
      <c r="R380">
        <f t="shared" si="203"/>
        <v>0</v>
      </c>
      <c r="S380">
        <f t="shared" si="191"/>
        <v>2</v>
      </c>
      <c r="U380">
        <f t="shared" si="192"/>
        <v>0</v>
      </c>
      <c r="V380">
        <f t="shared" si="204"/>
        <v>0</v>
      </c>
      <c r="W380">
        <f t="shared" si="205"/>
        <v>0</v>
      </c>
      <c r="X380">
        <f t="shared" si="206"/>
        <v>0</v>
      </c>
      <c r="Y380">
        <f t="shared" si="207"/>
        <v>0</v>
      </c>
      <c r="Z380">
        <f t="shared" si="208"/>
        <v>0</v>
      </c>
      <c r="AB380">
        <f t="shared" si="193"/>
        <v>0</v>
      </c>
      <c r="AC380">
        <f t="shared" si="194"/>
        <v>0</v>
      </c>
      <c r="AD380">
        <f t="shared" si="209"/>
        <v>0</v>
      </c>
      <c r="AE380">
        <f t="shared" si="210"/>
        <v>0</v>
      </c>
      <c r="AF380">
        <f t="shared" si="211"/>
        <v>0</v>
      </c>
      <c r="AG380">
        <f t="shared" si="212"/>
        <v>0</v>
      </c>
      <c r="AH380">
        <f t="shared" si="213"/>
        <v>0</v>
      </c>
      <c r="AI380">
        <f t="shared" si="214"/>
        <v>0</v>
      </c>
      <c r="AK380">
        <f t="shared" si="195"/>
        <v>0</v>
      </c>
      <c r="AL380">
        <f t="shared" si="196"/>
        <v>0</v>
      </c>
      <c r="AM380">
        <f t="shared" si="197"/>
        <v>6.0205999132796242</v>
      </c>
      <c r="AN380">
        <v>0</v>
      </c>
      <c r="AO380">
        <f t="shared" si="198"/>
        <v>0</v>
      </c>
      <c r="AP380" t="e">
        <f t="shared" si="199"/>
        <v>#N/A</v>
      </c>
      <c r="BC380">
        <f t="shared" si="216"/>
        <v>0</v>
      </c>
      <c r="BD380">
        <f t="shared" si="217"/>
        <v>6.0205999132796242</v>
      </c>
      <c r="BE380" t="e">
        <f t="shared" si="218"/>
        <v>#N/A</v>
      </c>
      <c r="BF380" t="e">
        <f t="shared" si="219"/>
        <v>#N/A</v>
      </c>
      <c r="BV380">
        <v>4.4774422771366824</v>
      </c>
      <c r="BW380">
        <v>507.99064195185633</v>
      </c>
      <c r="BX380">
        <v>8.8140251165513046</v>
      </c>
      <c r="BY380">
        <f t="shared" si="220"/>
        <v>23.95900430990303</v>
      </c>
    </row>
    <row r="381" spans="6:77" x14ac:dyDescent="0.2">
      <c r="F381" s="30">
        <v>377</v>
      </c>
      <c r="G381" s="30">
        <v>4542.3437345595339</v>
      </c>
      <c r="H381" s="30">
        <v>4542.3437345595339</v>
      </c>
      <c r="I381" s="30">
        <v>0.22015066636012057</v>
      </c>
      <c r="K381" s="30"/>
      <c r="L381" s="30">
        <f t="shared" si="187"/>
        <v>0</v>
      </c>
      <c r="M381" s="30">
        <f t="shared" si="188"/>
        <v>0</v>
      </c>
      <c r="N381" s="30">
        <f t="shared" si="189"/>
        <v>1</v>
      </c>
      <c r="O381" s="30">
        <f t="shared" si="190"/>
        <v>0</v>
      </c>
      <c r="P381">
        <f t="shared" si="201"/>
        <v>0</v>
      </c>
      <c r="Q381" s="30">
        <f t="shared" si="202"/>
        <v>2</v>
      </c>
      <c r="R381" s="30">
        <f t="shared" si="203"/>
        <v>0</v>
      </c>
      <c r="S381" s="30">
        <f t="shared" si="191"/>
        <v>2</v>
      </c>
      <c r="U381" s="30">
        <f t="shared" si="192"/>
        <v>0</v>
      </c>
      <c r="V381" s="30">
        <f t="shared" si="204"/>
        <v>0</v>
      </c>
      <c r="W381" s="30">
        <f t="shared" si="205"/>
        <v>0</v>
      </c>
      <c r="X381" s="30">
        <f t="shared" si="206"/>
        <v>0</v>
      </c>
      <c r="Y381" s="30">
        <f t="shared" si="207"/>
        <v>0</v>
      </c>
      <c r="Z381" s="30">
        <f t="shared" si="208"/>
        <v>0</v>
      </c>
      <c r="AB381" s="30">
        <f t="shared" si="193"/>
        <v>0</v>
      </c>
      <c r="AC381" s="30">
        <f t="shared" si="194"/>
        <v>0</v>
      </c>
      <c r="AD381" s="30">
        <f t="shared" si="209"/>
        <v>0</v>
      </c>
      <c r="AE381" s="30">
        <f t="shared" si="210"/>
        <v>0</v>
      </c>
      <c r="AF381" s="30">
        <f t="shared" si="211"/>
        <v>0</v>
      </c>
      <c r="AG381" s="30">
        <f t="shared" si="212"/>
        <v>0</v>
      </c>
      <c r="AH381" s="30">
        <f t="shared" si="213"/>
        <v>0</v>
      </c>
      <c r="AI381" s="30">
        <f t="shared" si="214"/>
        <v>0</v>
      </c>
      <c r="AK381" s="30">
        <f t="shared" si="195"/>
        <v>0</v>
      </c>
      <c r="AL381" s="30">
        <f t="shared" si="196"/>
        <v>0</v>
      </c>
      <c r="AM381" s="30">
        <f t="shared" si="197"/>
        <v>6.0205999132796242</v>
      </c>
      <c r="AN381" s="30">
        <v>0</v>
      </c>
      <c r="AO381" s="30">
        <f t="shared" si="198"/>
        <v>0</v>
      </c>
      <c r="AP381" s="30" t="e">
        <f t="shared" si="199"/>
        <v>#N/A</v>
      </c>
      <c r="BC381" s="30">
        <f t="shared" si="216"/>
        <v>0</v>
      </c>
      <c r="BD381" s="30">
        <f t="shared" si="217"/>
        <v>6.0205999132796242</v>
      </c>
      <c r="BE381" s="30" t="e">
        <f t="shared" si="218"/>
        <v>#N/A</v>
      </c>
      <c r="BF381" s="30" t="e">
        <f t="shared" si="219"/>
        <v>#N/A</v>
      </c>
      <c r="BV381">
        <v>4.5423437345595339</v>
      </c>
      <c r="BW381">
        <v>514.99604036462154</v>
      </c>
      <c r="BX381">
        <v>8.8201527362103924</v>
      </c>
      <c r="BY381">
        <f t="shared" si="220"/>
        <v>23.975660907074037</v>
      </c>
    </row>
    <row r="382" spans="6:77" x14ac:dyDescent="0.2">
      <c r="F382">
        <v>378</v>
      </c>
      <c r="G382">
        <v>4608.185952111693</v>
      </c>
      <c r="H382">
        <v>4608.185952111693</v>
      </c>
      <c r="I382">
        <v>0.21700513182237183</v>
      </c>
      <c r="L382">
        <f t="shared" si="187"/>
        <v>0</v>
      </c>
      <c r="M382">
        <f t="shared" si="188"/>
        <v>0</v>
      </c>
      <c r="N382">
        <f t="shared" si="189"/>
        <v>1</v>
      </c>
      <c r="O382">
        <f t="shared" si="190"/>
        <v>0</v>
      </c>
      <c r="P382">
        <f t="shared" si="201"/>
        <v>0</v>
      </c>
      <c r="Q382">
        <f t="shared" si="202"/>
        <v>2</v>
      </c>
      <c r="R382">
        <f t="shared" si="203"/>
        <v>0</v>
      </c>
      <c r="S382">
        <f t="shared" si="191"/>
        <v>2</v>
      </c>
      <c r="U382">
        <f t="shared" si="192"/>
        <v>0</v>
      </c>
      <c r="V382">
        <f t="shared" si="204"/>
        <v>0</v>
      </c>
      <c r="W382">
        <f t="shared" si="205"/>
        <v>0</v>
      </c>
      <c r="X382">
        <f t="shared" si="206"/>
        <v>0</v>
      </c>
      <c r="Y382">
        <f t="shared" si="207"/>
        <v>0</v>
      </c>
      <c r="Z382">
        <f t="shared" si="208"/>
        <v>0</v>
      </c>
      <c r="AB382">
        <f t="shared" si="193"/>
        <v>0</v>
      </c>
      <c r="AC382">
        <f t="shared" si="194"/>
        <v>0</v>
      </c>
      <c r="AD382">
        <f t="shared" si="209"/>
        <v>0</v>
      </c>
      <c r="AE382">
        <f t="shared" si="210"/>
        <v>0</v>
      </c>
      <c r="AF382">
        <f t="shared" si="211"/>
        <v>0</v>
      </c>
      <c r="AG382">
        <f t="shared" si="212"/>
        <v>0</v>
      </c>
      <c r="AH382">
        <f t="shared" si="213"/>
        <v>0</v>
      </c>
      <c r="AI382">
        <f t="shared" si="214"/>
        <v>0</v>
      </c>
      <c r="AK382">
        <f t="shared" si="195"/>
        <v>0</v>
      </c>
      <c r="AL382">
        <f t="shared" si="196"/>
        <v>0</v>
      </c>
      <c r="AM382">
        <f t="shared" si="197"/>
        <v>6.0205999132796242</v>
      </c>
      <c r="AN382">
        <v>0</v>
      </c>
      <c r="AO382">
        <f t="shared" si="198"/>
        <v>0</v>
      </c>
      <c r="AP382" t="e">
        <f t="shared" si="199"/>
        <v>#N/A</v>
      </c>
      <c r="BC382">
        <f t="shared" si="216"/>
        <v>0</v>
      </c>
      <c r="BD382">
        <f t="shared" si="217"/>
        <v>6.0205999132796242</v>
      </c>
      <c r="BE382" t="e">
        <f t="shared" si="218"/>
        <v>#N/A</v>
      </c>
      <c r="BF382" t="e">
        <f t="shared" si="219"/>
        <v>#N/A</v>
      </c>
      <c r="BV382">
        <v>4.6081859521116932</v>
      </c>
      <c r="BW382">
        <v>522.10298348498407</v>
      </c>
      <c r="BX382">
        <v>8.8262011478128759</v>
      </c>
      <c r="BY382">
        <f t="shared" si="220"/>
        <v>23.992102194424106</v>
      </c>
    </row>
    <row r="383" spans="6:77" x14ac:dyDescent="0.2">
      <c r="F383" s="30">
        <v>379</v>
      </c>
      <c r="G383" s="30">
        <v>4674.9825663069796</v>
      </c>
      <c r="H383" s="30">
        <v>4674.9825663069796</v>
      </c>
      <c r="I383" s="30">
        <v>0.21390454099381889</v>
      </c>
      <c r="K383" s="30"/>
      <c r="L383" s="30">
        <f t="shared" si="187"/>
        <v>0</v>
      </c>
      <c r="M383" s="30">
        <f t="shared" si="188"/>
        <v>0</v>
      </c>
      <c r="N383" s="30">
        <f t="shared" si="189"/>
        <v>1</v>
      </c>
      <c r="O383" s="30">
        <f t="shared" si="190"/>
        <v>0</v>
      </c>
      <c r="P383">
        <f t="shared" si="201"/>
        <v>0</v>
      </c>
      <c r="Q383" s="30">
        <f t="shared" si="202"/>
        <v>2</v>
      </c>
      <c r="R383" s="30">
        <f t="shared" si="203"/>
        <v>0</v>
      </c>
      <c r="S383" s="30">
        <f t="shared" si="191"/>
        <v>2</v>
      </c>
      <c r="U383" s="30">
        <f t="shared" si="192"/>
        <v>0</v>
      </c>
      <c r="V383" s="30">
        <f t="shared" si="204"/>
        <v>0</v>
      </c>
      <c r="W383" s="30">
        <f t="shared" si="205"/>
        <v>0</v>
      </c>
      <c r="X383" s="30">
        <f t="shared" si="206"/>
        <v>0</v>
      </c>
      <c r="Y383" s="30">
        <f t="shared" si="207"/>
        <v>0</v>
      </c>
      <c r="Z383" s="30">
        <f t="shared" si="208"/>
        <v>0</v>
      </c>
      <c r="AB383" s="30">
        <f t="shared" si="193"/>
        <v>0</v>
      </c>
      <c r="AC383" s="30">
        <f t="shared" si="194"/>
        <v>0</v>
      </c>
      <c r="AD383" s="30">
        <f t="shared" si="209"/>
        <v>0</v>
      </c>
      <c r="AE383" s="30">
        <f t="shared" si="210"/>
        <v>0</v>
      </c>
      <c r="AF383" s="30">
        <f t="shared" si="211"/>
        <v>0</v>
      </c>
      <c r="AG383" s="30">
        <f t="shared" si="212"/>
        <v>0</v>
      </c>
      <c r="AH383" s="30">
        <f t="shared" si="213"/>
        <v>0</v>
      </c>
      <c r="AI383" s="30">
        <f t="shared" si="214"/>
        <v>0</v>
      </c>
      <c r="AK383" s="30">
        <f t="shared" si="195"/>
        <v>0</v>
      </c>
      <c r="AL383" s="30">
        <f t="shared" si="196"/>
        <v>0</v>
      </c>
      <c r="AM383" s="30">
        <f t="shared" si="197"/>
        <v>6.0205999132796242</v>
      </c>
      <c r="AN383" s="30">
        <v>0</v>
      </c>
      <c r="AO383" s="30">
        <f t="shared" si="198"/>
        <v>0</v>
      </c>
      <c r="AP383" s="30" t="e">
        <f t="shared" si="199"/>
        <v>#N/A</v>
      </c>
      <c r="BC383" s="30">
        <f t="shared" si="216"/>
        <v>0</v>
      </c>
      <c r="BD383" s="30">
        <f t="shared" si="217"/>
        <v>6.0205999132796242</v>
      </c>
      <c r="BE383" s="30" t="e">
        <f t="shared" si="218"/>
        <v>#N/A</v>
      </c>
      <c r="BF383" s="30" t="e">
        <f t="shared" si="219"/>
        <v>#N/A</v>
      </c>
      <c r="BV383">
        <v>4.6749825663069799</v>
      </c>
      <c r="BW383">
        <v>529.31294322460917</v>
      </c>
      <c r="BX383">
        <v>8.8321712630465434</v>
      </c>
      <c r="BY383">
        <f t="shared" si="220"/>
        <v>24.008330650177591</v>
      </c>
    </row>
    <row r="384" spans="6:77" x14ac:dyDescent="0.2">
      <c r="F384">
        <v>380</v>
      </c>
      <c r="G384">
        <v>4742.7474113233129</v>
      </c>
      <c r="H384">
        <v>4742.7474113233129</v>
      </c>
      <c r="I384">
        <v>0.21084825171429103</v>
      </c>
      <c r="L384">
        <f t="shared" si="187"/>
        <v>0</v>
      </c>
      <c r="M384">
        <f t="shared" si="188"/>
        <v>0</v>
      </c>
      <c r="N384">
        <f t="shared" si="189"/>
        <v>1</v>
      </c>
      <c r="O384">
        <f t="shared" si="190"/>
        <v>0</v>
      </c>
      <c r="P384">
        <f t="shared" si="201"/>
        <v>0</v>
      </c>
      <c r="Q384">
        <f t="shared" si="202"/>
        <v>2</v>
      </c>
      <c r="R384">
        <f t="shared" si="203"/>
        <v>0</v>
      </c>
      <c r="S384">
        <f t="shared" si="191"/>
        <v>2</v>
      </c>
      <c r="U384">
        <f t="shared" si="192"/>
        <v>0</v>
      </c>
      <c r="V384">
        <f t="shared" si="204"/>
        <v>0</v>
      </c>
      <c r="W384">
        <f t="shared" si="205"/>
        <v>0</v>
      </c>
      <c r="X384">
        <f t="shared" si="206"/>
        <v>0</v>
      </c>
      <c r="Y384">
        <f t="shared" si="207"/>
        <v>0</v>
      </c>
      <c r="Z384">
        <f t="shared" si="208"/>
        <v>0</v>
      </c>
      <c r="AB384">
        <f t="shared" si="193"/>
        <v>0</v>
      </c>
      <c r="AC384">
        <f t="shared" si="194"/>
        <v>0</v>
      </c>
      <c r="AD384">
        <f t="shared" si="209"/>
        <v>0</v>
      </c>
      <c r="AE384">
        <f t="shared" si="210"/>
        <v>0</v>
      </c>
      <c r="AF384">
        <f t="shared" si="211"/>
        <v>0</v>
      </c>
      <c r="AG384">
        <f t="shared" si="212"/>
        <v>0</v>
      </c>
      <c r="AH384">
        <f t="shared" si="213"/>
        <v>0</v>
      </c>
      <c r="AI384">
        <f t="shared" si="214"/>
        <v>0</v>
      </c>
      <c r="AK384">
        <f t="shared" si="195"/>
        <v>0</v>
      </c>
      <c r="AL384">
        <f t="shared" si="196"/>
        <v>0</v>
      </c>
      <c r="AM384">
        <f t="shared" si="197"/>
        <v>6.0205999132796242</v>
      </c>
      <c r="AN384">
        <v>0</v>
      </c>
      <c r="AO384">
        <f t="shared" si="198"/>
        <v>0</v>
      </c>
      <c r="AP384" t="e">
        <f t="shared" si="199"/>
        <v>#N/A</v>
      </c>
      <c r="BC384">
        <f t="shared" si="216"/>
        <v>0</v>
      </c>
      <c r="BD384">
        <f t="shared" si="217"/>
        <v>6.0205999132796242</v>
      </c>
      <c r="BE384" t="e">
        <f t="shared" si="218"/>
        <v>#N/A</v>
      </c>
      <c r="BF384" t="e">
        <f t="shared" si="219"/>
        <v>#N/A</v>
      </c>
      <c r="BV384">
        <v>4.7427474113233128</v>
      </c>
      <c r="BW384">
        <v>536.6274128308271</v>
      </c>
      <c r="BX384">
        <v>8.838063986154344</v>
      </c>
      <c r="BY384">
        <f t="shared" si="220"/>
        <v>24.024348732321666</v>
      </c>
    </row>
    <row r="385" spans="6:77" x14ac:dyDescent="0.2">
      <c r="F385" s="30">
        <v>381</v>
      </c>
      <c r="G385" s="30">
        <v>4811.4945218679031</v>
      </c>
      <c r="H385" s="30">
        <v>4811.4945218679031</v>
      </c>
      <c r="I385" s="30">
        <v>0.20783563099886543</v>
      </c>
      <c r="K385" s="30"/>
      <c r="L385" s="30">
        <f t="shared" si="187"/>
        <v>0</v>
      </c>
      <c r="M385" s="30">
        <f t="shared" si="188"/>
        <v>0</v>
      </c>
      <c r="N385" s="30">
        <f t="shared" si="189"/>
        <v>1</v>
      </c>
      <c r="O385" s="30">
        <f t="shared" si="190"/>
        <v>0</v>
      </c>
      <c r="P385">
        <f t="shared" si="201"/>
        <v>0</v>
      </c>
      <c r="Q385" s="30">
        <f t="shared" si="202"/>
        <v>2</v>
      </c>
      <c r="R385" s="30">
        <f t="shared" si="203"/>
        <v>0</v>
      </c>
      <c r="S385" s="30">
        <f t="shared" si="191"/>
        <v>2</v>
      </c>
      <c r="U385" s="30">
        <f t="shared" si="192"/>
        <v>0</v>
      </c>
      <c r="V385" s="30">
        <f t="shared" si="204"/>
        <v>0</v>
      </c>
      <c r="W385" s="30">
        <f t="shared" si="205"/>
        <v>0</v>
      </c>
      <c r="X385" s="30">
        <f t="shared" si="206"/>
        <v>0</v>
      </c>
      <c r="Y385" s="30">
        <f t="shared" si="207"/>
        <v>0</v>
      </c>
      <c r="Z385" s="30">
        <f t="shared" si="208"/>
        <v>0</v>
      </c>
      <c r="AB385" s="30">
        <f t="shared" si="193"/>
        <v>0</v>
      </c>
      <c r="AC385" s="30">
        <f t="shared" si="194"/>
        <v>0</v>
      </c>
      <c r="AD385" s="30">
        <f t="shared" si="209"/>
        <v>0</v>
      </c>
      <c r="AE385" s="30">
        <f t="shared" si="210"/>
        <v>0</v>
      </c>
      <c r="AF385" s="30">
        <f t="shared" si="211"/>
        <v>0</v>
      </c>
      <c r="AG385" s="30">
        <f t="shared" si="212"/>
        <v>0</v>
      </c>
      <c r="AH385" s="30">
        <f t="shared" si="213"/>
        <v>0</v>
      </c>
      <c r="AI385" s="30">
        <f t="shared" si="214"/>
        <v>0</v>
      </c>
      <c r="AK385" s="30">
        <f t="shared" si="195"/>
        <v>0</v>
      </c>
      <c r="AL385" s="30">
        <f t="shared" si="196"/>
        <v>0</v>
      </c>
      <c r="AM385" s="30">
        <f t="shared" si="197"/>
        <v>6.0205999132796242</v>
      </c>
      <c r="AN385" s="30">
        <v>0</v>
      </c>
      <c r="AO385" s="30">
        <f t="shared" si="198"/>
        <v>0</v>
      </c>
      <c r="AP385" s="30" t="e">
        <f t="shared" si="199"/>
        <v>#N/A</v>
      </c>
      <c r="BC385" s="30">
        <f t="shared" si="216"/>
        <v>0</v>
      </c>
      <c r="BD385" s="30">
        <f t="shared" si="217"/>
        <v>6.0205999132796242</v>
      </c>
      <c r="BE385" s="30" t="e">
        <f t="shared" si="218"/>
        <v>#N/A</v>
      </c>
      <c r="BF385" s="30" t="e">
        <f t="shared" si="219"/>
        <v>#N/A</v>
      </c>
      <c r="BV385">
        <v>4.8114945218679033</v>
      </c>
      <c r="BW385">
        <v>544.0479071958996</v>
      </c>
      <c r="BX385">
        <v>8.8438802139080579</v>
      </c>
      <c r="BY385">
        <f t="shared" si="220"/>
        <v>24.040158878534765</v>
      </c>
    </row>
    <row r="386" spans="6:77" x14ac:dyDescent="0.2">
      <c r="F386">
        <v>382</v>
      </c>
      <c r="G386">
        <v>4881.2381360839663</v>
      </c>
      <c r="H386">
        <v>4881.2381360839663</v>
      </c>
      <c r="I386">
        <v>0.20486605490677051</v>
      </c>
      <c r="L386">
        <f t="shared" si="187"/>
        <v>0</v>
      </c>
      <c r="M386">
        <f t="shared" si="188"/>
        <v>0</v>
      </c>
      <c r="N386">
        <f t="shared" si="189"/>
        <v>1</v>
      </c>
      <c r="O386">
        <f t="shared" si="190"/>
        <v>0</v>
      </c>
      <c r="P386">
        <f t="shared" si="201"/>
        <v>0</v>
      </c>
      <c r="Q386">
        <f t="shared" si="202"/>
        <v>2</v>
      </c>
      <c r="R386">
        <f t="shared" si="203"/>
        <v>0</v>
      </c>
      <c r="S386">
        <f t="shared" si="191"/>
        <v>2</v>
      </c>
      <c r="U386">
        <f t="shared" si="192"/>
        <v>0</v>
      </c>
      <c r="V386">
        <f t="shared" si="204"/>
        <v>0</v>
      </c>
      <c r="W386">
        <f t="shared" si="205"/>
        <v>0</v>
      </c>
      <c r="X386">
        <f t="shared" si="206"/>
        <v>0</v>
      </c>
      <c r="Y386">
        <f t="shared" si="207"/>
        <v>0</v>
      </c>
      <c r="Z386">
        <f t="shared" si="208"/>
        <v>0</v>
      </c>
      <c r="AB386">
        <f t="shared" si="193"/>
        <v>0</v>
      </c>
      <c r="AC386">
        <f t="shared" si="194"/>
        <v>0</v>
      </c>
      <c r="AD386">
        <f t="shared" si="209"/>
        <v>0</v>
      </c>
      <c r="AE386">
        <f t="shared" si="210"/>
        <v>0</v>
      </c>
      <c r="AF386">
        <f t="shared" si="211"/>
        <v>0</v>
      </c>
      <c r="AG386">
        <f t="shared" si="212"/>
        <v>0</v>
      </c>
      <c r="AH386">
        <f t="shared" si="213"/>
        <v>0</v>
      </c>
      <c r="AI386">
        <f t="shared" si="214"/>
        <v>0</v>
      </c>
      <c r="AK386">
        <f t="shared" si="195"/>
        <v>0</v>
      </c>
      <c r="AL386">
        <f t="shared" si="196"/>
        <v>0</v>
      </c>
      <c r="AM386">
        <f t="shared" si="197"/>
        <v>6.0205999132796242</v>
      </c>
      <c r="AN386">
        <v>0</v>
      </c>
      <c r="AO386">
        <f t="shared" si="198"/>
        <v>0</v>
      </c>
      <c r="AP386" t="e">
        <f t="shared" si="199"/>
        <v>#N/A</v>
      </c>
      <c r="BC386">
        <f t="shared" si="216"/>
        <v>0</v>
      </c>
      <c r="BD386">
        <f t="shared" si="217"/>
        <v>6.0205999132796242</v>
      </c>
      <c r="BE386" t="e">
        <f t="shared" si="218"/>
        <v>#N/A</v>
      </c>
      <c r="BF386" t="e">
        <f t="shared" si="219"/>
        <v>#N/A</v>
      </c>
      <c r="BV386">
        <v>4.8812381360839661</v>
      </c>
      <c r="BW386">
        <v>551.57596317076718</v>
      </c>
      <c r="BX386">
        <v>8.8496208355851458</v>
      </c>
      <c r="BY386">
        <f t="shared" si="220"/>
        <v>24.055763506123654</v>
      </c>
    </row>
    <row r="387" spans="6:77" x14ac:dyDescent="0.2">
      <c r="F387" s="30">
        <v>383</v>
      </c>
      <c r="G387" s="30">
        <v>4951.9926984995482</v>
      </c>
      <c r="H387" s="30">
        <v>4951.9926984995482</v>
      </c>
      <c r="I387" s="30">
        <v>0.20193890841216297</v>
      </c>
      <c r="K387" s="30"/>
      <c r="L387" s="30">
        <f t="shared" si="187"/>
        <v>0</v>
      </c>
      <c r="M387" s="30">
        <f t="shared" si="188"/>
        <v>0</v>
      </c>
      <c r="N387" s="30">
        <f t="shared" si="189"/>
        <v>1</v>
      </c>
      <c r="O387" s="30">
        <f t="shared" si="190"/>
        <v>0</v>
      </c>
      <c r="P387">
        <f t="shared" si="201"/>
        <v>0</v>
      </c>
      <c r="Q387" s="30">
        <f t="shared" si="202"/>
        <v>2</v>
      </c>
      <c r="R387" s="30">
        <f t="shared" si="203"/>
        <v>0</v>
      </c>
      <c r="S387" s="30">
        <f t="shared" si="191"/>
        <v>2</v>
      </c>
      <c r="U387" s="30">
        <f t="shared" si="192"/>
        <v>0</v>
      </c>
      <c r="V387" s="30">
        <f t="shared" si="204"/>
        <v>0</v>
      </c>
      <c r="W387" s="30">
        <f t="shared" si="205"/>
        <v>0</v>
      </c>
      <c r="X387" s="30">
        <f t="shared" si="206"/>
        <v>0</v>
      </c>
      <c r="Y387" s="30">
        <f t="shared" si="207"/>
        <v>0</v>
      </c>
      <c r="Z387" s="30">
        <f t="shared" si="208"/>
        <v>0</v>
      </c>
      <c r="AB387" s="30">
        <f t="shared" si="193"/>
        <v>0</v>
      </c>
      <c r="AC387" s="30">
        <f t="shared" si="194"/>
        <v>0</v>
      </c>
      <c r="AD387" s="30">
        <f t="shared" si="209"/>
        <v>0</v>
      </c>
      <c r="AE387" s="30">
        <f t="shared" si="210"/>
        <v>0</v>
      </c>
      <c r="AF387" s="30">
        <f t="shared" si="211"/>
        <v>0</v>
      </c>
      <c r="AG387" s="30">
        <f t="shared" si="212"/>
        <v>0</v>
      </c>
      <c r="AH387" s="30">
        <f t="shared" si="213"/>
        <v>0</v>
      </c>
      <c r="AI387" s="30">
        <f t="shared" si="214"/>
        <v>0</v>
      </c>
      <c r="AK387" s="30">
        <f t="shared" si="195"/>
        <v>0</v>
      </c>
      <c r="AL387" s="30">
        <f t="shared" si="196"/>
        <v>0</v>
      </c>
      <c r="AM387" s="30">
        <f t="shared" si="197"/>
        <v>6.0205999132796242</v>
      </c>
      <c r="AN387" s="30">
        <v>0</v>
      </c>
      <c r="AO387" s="30">
        <f t="shared" si="198"/>
        <v>0</v>
      </c>
      <c r="AP387" s="30" t="e">
        <f t="shared" si="199"/>
        <v>#N/A</v>
      </c>
      <c r="BC387" s="30">
        <f t="shared" si="216"/>
        <v>0</v>
      </c>
      <c r="BD387" s="30">
        <f t="shared" si="217"/>
        <v>6.0205999132796242</v>
      </c>
      <c r="BE387" s="30" t="e">
        <f t="shared" si="218"/>
        <v>#N/A</v>
      </c>
      <c r="BF387" s="30" t="e">
        <f t="shared" si="219"/>
        <v>#N/A</v>
      </c>
      <c r="BV387">
        <v>4.9519926984995486</v>
      </c>
      <c r="BW387">
        <v>559.21313988334282</v>
      </c>
      <c r="BX387">
        <v>8.8552867329486951</v>
      </c>
      <c r="BY387">
        <f t="shared" si="220"/>
        <v>24.071165011968901</v>
      </c>
    </row>
    <row r="388" spans="6:77" x14ac:dyDescent="0.2">
      <c r="F388">
        <v>384</v>
      </c>
      <c r="G388">
        <v>5023.7728630191614</v>
      </c>
      <c r="H388" t="s">
        <v>6</v>
      </c>
      <c r="I388">
        <v>0.19905358527674857</v>
      </c>
      <c r="L388">
        <f t="shared" ref="L388:L451" si="221">$D$31/$I388*360-$E$28</f>
        <v>0</v>
      </c>
      <c r="M388">
        <f t="shared" ref="M388:M451" si="222">RADIANS(L388)</f>
        <v>0</v>
      </c>
      <c r="N388">
        <f t="shared" ref="N388:N451" si="223">$K$4*COS(M388)</f>
        <v>1</v>
      </c>
      <c r="O388">
        <f t="shared" ref="O388:O451" si="224">$K$4*SIN(M388)</f>
        <v>0</v>
      </c>
      <c r="P388">
        <f t="shared" si="201"/>
        <v>0</v>
      </c>
      <c r="Q388">
        <f t="shared" si="202"/>
        <v>2</v>
      </c>
      <c r="R388">
        <f t="shared" si="203"/>
        <v>0</v>
      </c>
      <c r="S388">
        <f t="shared" ref="S388:S451" si="225">SQRT(Q388^2+R388^2)</f>
        <v>2</v>
      </c>
      <c r="U388">
        <f t="shared" ref="U388:U451" si="226">L388/360</f>
        <v>0</v>
      </c>
      <c r="V388">
        <f t="shared" si="204"/>
        <v>0</v>
      </c>
      <c r="W388">
        <f t="shared" si="205"/>
        <v>0</v>
      </c>
      <c r="X388">
        <f t="shared" si="206"/>
        <v>0</v>
      </c>
      <c r="Y388">
        <f t="shared" si="207"/>
        <v>0</v>
      </c>
      <c r="Z388">
        <f t="shared" si="208"/>
        <v>0</v>
      </c>
      <c r="AB388">
        <f t="shared" ref="AB388:AB451" si="227">IMARGUMENT(COMPLEX(Q388,R388))</f>
        <v>0</v>
      </c>
      <c r="AC388">
        <f t="shared" ref="AC388:AC451" si="228">DEGREES(AB388)</f>
        <v>0</v>
      </c>
      <c r="AD388">
        <f t="shared" si="209"/>
        <v>0</v>
      </c>
      <c r="AE388">
        <f t="shared" si="210"/>
        <v>0</v>
      </c>
      <c r="AF388">
        <f t="shared" si="211"/>
        <v>0</v>
      </c>
      <c r="AG388">
        <f t="shared" si="212"/>
        <v>0</v>
      </c>
      <c r="AH388">
        <f t="shared" si="213"/>
        <v>0</v>
      </c>
      <c r="AI388">
        <f t="shared" si="214"/>
        <v>0</v>
      </c>
      <c r="AK388">
        <f t="shared" ref="AK388:AK451" si="229">$D$25</f>
        <v>0</v>
      </c>
      <c r="AL388">
        <f t="shared" ref="AL388:AL451" si="230">$D$29</f>
        <v>0</v>
      </c>
      <c r="AM388">
        <f t="shared" ref="AM388:AM451" si="231">20*LOG(S388)</f>
        <v>6.0205999132796242</v>
      </c>
      <c r="AN388">
        <v>0</v>
      </c>
      <c r="AO388">
        <f t="shared" ref="AO388:AO451" si="232">Z388</f>
        <v>0</v>
      </c>
      <c r="AP388" t="e">
        <f t="shared" ref="AP388:AP451" si="233">AI388*$D$12</f>
        <v>#N/A</v>
      </c>
      <c r="BC388">
        <f t="shared" si="216"/>
        <v>0</v>
      </c>
      <c r="BD388">
        <f t="shared" si="217"/>
        <v>6.0205999132796242</v>
      </c>
      <c r="BE388" t="e">
        <f t="shared" si="218"/>
        <v>#N/A</v>
      </c>
      <c r="BF388" t="e">
        <f t="shared" si="219"/>
        <v>#N/A</v>
      </c>
      <c r="BV388">
        <v>5.0237728630191612</v>
      </c>
      <c r="BW388">
        <v>566.96101906142519</v>
      </c>
      <c r="BX388">
        <v>8.8608787802303581</v>
      </c>
      <c r="BY388">
        <f t="shared" si="220"/>
        <v>24.08636577247853</v>
      </c>
    </row>
    <row r="389" spans="6:77" x14ac:dyDescent="0.2">
      <c r="F389" s="30">
        <v>385</v>
      </c>
      <c r="G389" s="30">
        <v>5096.5934959586939</v>
      </c>
      <c r="H389" s="30">
        <v>5096.5934959586939</v>
      </c>
      <c r="I389" s="30">
        <v>0.19620948792422677</v>
      </c>
      <c r="K389" s="30"/>
      <c r="L389" s="30">
        <f t="shared" si="221"/>
        <v>0</v>
      </c>
      <c r="M389" s="30">
        <f t="shared" si="222"/>
        <v>0</v>
      </c>
      <c r="N389" s="30">
        <f t="shared" si="223"/>
        <v>1</v>
      </c>
      <c r="O389" s="30">
        <f t="shared" si="224"/>
        <v>0</v>
      </c>
      <c r="P389">
        <f t="shared" ref="P389:P452" si="234">-L389</f>
        <v>0</v>
      </c>
      <c r="Q389" s="30">
        <f t="shared" ref="Q389:Q452" si="235">$D$9+N389</f>
        <v>2</v>
      </c>
      <c r="R389" s="30">
        <f t="shared" ref="R389:R452" si="236">O389</f>
        <v>0</v>
      </c>
      <c r="S389" s="30">
        <f t="shared" si="225"/>
        <v>2</v>
      </c>
      <c r="U389" s="30">
        <f t="shared" si="226"/>
        <v>0</v>
      </c>
      <c r="V389" s="30">
        <f t="shared" ref="V389:V452" si="237">TRUNC(U389,0)</f>
        <v>0</v>
      </c>
      <c r="W389" s="30">
        <f t="shared" ref="W389:W452" si="238">U389-V389</f>
        <v>0</v>
      </c>
      <c r="X389" s="30">
        <f t="shared" ref="X389:X452" si="239" xml:space="preserve"> W389 * 360</f>
        <v>0</v>
      </c>
      <c r="Y389" s="30">
        <f t="shared" ref="Y389:Y452" si="240">IF(X389 &lt; 180,- X389,360 - X389)</f>
        <v>0</v>
      </c>
      <c r="Z389" s="30">
        <f t="shared" ref="Z389:Z452" si="241">IF(Y389 &gt; 180,-360+Y389,Y389)</f>
        <v>0</v>
      </c>
      <c r="AB389" s="30">
        <f t="shared" si="227"/>
        <v>0</v>
      </c>
      <c r="AC389" s="30">
        <f t="shared" si="228"/>
        <v>0</v>
      </c>
      <c r="AD389" s="30">
        <f t="shared" ref="AD389:AD452" si="242">AC389/360</f>
        <v>0</v>
      </c>
      <c r="AE389" s="30">
        <f t="shared" ref="AE389:AE452" si="243">TRUNC(AD389,0)</f>
        <v>0</v>
      </c>
      <c r="AF389" s="30">
        <f t="shared" ref="AF389:AF452" si="244">AD389-AE389</f>
        <v>0</v>
      </c>
      <c r="AG389" s="30">
        <f t="shared" ref="AG389:AG452" si="245" xml:space="preserve"> AF389 * 360</f>
        <v>0</v>
      </c>
      <c r="AH389" s="30">
        <f t="shared" ref="AH389:AH452" si="246">IF(AG389 &lt; 180,- AG389,360 - AG389)</f>
        <v>0</v>
      </c>
      <c r="AI389" s="30">
        <f t="shared" ref="AI389:AI452" si="247">IF(AH389 &gt; 180,-360+AH389,AH389)</f>
        <v>0</v>
      </c>
      <c r="AK389" s="30">
        <f t="shared" si="229"/>
        <v>0</v>
      </c>
      <c r="AL389" s="30">
        <f t="shared" si="230"/>
        <v>0</v>
      </c>
      <c r="AM389" s="30">
        <f t="shared" si="231"/>
        <v>6.0205999132796242</v>
      </c>
      <c r="AN389" s="30">
        <v>0</v>
      </c>
      <c r="AO389" s="30">
        <f t="shared" si="232"/>
        <v>0</v>
      </c>
      <c r="AP389" s="30" t="e">
        <f t="shared" si="233"/>
        <v>#N/A</v>
      </c>
      <c r="BC389" s="30">
        <f t="shared" ref="BC389:BC452" si="248">ABS(U389)</f>
        <v>0</v>
      </c>
      <c r="BD389" s="30">
        <f t="shared" ref="BD389:BD452" si="249">IF(BC389&lt;BX389,AM389,NA())</f>
        <v>6.0205999132796242</v>
      </c>
      <c r="BE389" s="30" t="e">
        <f t="shared" ref="BE389:BE452" si="250">IF(AND(BC389&gt;=BX389,BC389&lt;BY389),AM389,NA())</f>
        <v>#N/A</v>
      </c>
      <c r="BF389" s="30" t="e">
        <f t="shared" ref="BF389:BF452" si="251">IF(BY389&lt;BC389,AM389,NA())</f>
        <v>#N/A</v>
      </c>
      <c r="BV389">
        <v>5.096593495958694</v>
      </c>
      <c r="BW389">
        <v>574.82120536028549</v>
      </c>
      <c r="BX389">
        <v>8.8663978441161717</v>
      </c>
      <c r="BY389">
        <f t="shared" ref="BY389:BY452" si="252">BX389*$BY$1</f>
        <v>24.101368143549443</v>
      </c>
    </row>
    <row r="390" spans="6:77" x14ac:dyDescent="0.2">
      <c r="F390">
        <v>386</v>
      </c>
      <c r="G390">
        <v>5170.4696791243859</v>
      </c>
      <c r="H390">
        <v>5170.4696791243859</v>
      </c>
      <c r="I390">
        <v>0.19340602731652592</v>
      </c>
      <c r="L390">
        <f t="shared" si="221"/>
        <v>0</v>
      </c>
      <c r="M390">
        <f t="shared" si="222"/>
        <v>0</v>
      </c>
      <c r="N390">
        <f t="shared" si="223"/>
        <v>1</v>
      </c>
      <c r="O390">
        <f t="shared" si="224"/>
        <v>0</v>
      </c>
      <c r="P390">
        <f t="shared" si="234"/>
        <v>0</v>
      </c>
      <c r="Q390">
        <f t="shared" si="235"/>
        <v>2</v>
      </c>
      <c r="R390">
        <f t="shared" si="236"/>
        <v>0</v>
      </c>
      <c r="S390">
        <f t="shared" si="225"/>
        <v>2</v>
      </c>
      <c r="U390">
        <f t="shared" si="226"/>
        <v>0</v>
      </c>
      <c r="V390">
        <f t="shared" si="237"/>
        <v>0</v>
      </c>
      <c r="W390">
        <f t="shared" si="238"/>
        <v>0</v>
      </c>
      <c r="X390">
        <f t="shared" si="239"/>
        <v>0</v>
      </c>
      <c r="Y390">
        <f t="shared" si="240"/>
        <v>0</v>
      </c>
      <c r="Z390">
        <f t="shared" si="241"/>
        <v>0</v>
      </c>
      <c r="AB390">
        <f t="shared" si="227"/>
        <v>0</v>
      </c>
      <c r="AC390">
        <f t="shared" si="228"/>
        <v>0</v>
      </c>
      <c r="AD390">
        <f t="shared" si="242"/>
        <v>0</v>
      </c>
      <c r="AE390">
        <f t="shared" si="243"/>
        <v>0</v>
      </c>
      <c r="AF390">
        <f t="shared" si="244"/>
        <v>0</v>
      </c>
      <c r="AG390">
        <f t="shared" si="245"/>
        <v>0</v>
      </c>
      <c r="AH390">
        <f t="shared" si="246"/>
        <v>0</v>
      </c>
      <c r="AI390">
        <f t="shared" si="247"/>
        <v>0</v>
      </c>
      <c r="AK390">
        <f t="shared" si="229"/>
        <v>0</v>
      </c>
      <c r="AL390">
        <f t="shared" si="230"/>
        <v>0</v>
      </c>
      <c r="AM390">
        <f t="shared" si="231"/>
        <v>6.0205999132796242</v>
      </c>
      <c r="AN390">
        <v>0</v>
      </c>
      <c r="AO390">
        <f t="shared" si="232"/>
        <v>0</v>
      </c>
      <c r="AP390" t="e">
        <f t="shared" si="233"/>
        <v>#N/A</v>
      </c>
      <c r="BC390">
        <f t="shared" si="248"/>
        <v>0</v>
      </c>
      <c r="BD390">
        <f t="shared" si="249"/>
        <v>6.0205999132796242</v>
      </c>
      <c r="BE390" t="e">
        <f t="shared" si="250"/>
        <v>#N/A</v>
      </c>
      <c r="BF390" t="e">
        <f t="shared" si="251"/>
        <v>#N/A</v>
      </c>
      <c r="BV390">
        <v>5.1704696791243858</v>
      </c>
      <c r="BW390">
        <v>582.79532669500702</v>
      </c>
      <c r="BX390">
        <v>8.8718447837352628</v>
      </c>
      <c r="BY390">
        <f t="shared" si="252"/>
        <v>24.116174460536733</v>
      </c>
    </row>
    <row r="391" spans="6:77" x14ac:dyDescent="0.2">
      <c r="F391" s="30">
        <v>387</v>
      </c>
      <c r="G391" s="30">
        <v>5245.416712936385</v>
      </c>
      <c r="H391" s="30">
        <v>5245.416712936385</v>
      </c>
      <c r="I391" s="30">
        <v>0.19064262283180927</v>
      </c>
      <c r="K391" s="30"/>
      <c r="L391" s="30">
        <f t="shared" si="221"/>
        <v>0</v>
      </c>
      <c r="M391" s="30">
        <f t="shared" si="222"/>
        <v>0</v>
      </c>
      <c r="N391" s="30">
        <f t="shared" si="223"/>
        <v>1</v>
      </c>
      <c r="O391" s="30">
        <f t="shared" si="224"/>
        <v>0</v>
      </c>
      <c r="P391">
        <f t="shared" si="234"/>
        <v>0</v>
      </c>
      <c r="Q391" s="30">
        <f t="shared" si="235"/>
        <v>2</v>
      </c>
      <c r="R391" s="30">
        <f t="shared" si="236"/>
        <v>0</v>
      </c>
      <c r="S391" s="30">
        <f t="shared" si="225"/>
        <v>2</v>
      </c>
      <c r="U391" s="30">
        <f t="shared" si="226"/>
        <v>0</v>
      </c>
      <c r="V391" s="30">
        <f t="shared" si="237"/>
        <v>0</v>
      </c>
      <c r="W391" s="30">
        <f t="shared" si="238"/>
        <v>0</v>
      </c>
      <c r="X391" s="30">
        <f t="shared" si="239"/>
        <v>0</v>
      </c>
      <c r="Y391" s="30">
        <f t="shared" si="240"/>
        <v>0</v>
      </c>
      <c r="Z391" s="30">
        <f t="shared" si="241"/>
        <v>0</v>
      </c>
      <c r="AB391" s="30">
        <f t="shared" si="227"/>
        <v>0</v>
      </c>
      <c r="AC391" s="30">
        <f t="shared" si="228"/>
        <v>0</v>
      </c>
      <c r="AD391" s="30">
        <f t="shared" si="242"/>
        <v>0</v>
      </c>
      <c r="AE391" s="30">
        <f t="shared" si="243"/>
        <v>0</v>
      </c>
      <c r="AF391" s="30">
        <f t="shared" si="244"/>
        <v>0</v>
      </c>
      <c r="AG391" s="30">
        <f t="shared" si="245"/>
        <v>0</v>
      </c>
      <c r="AH391" s="30">
        <f t="shared" si="246"/>
        <v>0</v>
      </c>
      <c r="AI391" s="30">
        <f t="shared" si="247"/>
        <v>0</v>
      </c>
      <c r="AK391" s="30">
        <f t="shared" si="229"/>
        <v>0</v>
      </c>
      <c r="AL391" s="30">
        <f t="shared" si="230"/>
        <v>0</v>
      </c>
      <c r="AM391" s="30">
        <f t="shared" si="231"/>
        <v>6.0205999132796242</v>
      </c>
      <c r="AN391" s="30">
        <v>0</v>
      </c>
      <c r="AO391" s="30">
        <f t="shared" si="232"/>
        <v>0</v>
      </c>
      <c r="AP391" s="30" t="e">
        <f t="shared" si="233"/>
        <v>#N/A</v>
      </c>
      <c r="BC391" s="30">
        <f t="shared" si="248"/>
        <v>0</v>
      </c>
      <c r="BD391" s="30">
        <f t="shared" si="249"/>
        <v>6.0205999132796242</v>
      </c>
      <c r="BE391" s="30" t="e">
        <f t="shared" si="250"/>
        <v>#N/A</v>
      </c>
      <c r="BF391" s="30" t="e">
        <f t="shared" si="251"/>
        <v>#N/A</v>
      </c>
      <c r="BV391">
        <v>5.2454167129363851</v>
      </c>
      <c r="BW391">
        <v>590.88503457764045</v>
      </c>
      <c r="BX391">
        <v>8.8772204506512224</v>
      </c>
      <c r="BY391">
        <f t="shared" si="252"/>
        <v>24.130787038230235</v>
      </c>
    </row>
    <row r="392" spans="6:77" x14ac:dyDescent="0.2">
      <c r="F392">
        <v>388</v>
      </c>
      <c r="G392">
        <v>5321.4501195976191</v>
      </c>
      <c r="H392">
        <v>5321.4501195976191</v>
      </c>
      <c r="I392">
        <v>0.1879187021442221</v>
      </c>
      <c r="L392">
        <f t="shared" si="221"/>
        <v>0</v>
      </c>
      <c r="M392">
        <f t="shared" si="222"/>
        <v>0</v>
      </c>
      <c r="N392">
        <f t="shared" si="223"/>
        <v>1</v>
      </c>
      <c r="O392">
        <f t="shared" si="224"/>
        <v>0</v>
      </c>
      <c r="P392">
        <f t="shared" si="234"/>
        <v>0</v>
      </c>
      <c r="Q392">
        <f t="shared" si="235"/>
        <v>2</v>
      </c>
      <c r="R392">
        <f t="shared" si="236"/>
        <v>0</v>
      </c>
      <c r="S392">
        <f t="shared" si="225"/>
        <v>2</v>
      </c>
      <c r="U392">
        <f t="shared" si="226"/>
        <v>0</v>
      </c>
      <c r="V392">
        <f t="shared" si="237"/>
        <v>0</v>
      </c>
      <c r="W392">
        <f t="shared" si="238"/>
        <v>0</v>
      </c>
      <c r="X392">
        <f t="shared" si="239"/>
        <v>0</v>
      </c>
      <c r="Y392">
        <f t="shared" si="240"/>
        <v>0</v>
      </c>
      <c r="Z392">
        <f t="shared" si="241"/>
        <v>0</v>
      </c>
      <c r="AB392">
        <f t="shared" si="227"/>
        <v>0</v>
      </c>
      <c r="AC392">
        <f t="shared" si="228"/>
        <v>0</v>
      </c>
      <c r="AD392">
        <f t="shared" si="242"/>
        <v>0</v>
      </c>
      <c r="AE392">
        <f t="shared" si="243"/>
        <v>0</v>
      </c>
      <c r="AF392">
        <f t="shared" si="244"/>
        <v>0</v>
      </c>
      <c r="AG392">
        <f t="shared" si="245"/>
        <v>0</v>
      </c>
      <c r="AH392">
        <f t="shared" si="246"/>
        <v>0</v>
      </c>
      <c r="AI392">
        <f t="shared" si="247"/>
        <v>0</v>
      </c>
      <c r="AK392">
        <f t="shared" si="229"/>
        <v>0</v>
      </c>
      <c r="AL392">
        <f t="shared" si="230"/>
        <v>0</v>
      </c>
      <c r="AM392">
        <f t="shared" si="231"/>
        <v>6.0205999132796242</v>
      </c>
      <c r="AN392">
        <v>0</v>
      </c>
      <c r="AO392">
        <f t="shared" si="232"/>
        <v>0</v>
      </c>
      <c r="AP392" t="e">
        <f t="shared" si="233"/>
        <v>#N/A</v>
      </c>
      <c r="BC392">
        <f t="shared" si="248"/>
        <v>0</v>
      </c>
      <c r="BD392">
        <f t="shared" si="249"/>
        <v>6.0205999132796242</v>
      </c>
      <c r="BE392" t="e">
        <f t="shared" si="250"/>
        <v>#N/A</v>
      </c>
      <c r="BF392" t="e">
        <f t="shared" si="251"/>
        <v>#N/A</v>
      </c>
      <c r="BV392">
        <v>5.3214501195976194</v>
      </c>
      <c r="BW392">
        <v>599.09200445924739</v>
      </c>
      <c r="BX392">
        <v>8.8825256888562016</v>
      </c>
      <c r="BY392">
        <f t="shared" si="252"/>
        <v>24.145208170838476</v>
      </c>
    </row>
    <row r="393" spans="6:77" x14ac:dyDescent="0.2">
      <c r="F393" s="30">
        <v>389</v>
      </c>
      <c r="G393" s="30">
        <v>5398.585646308592</v>
      </c>
      <c r="H393" s="30">
        <v>5398.585646308592</v>
      </c>
      <c r="I393" s="30">
        <v>0.1852337011053577</v>
      </c>
      <c r="K393" s="30"/>
      <c r="L393" s="30">
        <f t="shared" si="221"/>
        <v>0</v>
      </c>
      <c r="M393" s="30">
        <f t="shared" si="222"/>
        <v>0</v>
      </c>
      <c r="N393" s="30">
        <f t="shared" si="223"/>
        <v>1</v>
      </c>
      <c r="O393" s="30">
        <f t="shared" si="224"/>
        <v>0</v>
      </c>
      <c r="P393">
        <f t="shared" si="234"/>
        <v>0</v>
      </c>
      <c r="Q393" s="30">
        <f t="shared" si="235"/>
        <v>2</v>
      </c>
      <c r="R393" s="30">
        <f t="shared" si="236"/>
        <v>0</v>
      </c>
      <c r="S393" s="30">
        <f t="shared" si="225"/>
        <v>2</v>
      </c>
      <c r="U393" s="30">
        <f t="shared" si="226"/>
        <v>0</v>
      </c>
      <c r="V393" s="30">
        <f t="shared" si="237"/>
        <v>0</v>
      </c>
      <c r="W393" s="30">
        <f t="shared" si="238"/>
        <v>0</v>
      </c>
      <c r="X393" s="30">
        <f t="shared" si="239"/>
        <v>0</v>
      </c>
      <c r="Y393" s="30">
        <f t="shared" si="240"/>
        <v>0</v>
      </c>
      <c r="Z393" s="30">
        <f t="shared" si="241"/>
        <v>0</v>
      </c>
      <c r="AB393" s="30">
        <f t="shared" si="227"/>
        <v>0</v>
      </c>
      <c r="AC393" s="30">
        <f t="shared" si="228"/>
        <v>0</v>
      </c>
      <c r="AD393" s="30">
        <f t="shared" si="242"/>
        <v>0</v>
      </c>
      <c r="AE393" s="30">
        <f t="shared" si="243"/>
        <v>0</v>
      </c>
      <c r="AF393" s="30">
        <f t="shared" si="244"/>
        <v>0</v>
      </c>
      <c r="AG393" s="30">
        <f t="shared" si="245"/>
        <v>0</v>
      </c>
      <c r="AH393" s="30">
        <f t="shared" si="246"/>
        <v>0</v>
      </c>
      <c r="AI393" s="30">
        <f t="shared" si="247"/>
        <v>0</v>
      </c>
      <c r="AK393" s="30">
        <f t="shared" si="229"/>
        <v>0</v>
      </c>
      <c r="AL393" s="30">
        <f t="shared" si="230"/>
        <v>0</v>
      </c>
      <c r="AM393" s="30">
        <f t="shared" si="231"/>
        <v>6.0205999132796242</v>
      </c>
      <c r="AN393" s="30">
        <v>0</v>
      </c>
      <c r="AO393" s="30">
        <f t="shared" si="232"/>
        <v>0</v>
      </c>
      <c r="AP393" s="30" t="e">
        <f t="shared" si="233"/>
        <v>#N/A</v>
      </c>
      <c r="BC393" s="30">
        <f t="shared" si="248"/>
        <v>0</v>
      </c>
      <c r="BD393" s="30">
        <f t="shared" si="249"/>
        <v>6.0205999132796242</v>
      </c>
      <c r="BE393" s="30" t="e">
        <f t="shared" si="250"/>
        <v>#N/A</v>
      </c>
      <c r="BF393" s="30" t="e">
        <f t="shared" si="251"/>
        <v>#N/A</v>
      </c>
      <c r="BV393">
        <v>5.3985856463085922</v>
      </c>
      <c r="BW393">
        <v>607.41793607690306</v>
      </c>
      <c r="BX393">
        <v>8.8877613347675268</v>
      </c>
      <c r="BY393">
        <f t="shared" si="252"/>
        <v>24.159440131979476</v>
      </c>
    </row>
    <row r="394" spans="6:77" x14ac:dyDescent="0.2">
      <c r="F394">
        <v>390</v>
      </c>
      <c r="G394">
        <v>5476.8392685287272</v>
      </c>
      <c r="H394">
        <v>5476.8392685287272</v>
      </c>
      <c r="I394">
        <v>0.18258706362741869</v>
      </c>
      <c r="L394">
        <f t="shared" si="221"/>
        <v>0</v>
      </c>
      <c r="M394">
        <f t="shared" si="222"/>
        <v>0</v>
      </c>
      <c r="N394">
        <f t="shared" si="223"/>
        <v>1</v>
      </c>
      <c r="O394">
        <f t="shared" si="224"/>
        <v>0</v>
      </c>
      <c r="P394">
        <f t="shared" si="234"/>
        <v>0</v>
      </c>
      <c r="Q394">
        <f t="shared" si="235"/>
        <v>2</v>
      </c>
      <c r="R394">
        <f t="shared" si="236"/>
        <v>0</v>
      </c>
      <c r="S394">
        <f t="shared" si="225"/>
        <v>2</v>
      </c>
      <c r="U394">
        <f t="shared" si="226"/>
        <v>0</v>
      </c>
      <c r="V394">
        <f t="shared" si="237"/>
        <v>0</v>
      </c>
      <c r="W394">
        <f t="shared" si="238"/>
        <v>0</v>
      </c>
      <c r="X394">
        <f t="shared" si="239"/>
        <v>0</v>
      </c>
      <c r="Y394">
        <f t="shared" si="240"/>
        <v>0</v>
      </c>
      <c r="Z394">
        <f t="shared" si="241"/>
        <v>0</v>
      </c>
      <c r="AB394">
        <f t="shared" si="227"/>
        <v>0</v>
      </c>
      <c r="AC394">
        <f t="shared" si="228"/>
        <v>0</v>
      </c>
      <c r="AD394">
        <f t="shared" si="242"/>
        <v>0</v>
      </c>
      <c r="AE394">
        <f t="shared" si="243"/>
        <v>0</v>
      </c>
      <c r="AF394">
        <f t="shared" si="244"/>
        <v>0</v>
      </c>
      <c r="AG394">
        <f t="shared" si="245"/>
        <v>0</v>
      </c>
      <c r="AH394">
        <f t="shared" si="246"/>
        <v>0</v>
      </c>
      <c r="AI394">
        <f t="shared" si="247"/>
        <v>0</v>
      </c>
      <c r="AK394">
        <f t="shared" si="229"/>
        <v>0</v>
      </c>
      <c r="AL394">
        <f t="shared" si="230"/>
        <v>0</v>
      </c>
      <c r="AM394">
        <f t="shared" si="231"/>
        <v>6.0205999132796242</v>
      </c>
      <c r="AN394">
        <v>0</v>
      </c>
      <c r="AO394">
        <f t="shared" si="232"/>
        <v>0</v>
      </c>
      <c r="AP394" t="e">
        <f t="shared" si="233"/>
        <v>#N/A</v>
      </c>
      <c r="BC394">
        <f t="shared" si="248"/>
        <v>0</v>
      </c>
      <c r="BD394">
        <f t="shared" si="249"/>
        <v>6.0205999132796242</v>
      </c>
      <c r="BE394" t="e">
        <f t="shared" si="250"/>
        <v>#N/A</v>
      </c>
      <c r="BF394" t="e">
        <f t="shared" si="251"/>
        <v>#N/A</v>
      </c>
      <c r="BV394">
        <v>5.4768392685287273</v>
      </c>
      <c r="BW394">
        <v>615.86455380572227</v>
      </c>
      <c r="BX394">
        <v>8.892928217226844</v>
      </c>
      <c r="BY394">
        <f t="shared" si="252"/>
        <v>24.173485174678422</v>
      </c>
    </row>
    <row r="395" spans="6:77" x14ac:dyDescent="0.2">
      <c r="F395" s="30">
        <v>391</v>
      </c>
      <c r="G395" s="30">
        <v>5556.2271932850745</v>
      </c>
      <c r="H395" s="30">
        <v>5556.2271932850745</v>
      </c>
      <c r="I395" s="30">
        <v>0.17997824156804468</v>
      </c>
      <c r="K395" s="30"/>
      <c r="L395" s="30">
        <f t="shared" si="221"/>
        <v>0</v>
      </c>
      <c r="M395" s="30">
        <f t="shared" si="222"/>
        <v>0</v>
      </c>
      <c r="N395" s="30">
        <f t="shared" si="223"/>
        <v>1</v>
      </c>
      <c r="O395" s="30">
        <f t="shared" si="224"/>
        <v>0</v>
      </c>
      <c r="P395">
        <f t="shared" si="234"/>
        <v>0</v>
      </c>
      <c r="Q395" s="30">
        <f t="shared" si="235"/>
        <v>2</v>
      </c>
      <c r="R395" s="30">
        <f t="shared" si="236"/>
        <v>0</v>
      </c>
      <c r="S395" s="30">
        <f t="shared" si="225"/>
        <v>2</v>
      </c>
      <c r="U395" s="30">
        <f t="shared" si="226"/>
        <v>0</v>
      </c>
      <c r="V395" s="30">
        <f t="shared" si="237"/>
        <v>0</v>
      </c>
      <c r="W395" s="30">
        <f t="shared" si="238"/>
        <v>0</v>
      </c>
      <c r="X395" s="30">
        <f t="shared" si="239"/>
        <v>0</v>
      </c>
      <c r="Y395" s="30">
        <f t="shared" si="240"/>
        <v>0</v>
      </c>
      <c r="Z395" s="30">
        <f t="shared" si="241"/>
        <v>0</v>
      </c>
      <c r="AB395" s="30">
        <f t="shared" si="227"/>
        <v>0</v>
      </c>
      <c r="AC395" s="30">
        <f t="shared" si="228"/>
        <v>0</v>
      </c>
      <c r="AD395" s="30">
        <f t="shared" si="242"/>
        <v>0</v>
      </c>
      <c r="AE395" s="30">
        <f t="shared" si="243"/>
        <v>0</v>
      </c>
      <c r="AF395" s="30">
        <f t="shared" si="244"/>
        <v>0</v>
      </c>
      <c r="AG395" s="30">
        <f t="shared" si="245"/>
        <v>0</v>
      </c>
      <c r="AH395" s="30">
        <f t="shared" si="246"/>
        <v>0</v>
      </c>
      <c r="AI395" s="30">
        <f t="shared" si="247"/>
        <v>0</v>
      </c>
      <c r="AK395" s="30">
        <f t="shared" si="229"/>
        <v>0</v>
      </c>
      <c r="AL395" s="30">
        <f t="shared" si="230"/>
        <v>0</v>
      </c>
      <c r="AM395" s="30">
        <f t="shared" si="231"/>
        <v>6.0205999132796242</v>
      </c>
      <c r="AN395" s="30">
        <v>0</v>
      </c>
      <c r="AO395" s="30">
        <f t="shared" si="232"/>
        <v>0</v>
      </c>
      <c r="AP395" s="30" t="e">
        <f t="shared" si="233"/>
        <v>#N/A</v>
      </c>
      <c r="BC395" s="30">
        <f t="shared" si="248"/>
        <v>0</v>
      </c>
      <c r="BD395" s="30">
        <f t="shared" si="249"/>
        <v>6.0205999132796242</v>
      </c>
      <c r="BE395" s="30" t="e">
        <f t="shared" si="250"/>
        <v>#N/A</v>
      </c>
      <c r="BF395" s="30" t="e">
        <f t="shared" si="251"/>
        <v>#N/A</v>
      </c>
      <c r="BV395">
        <v>5.5562271932850749</v>
      </c>
      <c r="BW395">
        <v>624.43360701599772</v>
      </c>
      <c r="BX395">
        <v>8.8980271575016729</v>
      </c>
      <c r="BY395">
        <f t="shared" si="252"/>
        <v>24.187345531371886</v>
      </c>
    </row>
    <row r="396" spans="6:77" x14ac:dyDescent="0.2">
      <c r="F396">
        <v>392</v>
      </c>
      <c r="G396">
        <v>5636.7658625289105</v>
      </c>
      <c r="H396">
        <v>5636.7658625289105</v>
      </c>
      <c r="I396">
        <v>0.17740669461678765</v>
      </c>
      <c r="L396">
        <f t="shared" si="221"/>
        <v>0</v>
      </c>
      <c r="M396">
        <f t="shared" si="222"/>
        <v>0</v>
      </c>
      <c r="N396">
        <f t="shared" si="223"/>
        <v>1</v>
      </c>
      <c r="O396">
        <f t="shared" si="224"/>
        <v>0</v>
      </c>
      <c r="P396">
        <f t="shared" si="234"/>
        <v>0</v>
      </c>
      <c r="Q396">
        <f t="shared" si="235"/>
        <v>2</v>
      </c>
      <c r="R396">
        <f t="shared" si="236"/>
        <v>0</v>
      </c>
      <c r="S396">
        <f t="shared" si="225"/>
        <v>2</v>
      </c>
      <c r="U396">
        <f t="shared" si="226"/>
        <v>0</v>
      </c>
      <c r="V396">
        <f t="shared" si="237"/>
        <v>0</v>
      </c>
      <c r="W396">
        <f t="shared" si="238"/>
        <v>0</v>
      </c>
      <c r="X396">
        <f t="shared" si="239"/>
        <v>0</v>
      </c>
      <c r="Y396">
        <f t="shared" si="240"/>
        <v>0</v>
      </c>
      <c r="Z396">
        <f t="shared" si="241"/>
        <v>0</v>
      </c>
      <c r="AB396">
        <f t="shared" si="227"/>
        <v>0</v>
      </c>
      <c r="AC396">
        <f t="shared" si="228"/>
        <v>0</v>
      </c>
      <c r="AD396">
        <f t="shared" si="242"/>
        <v>0</v>
      </c>
      <c r="AE396">
        <f t="shared" si="243"/>
        <v>0</v>
      </c>
      <c r="AF396">
        <f t="shared" si="244"/>
        <v>0</v>
      </c>
      <c r="AG396">
        <f t="shared" si="245"/>
        <v>0</v>
      </c>
      <c r="AH396">
        <f t="shared" si="246"/>
        <v>0</v>
      </c>
      <c r="AI396">
        <f t="shared" si="247"/>
        <v>0</v>
      </c>
      <c r="AK396">
        <f t="shared" si="229"/>
        <v>0</v>
      </c>
      <c r="AL396">
        <f t="shared" si="230"/>
        <v>0</v>
      </c>
      <c r="AM396">
        <f t="shared" si="231"/>
        <v>6.0205999132796242</v>
      </c>
      <c r="AN396">
        <v>0</v>
      </c>
      <c r="AO396">
        <f t="shared" si="232"/>
        <v>0</v>
      </c>
      <c r="AP396" t="e">
        <f t="shared" si="233"/>
        <v>#N/A</v>
      </c>
      <c r="BC396">
        <f t="shared" si="248"/>
        <v>0</v>
      </c>
      <c r="BD396">
        <f t="shared" si="249"/>
        <v>6.0205999132796242</v>
      </c>
      <c r="BE396" t="e">
        <f t="shared" si="250"/>
        <v>#N/A</v>
      </c>
      <c r="BF396" t="e">
        <f t="shared" si="251"/>
        <v>#N/A</v>
      </c>
      <c r="BV396">
        <v>5.6367658625289101</v>
      </c>
      <c r="BW396">
        <v>633.12687043550807</v>
      </c>
      <c r="BX396">
        <v>8.9030589692892921</v>
      </c>
      <c r="BY396">
        <f t="shared" si="252"/>
        <v>24.201023413918399</v>
      </c>
    </row>
    <row r="397" spans="6:77" x14ac:dyDescent="0.2">
      <c r="F397" s="30">
        <v>393</v>
      </c>
      <c r="G397" s="30">
        <v>5718.471956541016</v>
      </c>
      <c r="H397" s="30">
        <v>5718.471956541016</v>
      </c>
      <c r="I397" s="30">
        <v>0.17487189018320884</v>
      </c>
      <c r="K397" s="30"/>
      <c r="L397" s="30">
        <f t="shared" si="221"/>
        <v>0</v>
      </c>
      <c r="M397" s="30">
        <f t="shared" si="222"/>
        <v>0</v>
      </c>
      <c r="N397" s="30">
        <f t="shared" si="223"/>
        <v>1</v>
      </c>
      <c r="O397" s="30">
        <f t="shared" si="224"/>
        <v>0</v>
      </c>
      <c r="P397">
        <f t="shared" si="234"/>
        <v>0</v>
      </c>
      <c r="Q397" s="30">
        <f t="shared" si="235"/>
        <v>2</v>
      </c>
      <c r="R397" s="30">
        <f t="shared" si="236"/>
        <v>0</v>
      </c>
      <c r="S397" s="30">
        <f t="shared" si="225"/>
        <v>2</v>
      </c>
      <c r="U397" s="30">
        <f t="shared" si="226"/>
        <v>0</v>
      </c>
      <c r="V397" s="30">
        <f t="shared" si="237"/>
        <v>0</v>
      </c>
      <c r="W397" s="30">
        <f t="shared" si="238"/>
        <v>0</v>
      </c>
      <c r="X397" s="30">
        <f t="shared" si="239"/>
        <v>0</v>
      </c>
      <c r="Y397" s="30">
        <f t="shared" si="240"/>
        <v>0</v>
      </c>
      <c r="Z397" s="30">
        <f t="shared" si="241"/>
        <v>0</v>
      </c>
      <c r="AB397" s="30">
        <f t="shared" si="227"/>
        <v>0</v>
      </c>
      <c r="AC397" s="30">
        <f t="shared" si="228"/>
        <v>0</v>
      </c>
      <c r="AD397" s="30">
        <f t="shared" si="242"/>
        <v>0</v>
      </c>
      <c r="AE397" s="30">
        <f t="shared" si="243"/>
        <v>0</v>
      </c>
      <c r="AF397" s="30">
        <f t="shared" si="244"/>
        <v>0</v>
      </c>
      <c r="AG397" s="30">
        <f t="shared" si="245"/>
        <v>0</v>
      </c>
      <c r="AH397" s="30">
        <f t="shared" si="246"/>
        <v>0</v>
      </c>
      <c r="AI397" s="30">
        <f t="shared" si="247"/>
        <v>0</v>
      </c>
      <c r="AK397" s="30">
        <f t="shared" si="229"/>
        <v>0</v>
      </c>
      <c r="AL397" s="30">
        <f t="shared" si="230"/>
        <v>0</v>
      </c>
      <c r="AM397" s="30">
        <f t="shared" si="231"/>
        <v>6.0205999132796242</v>
      </c>
      <c r="AN397" s="30">
        <v>0</v>
      </c>
      <c r="AO397" s="30">
        <f t="shared" si="232"/>
        <v>0</v>
      </c>
      <c r="AP397" s="30" t="e">
        <f t="shared" si="233"/>
        <v>#N/A</v>
      </c>
      <c r="BC397" s="30">
        <f t="shared" si="248"/>
        <v>0</v>
      </c>
      <c r="BD397" s="30">
        <f t="shared" si="249"/>
        <v>6.0205999132796242</v>
      </c>
      <c r="BE397" s="30" t="e">
        <f t="shared" si="250"/>
        <v>#N/A</v>
      </c>
      <c r="BF397" s="30" t="e">
        <f t="shared" si="251"/>
        <v>#N/A</v>
      </c>
      <c r="BV397">
        <v>5.7184719565410163</v>
      </c>
      <c r="BW397">
        <v>641.94614451708071</v>
      </c>
      <c r="BX397">
        <v>8.9080244587228936</v>
      </c>
      <c r="BY397">
        <f t="shared" si="252"/>
        <v>24.214521013615162</v>
      </c>
    </row>
    <row r="398" spans="6:77" x14ac:dyDescent="0.2">
      <c r="F398">
        <v>394</v>
      </c>
      <c r="G398">
        <v>5801.3623973863105</v>
      </c>
      <c r="H398">
        <v>5801.3623973863105</v>
      </c>
      <c r="I398">
        <v>0.1723733032865746</v>
      </c>
      <c r="L398">
        <f t="shared" si="221"/>
        <v>0</v>
      </c>
      <c r="M398">
        <f t="shared" si="222"/>
        <v>0</v>
      </c>
      <c r="N398">
        <f t="shared" si="223"/>
        <v>1</v>
      </c>
      <c r="O398">
        <f t="shared" si="224"/>
        <v>0</v>
      </c>
      <c r="P398">
        <f t="shared" si="234"/>
        <v>0</v>
      </c>
      <c r="Q398">
        <f t="shared" si="235"/>
        <v>2</v>
      </c>
      <c r="R398">
        <f t="shared" si="236"/>
        <v>0</v>
      </c>
      <c r="S398">
        <f t="shared" si="225"/>
        <v>2</v>
      </c>
      <c r="U398">
        <f t="shared" si="226"/>
        <v>0</v>
      </c>
      <c r="V398">
        <f t="shared" si="237"/>
        <v>0</v>
      </c>
      <c r="W398">
        <f t="shared" si="238"/>
        <v>0</v>
      </c>
      <c r="X398">
        <f t="shared" si="239"/>
        <v>0</v>
      </c>
      <c r="Y398">
        <f t="shared" si="240"/>
        <v>0</v>
      </c>
      <c r="Z398">
        <f t="shared" si="241"/>
        <v>0</v>
      </c>
      <c r="AB398">
        <f t="shared" si="227"/>
        <v>0</v>
      </c>
      <c r="AC398">
        <f t="shared" si="228"/>
        <v>0</v>
      </c>
      <c r="AD398">
        <f t="shared" si="242"/>
        <v>0</v>
      </c>
      <c r="AE398">
        <f t="shared" si="243"/>
        <v>0</v>
      </c>
      <c r="AF398">
        <f t="shared" si="244"/>
        <v>0</v>
      </c>
      <c r="AG398">
        <f t="shared" si="245"/>
        <v>0</v>
      </c>
      <c r="AH398">
        <f t="shared" si="246"/>
        <v>0</v>
      </c>
      <c r="AI398">
        <f t="shared" si="247"/>
        <v>0</v>
      </c>
      <c r="AK398">
        <f t="shared" si="229"/>
        <v>0</v>
      </c>
      <c r="AL398">
        <f t="shared" si="230"/>
        <v>0</v>
      </c>
      <c r="AM398">
        <f t="shared" si="231"/>
        <v>6.0205999132796242</v>
      </c>
      <c r="AN398">
        <v>0</v>
      </c>
      <c r="AO398">
        <f t="shared" si="232"/>
        <v>0</v>
      </c>
      <c r="AP398" t="e">
        <f t="shared" si="233"/>
        <v>#N/A</v>
      </c>
      <c r="BC398">
        <f t="shared" si="248"/>
        <v>0</v>
      </c>
      <c r="BD398">
        <f t="shared" si="249"/>
        <v>6.0205999132796242</v>
      </c>
      <c r="BE398" t="e">
        <f t="shared" si="250"/>
        <v>#N/A</v>
      </c>
      <c r="BF398" t="e">
        <f t="shared" si="251"/>
        <v>#N/A</v>
      </c>
      <c r="BV398">
        <v>5.8013623973863107</v>
      </c>
      <c r="BW398">
        <v>650.89325581148091</v>
      </c>
      <c r="BX398">
        <v>8.9129244243799111</v>
      </c>
      <c r="BY398">
        <f t="shared" si="252"/>
        <v>24.227840501220708</v>
      </c>
    </row>
    <row r="399" spans="6:77" x14ac:dyDescent="0.2">
      <c r="F399" s="30">
        <v>395</v>
      </c>
      <c r="G399" s="30">
        <v>5885.4543524185656</v>
      </c>
      <c r="H399" s="30">
        <v>5885.4543524185656</v>
      </c>
      <c r="I399" s="30">
        <v>0.1699104164471279</v>
      </c>
      <c r="K399" s="30"/>
      <c r="L399" s="30">
        <f t="shared" si="221"/>
        <v>0</v>
      </c>
      <c r="M399" s="30">
        <f t="shared" si="222"/>
        <v>0</v>
      </c>
      <c r="N399" s="30">
        <f t="shared" si="223"/>
        <v>1</v>
      </c>
      <c r="O399" s="30">
        <f t="shared" si="224"/>
        <v>0</v>
      </c>
      <c r="P399">
        <f t="shared" si="234"/>
        <v>0</v>
      </c>
      <c r="Q399" s="30">
        <f t="shared" si="235"/>
        <v>2</v>
      </c>
      <c r="R399" s="30">
        <f t="shared" si="236"/>
        <v>0</v>
      </c>
      <c r="S399" s="30">
        <f t="shared" si="225"/>
        <v>2</v>
      </c>
      <c r="U399" s="30">
        <f t="shared" si="226"/>
        <v>0</v>
      </c>
      <c r="V399" s="30">
        <f t="shared" si="237"/>
        <v>0</v>
      </c>
      <c r="W399" s="30">
        <f t="shared" si="238"/>
        <v>0</v>
      </c>
      <c r="X399" s="30">
        <f t="shared" si="239"/>
        <v>0</v>
      </c>
      <c r="Y399" s="30">
        <f t="shared" si="240"/>
        <v>0</v>
      </c>
      <c r="Z399" s="30">
        <f t="shared" si="241"/>
        <v>0</v>
      </c>
      <c r="AB399" s="30">
        <f t="shared" si="227"/>
        <v>0</v>
      </c>
      <c r="AC399" s="30">
        <f t="shared" si="228"/>
        <v>0</v>
      </c>
      <c r="AD399" s="30">
        <f t="shared" si="242"/>
        <v>0</v>
      </c>
      <c r="AE399" s="30">
        <f t="shared" si="243"/>
        <v>0</v>
      </c>
      <c r="AF399" s="30">
        <f t="shared" si="244"/>
        <v>0</v>
      </c>
      <c r="AG399" s="30">
        <f t="shared" si="245"/>
        <v>0</v>
      </c>
      <c r="AH399" s="30">
        <f t="shared" si="246"/>
        <v>0</v>
      </c>
      <c r="AI399" s="30">
        <f t="shared" si="247"/>
        <v>0</v>
      </c>
      <c r="AK399" s="30">
        <f t="shared" si="229"/>
        <v>0</v>
      </c>
      <c r="AL399" s="30">
        <f t="shared" si="230"/>
        <v>0</v>
      </c>
      <c r="AM399" s="30">
        <f t="shared" si="231"/>
        <v>6.0205999132796242</v>
      </c>
      <c r="AN399" s="30">
        <v>0</v>
      </c>
      <c r="AO399" s="30">
        <f t="shared" si="232"/>
        <v>0</v>
      </c>
      <c r="AP399" s="30" t="e">
        <f t="shared" si="233"/>
        <v>#N/A</v>
      </c>
      <c r="BC399" s="30">
        <f t="shared" si="248"/>
        <v>0</v>
      </c>
      <c r="BD399" s="30">
        <f t="shared" si="249"/>
        <v>6.0205999132796242</v>
      </c>
      <c r="BE399" s="30" t="e">
        <f t="shared" si="250"/>
        <v>#N/A</v>
      </c>
      <c r="BF399" s="30" t="e">
        <f t="shared" si="251"/>
        <v>#N/A</v>
      </c>
      <c r="BV399">
        <v>5.8854543524185656</v>
      </c>
      <c r="BW399">
        <v>659.97005734570757</v>
      </c>
      <c r="BX399">
        <v>8.9177596572924962</v>
      </c>
      <c r="BY399">
        <f t="shared" si="252"/>
        <v>24.240984026983355</v>
      </c>
    </row>
    <row r="400" spans="6:77" x14ac:dyDescent="0.2">
      <c r="F400">
        <v>396</v>
      </c>
      <c r="G400">
        <v>5970.7652378359217</v>
      </c>
      <c r="H400">
        <v>5970.7652378359217</v>
      </c>
      <c r="I400">
        <v>0.16748271957891375</v>
      </c>
      <c r="L400">
        <f t="shared" si="221"/>
        <v>0</v>
      </c>
      <c r="M400">
        <f t="shared" si="222"/>
        <v>0</v>
      </c>
      <c r="N400">
        <f t="shared" si="223"/>
        <v>1</v>
      </c>
      <c r="O400">
        <f t="shared" si="224"/>
        <v>0</v>
      </c>
      <c r="P400">
        <f t="shared" si="234"/>
        <v>0</v>
      </c>
      <c r="Q400">
        <f t="shared" si="235"/>
        <v>2</v>
      </c>
      <c r="R400">
        <f t="shared" si="236"/>
        <v>0</v>
      </c>
      <c r="S400">
        <f t="shared" si="225"/>
        <v>2</v>
      </c>
      <c r="U400">
        <f t="shared" si="226"/>
        <v>0</v>
      </c>
      <c r="V400">
        <f t="shared" si="237"/>
        <v>0</v>
      </c>
      <c r="W400">
        <f t="shared" si="238"/>
        <v>0</v>
      </c>
      <c r="X400">
        <f t="shared" si="239"/>
        <v>0</v>
      </c>
      <c r="Y400">
        <f t="shared" si="240"/>
        <v>0</v>
      </c>
      <c r="Z400">
        <f t="shared" si="241"/>
        <v>0</v>
      </c>
      <c r="AB400">
        <f t="shared" si="227"/>
        <v>0</v>
      </c>
      <c r="AC400">
        <f t="shared" si="228"/>
        <v>0</v>
      </c>
      <c r="AD400">
        <f t="shared" si="242"/>
        <v>0</v>
      </c>
      <c r="AE400">
        <f t="shared" si="243"/>
        <v>0</v>
      </c>
      <c r="AF400">
        <f t="shared" si="244"/>
        <v>0</v>
      </c>
      <c r="AG400">
        <f t="shared" si="245"/>
        <v>0</v>
      </c>
      <c r="AH400">
        <f t="shared" si="246"/>
        <v>0</v>
      </c>
      <c r="AI400">
        <f t="shared" si="247"/>
        <v>0</v>
      </c>
      <c r="AK400">
        <f t="shared" si="229"/>
        <v>0</v>
      </c>
      <c r="AL400">
        <f t="shared" si="230"/>
        <v>0</v>
      </c>
      <c r="AM400">
        <f t="shared" si="231"/>
        <v>6.0205999132796242</v>
      </c>
      <c r="AN400">
        <v>0</v>
      </c>
      <c r="AO400">
        <f t="shared" si="232"/>
        <v>0</v>
      </c>
      <c r="AP400" t="e">
        <f t="shared" si="233"/>
        <v>#N/A</v>
      </c>
      <c r="BC400">
        <f t="shared" si="248"/>
        <v>0</v>
      </c>
      <c r="BD400">
        <f t="shared" si="249"/>
        <v>6.0205999132796242</v>
      </c>
      <c r="BE400" t="e">
        <f t="shared" si="250"/>
        <v>#N/A</v>
      </c>
      <c r="BF400" t="e">
        <f t="shared" si="251"/>
        <v>#N/A</v>
      </c>
      <c r="BV400">
        <v>5.9707652378359217</v>
      </c>
      <c r="BW400">
        <v>669.17842900677158</v>
      </c>
      <c r="BX400">
        <v>8.9225309409599962</v>
      </c>
      <c r="BY400">
        <f t="shared" si="252"/>
        <v>24.253953720675142</v>
      </c>
    </row>
    <row r="401" spans="6:77" x14ac:dyDescent="0.2">
      <c r="F401" s="30">
        <v>397</v>
      </c>
      <c r="G401" s="30">
        <v>6057.3127222879348</v>
      </c>
      <c r="H401" s="30">
        <v>6057.3127222879348</v>
      </c>
      <c r="I401" s="30">
        <v>0.16508970988413579</v>
      </c>
      <c r="K401" s="30"/>
      <c r="L401" s="30">
        <f t="shared" si="221"/>
        <v>0</v>
      </c>
      <c r="M401" s="30">
        <f t="shared" si="222"/>
        <v>0</v>
      </c>
      <c r="N401" s="30">
        <f t="shared" si="223"/>
        <v>1</v>
      </c>
      <c r="O401" s="30">
        <f t="shared" si="224"/>
        <v>0</v>
      </c>
      <c r="P401">
        <f t="shared" si="234"/>
        <v>0</v>
      </c>
      <c r="Q401" s="30">
        <f t="shared" si="235"/>
        <v>2</v>
      </c>
      <c r="R401" s="30">
        <f t="shared" si="236"/>
        <v>0</v>
      </c>
      <c r="S401" s="30">
        <f t="shared" si="225"/>
        <v>2</v>
      </c>
      <c r="U401" s="30">
        <f t="shared" si="226"/>
        <v>0</v>
      </c>
      <c r="V401" s="30">
        <f t="shared" si="237"/>
        <v>0</v>
      </c>
      <c r="W401" s="30">
        <f t="shared" si="238"/>
        <v>0</v>
      </c>
      <c r="X401" s="30">
        <f t="shared" si="239"/>
        <v>0</v>
      </c>
      <c r="Y401" s="30">
        <f t="shared" si="240"/>
        <v>0</v>
      </c>
      <c r="Z401" s="30">
        <f t="shared" si="241"/>
        <v>0</v>
      </c>
      <c r="AB401" s="30">
        <f t="shared" si="227"/>
        <v>0</v>
      </c>
      <c r="AC401" s="30">
        <f t="shared" si="228"/>
        <v>0</v>
      </c>
      <c r="AD401" s="30">
        <f t="shared" si="242"/>
        <v>0</v>
      </c>
      <c r="AE401" s="30">
        <f t="shared" si="243"/>
        <v>0</v>
      </c>
      <c r="AF401" s="30">
        <f t="shared" si="244"/>
        <v>0</v>
      </c>
      <c r="AG401" s="30">
        <f t="shared" si="245"/>
        <v>0</v>
      </c>
      <c r="AH401" s="30">
        <f t="shared" si="246"/>
        <v>0</v>
      </c>
      <c r="AI401" s="30">
        <f t="shared" si="247"/>
        <v>0</v>
      </c>
      <c r="AK401" s="30">
        <f t="shared" si="229"/>
        <v>0</v>
      </c>
      <c r="AL401" s="30">
        <f t="shared" si="230"/>
        <v>0</v>
      </c>
      <c r="AM401" s="30">
        <f t="shared" si="231"/>
        <v>6.0205999132796242</v>
      </c>
      <c r="AN401" s="30">
        <v>0</v>
      </c>
      <c r="AO401" s="30">
        <f t="shared" si="232"/>
        <v>0</v>
      </c>
      <c r="AP401" s="30" t="e">
        <f t="shared" si="233"/>
        <v>#N/A</v>
      </c>
      <c r="BC401" s="30">
        <f t="shared" si="248"/>
        <v>0</v>
      </c>
      <c r="BD401" s="30">
        <f t="shared" si="249"/>
        <v>6.0205999132796242</v>
      </c>
      <c r="BE401" s="30" t="e">
        <f t="shared" si="250"/>
        <v>#N/A</v>
      </c>
      <c r="BF401" s="30" t="e">
        <f t="shared" si="251"/>
        <v>#N/A</v>
      </c>
      <c r="BV401">
        <v>6.0573127222879348</v>
      </c>
      <c r="BW401">
        <v>678.52027793103741</v>
      </c>
      <c r="BX401">
        <v>8.9272390513634452</v>
      </c>
      <c r="BY401">
        <f t="shared" si="252"/>
        <v>24.266751691631217</v>
      </c>
    </row>
    <row r="402" spans="6:77" x14ac:dyDescent="0.2">
      <c r="F402">
        <v>398</v>
      </c>
      <c r="G402">
        <v>6145.114730534895</v>
      </c>
      <c r="H402">
        <v>6145.114730534895</v>
      </c>
      <c r="I402">
        <v>0.16273089174902289</v>
      </c>
      <c r="L402">
        <f t="shared" si="221"/>
        <v>0</v>
      </c>
      <c r="M402">
        <f t="shared" si="222"/>
        <v>0</v>
      </c>
      <c r="N402">
        <f t="shared" si="223"/>
        <v>1</v>
      </c>
      <c r="O402">
        <f t="shared" si="224"/>
        <v>0</v>
      </c>
      <c r="P402">
        <f t="shared" si="234"/>
        <v>0</v>
      </c>
      <c r="Q402">
        <f t="shared" si="235"/>
        <v>2</v>
      </c>
      <c r="R402">
        <f t="shared" si="236"/>
        <v>0</v>
      </c>
      <c r="S402">
        <f t="shared" si="225"/>
        <v>2</v>
      </c>
      <c r="U402">
        <f t="shared" si="226"/>
        <v>0</v>
      </c>
      <c r="V402">
        <f t="shared" si="237"/>
        <v>0</v>
      </c>
      <c r="W402">
        <f t="shared" si="238"/>
        <v>0</v>
      </c>
      <c r="X402">
        <f t="shared" si="239"/>
        <v>0</v>
      </c>
      <c r="Y402">
        <f t="shared" si="240"/>
        <v>0</v>
      </c>
      <c r="Z402">
        <f t="shared" si="241"/>
        <v>0</v>
      </c>
      <c r="AB402">
        <f t="shared" si="227"/>
        <v>0</v>
      </c>
      <c r="AC402">
        <f t="shared" si="228"/>
        <v>0</v>
      </c>
      <c r="AD402">
        <f t="shared" si="242"/>
        <v>0</v>
      </c>
      <c r="AE402">
        <f t="shared" si="243"/>
        <v>0</v>
      </c>
      <c r="AF402">
        <f t="shared" si="244"/>
        <v>0</v>
      </c>
      <c r="AG402">
        <f t="shared" si="245"/>
        <v>0</v>
      </c>
      <c r="AH402">
        <f t="shared" si="246"/>
        <v>0</v>
      </c>
      <c r="AI402">
        <f t="shared" si="247"/>
        <v>0</v>
      </c>
      <c r="AK402">
        <f t="shared" si="229"/>
        <v>0</v>
      </c>
      <c r="AL402">
        <f t="shared" si="230"/>
        <v>0</v>
      </c>
      <c r="AM402">
        <f t="shared" si="231"/>
        <v>6.0205999132796242</v>
      </c>
      <c r="AN402">
        <v>0</v>
      </c>
      <c r="AO402">
        <f t="shared" si="232"/>
        <v>0</v>
      </c>
      <c r="AP402" t="e">
        <f t="shared" si="233"/>
        <v>#N/A</v>
      </c>
      <c r="BC402">
        <f t="shared" si="248"/>
        <v>0</v>
      </c>
      <c r="BD402">
        <f t="shared" si="249"/>
        <v>6.0205999132796242</v>
      </c>
      <c r="BE402" t="e">
        <f t="shared" si="250"/>
        <v>#N/A</v>
      </c>
      <c r="BF402" t="e">
        <f t="shared" si="251"/>
        <v>#N/A</v>
      </c>
      <c r="BV402">
        <v>6.1451147305348952</v>
      </c>
      <c r="BW402">
        <v>687.99753889920601</v>
      </c>
      <c r="BX402">
        <v>8.9318847569819209</v>
      </c>
      <c r="BY402">
        <f t="shared" si="252"/>
        <v>24.279380028794289</v>
      </c>
    </row>
    <row r="403" spans="6:77" x14ac:dyDescent="0.2">
      <c r="F403" s="30">
        <v>399</v>
      </c>
      <c r="G403" s="30">
        <v>6234.1894471602527</v>
      </c>
      <c r="H403" s="30">
        <v>6234.1894471602527</v>
      </c>
      <c r="I403" s="30">
        <v>0.16040577664118177</v>
      </c>
      <c r="K403" s="30"/>
      <c r="L403" s="30">
        <f t="shared" si="221"/>
        <v>0</v>
      </c>
      <c r="M403" s="30">
        <f t="shared" si="222"/>
        <v>0</v>
      </c>
      <c r="N403" s="30">
        <f t="shared" si="223"/>
        <v>1</v>
      </c>
      <c r="O403" s="30">
        <f t="shared" si="224"/>
        <v>0</v>
      </c>
      <c r="P403">
        <f t="shared" si="234"/>
        <v>0</v>
      </c>
      <c r="Q403" s="30">
        <f t="shared" si="235"/>
        <v>2</v>
      </c>
      <c r="R403" s="30">
        <f t="shared" si="236"/>
        <v>0</v>
      </c>
      <c r="S403" s="30">
        <f t="shared" si="225"/>
        <v>2</v>
      </c>
      <c r="U403" s="30">
        <f t="shared" si="226"/>
        <v>0</v>
      </c>
      <c r="V403" s="30">
        <f t="shared" si="237"/>
        <v>0</v>
      </c>
      <c r="W403" s="30">
        <f t="shared" si="238"/>
        <v>0</v>
      </c>
      <c r="X403" s="30">
        <f t="shared" si="239"/>
        <v>0</v>
      </c>
      <c r="Y403" s="30">
        <f t="shared" si="240"/>
        <v>0</v>
      </c>
      <c r="Z403" s="30">
        <f t="shared" si="241"/>
        <v>0</v>
      </c>
      <c r="AB403" s="30">
        <f t="shared" si="227"/>
        <v>0</v>
      </c>
      <c r="AC403" s="30">
        <f t="shared" si="228"/>
        <v>0</v>
      </c>
      <c r="AD403" s="30">
        <f t="shared" si="242"/>
        <v>0</v>
      </c>
      <c r="AE403" s="30">
        <f t="shared" si="243"/>
        <v>0</v>
      </c>
      <c r="AF403" s="30">
        <f t="shared" si="244"/>
        <v>0</v>
      </c>
      <c r="AG403" s="30">
        <f t="shared" si="245"/>
        <v>0</v>
      </c>
      <c r="AH403" s="30">
        <f t="shared" si="246"/>
        <v>0</v>
      </c>
      <c r="AI403" s="30">
        <f t="shared" si="247"/>
        <v>0</v>
      </c>
      <c r="AK403" s="30">
        <f t="shared" si="229"/>
        <v>0</v>
      </c>
      <c r="AL403" s="30">
        <f t="shared" si="230"/>
        <v>0</v>
      </c>
      <c r="AM403" s="30">
        <f t="shared" si="231"/>
        <v>6.0205999132796242</v>
      </c>
      <c r="AN403" s="30">
        <v>0</v>
      </c>
      <c r="AO403" s="30">
        <f t="shared" si="232"/>
        <v>0</v>
      </c>
      <c r="AP403" s="30" t="e">
        <f t="shared" si="233"/>
        <v>#N/A</v>
      </c>
      <c r="BC403" s="30">
        <f t="shared" si="248"/>
        <v>0</v>
      </c>
      <c r="BD403" s="30">
        <f t="shared" si="249"/>
        <v>6.0205999132796242</v>
      </c>
      <c r="BE403" s="30" t="e">
        <f t="shared" si="250"/>
        <v>#N/A</v>
      </c>
      <c r="BF403" s="30" t="e">
        <f t="shared" si="251"/>
        <v>#N/A</v>
      </c>
      <c r="BV403">
        <v>6.2341894471602526</v>
      </c>
      <c r="BW403">
        <v>697.6121747370305</v>
      </c>
      <c r="BX403">
        <v>8.9364688188107841</v>
      </c>
      <c r="BY403">
        <f t="shared" si="252"/>
        <v>24.29184080076422</v>
      </c>
    </row>
    <row r="404" spans="6:77" x14ac:dyDescent="0.2">
      <c r="F404">
        <v>400</v>
      </c>
      <c r="G404">
        <v>6324.5553203367654</v>
      </c>
      <c r="H404" t="s">
        <v>5</v>
      </c>
      <c r="I404">
        <v>0.1581138830084188</v>
      </c>
      <c r="L404">
        <f t="shared" si="221"/>
        <v>0</v>
      </c>
      <c r="M404">
        <f t="shared" si="222"/>
        <v>0</v>
      </c>
      <c r="N404">
        <f t="shared" si="223"/>
        <v>1</v>
      </c>
      <c r="O404">
        <f t="shared" si="224"/>
        <v>0</v>
      </c>
      <c r="P404">
        <f t="shared" si="234"/>
        <v>0</v>
      </c>
      <c r="Q404">
        <f t="shared" si="235"/>
        <v>2</v>
      </c>
      <c r="R404">
        <f t="shared" si="236"/>
        <v>0</v>
      </c>
      <c r="S404">
        <f t="shared" si="225"/>
        <v>2</v>
      </c>
      <c r="U404">
        <f t="shared" si="226"/>
        <v>0</v>
      </c>
      <c r="V404">
        <f t="shared" si="237"/>
        <v>0</v>
      </c>
      <c r="W404">
        <f t="shared" si="238"/>
        <v>0</v>
      </c>
      <c r="X404">
        <f t="shared" si="239"/>
        <v>0</v>
      </c>
      <c r="Y404">
        <f t="shared" si="240"/>
        <v>0</v>
      </c>
      <c r="Z404">
        <f t="shared" si="241"/>
        <v>0</v>
      </c>
      <c r="AB404">
        <f t="shared" si="227"/>
        <v>0</v>
      </c>
      <c r="AC404">
        <f t="shared" si="228"/>
        <v>0</v>
      </c>
      <c r="AD404">
        <f t="shared" si="242"/>
        <v>0</v>
      </c>
      <c r="AE404">
        <f t="shared" si="243"/>
        <v>0</v>
      </c>
      <c r="AF404">
        <f t="shared" si="244"/>
        <v>0</v>
      </c>
      <c r="AG404">
        <f t="shared" si="245"/>
        <v>0</v>
      </c>
      <c r="AH404">
        <f t="shared" si="246"/>
        <v>0</v>
      </c>
      <c r="AI404">
        <f t="shared" si="247"/>
        <v>0</v>
      </c>
      <c r="AK404">
        <f t="shared" si="229"/>
        <v>0</v>
      </c>
      <c r="AL404">
        <f t="shared" si="230"/>
        <v>0</v>
      </c>
      <c r="AM404">
        <f t="shared" si="231"/>
        <v>6.0205999132796242</v>
      </c>
      <c r="AN404">
        <v>0</v>
      </c>
      <c r="AO404">
        <f t="shared" si="232"/>
        <v>0</v>
      </c>
      <c r="AP404" t="e">
        <f t="shared" si="233"/>
        <v>#N/A</v>
      </c>
      <c r="BC404">
        <f t="shared" si="248"/>
        <v>0</v>
      </c>
      <c r="BD404">
        <f t="shared" si="249"/>
        <v>6.0205999132796242</v>
      </c>
      <c r="BE404" t="e">
        <f t="shared" si="250"/>
        <v>#N/A</v>
      </c>
      <c r="BF404" t="e">
        <f t="shared" si="251"/>
        <v>#N/A</v>
      </c>
      <c r="BV404">
        <v>6.3245553203367653</v>
      </c>
      <c r="BW404">
        <v>707.36617672183002</v>
      </c>
      <c r="BX404">
        <v>8.9409919903816384</v>
      </c>
      <c r="BY404">
        <f t="shared" si="252"/>
        <v>24.304136055852275</v>
      </c>
    </row>
    <row r="405" spans="6:77" x14ac:dyDescent="0.2">
      <c r="F405" s="30">
        <v>401</v>
      </c>
      <c r="G405" s="30">
        <v>6416.2310656472782</v>
      </c>
      <c r="H405" s="30">
        <v>6416.2310656472782</v>
      </c>
      <c r="I405" s="30">
        <v>0.15585473617900614</v>
      </c>
      <c r="K405" s="30"/>
      <c r="L405" s="30">
        <f t="shared" si="221"/>
        <v>0</v>
      </c>
      <c r="M405" s="30">
        <f t="shared" si="222"/>
        <v>0</v>
      </c>
      <c r="N405" s="30">
        <f t="shared" si="223"/>
        <v>1</v>
      </c>
      <c r="O405" s="30">
        <f t="shared" si="224"/>
        <v>0</v>
      </c>
      <c r="P405">
        <f t="shared" si="234"/>
        <v>0</v>
      </c>
      <c r="Q405" s="30">
        <f t="shared" si="235"/>
        <v>2</v>
      </c>
      <c r="R405" s="30">
        <f t="shared" si="236"/>
        <v>0</v>
      </c>
      <c r="S405" s="30">
        <f t="shared" si="225"/>
        <v>2</v>
      </c>
      <c r="U405" s="30">
        <f t="shared" si="226"/>
        <v>0</v>
      </c>
      <c r="V405" s="30">
        <f t="shared" si="237"/>
        <v>0</v>
      </c>
      <c r="W405" s="30">
        <f t="shared" si="238"/>
        <v>0</v>
      </c>
      <c r="X405" s="30">
        <f t="shared" si="239"/>
        <v>0</v>
      </c>
      <c r="Y405" s="30">
        <f t="shared" si="240"/>
        <v>0</v>
      </c>
      <c r="Z405" s="30">
        <f t="shared" si="241"/>
        <v>0</v>
      </c>
      <c r="AB405" s="30">
        <f t="shared" si="227"/>
        <v>0</v>
      </c>
      <c r="AC405" s="30">
        <f t="shared" si="228"/>
        <v>0</v>
      </c>
      <c r="AD405" s="30">
        <f t="shared" si="242"/>
        <v>0</v>
      </c>
      <c r="AE405" s="30">
        <f t="shared" si="243"/>
        <v>0</v>
      </c>
      <c r="AF405" s="30">
        <f t="shared" si="244"/>
        <v>0</v>
      </c>
      <c r="AG405" s="30">
        <f t="shared" si="245"/>
        <v>0</v>
      </c>
      <c r="AH405" s="30">
        <f t="shared" si="246"/>
        <v>0</v>
      </c>
      <c r="AI405" s="30">
        <f t="shared" si="247"/>
        <v>0</v>
      </c>
      <c r="AK405" s="30">
        <f t="shared" si="229"/>
        <v>0</v>
      </c>
      <c r="AL405" s="30">
        <f t="shared" si="230"/>
        <v>0</v>
      </c>
      <c r="AM405" s="30">
        <f t="shared" si="231"/>
        <v>6.0205999132796242</v>
      </c>
      <c r="AN405" s="30">
        <v>0</v>
      </c>
      <c r="AO405" s="30">
        <f t="shared" si="232"/>
        <v>0</v>
      </c>
      <c r="AP405" s="30" t="e">
        <f t="shared" si="233"/>
        <v>#N/A</v>
      </c>
      <c r="BC405" s="30">
        <f t="shared" si="248"/>
        <v>0</v>
      </c>
      <c r="BD405" s="30">
        <f t="shared" si="249"/>
        <v>6.0205999132796242</v>
      </c>
      <c r="BE405" s="30" t="e">
        <f t="shared" si="250"/>
        <v>#N/A</v>
      </c>
      <c r="BF405" s="30" t="e">
        <f t="shared" si="251"/>
        <v>#N/A</v>
      </c>
      <c r="BV405">
        <v>6.4162310656472785</v>
      </c>
      <c r="BW405">
        <v>717.26156499490162</v>
      </c>
      <c r="BX405">
        <v>8.9454550177840435</v>
      </c>
      <c r="BY405">
        <f t="shared" si="252"/>
        <v>24.316267822140148</v>
      </c>
    </row>
    <row r="406" spans="6:77" x14ac:dyDescent="0.2">
      <c r="F406">
        <v>402</v>
      </c>
      <c r="G406">
        <v>6509.2356699609227</v>
      </c>
      <c r="H406">
        <v>6509.2356699609227</v>
      </c>
      <c r="I406">
        <v>0.15362786826337221</v>
      </c>
      <c r="L406">
        <f t="shared" si="221"/>
        <v>0</v>
      </c>
      <c r="M406">
        <f t="shared" si="222"/>
        <v>0</v>
      </c>
      <c r="N406">
        <f t="shared" si="223"/>
        <v>1</v>
      </c>
      <c r="O406">
        <f t="shared" si="224"/>
        <v>0</v>
      </c>
      <c r="P406">
        <f t="shared" si="234"/>
        <v>0</v>
      </c>
      <c r="Q406">
        <f t="shared" si="235"/>
        <v>2</v>
      </c>
      <c r="R406">
        <f t="shared" si="236"/>
        <v>0</v>
      </c>
      <c r="S406">
        <f t="shared" si="225"/>
        <v>2</v>
      </c>
      <c r="U406">
        <f t="shared" si="226"/>
        <v>0</v>
      </c>
      <c r="V406">
        <f t="shared" si="237"/>
        <v>0</v>
      </c>
      <c r="W406">
        <f t="shared" si="238"/>
        <v>0</v>
      </c>
      <c r="X406">
        <f t="shared" si="239"/>
        <v>0</v>
      </c>
      <c r="Y406">
        <f t="shared" si="240"/>
        <v>0</v>
      </c>
      <c r="Z406">
        <f t="shared" si="241"/>
        <v>0</v>
      </c>
      <c r="AB406">
        <f t="shared" si="227"/>
        <v>0</v>
      </c>
      <c r="AC406">
        <f t="shared" si="228"/>
        <v>0</v>
      </c>
      <c r="AD406">
        <f t="shared" si="242"/>
        <v>0</v>
      </c>
      <c r="AE406">
        <f t="shared" si="243"/>
        <v>0</v>
      </c>
      <c r="AF406">
        <f t="shared" si="244"/>
        <v>0</v>
      </c>
      <c r="AG406">
        <f t="shared" si="245"/>
        <v>0</v>
      </c>
      <c r="AH406">
        <f t="shared" si="246"/>
        <v>0</v>
      </c>
      <c r="AI406">
        <f t="shared" si="247"/>
        <v>0</v>
      </c>
      <c r="AK406">
        <f t="shared" si="229"/>
        <v>0</v>
      </c>
      <c r="AL406">
        <f t="shared" si="230"/>
        <v>0</v>
      </c>
      <c r="AM406">
        <f t="shared" si="231"/>
        <v>6.0205999132796242</v>
      </c>
      <c r="AN406">
        <v>0</v>
      </c>
      <c r="AO406">
        <f t="shared" si="232"/>
        <v>0</v>
      </c>
      <c r="AP406" t="e">
        <f t="shared" si="233"/>
        <v>#N/A</v>
      </c>
      <c r="BC406">
        <f t="shared" si="248"/>
        <v>0</v>
      </c>
      <c r="BD406">
        <f t="shared" si="249"/>
        <v>6.0205999132796242</v>
      </c>
      <c r="BE406" t="e">
        <f t="shared" si="250"/>
        <v>#N/A</v>
      </c>
      <c r="BF406" t="e">
        <f t="shared" si="251"/>
        <v>#N/A</v>
      </c>
      <c r="BV406">
        <v>6.5092356699609226</v>
      </c>
      <c r="BW406">
        <v>727.30038897991199</v>
      </c>
      <c r="BX406">
        <v>8.9498586396888449</v>
      </c>
      <c r="BY406">
        <f t="shared" si="252"/>
        <v>24.328238107543374</v>
      </c>
    </row>
    <row r="407" spans="6:77" x14ac:dyDescent="0.2">
      <c r="F407" s="30">
        <v>403</v>
      </c>
      <c r="G407" s="30">
        <v>6603.5883953654402</v>
      </c>
      <c r="H407" s="30">
        <v>6603.5883953654402</v>
      </c>
      <c r="I407" s="30">
        <v>0.15143281805719819</v>
      </c>
      <c r="K407" s="30"/>
      <c r="L407" s="30">
        <f t="shared" si="221"/>
        <v>0</v>
      </c>
      <c r="M407" s="30">
        <f t="shared" si="222"/>
        <v>0</v>
      </c>
      <c r="N407" s="30">
        <f t="shared" si="223"/>
        <v>1</v>
      </c>
      <c r="O407" s="30">
        <f t="shared" si="224"/>
        <v>0</v>
      </c>
      <c r="P407">
        <f t="shared" si="234"/>
        <v>0</v>
      </c>
      <c r="Q407" s="30">
        <f t="shared" si="235"/>
        <v>2</v>
      </c>
      <c r="R407" s="30">
        <f t="shared" si="236"/>
        <v>0</v>
      </c>
      <c r="S407" s="30">
        <f t="shared" si="225"/>
        <v>2</v>
      </c>
      <c r="U407" s="30">
        <f t="shared" si="226"/>
        <v>0</v>
      </c>
      <c r="V407" s="30">
        <f t="shared" si="237"/>
        <v>0</v>
      </c>
      <c r="W407" s="30">
        <f t="shared" si="238"/>
        <v>0</v>
      </c>
      <c r="X407" s="30">
        <f t="shared" si="239"/>
        <v>0</v>
      </c>
      <c r="Y407" s="30">
        <f t="shared" si="240"/>
        <v>0</v>
      </c>
      <c r="Z407" s="30">
        <f t="shared" si="241"/>
        <v>0</v>
      </c>
      <c r="AB407" s="30">
        <f t="shared" si="227"/>
        <v>0</v>
      </c>
      <c r="AC407" s="30">
        <f t="shared" si="228"/>
        <v>0</v>
      </c>
      <c r="AD407" s="30">
        <f t="shared" si="242"/>
        <v>0</v>
      </c>
      <c r="AE407" s="30">
        <f t="shared" si="243"/>
        <v>0</v>
      </c>
      <c r="AF407" s="30">
        <f t="shared" si="244"/>
        <v>0</v>
      </c>
      <c r="AG407" s="30">
        <f t="shared" si="245"/>
        <v>0</v>
      </c>
      <c r="AH407" s="30">
        <f t="shared" si="246"/>
        <v>0</v>
      </c>
      <c r="AI407" s="30">
        <f t="shared" si="247"/>
        <v>0</v>
      </c>
      <c r="AK407" s="30">
        <f t="shared" si="229"/>
        <v>0</v>
      </c>
      <c r="AL407" s="30">
        <f t="shared" si="230"/>
        <v>0</v>
      </c>
      <c r="AM407" s="30">
        <f t="shared" si="231"/>
        <v>6.0205999132796242</v>
      </c>
      <c r="AN407" s="30">
        <v>0</v>
      </c>
      <c r="AO407" s="30">
        <f t="shared" si="232"/>
        <v>0</v>
      </c>
      <c r="AP407" s="30" t="e">
        <f t="shared" si="233"/>
        <v>#N/A</v>
      </c>
      <c r="BC407" s="30">
        <f t="shared" si="248"/>
        <v>0</v>
      </c>
      <c r="BD407" s="30">
        <f t="shared" si="249"/>
        <v>6.0205999132796242</v>
      </c>
      <c r="BE407" s="30" t="e">
        <f t="shared" si="250"/>
        <v>#N/A</v>
      </c>
      <c r="BF407" s="30" t="e">
        <f t="shared" si="251"/>
        <v>#N/A</v>
      </c>
      <c r="BV407">
        <v>6.6035883953654402</v>
      </c>
      <c r="BW407">
        <v>737.48472780735028</v>
      </c>
      <c r="BX407">
        <v>8.9542035873730867</v>
      </c>
      <c r="BY407">
        <f t="shared" si="252"/>
        <v>24.340048899879054</v>
      </c>
    </row>
    <row r="408" spans="6:77" x14ac:dyDescent="0.2">
      <c r="F408">
        <v>404</v>
      </c>
      <c r="G408">
        <v>6699.3087831565581</v>
      </c>
      <c r="H408">
        <v>6699.3087831565581</v>
      </c>
      <c r="I408">
        <v>0.14926913094589786</v>
      </c>
      <c r="L408">
        <f t="shared" si="221"/>
        <v>0</v>
      </c>
      <c r="M408">
        <f t="shared" si="222"/>
        <v>0</v>
      </c>
      <c r="N408">
        <f t="shared" si="223"/>
        <v>1</v>
      </c>
      <c r="O408">
        <f t="shared" si="224"/>
        <v>0</v>
      </c>
      <c r="P408">
        <f t="shared" si="234"/>
        <v>0</v>
      </c>
      <c r="Q408">
        <f t="shared" si="235"/>
        <v>2</v>
      </c>
      <c r="R408">
        <f t="shared" si="236"/>
        <v>0</v>
      </c>
      <c r="S408">
        <f t="shared" si="225"/>
        <v>2</v>
      </c>
      <c r="U408">
        <f t="shared" si="226"/>
        <v>0</v>
      </c>
      <c r="V408">
        <f t="shared" si="237"/>
        <v>0</v>
      </c>
      <c r="W408">
        <f t="shared" si="238"/>
        <v>0</v>
      </c>
      <c r="X408">
        <f t="shared" si="239"/>
        <v>0</v>
      </c>
      <c r="Y408">
        <f t="shared" si="240"/>
        <v>0</v>
      </c>
      <c r="Z408">
        <f t="shared" si="241"/>
        <v>0</v>
      </c>
      <c r="AB408">
        <f t="shared" si="227"/>
        <v>0</v>
      </c>
      <c r="AC408">
        <f t="shared" si="228"/>
        <v>0</v>
      </c>
      <c r="AD408">
        <f t="shared" si="242"/>
        <v>0</v>
      </c>
      <c r="AE408">
        <f t="shared" si="243"/>
        <v>0</v>
      </c>
      <c r="AF408">
        <f t="shared" si="244"/>
        <v>0</v>
      </c>
      <c r="AG408">
        <f t="shared" si="245"/>
        <v>0</v>
      </c>
      <c r="AH408">
        <f t="shared" si="246"/>
        <v>0</v>
      </c>
      <c r="AI408">
        <f t="shared" si="247"/>
        <v>0</v>
      </c>
      <c r="AK408">
        <f t="shared" si="229"/>
        <v>0</v>
      </c>
      <c r="AL408">
        <f t="shared" si="230"/>
        <v>0</v>
      </c>
      <c r="AM408">
        <f t="shared" si="231"/>
        <v>6.0205999132796242</v>
      </c>
      <c r="AN408">
        <v>0</v>
      </c>
      <c r="AO408">
        <f t="shared" si="232"/>
        <v>0</v>
      </c>
      <c r="AP408" t="e">
        <f t="shared" si="233"/>
        <v>#N/A</v>
      </c>
      <c r="BC408">
        <f t="shared" si="248"/>
        <v>0</v>
      </c>
      <c r="BD408">
        <f t="shared" si="249"/>
        <v>6.0205999132796242</v>
      </c>
      <c r="BE408" t="e">
        <f t="shared" si="250"/>
        <v>#N/A</v>
      </c>
      <c r="BF408" t="e">
        <f t="shared" si="251"/>
        <v>#N/A</v>
      </c>
      <c r="BV408">
        <v>6.6993087831565585</v>
      </c>
      <c r="BW408">
        <v>747.81669074513582</v>
      </c>
      <c r="BX408">
        <v>8.9584905847464658</v>
      </c>
      <c r="BY408">
        <f t="shared" si="252"/>
        <v>24.351702166937763</v>
      </c>
    </row>
    <row r="409" spans="6:77" x14ac:dyDescent="0.2">
      <c r="F409" s="30">
        <v>405</v>
      </c>
      <c r="G409" s="30">
        <v>6796.4166578851236</v>
      </c>
      <c r="H409" s="30">
        <v>6796.4166578851236</v>
      </c>
      <c r="I409" s="30">
        <v>0.147136358810464</v>
      </c>
      <c r="K409" s="30"/>
      <c r="L409" s="30">
        <f t="shared" si="221"/>
        <v>0</v>
      </c>
      <c r="M409" s="30">
        <f t="shared" si="222"/>
        <v>0</v>
      </c>
      <c r="N409" s="30">
        <f t="shared" si="223"/>
        <v>1</v>
      </c>
      <c r="O409" s="30">
        <f t="shared" si="224"/>
        <v>0</v>
      </c>
      <c r="P409">
        <f t="shared" si="234"/>
        <v>0</v>
      </c>
      <c r="Q409" s="30">
        <f t="shared" si="235"/>
        <v>2</v>
      </c>
      <c r="R409" s="30">
        <f t="shared" si="236"/>
        <v>0</v>
      </c>
      <c r="S409" s="30">
        <f t="shared" si="225"/>
        <v>2</v>
      </c>
      <c r="U409" s="30">
        <f t="shared" si="226"/>
        <v>0</v>
      </c>
      <c r="V409" s="30">
        <f t="shared" si="237"/>
        <v>0</v>
      </c>
      <c r="W409" s="30">
        <f t="shared" si="238"/>
        <v>0</v>
      </c>
      <c r="X409" s="30">
        <f t="shared" si="239"/>
        <v>0</v>
      </c>
      <c r="Y409" s="30">
        <f t="shared" si="240"/>
        <v>0</v>
      </c>
      <c r="Z409" s="30">
        <f t="shared" si="241"/>
        <v>0</v>
      </c>
      <c r="AB409" s="30">
        <f t="shared" si="227"/>
        <v>0</v>
      </c>
      <c r="AC409" s="30">
        <f t="shared" si="228"/>
        <v>0</v>
      </c>
      <c r="AD409" s="30">
        <f t="shared" si="242"/>
        <v>0</v>
      </c>
      <c r="AE409" s="30">
        <f t="shared" si="243"/>
        <v>0</v>
      </c>
      <c r="AF409" s="30">
        <f t="shared" si="244"/>
        <v>0</v>
      </c>
      <c r="AG409" s="30">
        <f t="shared" si="245"/>
        <v>0</v>
      </c>
      <c r="AH409" s="30">
        <f t="shared" si="246"/>
        <v>0</v>
      </c>
      <c r="AI409" s="30">
        <f t="shared" si="247"/>
        <v>0</v>
      </c>
      <c r="AK409" s="30">
        <f t="shared" si="229"/>
        <v>0</v>
      </c>
      <c r="AL409" s="30">
        <f t="shared" si="230"/>
        <v>0</v>
      </c>
      <c r="AM409" s="30">
        <f t="shared" si="231"/>
        <v>6.0205999132796242</v>
      </c>
      <c r="AN409" s="30">
        <v>0</v>
      </c>
      <c r="AO409" s="30">
        <f t="shared" si="232"/>
        <v>0</v>
      </c>
      <c r="AP409" s="30" t="e">
        <f t="shared" si="233"/>
        <v>#N/A</v>
      </c>
      <c r="BC409" s="30">
        <f t="shared" si="248"/>
        <v>0</v>
      </c>
      <c r="BD409" s="30">
        <f t="shared" si="249"/>
        <v>6.0205999132796242</v>
      </c>
      <c r="BE409" s="30" t="e">
        <f t="shared" si="250"/>
        <v>#N/A</v>
      </c>
      <c r="BF409" s="30" t="e">
        <f t="shared" si="251"/>
        <v>#N/A</v>
      </c>
      <c r="BV409">
        <v>6.7964166578851239</v>
      </c>
      <c r="BW409">
        <v>758.29841763546233</v>
      </c>
      <c r="BX409">
        <v>8.9627203483792215</v>
      </c>
      <c r="BY409">
        <f t="shared" si="252"/>
        <v>24.363199856559358</v>
      </c>
    </row>
    <row r="410" spans="6:77" x14ac:dyDescent="0.2">
      <c r="F410">
        <v>406</v>
      </c>
      <c r="G410">
        <v>6894.9321314629924</v>
      </c>
      <c r="H410">
        <v>6894.9321314629924</v>
      </c>
      <c r="I410">
        <v>0.14503405993465759</v>
      </c>
      <c r="L410">
        <f t="shared" si="221"/>
        <v>0</v>
      </c>
      <c r="M410">
        <f t="shared" si="222"/>
        <v>0</v>
      </c>
      <c r="N410">
        <f t="shared" si="223"/>
        <v>1</v>
      </c>
      <c r="O410">
        <f t="shared" si="224"/>
        <v>0</v>
      </c>
      <c r="P410">
        <f t="shared" si="234"/>
        <v>0</v>
      </c>
      <c r="Q410">
        <f t="shared" si="235"/>
        <v>2</v>
      </c>
      <c r="R410">
        <f t="shared" si="236"/>
        <v>0</v>
      </c>
      <c r="S410">
        <f t="shared" si="225"/>
        <v>2</v>
      </c>
      <c r="U410">
        <f t="shared" si="226"/>
        <v>0</v>
      </c>
      <c r="V410">
        <f t="shared" si="237"/>
        <v>0</v>
      </c>
      <c r="W410">
        <f t="shared" si="238"/>
        <v>0</v>
      </c>
      <c r="X410">
        <f t="shared" si="239"/>
        <v>0</v>
      </c>
      <c r="Y410">
        <f t="shared" si="240"/>
        <v>0</v>
      </c>
      <c r="Z410">
        <f t="shared" si="241"/>
        <v>0</v>
      </c>
      <c r="AB410">
        <f t="shared" si="227"/>
        <v>0</v>
      </c>
      <c r="AC410">
        <f t="shared" si="228"/>
        <v>0</v>
      </c>
      <c r="AD410">
        <f t="shared" si="242"/>
        <v>0</v>
      </c>
      <c r="AE410">
        <f t="shared" si="243"/>
        <v>0</v>
      </c>
      <c r="AF410">
        <f t="shared" si="244"/>
        <v>0</v>
      </c>
      <c r="AG410">
        <f t="shared" si="245"/>
        <v>0</v>
      </c>
      <c r="AH410">
        <f t="shared" si="246"/>
        <v>0</v>
      </c>
      <c r="AI410">
        <f t="shared" si="247"/>
        <v>0</v>
      </c>
      <c r="AK410">
        <f t="shared" si="229"/>
        <v>0</v>
      </c>
      <c r="AL410">
        <f t="shared" si="230"/>
        <v>0</v>
      </c>
      <c r="AM410">
        <f t="shared" si="231"/>
        <v>6.0205999132796242</v>
      </c>
      <c r="AN410">
        <v>0</v>
      </c>
      <c r="AO410">
        <f t="shared" si="232"/>
        <v>0</v>
      </c>
      <c r="AP410" t="e">
        <f t="shared" si="233"/>
        <v>#N/A</v>
      </c>
      <c r="BC410">
        <f t="shared" si="248"/>
        <v>0</v>
      </c>
      <c r="BD410">
        <f t="shared" si="249"/>
        <v>6.0205999132796242</v>
      </c>
      <c r="BE410" t="e">
        <f t="shared" si="250"/>
        <v>#N/A</v>
      </c>
      <c r="BF410" t="e">
        <f t="shared" si="251"/>
        <v>#N/A</v>
      </c>
      <c r="BV410">
        <v>6.8949321314629923</v>
      </c>
      <c r="BW410">
        <v>768.93207933798396</v>
      </c>
      <c r="BX410">
        <v>8.9668935875314499</v>
      </c>
      <c r="BY410">
        <f t="shared" si="252"/>
        <v>24.374543896712677</v>
      </c>
    </row>
    <row r="411" spans="6:77" x14ac:dyDescent="0.2">
      <c r="F411" s="30">
        <v>407</v>
      </c>
      <c r="G411" s="30">
        <v>6994.8756073283621</v>
      </c>
      <c r="H411" s="30">
        <v>6994.8756073283621</v>
      </c>
      <c r="I411" s="30">
        <v>0.14296179891352523</v>
      </c>
      <c r="K411" s="30"/>
      <c r="L411" s="30">
        <f t="shared" si="221"/>
        <v>0</v>
      </c>
      <c r="M411" s="30">
        <f t="shared" si="222"/>
        <v>0</v>
      </c>
      <c r="N411" s="30">
        <f t="shared" si="223"/>
        <v>1</v>
      </c>
      <c r="O411" s="30">
        <f t="shared" si="224"/>
        <v>0</v>
      </c>
      <c r="P411">
        <f t="shared" si="234"/>
        <v>0</v>
      </c>
      <c r="Q411" s="30">
        <f t="shared" si="235"/>
        <v>2</v>
      </c>
      <c r="R411" s="30">
        <f t="shared" si="236"/>
        <v>0</v>
      </c>
      <c r="S411" s="30">
        <f t="shared" si="225"/>
        <v>2</v>
      </c>
      <c r="U411" s="30">
        <f t="shared" si="226"/>
        <v>0</v>
      </c>
      <c r="V411" s="30">
        <f t="shared" si="237"/>
        <v>0</v>
      </c>
      <c r="W411" s="30">
        <f t="shared" si="238"/>
        <v>0</v>
      </c>
      <c r="X411" s="30">
        <f t="shared" si="239"/>
        <v>0</v>
      </c>
      <c r="Y411" s="30">
        <f t="shared" si="240"/>
        <v>0</v>
      </c>
      <c r="Z411" s="30">
        <f t="shared" si="241"/>
        <v>0</v>
      </c>
      <c r="AB411" s="30">
        <f t="shared" si="227"/>
        <v>0</v>
      </c>
      <c r="AC411" s="30">
        <f t="shared" si="228"/>
        <v>0</v>
      </c>
      <c r="AD411" s="30">
        <f t="shared" si="242"/>
        <v>0</v>
      </c>
      <c r="AE411" s="30">
        <f t="shared" si="243"/>
        <v>0</v>
      </c>
      <c r="AF411" s="30">
        <f t="shared" si="244"/>
        <v>0</v>
      </c>
      <c r="AG411" s="30">
        <f t="shared" si="245"/>
        <v>0</v>
      </c>
      <c r="AH411" s="30">
        <f t="shared" si="246"/>
        <v>0</v>
      </c>
      <c r="AI411" s="30">
        <f t="shared" si="247"/>
        <v>0</v>
      </c>
      <c r="AK411" s="30">
        <f t="shared" si="229"/>
        <v>0</v>
      </c>
      <c r="AL411" s="30">
        <f t="shared" si="230"/>
        <v>0</v>
      </c>
      <c r="AM411" s="30">
        <f t="shared" si="231"/>
        <v>6.0205999132796242</v>
      </c>
      <c r="AN411" s="30">
        <v>0</v>
      </c>
      <c r="AO411" s="30">
        <f t="shared" si="232"/>
        <v>0</v>
      </c>
      <c r="AP411" s="30" t="e">
        <f t="shared" si="233"/>
        <v>#N/A</v>
      </c>
      <c r="BC411" s="30">
        <f t="shared" si="248"/>
        <v>0</v>
      </c>
      <c r="BD411" s="30">
        <f t="shared" si="249"/>
        <v>6.0205999132796242</v>
      </c>
      <c r="BE411" s="30" t="e">
        <f t="shared" si="250"/>
        <v>#N/A</v>
      </c>
      <c r="BF411" s="30" t="e">
        <f t="shared" si="251"/>
        <v>#N/A</v>
      </c>
      <c r="BV411">
        <v>6.9948756073283622</v>
      </c>
      <c r="BW411">
        <v>779.71987817941601</v>
      </c>
      <c r="BX411">
        <v>8.9710110041837599</v>
      </c>
      <c r="BY411">
        <f t="shared" si="252"/>
        <v>24.385736195578843</v>
      </c>
    </row>
    <row r="412" spans="6:77" x14ac:dyDescent="0.2">
      <c r="F412">
        <v>408</v>
      </c>
      <c r="G412">
        <v>7096.2677846715133</v>
      </c>
      <c r="H412">
        <v>7096.2677846715133</v>
      </c>
      <c r="I412">
        <v>0.1409191465632226</v>
      </c>
      <c r="L412">
        <f t="shared" si="221"/>
        <v>0</v>
      </c>
      <c r="M412">
        <f t="shared" si="222"/>
        <v>0</v>
      </c>
      <c r="N412">
        <f t="shared" si="223"/>
        <v>1</v>
      </c>
      <c r="O412">
        <f t="shared" si="224"/>
        <v>0</v>
      </c>
      <c r="P412">
        <f t="shared" si="234"/>
        <v>0</v>
      </c>
      <c r="Q412">
        <f t="shared" si="235"/>
        <v>2</v>
      </c>
      <c r="R412">
        <f t="shared" si="236"/>
        <v>0</v>
      </c>
      <c r="S412">
        <f t="shared" si="225"/>
        <v>2</v>
      </c>
      <c r="U412">
        <f t="shared" si="226"/>
        <v>0</v>
      </c>
      <c r="V412">
        <f t="shared" si="237"/>
        <v>0</v>
      </c>
      <c r="W412">
        <f t="shared" si="238"/>
        <v>0</v>
      </c>
      <c r="X412">
        <f t="shared" si="239"/>
        <v>0</v>
      </c>
      <c r="Y412">
        <f t="shared" si="240"/>
        <v>0</v>
      </c>
      <c r="Z412">
        <f t="shared" si="241"/>
        <v>0</v>
      </c>
      <c r="AB412">
        <f t="shared" si="227"/>
        <v>0</v>
      </c>
      <c r="AC412">
        <f t="shared" si="228"/>
        <v>0</v>
      </c>
      <c r="AD412">
        <f t="shared" si="242"/>
        <v>0</v>
      </c>
      <c r="AE412">
        <f t="shared" si="243"/>
        <v>0</v>
      </c>
      <c r="AF412">
        <f t="shared" si="244"/>
        <v>0</v>
      </c>
      <c r="AG412">
        <f t="shared" si="245"/>
        <v>0</v>
      </c>
      <c r="AH412">
        <f t="shared" si="246"/>
        <v>0</v>
      </c>
      <c r="AI412">
        <f t="shared" si="247"/>
        <v>0</v>
      </c>
      <c r="AK412">
        <f t="shared" si="229"/>
        <v>0</v>
      </c>
      <c r="AL412">
        <f t="shared" si="230"/>
        <v>0</v>
      </c>
      <c r="AM412">
        <f t="shared" si="231"/>
        <v>6.0205999132796242</v>
      </c>
      <c r="AN412">
        <v>0</v>
      </c>
      <c r="AO412">
        <f t="shared" si="232"/>
        <v>0</v>
      </c>
      <c r="AP412" t="e">
        <f t="shared" si="233"/>
        <v>#N/A</v>
      </c>
      <c r="BC412">
        <f t="shared" si="248"/>
        <v>0</v>
      </c>
      <c r="BD412">
        <f t="shared" si="249"/>
        <v>6.0205999132796242</v>
      </c>
      <c r="BE412" t="e">
        <f t="shared" si="250"/>
        <v>#N/A</v>
      </c>
      <c r="BF412" t="e">
        <f t="shared" si="251"/>
        <v>#N/A</v>
      </c>
      <c r="BV412">
        <v>7.0962677846715136</v>
      </c>
      <c r="BW412">
        <v>790.66404840965868</v>
      </c>
      <c r="BX412">
        <v>8.9750732930692152</v>
      </c>
      <c r="BY412">
        <f t="shared" si="252"/>
        <v>24.396778641638129</v>
      </c>
    </row>
    <row r="413" spans="6:77" x14ac:dyDescent="0.2">
      <c r="F413" s="30">
        <v>409</v>
      </c>
      <c r="G413" s="30">
        <v>7199.1296627217944</v>
      </c>
      <c r="H413" s="30">
        <v>7199.1296627217944</v>
      </c>
      <c r="I413" s="30">
        <v>0.13890567983212673</v>
      </c>
      <c r="K413" s="30"/>
      <c r="L413" s="30">
        <f t="shared" si="221"/>
        <v>0</v>
      </c>
      <c r="M413" s="30">
        <f t="shared" si="222"/>
        <v>0</v>
      </c>
      <c r="N413" s="30">
        <f t="shared" si="223"/>
        <v>1</v>
      </c>
      <c r="O413" s="30">
        <f t="shared" si="224"/>
        <v>0</v>
      </c>
      <c r="P413">
        <f t="shared" si="234"/>
        <v>0</v>
      </c>
      <c r="Q413" s="30">
        <f t="shared" si="235"/>
        <v>2</v>
      </c>
      <c r="R413" s="30">
        <f t="shared" si="236"/>
        <v>0</v>
      </c>
      <c r="S413" s="30">
        <f t="shared" si="225"/>
        <v>2</v>
      </c>
      <c r="U413" s="30">
        <f t="shared" si="226"/>
        <v>0</v>
      </c>
      <c r="V413" s="30">
        <f t="shared" si="237"/>
        <v>0</v>
      </c>
      <c r="W413" s="30">
        <f t="shared" si="238"/>
        <v>0</v>
      </c>
      <c r="X413" s="30">
        <f t="shared" si="239"/>
        <v>0</v>
      </c>
      <c r="Y413" s="30">
        <f t="shared" si="240"/>
        <v>0</v>
      </c>
      <c r="Z413" s="30">
        <f t="shared" si="241"/>
        <v>0</v>
      </c>
      <c r="AB413" s="30">
        <f t="shared" si="227"/>
        <v>0</v>
      </c>
      <c r="AC413" s="30">
        <f t="shared" si="228"/>
        <v>0</v>
      </c>
      <c r="AD413" s="30">
        <f t="shared" si="242"/>
        <v>0</v>
      </c>
      <c r="AE413" s="30">
        <f t="shared" si="243"/>
        <v>0</v>
      </c>
      <c r="AF413" s="30">
        <f t="shared" si="244"/>
        <v>0</v>
      </c>
      <c r="AG413" s="30">
        <f t="shared" si="245"/>
        <v>0</v>
      </c>
      <c r="AH413" s="30">
        <f t="shared" si="246"/>
        <v>0</v>
      </c>
      <c r="AI413" s="30">
        <f t="shared" si="247"/>
        <v>0</v>
      </c>
      <c r="AK413" s="30">
        <f t="shared" si="229"/>
        <v>0</v>
      </c>
      <c r="AL413" s="30">
        <f t="shared" si="230"/>
        <v>0</v>
      </c>
      <c r="AM413" s="30">
        <f t="shared" si="231"/>
        <v>6.0205999132796242</v>
      </c>
      <c r="AN413" s="30">
        <v>0</v>
      </c>
      <c r="AO413" s="30">
        <f t="shared" si="232"/>
        <v>0</v>
      </c>
      <c r="AP413" s="30" t="e">
        <f t="shared" si="233"/>
        <v>#N/A</v>
      </c>
      <c r="BC413" s="30">
        <f t="shared" si="248"/>
        <v>0</v>
      </c>
      <c r="BD413" s="30">
        <f t="shared" si="249"/>
        <v>6.0205999132796242</v>
      </c>
      <c r="BE413" s="30" t="e">
        <f t="shared" si="250"/>
        <v>#N/A</v>
      </c>
      <c r="BF413" s="30" t="e">
        <f t="shared" si="251"/>
        <v>#N/A</v>
      </c>
      <c r="BV413">
        <v>7.199129662721794</v>
      </c>
      <c r="BW413">
        <v>801.76685666452784</v>
      </c>
      <c r="BX413">
        <v>8.9790811417065406</v>
      </c>
      <c r="BY413">
        <f t="shared" si="252"/>
        <v>24.407673103760185</v>
      </c>
    </row>
    <row r="414" spans="6:77" x14ac:dyDescent="0.2">
      <c r="F414">
        <v>410</v>
      </c>
      <c r="G414">
        <v>7303.4825450967573</v>
      </c>
      <c r="H414">
        <v>7303.4825450967573</v>
      </c>
      <c r="I414">
        <v>0.13692098171321801</v>
      </c>
      <c r="L414">
        <f t="shared" si="221"/>
        <v>0</v>
      </c>
      <c r="M414">
        <f t="shared" si="222"/>
        <v>0</v>
      </c>
      <c r="N414">
        <f t="shared" si="223"/>
        <v>1</v>
      </c>
      <c r="O414">
        <f t="shared" si="224"/>
        <v>0</v>
      </c>
      <c r="P414">
        <f t="shared" si="234"/>
        <v>0</v>
      </c>
      <c r="Q414">
        <f t="shared" si="235"/>
        <v>2</v>
      </c>
      <c r="R414">
        <f t="shared" si="236"/>
        <v>0</v>
      </c>
      <c r="S414">
        <f t="shared" si="225"/>
        <v>2</v>
      </c>
      <c r="U414">
        <f t="shared" si="226"/>
        <v>0</v>
      </c>
      <c r="V414">
        <f t="shared" si="237"/>
        <v>0</v>
      </c>
      <c r="W414">
        <f t="shared" si="238"/>
        <v>0</v>
      </c>
      <c r="X414">
        <f t="shared" si="239"/>
        <v>0</v>
      </c>
      <c r="Y414">
        <f t="shared" si="240"/>
        <v>0</v>
      </c>
      <c r="Z414">
        <f t="shared" si="241"/>
        <v>0</v>
      </c>
      <c r="AB414">
        <f t="shared" si="227"/>
        <v>0</v>
      </c>
      <c r="AC414">
        <f t="shared" si="228"/>
        <v>0</v>
      </c>
      <c r="AD414">
        <f t="shared" si="242"/>
        <v>0</v>
      </c>
      <c r="AE414">
        <f t="shared" si="243"/>
        <v>0</v>
      </c>
      <c r="AF414">
        <f t="shared" si="244"/>
        <v>0</v>
      </c>
      <c r="AG414">
        <f t="shared" si="245"/>
        <v>0</v>
      </c>
      <c r="AH414">
        <f t="shared" si="246"/>
        <v>0</v>
      </c>
      <c r="AI414">
        <f t="shared" si="247"/>
        <v>0</v>
      </c>
      <c r="AK414">
        <f t="shared" si="229"/>
        <v>0</v>
      </c>
      <c r="AL414">
        <f t="shared" si="230"/>
        <v>0</v>
      </c>
      <c r="AM414">
        <f t="shared" si="231"/>
        <v>6.0205999132796242</v>
      </c>
      <c r="AN414">
        <v>0</v>
      </c>
      <c r="AO414">
        <f t="shared" si="232"/>
        <v>0</v>
      </c>
      <c r="AP414" t="e">
        <f t="shared" si="233"/>
        <v>#N/A</v>
      </c>
      <c r="BC414">
        <f t="shared" si="248"/>
        <v>0</v>
      </c>
      <c r="BD414">
        <f t="shared" si="249"/>
        <v>6.0205999132796242</v>
      </c>
      <c r="BE414" t="e">
        <f t="shared" si="250"/>
        <v>#N/A</v>
      </c>
      <c r="BF414" t="e">
        <f t="shared" si="251"/>
        <v>#N/A</v>
      </c>
      <c r="BV414">
        <v>7.3034825450967578</v>
      </c>
      <c r="BW414">
        <v>813.03060243519883</v>
      </c>
      <c r="BX414">
        <v>8.983035230434476</v>
      </c>
      <c r="BY414">
        <f t="shared" si="252"/>
        <v>24.418421431297446</v>
      </c>
    </row>
    <row r="415" spans="6:77" x14ac:dyDescent="0.2">
      <c r="F415" s="30">
        <v>411</v>
      </c>
      <c r="G415" s="30">
        <v>7409.3480442143164</v>
      </c>
      <c r="H415" s="30">
        <v>7409.3480442143164</v>
      </c>
      <c r="I415" s="30">
        <v>0.13496464115771464</v>
      </c>
      <c r="K415" s="30"/>
      <c r="L415" s="30">
        <f t="shared" si="221"/>
        <v>0</v>
      </c>
      <c r="M415" s="30">
        <f t="shared" si="222"/>
        <v>0</v>
      </c>
      <c r="N415" s="30">
        <f t="shared" si="223"/>
        <v>1</v>
      </c>
      <c r="O415" s="30">
        <f t="shared" si="224"/>
        <v>0</v>
      </c>
      <c r="P415">
        <f t="shared" si="234"/>
        <v>0</v>
      </c>
      <c r="Q415" s="30">
        <f t="shared" si="235"/>
        <v>2</v>
      </c>
      <c r="R415" s="30">
        <f t="shared" si="236"/>
        <v>0</v>
      </c>
      <c r="S415" s="30">
        <f t="shared" si="225"/>
        <v>2</v>
      </c>
      <c r="U415" s="30">
        <f t="shared" si="226"/>
        <v>0</v>
      </c>
      <c r="V415" s="30">
        <f t="shared" si="237"/>
        <v>0</v>
      </c>
      <c r="W415" s="30">
        <f t="shared" si="238"/>
        <v>0</v>
      </c>
      <c r="X415" s="30">
        <f t="shared" si="239"/>
        <v>0</v>
      </c>
      <c r="Y415" s="30">
        <f t="shared" si="240"/>
        <v>0</v>
      </c>
      <c r="Z415" s="30">
        <f t="shared" si="241"/>
        <v>0</v>
      </c>
      <c r="AB415" s="30">
        <f t="shared" si="227"/>
        <v>0</v>
      </c>
      <c r="AC415" s="30">
        <f t="shared" si="228"/>
        <v>0</v>
      </c>
      <c r="AD415" s="30">
        <f t="shared" si="242"/>
        <v>0</v>
      </c>
      <c r="AE415" s="30">
        <f t="shared" si="243"/>
        <v>0</v>
      </c>
      <c r="AF415" s="30">
        <f t="shared" si="244"/>
        <v>0</v>
      </c>
      <c r="AG415" s="30">
        <f t="shared" si="245"/>
        <v>0</v>
      </c>
      <c r="AH415" s="30">
        <f t="shared" si="246"/>
        <v>0</v>
      </c>
      <c r="AI415" s="30">
        <f t="shared" si="247"/>
        <v>0</v>
      </c>
      <c r="AK415" s="30">
        <f t="shared" si="229"/>
        <v>0</v>
      </c>
      <c r="AL415" s="30">
        <f t="shared" si="230"/>
        <v>0</v>
      </c>
      <c r="AM415" s="30">
        <f t="shared" si="231"/>
        <v>6.0205999132796242</v>
      </c>
      <c r="AN415" s="30">
        <v>0</v>
      </c>
      <c r="AO415" s="30">
        <f t="shared" si="232"/>
        <v>0</v>
      </c>
      <c r="AP415" s="30" t="e">
        <f t="shared" si="233"/>
        <v>#N/A</v>
      </c>
      <c r="BC415" s="30">
        <f t="shared" si="248"/>
        <v>0</v>
      </c>
      <c r="BD415" s="30">
        <f t="shared" si="249"/>
        <v>6.0205999132796242</v>
      </c>
      <c r="BE415" s="30" t="e">
        <f t="shared" si="250"/>
        <v>#N/A</v>
      </c>
      <c r="BF415" s="30" t="e">
        <f t="shared" si="251"/>
        <v>#N/A</v>
      </c>
      <c r="BV415">
        <v>7.4093480442143163</v>
      </c>
      <c r="BW415">
        <v>824.45761854444913</v>
      </c>
      <c r="BX415">
        <v>8.9869362324472899</v>
      </c>
      <c r="BY415">
        <f t="shared" si="252"/>
        <v>24.429025454181662</v>
      </c>
    </row>
    <row r="416" spans="6:77" x14ac:dyDescent="0.2">
      <c r="F416">
        <v>412</v>
      </c>
      <c r="G416">
        <v>7516.7480857688915</v>
      </c>
      <c r="H416">
        <v>7516.7480857688915</v>
      </c>
      <c r="I416">
        <v>0.13303625298994035</v>
      </c>
      <c r="L416">
        <f t="shared" si="221"/>
        <v>0</v>
      </c>
      <c r="M416">
        <f t="shared" si="222"/>
        <v>0</v>
      </c>
      <c r="N416">
        <f t="shared" si="223"/>
        <v>1</v>
      </c>
      <c r="O416">
        <f t="shared" si="224"/>
        <v>0</v>
      </c>
      <c r="P416">
        <f t="shared" si="234"/>
        <v>0</v>
      </c>
      <c r="Q416">
        <f t="shared" si="235"/>
        <v>2</v>
      </c>
      <c r="R416">
        <f t="shared" si="236"/>
        <v>0</v>
      </c>
      <c r="S416">
        <f t="shared" si="225"/>
        <v>2</v>
      </c>
      <c r="U416">
        <f t="shared" si="226"/>
        <v>0</v>
      </c>
      <c r="V416">
        <f t="shared" si="237"/>
        <v>0</v>
      </c>
      <c r="W416">
        <f t="shared" si="238"/>
        <v>0</v>
      </c>
      <c r="X416">
        <f t="shared" si="239"/>
        <v>0</v>
      </c>
      <c r="Y416">
        <f t="shared" si="240"/>
        <v>0</v>
      </c>
      <c r="Z416">
        <f t="shared" si="241"/>
        <v>0</v>
      </c>
      <c r="AB416">
        <f t="shared" si="227"/>
        <v>0</v>
      </c>
      <c r="AC416">
        <f t="shared" si="228"/>
        <v>0</v>
      </c>
      <c r="AD416">
        <f t="shared" si="242"/>
        <v>0</v>
      </c>
      <c r="AE416">
        <f t="shared" si="243"/>
        <v>0</v>
      </c>
      <c r="AF416">
        <f t="shared" si="244"/>
        <v>0</v>
      </c>
      <c r="AG416">
        <f t="shared" si="245"/>
        <v>0</v>
      </c>
      <c r="AH416">
        <f t="shared" si="246"/>
        <v>0</v>
      </c>
      <c r="AI416">
        <f t="shared" si="247"/>
        <v>0</v>
      </c>
      <c r="AK416">
        <f t="shared" si="229"/>
        <v>0</v>
      </c>
      <c r="AL416">
        <f t="shared" si="230"/>
        <v>0</v>
      </c>
      <c r="AM416">
        <f t="shared" si="231"/>
        <v>6.0205999132796242</v>
      </c>
      <c r="AN416">
        <v>0</v>
      </c>
      <c r="AO416">
        <f t="shared" si="232"/>
        <v>0</v>
      </c>
      <c r="AP416" t="e">
        <f t="shared" si="233"/>
        <v>#N/A</v>
      </c>
      <c r="BC416">
        <f t="shared" si="248"/>
        <v>0</v>
      </c>
      <c r="BD416">
        <f t="shared" si="249"/>
        <v>6.0205999132796242</v>
      </c>
      <c r="BE416" t="e">
        <f t="shared" si="250"/>
        <v>#N/A</v>
      </c>
      <c r="BF416" t="e">
        <f t="shared" si="251"/>
        <v>#N/A</v>
      </c>
      <c r="BV416">
        <v>7.5167480857688913</v>
      </c>
      <c r="BW416">
        <v>836.05027162980832</v>
      </c>
      <c r="BX416">
        <v>8.9907848138313913</v>
      </c>
      <c r="BY416">
        <f t="shared" si="252"/>
        <v>24.439486983023411</v>
      </c>
    </row>
    <row r="417" spans="6:77" x14ac:dyDescent="0.2">
      <c r="F417" s="30">
        <v>413</v>
      </c>
      <c r="G417" s="30">
        <v>7625.7049132723787</v>
      </c>
      <c r="H417" s="30">
        <v>7625.7049132723787</v>
      </c>
      <c r="I417" s="30">
        <v>0.13113541782340948</v>
      </c>
      <c r="K417" s="30"/>
      <c r="L417" s="30">
        <f t="shared" si="221"/>
        <v>0</v>
      </c>
      <c r="M417" s="30">
        <f t="shared" si="222"/>
        <v>0</v>
      </c>
      <c r="N417" s="30">
        <f t="shared" si="223"/>
        <v>1</v>
      </c>
      <c r="O417" s="30">
        <f t="shared" si="224"/>
        <v>0</v>
      </c>
      <c r="P417">
        <f t="shared" si="234"/>
        <v>0</v>
      </c>
      <c r="Q417" s="30">
        <f t="shared" si="235"/>
        <v>2</v>
      </c>
      <c r="R417" s="30">
        <f t="shared" si="236"/>
        <v>0</v>
      </c>
      <c r="S417" s="30">
        <f t="shared" si="225"/>
        <v>2</v>
      </c>
      <c r="U417" s="30">
        <f t="shared" si="226"/>
        <v>0</v>
      </c>
      <c r="V417" s="30">
        <f t="shared" si="237"/>
        <v>0</v>
      </c>
      <c r="W417" s="30">
        <f t="shared" si="238"/>
        <v>0</v>
      </c>
      <c r="X417" s="30">
        <f t="shared" si="239"/>
        <v>0</v>
      </c>
      <c r="Y417" s="30">
        <f t="shared" si="240"/>
        <v>0</v>
      </c>
      <c r="Z417" s="30">
        <f t="shared" si="241"/>
        <v>0</v>
      </c>
      <c r="AB417" s="30">
        <f t="shared" si="227"/>
        <v>0</v>
      </c>
      <c r="AC417" s="30">
        <f t="shared" si="228"/>
        <v>0</v>
      </c>
      <c r="AD417" s="30">
        <f t="shared" si="242"/>
        <v>0</v>
      </c>
      <c r="AE417" s="30">
        <f t="shared" si="243"/>
        <v>0</v>
      </c>
      <c r="AF417" s="30">
        <f t="shared" si="244"/>
        <v>0</v>
      </c>
      <c r="AG417" s="30">
        <f t="shared" si="245"/>
        <v>0</v>
      </c>
      <c r="AH417" s="30">
        <f t="shared" si="246"/>
        <v>0</v>
      </c>
      <c r="AI417" s="30">
        <f t="shared" si="247"/>
        <v>0</v>
      </c>
      <c r="AK417" s="30">
        <f t="shared" si="229"/>
        <v>0</v>
      </c>
      <c r="AL417" s="30">
        <f t="shared" si="230"/>
        <v>0</v>
      </c>
      <c r="AM417" s="30">
        <f t="shared" si="231"/>
        <v>6.0205999132796242</v>
      </c>
      <c r="AN417" s="30">
        <v>0</v>
      </c>
      <c r="AO417" s="30">
        <f t="shared" si="232"/>
        <v>0</v>
      </c>
      <c r="AP417" s="30" t="e">
        <f t="shared" si="233"/>
        <v>#N/A</v>
      </c>
      <c r="BC417" s="30">
        <f t="shared" si="248"/>
        <v>0</v>
      </c>
      <c r="BD417" s="30">
        <f t="shared" si="249"/>
        <v>6.0205999132796242</v>
      </c>
      <c r="BE417" s="30" t="e">
        <f t="shared" si="250"/>
        <v>#N/A</v>
      </c>
      <c r="BF417" s="30" t="e">
        <f t="shared" si="251"/>
        <v>#N/A</v>
      </c>
      <c r="BV417">
        <v>7.6257049132723784</v>
      </c>
      <c r="BW417">
        <v>847.81096263370728</v>
      </c>
      <c r="BX417">
        <v>8.994581633602948</v>
      </c>
      <c r="BY417">
        <f t="shared" si="252"/>
        <v>24.449807809214366</v>
      </c>
    </row>
    <row r="418" spans="6:77" x14ac:dyDescent="0.2">
      <c r="F418">
        <v>414</v>
      </c>
      <c r="G418">
        <v>7736.2410926610446</v>
      </c>
      <c r="H418">
        <v>7736.2410926610446</v>
      </c>
      <c r="I418">
        <v>0.12926174197810952</v>
      </c>
      <c r="L418">
        <f t="shared" si="221"/>
        <v>0</v>
      </c>
      <c r="M418">
        <f t="shared" si="222"/>
        <v>0</v>
      </c>
      <c r="N418">
        <f t="shared" si="223"/>
        <v>1</v>
      </c>
      <c r="O418">
        <f t="shared" si="224"/>
        <v>0</v>
      </c>
      <c r="P418">
        <f t="shared" si="234"/>
        <v>0</v>
      </c>
      <c r="Q418">
        <f t="shared" si="235"/>
        <v>2</v>
      </c>
      <c r="R418">
        <f t="shared" si="236"/>
        <v>0</v>
      </c>
      <c r="S418">
        <f t="shared" si="225"/>
        <v>2</v>
      </c>
      <c r="U418">
        <f t="shared" si="226"/>
        <v>0</v>
      </c>
      <c r="V418">
        <f t="shared" si="237"/>
        <v>0</v>
      </c>
      <c r="W418">
        <f t="shared" si="238"/>
        <v>0</v>
      </c>
      <c r="X418">
        <f t="shared" si="239"/>
        <v>0</v>
      </c>
      <c r="Y418">
        <f t="shared" si="240"/>
        <v>0</v>
      </c>
      <c r="Z418">
        <f t="shared" si="241"/>
        <v>0</v>
      </c>
      <c r="AB418">
        <f t="shared" si="227"/>
        <v>0</v>
      </c>
      <c r="AC418">
        <f t="shared" si="228"/>
        <v>0</v>
      </c>
      <c r="AD418">
        <f t="shared" si="242"/>
        <v>0</v>
      </c>
      <c r="AE418">
        <f t="shared" si="243"/>
        <v>0</v>
      </c>
      <c r="AF418">
        <f t="shared" si="244"/>
        <v>0</v>
      </c>
      <c r="AG418">
        <f t="shared" si="245"/>
        <v>0</v>
      </c>
      <c r="AH418">
        <f t="shared" si="246"/>
        <v>0</v>
      </c>
      <c r="AI418">
        <f t="shared" si="247"/>
        <v>0</v>
      </c>
      <c r="AK418">
        <f t="shared" si="229"/>
        <v>0</v>
      </c>
      <c r="AL418">
        <f t="shared" si="230"/>
        <v>0</v>
      </c>
      <c r="AM418">
        <f t="shared" si="231"/>
        <v>6.0205999132796242</v>
      </c>
      <c r="AN418">
        <v>0</v>
      </c>
      <c r="AO418">
        <f t="shared" si="232"/>
        <v>0</v>
      </c>
      <c r="AP418" t="e">
        <f t="shared" si="233"/>
        <v>#N/A</v>
      </c>
      <c r="BC418">
        <f t="shared" si="248"/>
        <v>0</v>
      </c>
      <c r="BD418">
        <f t="shared" si="249"/>
        <v>6.0205999132796242</v>
      </c>
      <c r="BE418" t="e">
        <f t="shared" si="250"/>
        <v>#N/A</v>
      </c>
      <c r="BF418" t="e">
        <f t="shared" si="251"/>
        <v>#N/A</v>
      </c>
      <c r="BV418">
        <v>7.7362410926610448</v>
      </c>
      <c r="BW418">
        <v>859.74212730074055</v>
      </c>
      <c r="BX418">
        <v>8.9983273437465066</v>
      </c>
      <c r="BY418">
        <f t="shared" si="252"/>
        <v>24.459989705032275</v>
      </c>
    </row>
    <row r="419" spans="6:77" x14ac:dyDescent="0.2">
      <c r="F419" s="30">
        <v>415</v>
      </c>
      <c r="G419" s="30">
        <v>7848.3795169690793</v>
      </c>
      <c r="H419" s="30">
        <v>7848.3795169690793</v>
      </c>
      <c r="I419" s="30">
        <v>0.1274148373989672</v>
      </c>
      <c r="K419" s="30"/>
      <c r="L419" s="30">
        <f t="shared" si="221"/>
        <v>0</v>
      </c>
      <c r="M419" s="30">
        <f t="shared" si="222"/>
        <v>0</v>
      </c>
      <c r="N419" s="30">
        <f t="shared" si="223"/>
        <v>1</v>
      </c>
      <c r="O419" s="30">
        <f t="shared" si="224"/>
        <v>0</v>
      </c>
      <c r="P419">
        <f t="shared" si="234"/>
        <v>0</v>
      </c>
      <c r="Q419" s="30">
        <f t="shared" si="235"/>
        <v>2</v>
      </c>
      <c r="R419" s="30">
        <f t="shared" si="236"/>
        <v>0</v>
      </c>
      <c r="S419" s="30">
        <f t="shared" si="225"/>
        <v>2</v>
      </c>
      <c r="U419" s="30">
        <f t="shared" si="226"/>
        <v>0</v>
      </c>
      <c r="V419" s="30">
        <f t="shared" si="237"/>
        <v>0</v>
      </c>
      <c r="W419" s="30">
        <f t="shared" si="238"/>
        <v>0</v>
      </c>
      <c r="X419" s="30">
        <f t="shared" si="239"/>
        <v>0</v>
      </c>
      <c r="Y419" s="30">
        <f t="shared" si="240"/>
        <v>0</v>
      </c>
      <c r="Z419" s="30">
        <f t="shared" si="241"/>
        <v>0</v>
      </c>
      <c r="AB419" s="30">
        <f t="shared" si="227"/>
        <v>0</v>
      </c>
      <c r="AC419" s="30">
        <f t="shared" si="228"/>
        <v>0</v>
      </c>
      <c r="AD419" s="30">
        <f t="shared" si="242"/>
        <v>0</v>
      </c>
      <c r="AE419" s="30">
        <f t="shared" si="243"/>
        <v>0</v>
      </c>
      <c r="AF419" s="30">
        <f t="shared" si="244"/>
        <v>0</v>
      </c>
      <c r="AG419" s="30">
        <f t="shared" si="245"/>
        <v>0</v>
      </c>
      <c r="AH419" s="30">
        <f t="shared" si="246"/>
        <v>0</v>
      </c>
      <c r="AI419" s="30">
        <f t="shared" si="247"/>
        <v>0</v>
      </c>
      <c r="AK419" s="30">
        <f t="shared" si="229"/>
        <v>0</v>
      </c>
      <c r="AL419" s="30">
        <f t="shared" si="230"/>
        <v>0</v>
      </c>
      <c r="AM419" s="30">
        <f t="shared" si="231"/>
        <v>6.0205999132796242</v>
      </c>
      <c r="AN419" s="30">
        <v>0</v>
      </c>
      <c r="AO419" s="30">
        <f t="shared" si="232"/>
        <v>0</v>
      </c>
      <c r="AP419" s="30" t="e">
        <f t="shared" si="233"/>
        <v>#N/A</v>
      </c>
      <c r="BC419" s="30">
        <f t="shared" si="248"/>
        <v>0</v>
      </c>
      <c r="BD419" s="30">
        <f t="shared" si="249"/>
        <v>6.0205999132796242</v>
      </c>
      <c r="BE419" s="30" t="e">
        <f t="shared" si="250"/>
        <v>#N/A</v>
      </c>
      <c r="BF419" s="30" t="e">
        <f t="shared" si="251"/>
        <v>#N/A</v>
      </c>
      <c r="BV419">
        <v>7.8483795169690795</v>
      </c>
      <c r="BW419">
        <v>871.84623668212544</v>
      </c>
      <c r="BX419">
        <v>9.0020225892545707</v>
      </c>
      <c r="BY419">
        <f t="shared" si="252"/>
        <v>24.47003442374854</v>
      </c>
    </row>
    <row r="420" spans="6:77" x14ac:dyDescent="0.2">
      <c r="F420">
        <v>416</v>
      </c>
      <c r="G420">
        <v>7962.143411069952</v>
      </c>
      <c r="H420" t="s">
        <v>4</v>
      </c>
      <c r="I420">
        <v>0.1255943215754789</v>
      </c>
      <c r="L420">
        <f t="shared" si="221"/>
        <v>0</v>
      </c>
      <c r="M420">
        <f t="shared" si="222"/>
        <v>0</v>
      </c>
      <c r="N420">
        <f t="shared" si="223"/>
        <v>1</v>
      </c>
      <c r="O420">
        <f t="shared" si="224"/>
        <v>0</v>
      </c>
      <c r="P420">
        <f t="shared" si="234"/>
        <v>0</v>
      </c>
      <c r="Q420">
        <f t="shared" si="235"/>
        <v>2</v>
      </c>
      <c r="R420">
        <f t="shared" si="236"/>
        <v>0</v>
      </c>
      <c r="S420">
        <f t="shared" si="225"/>
        <v>2</v>
      </c>
      <c r="U420">
        <f t="shared" si="226"/>
        <v>0</v>
      </c>
      <c r="V420">
        <f t="shared" si="237"/>
        <v>0</v>
      </c>
      <c r="W420">
        <f t="shared" si="238"/>
        <v>0</v>
      </c>
      <c r="X420">
        <f t="shared" si="239"/>
        <v>0</v>
      </c>
      <c r="Y420">
        <f t="shared" si="240"/>
        <v>0</v>
      </c>
      <c r="Z420">
        <f t="shared" si="241"/>
        <v>0</v>
      </c>
      <c r="AB420">
        <f t="shared" si="227"/>
        <v>0</v>
      </c>
      <c r="AC420">
        <f t="shared" si="228"/>
        <v>0</v>
      </c>
      <c r="AD420">
        <f t="shared" si="242"/>
        <v>0</v>
      </c>
      <c r="AE420">
        <f t="shared" si="243"/>
        <v>0</v>
      </c>
      <c r="AF420">
        <f t="shared" si="244"/>
        <v>0</v>
      </c>
      <c r="AG420">
        <f t="shared" si="245"/>
        <v>0</v>
      </c>
      <c r="AH420">
        <f t="shared" si="246"/>
        <v>0</v>
      </c>
      <c r="AI420">
        <f t="shared" si="247"/>
        <v>0</v>
      </c>
      <c r="AK420">
        <f t="shared" si="229"/>
        <v>0</v>
      </c>
      <c r="AL420">
        <f t="shared" si="230"/>
        <v>0</v>
      </c>
      <c r="AM420">
        <f t="shared" si="231"/>
        <v>6.0205999132796242</v>
      </c>
      <c r="AN420">
        <v>0</v>
      </c>
      <c r="AO420">
        <f t="shared" si="232"/>
        <v>0</v>
      </c>
      <c r="AP420" t="e">
        <f t="shared" si="233"/>
        <v>#N/A</v>
      </c>
      <c r="BC420">
        <f t="shared" si="248"/>
        <v>0</v>
      </c>
      <c r="BD420">
        <f t="shared" si="249"/>
        <v>6.0205999132796242</v>
      </c>
      <c r="BE420" t="e">
        <f t="shared" si="250"/>
        <v>#N/A</v>
      </c>
      <c r="BF420" t="e">
        <f t="shared" si="251"/>
        <v>#N/A</v>
      </c>
      <c r="BV420">
        <v>7.9621434110699516</v>
      </c>
      <c r="BW420">
        <v>884.12579764747954</v>
      </c>
      <c r="BX420">
        <v>9.0056680081680351</v>
      </c>
      <c r="BY420">
        <f t="shared" si="252"/>
        <v>24.479943699738133</v>
      </c>
    </row>
    <row r="421" spans="6:77" x14ac:dyDescent="0.2">
      <c r="F421" s="30">
        <v>417</v>
      </c>
      <c r="G421" s="30">
        <v>8077.5563364865275</v>
      </c>
      <c r="H421" s="30">
        <v>8077.5563364865275</v>
      </c>
      <c r="I421" s="30">
        <v>0.12379981746248857</v>
      </c>
      <c r="K421" s="30"/>
      <c r="L421" s="30">
        <f t="shared" si="221"/>
        <v>0</v>
      </c>
      <c r="M421" s="30">
        <f t="shared" si="222"/>
        <v>0</v>
      </c>
      <c r="N421" s="30">
        <f t="shared" si="223"/>
        <v>1</v>
      </c>
      <c r="O421" s="30">
        <f t="shared" si="224"/>
        <v>0</v>
      </c>
      <c r="P421">
        <f t="shared" si="234"/>
        <v>0</v>
      </c>
      <c r="Q421" s="30">
        <f t="shared" si="235"/>
        <v>2</v>
      </c>
      <c r="R421" s="30">
        <f t="shared" si="236"/>
        <v>0</v>
      </c>
      <c r="S421" s="30">
        <f t="shared" si="225"/>
        <v>2</v>
      </c>
      <c r="U421" s="30">
        <f t="shared" si="226"/>
        <v>0</v>
      </c>
      <c r="V421" s="30">
        <f t="shared" si="237"/>
        <v>0</v>
      </c>
      <c r="W421" s="30">
        <f t="shared" si="238"/>
        <v>0</v>
      </c>
      <c r="X421" s="30">
        <f t="shared" si="239"/>
        <v>0</v>
      </c>
      <c r="Y421" s="30">
        <f t="shared" si="240"/>
        <v>0</v>
      </c>
      <c r="Z421" s="30">
        <f t="shared" si="241"/>
        <v>0</v>
      </c>
      <c r="AB421" s="30">
        <f t="shared" si="227"/>
        <v>0</v>
      </c>
      <c r="AC421" s="30">
        <f t="shared" si="228"/>
        <v>0</v>
      </c>
      <c r="AD421" s="30">
        <f t="shared" si="242"/>
        <v>0</v>
      </c>
      <c r="AE421" s="30">
        <f t="shared" si="243"/>
        <v>0</v>
      </c>
      <c r="AF421" s="30">
        <f t="shared" si="244"/>
        <v>0</v>
      </c>
      <c r="AG421" s="30">
        <f t="shared" si="245"/>
        <v>0</v>
      </c>
      <c r="AH421" s="30">
        <f t="shared" si="246"/>
        <v>0</v>
      </c>
      <c r="AI421" s="30">
        <f t="shared" si="247"/>
        <v>0</v>
      </c>
      <c r="AK421" s="30">
        <f t="shared" si="229"/>
        <v>0</v>
      </c>
      <c r="AL421" s="30">
        <f t="shared" si="230"/>
        <v>0</v>
      </c>
      <c r="AM421" s="30">
        <f t="shared" si="231"/>
        <v>6.0205999132796242</v>
      </c>
      <c r="AN421" s="30">
        <v>0</v>
      </c>
      <c r="AO421" s="30">
        <f t="shared" si="232"/>
        <v>0</v>
      </c>
      <c r="AP421" s="30" t="e">
        <f t="shared" si="233"/>
        <v>#N/A</v>
      </c>
      <c r="BC421" s="30">
        <f t="shared" si="248"/>
        <v>0</v>
      </c>
      <c r="BD421" s="30">
        <f t="shared" si="249"/>
        <v>6.0205999132796242</v>
      </c>
      <c r="BE421" s="30" t="e">
        <f t="shared" si="250"/>
        <v>#N/A</v>
      </c>
      <c r="BF421" s="30" t="e">
        <f t="shared" si="251"/>
        <v>#N/A</v>
      </c>
      <c r="BV421">
        <v>8.077556336486527</v>
      </c>
      <c r="BW421">
        <v>896.58335340401925</v>
      </c>
      <c r="BX421">
        <v>9.0092642316175287</v>
      </c>
      <c r="BY421">
        <f t="shared" si="252"/>
        <v>24.489719248591971</v>
      </c>
    </row>
    <row r="422" spans="6:77" x14ac:dyDescent="0.2">
      <c r="F422">
        <v>418</v>
      </c>
      <c r="G422">
        <v>8194.64219627083</v>
      </c>
      <c r="H422">
        <v>8194.64219627083</v>
      </c>
      <c r="I422">
        <v>0.12203095340209902</v>
      </c>
      <c r="L422">
        <f t="shared" si="221"/>
        <v>0</v>
      </c>
      <c r="M422">
        <f t="shared" si="222"/>
        <v>0</v>
      </c>
      <c r="N422">
        <f t="shared" si="223"/>
        <v>1</v>
      </c>
      <c r="O422">
        <f t="shared" si="224"/>
        <v>0</v>
      </c>
      <c r="P422">
        <f t="shared" si="234"/>
        <v>0</v>
      </c>
      <c r="Q422">
        <f t="shared" si="235"/>
        <v>2</v>
      </c>
      <c r="R422">
        <f t="shared" si="236"/>
        <v>0</v>
      </c>
      <c r="S422">
        <f t="shared" si="225"/>
        <v>2</v>
      </c>
      <c r="U422">
        <f t="shared" si="226"/>
        <v>0</v>
      </c>
      <c r="V422">
        <f t="shared" si="237"/>
        <v>0</v>
      </c>
      <c r="W422">
        <f t="shared" si="238"/>
        <v>0</v>
      </c>
      <c r="X422">
        <f t="shared" si="239"/>
        <v>0</v>
      </c>
      <c r="Y422">
        <f t="shared" si="240"/>
        <v>0</v>
      </c>
      <c r="Z422">
        <f t="shared" si="241"/>
        <v>0</v>
      </c>
      <c r="AB422">
        <f t="shared" si="227"/>
        <v>0</v>
      </c>
      <c r="AC422">
        <f t="shared" si="228"/>
        <v>0</v>
      </c>
      <c r="AD422">
        <f t="shared" si="242"/>
        <v>0</v>
      </c>
      <c r="AE422">
        <f t="shared" si="243"/>
        <v>0</v>
      </c>
      <c r="AF422">
        <f t="shared" si="244"/>
        <v>0</v>
      </c>
      <c r="AG422">
        <f t="shared" si="245"/>
        <v>0</v>
      </c>
      <c r="AH422">
        <f t="shared" si="246"/>
        <v>0</v>
      </c>
      <c r="AI422">
        <f t="shared" si="247"/>
        <v>0</v>
      </c>
      <c r="AK422">
        <f t="shared" si="229"/>
        <v>0</v>
      </c>
      <c r="AL422">
        <f t="shared" si="230"/>
        <v>0</v>
      </c>
      <c r="AM422">
        <f t="shared" si="231"/>
        <v>6.0205999132796242</v>
      </c>
      <c r="AN422">
        <v>0</v>
      </c>
      <c r="AO422">
        <f t="shared" si="232"/>
        <v>0</v>
      </c>
      <c r="AP422" t="e">
        <f t="shared" si="233"/>
        <v>#N/A</v>
      </c>
      <c r="BC422">
        <f t="shared" si="248"/>
        <v>0</v>
      </c>
      <c r="BD422">
        <f t="shared" si="249"/>
        <v>6.0205999132796242</v>
      </c>
      <c r="BE422" t="e">
        <f t="shared" si="250"/>
        <v>#N/A</v>
      </c>
      <c r="BF422" t="e">
        <f t="shared" si="251"/>
        <v>#N/A</v>
      </c>
      <c r="BV422">
        <v>8.1946421962708307</v>
      </c>
      <c r="BW422">
        <v>909.22148402327718</v>
      </c>
      <c r="BX422">
        <v>9.0128118838655134</v>
      </c>
      <c r="BY422">
        <f t="shared" si="252"/>
        <v>24.499362767231357</v>
      </c>
    </row>
    <row r="423" spans="6:77" x14ac:dyDescent="0.2">
      <c r="F423" s="30">
        <v>419</v>
      </c>
      <c r="G423" s="30">
        <v>8313.4252399546276</v>
      </c>
      <c r="H423" s="30">
        <v>8313.4252399546276</v>
      </c>
      <c r="I423" s="30">
        <v>0.12028736304669743</v>
      </c>
      <c r="K423" s="30"/>
      <c r="L423" s="30">
        <f t="shared" si="221"/>
        <v>0</v>
      </c>
      <c r="M423" s="30">
        <f t="shared" si="222"/>
        <v>0</v>
      </c>
      <c r="N423" s="30">
        <f t="shared" si="223"/>
        <v>1</v>
      </c>
      <c r="O423" s="30">
        <f t="shared" si="224"/>
        <v>0</v>
      </c>
      <c r="P423">
        <f t="shared" si="234"/>
        <v>0</v>
      </c>
      <c r="Q423" s="30">
        <f t="shared" si="235"/>
        <v>2</v>
      </c>
      <c r="R423" s="30">
        <f t="shared" si="236"/>
        <v>0</v>
      </c>
      <c r="S423" s="30">
        <f t="shared" si="225"/>
        <v>2</v>
      </c>
      <c r="U423" s="30">
        <f t="shared" si="226"/>
        <v>0</v>
      </c>
      <c r="V423" s="30">
        <f t="shared" si="237"/>
        <v>0</v>
      </c>
      <c r="W423" s="30">
        <f t="shared" si="238"/>
        <v>0</v>
      </c>
      <c r="X423" s="30">
        <f t="shared" si="239"/>
        <v>0</v>
      </c>
      <c r="Y423" s="30">
        <f t="shared" si="240"/>
        <v>0</v>
      </c>
      <c r="Z423" s="30">
        <f t="shared" si="241"/>
        <v>0</v>
      </c>
      <c r="AB423" s="30">
        <f t="shared" si="227"/>
        <v>0</v>
      </c>
      <c r="AC423" s="30">
        <f t="shared" si="228"/>
        <v>0</v>
      </c>
      <c r="AD423" s="30">
        <f t="shared" si="242"/>
        <v>0</v>
      </c>
      <c r="AE423" s="30">
        <f t="shared" si="243"/>
        <v>0</v>
      </c>
      <c r="AF423" s="30">
        <f t="shared" si="244"/>
        <v>0</v>
      </c>
      <c r="AG423" s="30">
        <f t="shared" si="245"/>
        <v>0</v>
      </c>
      <c r="AH423" s="30">
        <f t="shared" si="246"/>
        <v>0</v>
      </c>
      <c r="AI423" s="30">
        <f t="shared" si="247"/>
        <v>0</v>
      </c>
      <c r="AK423" s="30">
        <f t="shared" si="229"/>
        <v>0</v>
      </c>
      <c r="AL423" s="30">
        <f t="shared" si="230"/>
        <v>0</v>
      </c>
      <c r="AM423" s="30">
        <f t="shared" si="231"/>
        <v>6.0205999132796242</v>
      </c>
      <c r="AN423" s="30">
        <v>0</v>
      </c>
      <c r="AO423" s="30">
        <f t="shared" si="232"/>
        <v>0</v>
      </c>
      <c r="AP423" s="30" t="e">
        <f t="shared" si="233"/>
        <v>#N/A</v>
      </c>
      <c r="BC423" s="30">
        <f t="shared" si="248"/>
        <v>0</v>
      </c>
      <c r="BD423" s="30">
        <f t="shared" si="249"/>
        <v>6.0205999132796242</v>
      </c>
      <c r="BE423" s="30" t="e">
        <f t="shared" si="250"/>
        <v>#N/A</v>
      </c>
      <c r="BF423" s="30" t="e">
        <f t="shared" si="251"/>
        <v>#N/A</v>
      </c>
      <c r="BV423">
        <v>8.3134252399546273</v>
      </c>
      <c r="BW423">
        <v>922.04280697546255</v>
      </c>
      <c r="BX423">
        <v>9.0163115823491964</v>
      </c>
      <c r="BY423">
        <f t="shared" si="252"/>
        <v>24.50887593402464</v>
      </c>
    </row>
    <row r="424" spans="6:77" x14ac:dyDescent="0.2">
      <c r="F424">
        <v>420</v>
      </c>
      <c r="G424">
        <v>8433.9300685716516</v>
      </c>
      <c r="H424">
        <v>8433.9300685716516</v>
      </c>
      <c r="I424">
        <v>0.11856868528308268</v>
      </c>
      <c r="L424">
        <f t="shared" si="221"/>
        <v>0</v>
      </c>
      <c r="M424">
        <f t="shared" si="222"/>
        <v>0</v>
      </c>
      <c r="N424">
        <f t="shared" si="223"/>
        <v>1</v>
      </c>
      <c r="O424">
        <f t="shared" si="224"/>
        <v>0</v>
      </c>
      <c r="P424">
        <f t="shared" si="234"/>
        <v>0</v>
      </c>
      <c r="Q424">
        <f t="shared" si="235"/>
        <v>2</v>
      </c>
      <c r="R424">
        <f t="shared" si="236"/>
        <v>0</v>
      </c>
      <c r="S424">
        <f t="shared" si="225"/>
        <v>2</v>
      </c>
      <c r="U424">
        <f t="shared" si="226"/>
        <v>0</v>
      </c>
      <c r="V424">
        <f t="shared" si="237"/>
        <v>0</v>
      </c>
      <c r="W424">
        <f t="shared" si="238"/>
        <v>0</v>
      </c>
      <c r="X424">
        <f t="shared" si="239"/>
        <v>0</v>
      </c>
      <c r="Y424">
        <f t="shared" si="240"/>
        <v>0</v>
      </c>
      <c r="Z424">
        <f t="shared" si="241"/>
        <v>0</v>
      </c>
      <c r="AB424">
        <f t="shared" si="227"/>
        <v>0</v>
      </c>
      <c r="AC424">
        <f t="shared" si="228"/>
        <v>0</v>
      </c>
      <c r="AD424">
        <f t="shared" si="242"/>
        <v>0</v>
      </c>
      <c r="AE424">
        <f t="shared" si="243"/>
        <v>0</v>
      </c>
      <c r="AF424">
        <f t="shared" si="244"/>
        <v>0</v>
      </c>
      <c r="AG424">
        <f t="shared" si="245"/>
        <v>0</v>
      </c>
      <c r="AH424">
        <f t="shared" si="246"/>
        <v>0</v>
      </c>
      <c r="AI424">
        <f t="shared" si="247"/>
        <v>0</v>
      </c>
      <c r="AK424">
        <f t="shared" si="229"/>
        <v>0</v>
      </c>
      <c r="AL424">
        <f t="shared" si="230"/>
        <v>0</v>
      </c>
      <c r="AM424">
        <f t="shared" si="231"/>
        <v>6.0205999132796242</v>
      </c>
      <c r="AN424">
        <v>0</v>
      </c>
      <c r="AO424">
        <f t="shared" si="232"/>
        <v>0</v>
      </c>
      <c r="AP424" t="e">
        <f t="shared" si="233"/>
        <v>#N/A</v>
      </c>
      <c r="BC424">
        <f t="shared" si="248"/>
        <v>0</v>
      </c>
      <c r="BD424">
        <f t="shared" si="249"/>
        <v>6.0205999132796242</v>
      </c>
      <c r="BE424" t="e">
        <f t="shared" si="250"/>
        <v>#N/A</v>
      </c>
      <c r="BF424" t="e">
        <f t="shared" si="251"/>
        <v>#N/A</v>
      </c>
      <c r="BV424">
        <v>8.4339300685716516</v>
      </c>
      <c r="BW424">
        <v>935.04997767155555</v>
      </c>
      <c r="BX424">
        <v>9.0197639377241305</v>
      </c>
      <c r="BY424">
        <f t="shared" si="252"/>
        <v>24.518260408905707</v>
      </c>
    </row>
    <row r="425" spans="6:77" x14ac:dyDescent="0.2">
      <c r="F425" s="30">
        <v>421</v>
      </c>
      <c r="G425" s="30">
        <v>8556.1816397527655</v>
      </c>
      <c r="H425" s="30">
        <v>8556.1816397527655</v>
      </c>
      <c r="I425" s="30">
        <v>0.11687456415767436</v>
      </c>
      <c r="K425" s="30"/>
      <c r="L425" s="30">
        <f t="shared" si="221"/>
        <v>0</v>
      </c>
      <c r="M425" s="30">
        <f t="shared" si="222"/>
        <v>0</v>
      </c>
      <c r="N425" s="30">
        <f t="shared" si="223"/>
        <v>1</v>
      </c>
      <c r="O425" s="30">
        <f t="shared" si="224"/>
        <v>0</v>
      </c>
      <c r="P425">
        <f t="shared" si="234"/>
        <v>0</v>
      </c>
      <c r="Q425" s="30">
        <f t="shared" si="235"/>
        <v>2</v>
      </c>
      <c r="R425" s="30">
        <f t="shared" si="236"/>
        <v>0</v>
      </c>
      <c r="S425" s="30">
        <f t="shared" si="225"/>
        <v>2</v>
      </c>
      <c r="U425" s="30">
        <f t="shared" si="226"/>
        <v>0</v>
      </c>
      <c r="V425" s="30">
        <f t="shared" si="237"/>
        <v>0</v>
      </c>
      <c r="W425" s="30">
        <f t="shared" si="238"/>
        <v>0</v>
      </c>
      <c r="X425" s="30">
        <f t="shared" si="239"/>
        <v>0</v>
      </c>
      <c r="Y425" s="30">
        <f t="shared" si="240"/>
        <v>0</v>
      </c>
      <c r="Z425" s="30">
        <f t="shared" si="241"/>
        <v>0</v>
      </c>
      <c r="AB425" s="30">
        <f t="shared" si="227"/>
        <v>0</v>
      </c>
      <c r="AC425" s="30">
        <f t="shared" si="228"/>
        <v>0</v>
      </c>
      <c r="AD425" s="30">
        <f t="shared" si="242"/>
        <v>0</v>
      </c>
      <c r="AE425" s="30">
        <f t="shared" si="243"/>
        <v>0</v>
      </c>
      <c r="AF425" s="30">
        <f t="shared" si="244"/>
        <v>0</v>
      </c>
      <c r="AG425" s="30">
        <f t="shared" si="245"/>
        <v>0</v>
      </c>
      <c r="AH425" s="30">
        <f t="shared" si="246"/>
        <v>0</v>
      </c>
      <c r="AI425" s="30">
        <f t="shared" si="247"/>
        <v>0</v>
      </c>
      <c r="AK425" s="30">
        <f t="shared" si="229"/>
        <v>0</v>
      </c>
      <c r="AL425" s="30">
        <f t="shared" si="230"/>
        <v>0</v>
      </c>
      <c r="AM425" s="30">
        <f t="shared" si="231"/>
        <v>6.0205999132796242</v>
      </c>
      <c r="AN425" s="30">
        <v>0</v>
      </c>
      <c r="AO425" s="30">
        <f t="shared" si="232"/>
        <v>0</v>
      </c>
      <c r="AP425" s="30" t="e">
        <f t="shared" si="233"/>
        <v>#N/A</v>
      </c>
      <c r="BC425" s="30">
        <f t="shared" si="248"/>
        <v>0</v>
      </c>
      <c r="BD425" s="30">
        <f t="shared" si="249"/>
        <v>6.0205999132796242</v>
      </c>
      <c r="BE425" s="30" t="e">
        <f t="shared" si="250"/>
        <v>#N/A</v>
      </c>
      <c r="BF425" s="30" t="e">
        <f t="shared" si="251"/>
        <v>#N/A</v>
      </c>
      <c r="BV425">
        <v>8.556181639752765</v>
      </c>
      <c r="BW425">
        <v>948.2456900132737</v>
      </c>
      <c r="BX425">
        <v>9.0231695539085379</v>
      </c>
      <c r="BY425">
        <f t="shared" si="252"/>
        <v>24.527517833494485</v>
      </c>
    </row>
    <row r="426" spans="6:77" x14ac:dyDescent="0.2">
      <c r="F426">
        <v>422</v>
      </c>
      <c r="G426">
        <v>8680.205272894882</v>
      </c>
      <c r="H426">
        <v>8680.205272894882</v>
      </c>
      <c r="I426">
        <v>0.11520464880279221</v>
      </c>
      <c r="L426">
        <f t="shared" si="221"/>
        <v>0</v>
      </c>
      <c r="M426">
        <f t="shared" si="222"/>
        <v>0</v>
      </c>
      <c r="N426">
        <f t="shared" si="223"/>
        <v>1</v>
      </c>
      <c r="O426">
        <f t="shared" si="224"/>
        <v>0</v>
      </c>
      <c r="P426">
        <f t="shared" si="234"/>
        <v>0</v>
      </c>
      <c r="Q426">
        <f t="shared" si="235"/>
        <v>2</v>
      </c>
      <c r="R426">
        <f t="shared" si="236"/>
        <v>0</v>
      </c>
      <c r="S426">
        <f t="shared" si="225"/>
        <v>2</v>
      </c>
      <c r="U426">
        <f t="shared" si="226"/>
        <v>0</v>
      </c>
      <c r="V426">
        <f t="shared" si="237"/>
        <v>0</v>
      </c>
      <c r="W426">
        <f t="shared" si="238"/>
        <v>0</v>
      </c>
      <c r="X426">
        <f t="shared" si="239"/>
        <v>0</v>
      </c>
      <c r="Y426">
        <f t="shared" si="240"/>
        <v>0</v>
      </c>
      <c r="Z426">
        <f t="shared" si="241"/>
        <v>0</v>
      </c>
      <c r="AB426">
        <f t="shared" si="227"/>
        <v>0</v>
      </c>
      <c r="AC426">
        <f t="shared" si="228"/>
        <v>0</v>
      </c>
      <c r="AD426">
        <f t="shared" si="242"/>
        <v>0</v>
      </c>
      <c r="AE426">
        <f t="shared" si="243"/>
        <v>0</v>
      </c>
      <c r="AF426">
        <f t="shared" si="244"/>
        <v>0</v>
      </c>
      <c r="AG426">
        <f t="shared" si="245"/>
        <v>0</v>
      </c>
      <c r="AH426">
        <f t="shared" si="246"/>
        <v>0</v>
      </c>
      <c r="AI426">
        <f t="shared" si="247"/>
        <v>0</v>
      </c>
      <c r="AK426">
        <f t="shared" si="229"/>
        <v>0</v>
      </c>
      <c r="AL426">
        <f t="shared" si="230"/>
        <v>0</v>
      </c>
      <c r="AM426">
        <f t="shared" si="231"/>
        <v>6.0205999132796242</v>
      </c>
      <c r="AN426">
        <v>0</v>
      </c>
      <c r="AO426">
        <f t="shared" si="232"/>
        <v>0</v>
      </c>
      <c r="AP426" t="e">
        <f t="shared" si="233"/>
        <v>#N/A</v>
      </c>
      <c r="BC426">
        <f t="shared" si="248"/>
        <v>0</v>
      </c>
      <c r="BD426">
        <f t="shared" si="249"/>
        <v>6.0205999132796242</v>
      </c>
      <c r="BE426" t="e">
        <f t="shared" si="250"/>
        <v>#N/A</v>
      </c>
      <c r="BF426" t="e">
        <f t="shared" si="251"/>
        <v>#N/A</v>
      </c>
      <c r="BV426">
        <v>8.6802052728948826</v>
      </c>
      <c r="BW426">
        <v>961.63267695100069</v>
      </c>
      <c r="BX426">
        <v>9.0265290281282482</v>
      </c>
      <c r="BY426">
        <f t="shared" si="252"/>
        <v>24.536649831219101</v>
      </c>
    </row>
    <row r="427" spans="6:77" x14ac:dyDescent="0.2">
      <c r="F427" s="30">
        <v>423</v>
      </c>
      <c r="G427" s="30">
        <v>8806.0266544048336</v>
      </c>
      <c r="H427" s="30">
        <v>8806.0266544048336</v>
      </c>
      <c r="I427" s="30">
        <v>0.1135585933639882</v>
      </c>
      <c r="K427" s="30"/>
      <c r="L427" s="30">
        <f t="shared" si="221"/>
        <v>0</v>
      </c>
      <c r="M427" s="30">
        <f t="shared" si="222"/>
        <v>0</v>
      </c>
      <c r="N427" s="30">
        <f t="shared" si="223"/>
        <v>1</v>
      </c>
      <c r="O427" s="30">
        <f t="shared" si="224"/>
        <v>0</v>
      </c>
      <c r="P427">
        <f t="shared" si="234"/>
        <v>0</v>
      </c>
      <c r="Q427" s="30">
        <f t="shared" si="235"/>
        <v>2</v>
      </c>
      <c r="R427" s="30">
        <f t="shared" si="236"/>
        <v>0</v>
      </c>
      <c r="S427" s="30">
        <f t="shared" si="225"/>
        <v>2</v>
      </c>
      <c r="U427" s="30">
        <f t="shared" si="226"/>
        <v>0</v>
      </c>
      <c r="V427" s="30">
        <f t="shared" si="237"/>
        <v>0</v>
      </c>
      <c r="W427" s="30">
        <f t="shared" si="238"/>
        <v>0</v>
      </c>
      <c r="X427" s="30">
        <f t="shared" si="239"/>
        <v>0</v>
      </c>
      <c r="Y427" s="30">
        <f t="shared" si="240"/>
        <v>0</v>
      </c>
      <c r="Z427" s="30">
        <f t="shared" si="241"/>
        <v>0</v>
      </c>
      <c r="AB427" s="30">
        <f t="shared" si="227"/>
        <v>0</v>
      </c>
      <c r="AC427" s="30">
        <f t="shared" si="228"/>
        <v>0</v>
      </c>
      <c r="AD427" s="30">
        <f t="shared" si="242"/>
        <v>0</v>
      </c>
      <c r="AE427" s="30">
        <f t="shared" si="243"/>
        <v>0</v>
      </c>
      <c r="AF427" s="30">
        <f t="shared" si="244"/>
        <v>0</v>
      </c>
      <c r="AG427" s="30">
        <f t="shared" si="245"/>
        <v>0</v>
      </c>
      <c r="AH427" s="30">
        <f t="shared" si="246"/>
        <v>0</v>
      </c>
      <c r="AI427" s="30">
        <f t="shared" si="247"/>
        <v>0</v>
      </c>
      <c r="AK427" s="30">
        <f t="shared" si="229"/>
        <v>0</v>
      </c>
      <c r="AL427" s="30">
        <f t="shared" si="230"/>
        <v>0</v>
      </c>
      <c r="AM427" s="30">
        <f t="shared" si="231"/>
        <v>6.0205999132796242</v>
      </c>
      <c r="AN427" s="30">
        <v>0</v>
      </c>
      <c r="AO427" s="30">
        <f t="shared" si="232"/>
        <v>0</v>
      </c>
      <c r="AP427" s="30" t="e">
        <f t="shared" si="233"/>
        <v>#N/A</v>
      </c>
      <c r="BC427" s="30">
        <f t="shared" si="248"/>
        <v>0</v>
      </c>
      <c r="BD427" s="30">
        <f t="shared" si="249"/>
        <v>6.0205999132796242</v>
      </c>
      <c r="BE427" s="30" t="e">
        <f t="shared" si="250"/>
        <v>#N/A</v>
      </c>
      <c r="BF427" s="30" t="e">
        <f t="shared" si="251"/>
        <v>#N/A</v>
      </c>
      <c r="BV427">
        <v>8.8060266544048336</v>
      </c>
      <c r="BW427">
        <v>975.21371104980324</v>
      </c>
      <c r="BX427">
        <v>9.0298429509622835</v>
      </c>
      <c r="BY427">
        <f t="shared" si="252"/>
        <v>24.545658007439776</v>
      </c>
    </row>
    <row r="428" spans="6:77" x14ac:dyDescent="0.2">
      <c r="F428">
        <v>424</v>
      </c>
      <c r="G428">
        <v>8933.6718430192668</v>
      </c>
      <c r="H428">
        <v>8933.6718430192668</v>
      </c>
      <c r="I428">
        <v>0.11193605692841692</v>
      </c>
      <c r="L428">
        <f t="shared" si="221"/>
        <v>0</v>
      </c>
      <c r="M428">
        <f t="shared" si="222"/>
        <v>0</v>
      </c>
      <c r="N428">
        <f t="shared" si="223"/>
        <v>1</v>
      </c>
      <c r="O428">
        <f t="shared" si="224"/>
        <v>0</v>
      </c>
      <c r="P428">
        <f t="shared" si="234"/>
        <v>0</v>
      </c>
      <c r="Q428">
        <f t="shared" si="235"/>
        <v>2</v>
      </c>
      <c r="R428">
        <f t="shared" si="236"/>
        <v>0</v>
      </c>
      <c r="S428">
        <f t="shared" si="225"/>
        <v>2</v>
      </c>
      <c r="U428">
        <f t="shared" si="226"/>
        <v>0</v>
      </c>
      <c r="V428">
        <f t="shared" si="237"/>
        <v>0</v>
      </c>
      <c r="W428">
        <f t="shared" si="238"/>
        <v>0</v>
      </c>
      <c r="X428">
        <f t="shared" si="239"/>
        <v>0</v>
      </c>
      <c r="Y428">
        <f t="shared" si="240"/>
        <v>0</v>
      </c>
      <c r="Z428">
        <f t="shared" si="241"/>
        <v>0</v>
      </c>
      <c r="AB428">
        <f t="shared" si="227"/>
        <v>0</v>
      </c>
      <c r="AC428">
        <f t="shared" si="228"/>
        <v>0</v>
      </c>
      <c r="AD428">
        <f t="shared" si="242"/>
        <v>0</v>
      </c>
      <c r="AE428">
        <f t="shared" si="243"/>
        <v>0</v>
      </c>
      <c r="AF428">
        <f t="shared" si="244"/>
        <v>0</v>
      </c>
      <c r="AG428">
        <f t="shared" si="245"/>
        <v>0</v>
      </c>
      <c r="AH428">
        <f t="shared" si="246"/>
        <v>0</v>
      </c>
      <c r="AI428">
        <f t="shared" si="247"/>
        <v>0</v>
      </c>
      <c r="AK428">
        <f t="shared" si="229"/>
        <v>0</v>
      </c>
      <c r="AL428">
        <f t="shared" si="230"/>
        <v>0</v>
      </c>
      <c r="AM428">
        <f t="shared" si="231"/>
        <v>6.0205999132796242</v>
      </c>
      <c r="AN428">
        <v>0</v>
      </c>
      <c r="AO428">
        <f t="shared" si="232"/>
        <v>0</v>
      </c>
      <c r="AP428" t="e">
        <f t="shared" si="233"/>
        <v>#N/A</v>
      </c>
      <c r="BC428">
        <f t="shared" si="248"/>
        <v>0</v>
      </c>
      <c r="BD428">
        <f t="shared" si="249"/>
        <v>6.0205999132796242</v>
      </c>
      <c r="BE428" t="e">
        <f t="shared" si="250"/>
        <v>#N/A</v>
      </c>
      <c r="BF428" t="e">
        <f t="shared" si="251"/>
        <v>#N/A</v>
      </c>
      <c r="BV428">
        <v>8.9336718430192672</v>
      </c>
      <c r="BW428">
        <v>988.99160506365672</v>
      </c>
      <c r="BX428">
        <v>9.0331119063889815</v>
      </c>
      <c r="BY428">
        <f t="shared" si="252"/>
        <v>24.55454394957421</v>
      </c>
    </row>
    <row r="429" spans="6:77" x14ac:dyDescent="0.2">
      <c r="F429" s="30">
        <v>425</v>
      </c>
      <c r="G429" s="30">
        <v>9063.1672752016384</v>
      </c>
      <c r="H429" s="30">
        <v>9063.1672752016384</v>
      </c>
      <c r="I429" s="30">
        <v>0.11033670345422945</v>
      </c>
      <c r="K429" s="30"/>
      <c r="L429" s="30">
        <f t="shared" si="221"/>
        <v>0</v>
      </c>
      <c r="M429" s="30">
        <f t="shared" si="222"/>
        <v>0</v>
      </c>
      <c r="N429" s="30">
        <f t="shared" si="223"/>
        <v>1</v>
      </c>
      <c r="O429" s="30">
        <f t="shared" si="224"/>
        <v>0</v>
      </c>
      <c r="P429">
        <f t="shared" si="234"/>
        <v>0</v>
      </c>
      <c r="Q429" s="30">
        <f t="shared" si="235"/>
        <v>2</v>
      </c>
      <c r="R429" s="30">
        <f t="shared" si="236"/>
        <v>0</v>
      </c>
      <c r="S429" s="30">
        <f t="shared" si="225"/>
        <v>2</v>
      </c>
      <c r="U429" s="30">
        <f t="shared" si="226"/>
        <v>0</v>
      </c>
      <c r="V429" s="30">
        <f t="shared" si="237"/>
        <v>0</v>
      </c>
      <c r="W429" s="30">
        <f t="shared" si="238"/>
        <v>0</v>
      </c>
      <c r="X429" s="30">
        <f t="shared" si="239"/>
        <v>0</v>
      </c>
      <c r="Y429" s="30">
        <f t="shared" si="240"/>
        <v>0</v>
      </c>
      <c r="Z429" s="30">
        <f t="shared" si="241"/>
        <v>0</v>
      </c>
      <c r="AB429" s="30">
        <f t="shared" si="227"/>
        <v>0</v>
      </c>
      <c r="AC429" s="30">
        <f t="shared" si="228"/>
        <v>0</v>
      </c>
      <c r="AD429" s="30">
        <f t="shared" si="242"/>
        <v>0</v>
      </c>
      <c r="AE429" s="30">
        <f t="shared" si="243"/>
        <v>0</v>
      </c>
      <c r="AF429" s="30">
        <f t="shared" si="244"/>
        <v>0</v>
      </c>
      <c r="AG429" s="30">
        <f t="shared" si="245"/>
        <v>0</v>
      </c>
      <c r="AH429" s="30">
        <f t="shared" si="246"/>
        <v>0</v>
      </c>
      <c r="AI429" s="30">
        <f t="shared" si="247"/>
        <v>0</v>
      </c>
      <c r="AK429" s="30">
        <f t="shared" si="229"/>
        <v>0</v>
      </c>
      <c r="AL429" s="30">
        <f t="shared" si="230"/>
        <v>0</v>
      </c>
      <c r="AM429" s="30">
        <f t="shared" si="231"/>
        <v>6.0205999132796242</v>
      </c>
      <c r="AN429" s="30">
        <v>0</v>
      </c>
      <c r="AO429" s="30">
        <f t="shared" si="232"/>
        <v>0</v>
      </c>
      <c r="AP429" s="30" t="e">
        <f t="shared" si="233"/>
        <v>#N/A</v>
      </c>
      <c r="BC429" s="30">
        <f t="shared" si="248"/>
        <v>0</v>
      </c>
      <c r="BD429" s="30">
        <f t="shared" si="249"/>
        <v>6.0205999132796242</v>
      </c>
      <c r="BE429" s="30" t="e">
        <f t="shared" si="250"/>
        <v>#N/A</v>
      </c>
      <c r="BF429" s="30" t="e">
        <f t="shared" si="251"/>
        <v>#N/A</v>
      </c>
      <c r="BV429">
        <v>9.0631672752016392</v>
      </c>
      <c r="BW429">
        <v>1002.9692125179897</v>
      </c>
      <c r="BX429">
        <v>9.0363364718327066</v>
      </c>
      <c r="BY429">
        <f t="shared" si="252"/>
        <v>24.563309227224565</v>
      </c>
    </row>
    <row r="430" spans="6:77" x14ac:dyDescent="0.2">
      <c r="F430">
        <v>426</v>
      </c>
      <c r="G430">
        <v>9194.5397706174554</v>
      </c>
      <c r="H430">
        <v>9194.5397706174554</v>
      </c>
      <c r="I430">
        <v>0.108760201700976</v>
      </c>
      <c r="L430">
        <f t="shared" si="221"/>
        <v>0</v>
      </c>
      <c r="M430">
        <f t="shared" si="222"/>
        <v>0</v>
      </c>
      <c r="N430">
        <f t="shared" si="223"/>
        <v>1</v>
      </c>
      <c r="O430">
        <f t="shared" si="224"/>
        <v>0</v>
      </c>
      <c r="P430">
        <f t="shared" si="234"/>
        <v>0</v>
      </c>
      <c r="Q430">
        <f t="shared" si="235"/>
        <v>2</v>
      </c>
      <c r="R430">
        <f t="shared" si="236"/>
        <v>0</v>
      </c>
      <c r="S430">
        <f t="shared" si="225"/>
        <v>2</v>
      </c>
      <c r="U430">
        <f t="shared" si="226"/>
        <v>0</v>
      </c>
      <c r="V430">
        <f t="shared" si="237"/>
        <v>0</v>
      </c>
      <c r="W430">
        <f t="shared" si="238"/>
        <v>0</v>
      </c>
      <c r="X430">
        <f t="shared" si="239"/>
        <v>0</v>
      </c>
      <c r="Y430">
        <f t="shared" si="240"/>
        <v>0</v>
      </c>
      <c r="Z430">
        <f t="shared" si="241"/>
        <v>0</v>
      </c>
      <c r="AB430">
        <f t="shared" si="227"/>
        <v>0</v>
      </c>
      <c r="AC430">
        <f t="shared" si="228"/>
        <v>0</v>
      </c>
      <c r="AD430">
        <f t="shared" si="242"/>
        <v>0</v>
      </c>
      <c r="AE430">
        <f t="shared" si="243"/>
        <v>0</v>
      </c>
      <c r="AF430">
        <f t="shared" si="244"/>
        <v>0</v>
      </c>
      <c r="AG430">
        <f t="shared" si="245"/>
        <v>0</v>
      </c>
      <c r="AH430">
        <f t="shared" si="246"/>
        <v>0</v>
      </c>
      <c r="AI430">
        <f t="shared" si="247"/>
        <v>0</v>
      </c>
      <c r="AK430">
        <f t="shared" si="229"/>
        <v>0</v>
      </c>
      <c r="AL430">
        <f t="shared" si="230"/>
        <v>0</v>
      </c>
      <c r="AM430">
        <f t="shared" si="231"/>
        <v>6.0205999132796242</v>
      </c>
      <c r="AN430">
        <v>0</v>
      </c>
      <c r="AO430">
        <f t="shared" si="232"/>
        <v>0</v>
      </c>
      <c r="AP430" t="e">
        <f t="shared" si="233"/>
        <v>#N/A</v>
      </c>
      <c r="BC430">
        <f t="shared" si="248"/>
        <v>0</v>
      </c>
      <c r="BD430">
        <f t="shared" si="249"/>
        <v>6.0205999132796242</v>
      </c>
      <c r="BE430" t="e">
        <f t="shared" si="250"/>
        <v>#N/A</v>
      </c>
      <c r="BF430" t="e">
        <f t="shared" si="251"/>
        <v>#N/A</v>
      </c>
      <c r="BV430">
        <v>9.194539770617455</v>
      </c>
      <c r="BW430">
        <v>1017.1494283006775</v>
      </c>
      <c r="BX430">
        <v>9.0395172182110048</v>
      </c>
      <c r="BY430">
        <f t="shared" si="252"/>
        <v>24.571955392305632</v>
      </c>
    </row>
    <row r="431" spans="6:77" x14ac:dyDescent="0.2">
      <c r="F431" s="30">
        <v>427</v>
      </c>
      <c r="G431" s="30">
        <v>9327.8165376888228</v>
      </c>
      <c r="H431" s="30">
        <v>9327.8165376888228</v>
      </c>
      <c r="I431" s="30">
        <v>0.10720622516100349</v>
      </c>
      <c r="K431" s="30"/>
      <c r="L431" s="30">
        <f t="shared" si="221"/>
        <v>0</v>
      </c>
      <c r="M431" s="30">
        <f t="shared" si="222"/>
        <v>0</v>
      </c>
      <c r="N431" s="30">
        <f t="shared" si="223"/>
        <v>1</v>
      </c>
      <c r="O431" s="30">
        <f t="shared" si="224"/>
        <v>0</v>
      </c>
      <c r="P431">
        <f t="shared" si="234"/>
        <v>0</v>
      </c>
      <c r="Q431" s="30">
        <f t="shared" si="235"/>
        <v>2</v>
      </c>
      <c r="R431" s="30">
        <f t="shared" si="236"/>
        <v>0</v>
      </c>
      <c r="S431" s="30">
        <f t="shared" si="225"/>
        <v>2</v>
      </c>
      <c r="U431" s="30">
        <f t="shared" si="226"/>
        <v>0</v>
      </c>
      <c r="V431" s="30">
        <f t="shared" si="237"/>
        <v>0</v>
      </c>
      <c r="W431" s="30">
        <f t="shared" si="238"/>
        <v>0</v>
      </c>
      <c r="X431" s="30">
        <f t="shared" si="239"/>
        <v>0</v>
      </c>
      <c r="Y431" s="30">
        <f t="shared" si="240"/>
        <v>0</v>
      </c>
      <c r="Z431" s="30">
        <f t="shared" si="241"/>
        <v>0</v>
      </c>
      <c r="AB431" s="30">
        <f t="shared" si="227"/>
        <v>0</v>
      </c>
      <c r="AC431" s="30">
        <f t="shared" si="228"/>
        <v>0</v>
      </c>
      <c r="AD431" s="30">
        <f t="shared" si="242"/>
        <v>0</v>
      </c>
      <c r="AE431" s="30">
        <f t="shared" si="243"/>
        <v>0</v>
      </c>
      <c r="AF431" s="30">
        <f t="shared" si="244"/>
        <v>0</v>
      </c>
      <c r="AG431" s="30">
        <f t="shared" si="245"/>
        <v>0</v>
      </c>
      <c r="AH431" s="30">
        <f t="shared" si="246"/>
        <v>0</v>
      </c>
      <c r="AI431" s="30">
        <f t="shared" si="247"/>
        <v>0</v>
      </c>
      <c r="AK431" s="30">
        <f t="shared" si="229"/>
        <v>0</v>
      </c>
      <c r="AL431" s="30">
        <f t="shared" si="230"/>
        <v>0</v>
      </c>
      <c r="AM431" s="30">
        <f t="shared" si="231"/>
        <v>6.0205999132796242</v>
      </c>
      <c r="AN431" s="30">
        <v>0</v>
      </c>
      <c r="AO431" s="30">
        <f t="shared" si="232"/>
        <v>0</v>
      </c>
      <c r="AP431" s="30" t="e">
        <f t="shared" si="233"/>
        <v>#N/A</v>
      </c>
      <c r="BC431" s="30">
        <f t="shared" si="248"/>
        <v>0</v>
      </c>
      <c r="BD431" s="30">
        <f t="shared" si="249"/>
        <v>6.0205999132796242</v>
      </c>
      <c r="BE431" s="30" t="e">
        <f t="shared" si="250"/>
        <v>#N/A</v>
      </c>
      <c r="BF431" s="30" t="e">
        <f t="shared" si="251"/>
        <v>#N/A</v>
      </c>
      <c r="BV431">
        <v>9.3278165376888236</v>
      </c>
      <c r="BW431">
        <v>1031.5351892615938</v>
      </c>
      <c r="BX431">
        <v>9.0426547099822887</v>
      </c>
      <c r="BY431">
        <f t="shared" si="252"/>
        <v>24.580483979174453</v>
      </c>
    </row>
    <row r="432" spans="6:77" x14ac:dyDescent="0.2">
      <c r="F432">
        <v>428</v>
      </c>
      <c r="G432">
        <v>9463.0251792296112</v>
      </c>
      <c r="H432">
        <v>9463.0251792296112</v>
      </c>
      <c r="I432">
        <v>0.10567445199183233</v>
      </c>
      <c r="L432">
        <f t="shared" si="221"/>
        <v>0</v>
      </c>
      <c r="M432">
        <f t="shared" si="222"/>
        <v>0</v>
      </c>
      <c r="N432">
        <f t="shared" si="223"/>
        <v>1</v>
      </c>
      <c r="O432">
        <f t="shared" si="224"/>
        <v>0</v>
      </c>
      <c r="P432">
        <f t="shared" si="234"/>
        <v>0</v>
      </c>
      <c r="Q432">
        <f t="shared" si="235"/>
        <v>2</v>
      </c>
      <c r="R432">
        <f t="shared" si="236"/>
        <v>0</v>
      </c>
      <c r="S432">
        <f t="shared" si="225"/>
        <v>2</v>
      </c>
      <c r="U432">
        <f t="shared" si="226"/>
        <v>0</v>
      </c>
      <c r="V432">
        <f t="shared" si="237"/>
        <v>0</v>
      </c>
      <c r="W432">
        <f t="shared" si="238"/>
        <v>0</v>
      </c>
      <c r="X432">
        <f t="shared" si="239"/>
        <v>0</v>
      </c>
      <c r="Y432">
        <f t="shared" si="240"/>
        <v>0</v>
      </c>
      <c r="Z432">
        <f t="shared" si="241"/>
        <v>0</v>
      </c>
      <c r="AB432">
        <f t="shared" si="227"/>
        <v>0</v>
      </c>
      <c r="AC432">
        <f t="shared" si="228"/>
        <v>0</v>
      </c>
      <c r="AD432">
        <f t="shared" si="242"/>
        <v>0</v>
      </c>
      <c r="AE432">
        <f t="shared" si="243"/>
        <v>0</v>
      </c>
      <c r="AF432">
        <f t="shared" si="244"/>
        <v>0</v>
      </c>
      <c r="AG432">
        <f t="shared" si="245"/>
        <v>0</v>
      </c>
      <c r="AH432">
        <f t="shared" si="246"/>
        <v>0</v>
      </c>
      <c r="AI432">
        <f t="shared" si="247"/>
        <v>0</v>
      </c>
      <c r="AK432">
        <f t="shared" si="229"/>
        <v>0</v>
      </c>
      <c r="AL432">
        <f t="shared" si="230"/>
        <v>0</v>
      </c>
      <c r="AM432">
        <f t="shared" si="231"/>
        <v>6.0205999132796242</v>
      </c>
      <c r="AN432">
        <v>0</v>
      </c>
      <c r="AO432">
        <f t="shared" si="232"/>
        <v>0</v>
      </c>
      <c r="AP432" t="e">
        <f t="shared" si="233"/>
        <v>#N/A</v>
      </c>
      <c r="BC432">
        <f t="shared" si="248"/>
        <v>0</v>
      </c>
      <c r="BD432">
        <f t="shared" si="249"/>
        <v>6.0205999132796242</v>
      </c>
      <c r="BE432" t="e">
        <f t="shared" si="250"/>
        <v>#N/A</v>
      </c>
      <c r="BF432" t="e">
        <f t="shared" si="251"/>
        <v>#N/A</v>
      </c>
      <c r="BV432">
        <v>9.4630251792296107</v>
      </c>
      <c r="BW432">
        <v>1046.129474820865</v>
      </c>
      <c r="BX432">
        <v>9.0457495051939159</v>
      </c>
      <c r="BY432">
        <f t="shared" si="252"/>
        <v>24.588896504761021</v>
      </c>
    </row>
    <row r="433" spans="6:77" x14ac:dyDescent="0.2">
      <c r="F433" s="30">
        <v>429</v>
      </c>
      <c r="G433" s="30">
        <v>9600.193698162233</v>
      </c>
      <c r="H433" s="30">
        <v>9600.193698162233</v>
      </c>
      <c r="I433" s="30">
        <v>0.10416456494949995</v>
      </c>
      <c r="K433" s="30"/>
      <c r="L433" s="30">
        <f t="shared" si="221"/>
        <v>0</v>
      </c>
      <c r="M433" s="30">
        <f t="shared" si="222"/>
        <v>0</v>
      </c>
      <c r="N433" s="30">
        <f t="shared" si="223"/>
        <v>1</v>
      </c>
      <c r="O433" s="30">
        <f t="shared" si="224"/>
        <v>0</v>
      </c>
      <c r="P433">
        <f t="shared" si="234"/>
        <v>0</v>
      </c>
      <c r="Q433" s="30">
        <f t="shared" si="235"/>
        <v>2</v>
      </c>
      <c r="R433" s="30">
        <f t="shared" si="236"/>
        <v>0</v>
      </c>
      <c r="S433" s="30">
        <f t="shared" si="225"/>
        <v>2</v>
      </c>
      <c r="U433" s="30">
        <f t="shared" si="226"/>
        <v>0</v>
      </c>
      <c r="V433" s="30">
        <f t="shared" si="237"/>
        <v>0</v>
      </c>
      <c r="W433" s="30">
        <f t="shared" si="238"/>
        <v>0</v>
      </c>
      <c r="X433" s="30">
        <f t="shared" si="239"/>
        <v>0</v>
      </c>
      <c r="Y433" s="30">
        <f t="shared" si="240"/>
        <v>0</v>
      </c>
      <c r="Z433" s="30">
        <f t="shared" si="241"/>
        <v>0</v>
      </c>
      <c r="AB433" s="30">
        <f t="shared" si="227"/>
        <v>0</v>
      </c>
      <c r="AC433" s="30">
        <f t="shared" si="228"/>
        <v>0</v>
      </c>
      <c r="AD433" s="30">
        <f t="shared" si="242"/>
        <v>0</v>
      </c>
      <c r="AE433" s="30">
        <f t="shared" si="243"/>
        <v>0</v>
      </c>
      <c r="AF433" s="30">
        <f t="shared" si="244"/>
        <v>0</v>
      </c>
      <c r="AG433" s="30">
        <f t="shared" si="245"/>
        <v>0</v>
      </c>
      <c r="AH433" s="30">
        <f t="shared" si="246"/>
        <v>0</v>
      </c>
      <c r="AI433" s="30">
        <f t="shared" si="247"/>
        <v>0</v>
      </c>
      <c r="AK433" s="30">
        <f t="shared" si="229"/>
        <v>0</v>
      </c>
      <c r="AL433" s="30">
        <f t="shared" si="230"/>
        <v>0</v>
      </c>
      <c r="AM433" s="30">
        <f t="shared" si="231"/>
        <v>6.0205999132796242</v>
      </c>
      <c r="AN433" s="30">
        <v>0</v>
      </c>
      <c r="AO433" s="30">
        <f t="shared" si="232"/>
        <v>0</v>
      </c>
      <c r="AP433" s="30" t="e">
        <f t="shared" si="233"/>
        <v>#N/A</v>
      </c>
      <c r="BC433" s="30">
        <f t="shared" si="248"/>
        <v>0</v>
      </c>
      <c r="BD433" s="30">
        <f t="shared" si="249"/>
        <v>6.0205999132796242</v>
      </c>
      <c r="BE433" s="30" t="e">
        <f t="shared" si="250"/>
        <v>#N/A</v>
      </c>
      <c r="BF433" s="30" t="e">
        <f t="shared" si="251"/>
        <v>#N/A</v>
      </c>
      <c r="BV433">
        <v>9.6001936981622329</v>
      </c>
      <c r="BW433">
        <v>1060.9353075859333</v>
      </c>
      <c r="BX433">
        <v>9.0488021555307121</v>
      </c>
      <c r="BY433">
        <f t="shared" si="252"/>
        <v>24.597194468700174</v>
      </c>
    </row>
    <row r="434" spans="6:77" x14ac:dyDescent="0.2">
      <c r="F434">
        <v>430</v>
      </c>
      <c r="G434">
        <v>9739.3505033172714</v>
      </c>
      <c r="H434">
        <v>9739.3505033172714</v>
      </c>
      <c r="I434">
        <v>0.10267625132285721</v>
      </c>
      <c r="L434">
        <f t="shared" si="221"/>
        <v>0</v>
      </c>
      <c r="M434">
        <f t="shared" si="222"/>
        <v>0</v>
      </c>
      <c r="N434">
        <f t="shared" si="223"/>
        <v>1</v>
      </c>
      <c r="O434">
        <f t="shared" si="224"/>
        <v>0</v>
      </c>
      <c r="P434">
        <f t="shared" si="234"/>
        <v>0</v>
      </c>
      <c r="Q434">
        <f t="shared" si="235"/>
        <v>2</v>
      </c>
      <c r="R434">
        <f t="shared" si="236"/>
        <v>0</v>
      </c>
      <c r="S434">
        <f t="shared" si="225"/>
        <v>2</v>
      </c>
      <c r="U434">
        <f t="shared" si="226"/>
        <v>0</v>
      </c>
      <c r="V434">
        <f t="shared" si="237"/>
        <v>0</v>
      </c>
      <c r="W434">
        <f t="shared" si="238"/>
        <v>0</v>
      </c>
      <c r="X434">
        <f t="shared" si="239"/>
        <v>0</v>
      </c>
      <c r="Y434">
        <f t="shared" si="240"/>
        <v>0</v>
      </c>
      <c r="Z434">
        <f t="shared" si="241"/>
        <v>0</v>
      </c>
      <c r="AB434">
        <f t="shared" si="227"/>
        <v>0</v>
      </c>
      <c r="AC434">
        <f t="shared" si="228"/>
        <v>0</v>
      </c>
      <c r="AD434">
        <f t="shared" si="242"/>
        <v>0</v>
      </c>
      <c r="AE434">
        <f t="shared" si="243"/>
        <v>0</v>
      </c>
      <c r="AF434">
        <f t="shared" si="244"/>
        <v>0</v>
      </c>
      <c r="AG434">
        <f t="shared" si="245"/>
        <v>0</v>
      </c>
      <c r="AH434">
        <f t="shared" si="246"/>
        <v>0</v>
      </c>
      <c r="AI434">
        <f t="shared" si="247"/>
        <v>0</v>
      </c>
      <c r="AK434">
        <f t="shared" si="229"/>
        <v>0</v>
      </c>
      <c r="AL434">
        <f t="shared" si="230"/>
        <v>0</v>
      </c>
      <c r="AM434">
        <f t="shared" si="231"/>
        <v>6.0205999132796242</v>
      </c>
      <c r="AN434">
        <v>0</v>
      </c>
      <c r="AO434">
        <f t="shared" si="232"/>
        <v>0</v>
      </c>
      <c r="AP434" t="e">
        <f t="shared" si="233"/>
        <v>#N/A</v>
      </c>
      <c r="BC434">
        <f t="shared" si="248"/>
        <v>0</v>
      </c>
      <c r="BD434">
        <f t="shared" si="249"/>
        <v>6.0205999132796242</v>
      </c>
      <c r="BE434" t="e">
        <f t="shared" si="250"/>
        <v>#N/A</v>
      </c>
      <c r="BF434" t="e">
        <f t="shared" si="251"/>
        <v>#N/A</v>
      </c>
      <c r="BV434">
        <v>9.7393505033172723</v>
      </c>
      <c r="BW434">
        <v>1075.9557539775631</v>
      </c>
      <c r="BX434">
        <v>9.0518132063638426</v>
      </c>
      <c r="BY434">
        <f t="shared" si="252"/>
        <v>24.605379353464439</v>
      </c>
    </row>
    <row r="435" spans="6:77" x14ac:dyDescent="0.2">
      <c r="F435" s="30">
        <v>431</v>
      </c>
      <c r="G435" s="30">
        <v>9880.5244153172043</v>
      </c>
      <c r="H435" s="30">
        <v>9880.5244153172043</v>
      </c>
      <c r="I435" s="30">
        <v>0.10120920286880299</v>
      </c>
      <c r="K435" s="30"/>
      <c r="L435" s="30">
        <f t="shared" si="221"/>
        <v>0</v>
      </c>
      <c r="M435" s="30">
        <f t="shared" si="222"/>
        <v>0</v>
      </c>
      <c r="N435" s="30">
        <f t="shared" si="223"/>
        <v>1</v>
      </c>
      <c r="O435" s="30">
        <f t="shared" si="224"/>
        <v>0</v>
      </c>
      <c r="P435">
        <f t="shared" si="234"/>
        <v>0</v>
      </c>
      <c r="Q435" s="30">
        <f t="shared" si="235"/>
        <v>2</v>
      </c>
      <c r="R435" s="30">
        <f t="shared" si="236"/>
        <v>0</v>
      </c>
      <c r="S435" s="30">
        <f t="shared" si="225"/>
        <v>2</v>
      </c>
      <c r="U435" s="30">
        <f t="shared" si="226"/>
        <v>0</v>
      </c>
      <c r="V435" s="30">
        <f t="shared" si="237"/>
        <v>0</v>
      </c>
      <c r="W435" s="30">
        <f t="shared" si="238"/>
        <v>0</v>
      </c>
      <c r="X435" s="30">
        <f t="shared" si="239"/>
        <v>0</v>
      </c>
      <c r="Y435" s="30">
        <f t="shared" si="240"/>
        <v>0</v>
      </c>
      <c r="Z435" s="30">
        <f t="shared" si="241"/>
        <v>0</v>
      </c>
      <c r="AB435" s="30">
        <f t="shared" si="227"/>
        <v>0</v>
      </c>
      <c r="AC435" s="30">
        <f t="shared" si="228"/>
        <v>0</v>
      </c>
      <c r="AD435" s="30">
        <f t="shared" si="242"/>
        <v>0</v>
      </c>
      <c r="AE435" s="30">
        <f t="shared" si="243"/>
        <v>0</v>
      </c>
      <c r="AF435" s="30">
        <f t="shared" si="244"/>
        <v>0</v>
      </c>
      <c r="AG435" s="30">
        <f t="shared" si="245"/>
        <v>0</v>
      </c>
      <c r="AH435" s="30">
        <f t="shared" si="246"/>
        <v>0</v>
      </c>
      <c r="AI435" s="30">
        <f t="shared" si="247"/>
        <v>0</v>
      </c>
      <c r="AK435" s="30">
        <f t="shared" si="229"/>
        <v>0</v>
      </c>
      <c r="AL435" s="30">
        <f t="shared" si="230"/>
        <v>0</v>
      </c>
      <c r="AM435" s="30">
        <f t="shared" si="231"/>
        <v>6.0205999132796242</v>
      </c>
      <c r="AN435" s="30">
        <v>0</v>
      </c>
      <c r="AO435" s="30">
        <f t="shared" si="232"/>
        <v>0</v>
      </c>
      <c r="AP435" s="30" t="e">
        <f t="shared" si="233"/>
        <v>#N/A</v>
      </c>
      <c r="BC435" s="30">
        <f t="shared" si="248"/>
        <v>0</v>
      </c>
      <c r="BD435" s="30">
        <f t="shared" si="249"/>
        <v>6.0205999132796242</v>
      </c>
      <c r="BE435" s="30" t="e">
        <f t="shared" si="250"/>
        <v>#N/A</v>
      </c>
      <c r="BF435" s="30" t="e">
        <f t="shared" si="251"/>
        <v>#N/A</v>
      </c>
      <c r="BV435">
        <v>9.880524415317204</v>
      </c>
      <c r="BW435">
        <v>1091.1939248649237</v>
      </c>
      <c r="BX435">
        <v>9.054783196800047</v>
      </c>
      <c r="BY435">
        <f t="shared" si="252"/>
        <v>24.613452624497871</v>
      </c>
    </row>
    <row r="436" spans="6:77" x14ac:dyDescent="0.2">
      <c r="F436">
        <v>432</v>
      </c>
      <c r="G436">
        <v>10023.744672545454</v>
      </c>
      <c r="H436" t="s">
        <v>3</v>
      </c>
      <c r="I436">
        <v>9.9763115748443904E-2</v>
      </c>
      <c r="L436">
        <f t="shared" si="221"/>
        <v>0</v>
      </c>
      <c r="M436">
        <f t="shared" si="222"/>
        <v>0</v>
      </c>
      <c r="N436">
        <f t="shared" si="223"/>
        <v>1</v>
      </c>
      <c r="O436">
        <f t="shared" si="224"/>
        <v>0</v>
      </c>
      <c r="P436">
        <f t="shared" si="234"/>
        <v>0</v>
      </c>
      <c r="Q436">
        <f t="shared" si="235"/>
        <v>2</v>
      </c>
      <c r="R436">
        <f t="shared" si="236"/>
        <v>0</v>
      </c>
      <c r="S436">
        <f t="shared" si="225"/>
        <v>2</v>
      </c>
      <c r="U436">
        <f t="shared" si="226"/>
        <v>0</v>
      </c>
      <c r="V436">
        <f t="shared" si="237"/>
        <v>0</v>
      </c>
      <c r="W436">
        <f t="shared" si="238"/>
        <v>0</v>
      </c>
      <c r="X436">
        <f t="shared" si="239"/>
        <v>0</v>
      </c>
      <c r="Y436">
        <f t="shared" si="240"/>
        <v>0</v>
      </c>
      <c r="Z436">
        <f t="shared" si="241"/>
        <v>0</v>
      </c>
      <c r="AB436">
        <f t="shared" si="227"/>
        <v>0</v>
      </c>
      <c r="AC436">
        <f t="shared" si="228"/>
        <v>0</v>
      </c>
      <c r="AD436">
        <f t="shared" si="242"/>
        <v>0</v>
      </c>
      <c r="AE436">
        <f t="shared" si="243"/>
        <v>0</v>
      </c>
      <c r="AF436">
        <f t="shared" si="244"/>
        <v>0</v>
      </c>
      <c r="AG436">
        <f t="shared" si="245"/>
        <v>0</v>
      </c>
      <c r="AH436">
        <f t="shared" si="246"/>
        <v>0</v>
      </c>
      <c r="AI436">
        <f t="shared" si="247"/>
        <v>0</v>
      </c>
      <c r="AK436">
        <f t="shared" si="229"/>
        <v>0</v>
      </c>
      <c r="AL436">
        <f t="shared" si="230"/>
        <v>0</v>
      </c>
      <c r="AM436">
        <f t="shared" si="231"/>
        <v>6.0205999132796242</v>
      </c>
      <c r="AN436">
        <v>0</v>
      </c>
      <c r="AO436">
        <f t="shared" si="232"/>
        <v>0</v>
      </c>
      <c r="AP436" t="e">
        <f t="shared" si="233"/>
        <v>#N/A</v>
      </c>
      <c r="BC436">
        <f t="shared" si="248"/>
        <v>0</v>
      </c>
      <c r="BD436">
        <f t="shared" si="249"/>
        <v>6.0205999132796242</v>
      </c>
      <c r="BE436" t="e">
        <f t="shared" si="250"/>
        <v>#N/A</v>
      </c>
      <c r="BF436" t="e">
        <f t="shared" si="251"/>
        <v>#N/A</v>
      </c>
      <c r="BV436">
        <v>10.023744672545455</v>
      </c>
      <c r="BW436">
        <v>1106.6529762098839</v>
      </c>
      <c r="BX436">
        <v>9.0577126597311803</v>
      </c>
      <c r="BY436">
        <f t="shared" si="252"/>
        <v>24.621415730350712</v>
      </c>
    </row>
    <row r="437" spans="6:77" x14ac:dyDescent="0.2">
      <c r="F437" s="30">
        <v>433</v>
      </c>
      <c r="G437" s="30">
        <v>10169.040937201877</v>
      </c>
      <c r="H437" s="30">
        <v>10169.040937201877</v>
      </c>
      <c r="I437" s="30">
        <v>9.8337690464166919E-2</v>
      </c>
      <c r="K437" s="30"/>
      <c r="L437" s="30">
        <f t="shared" si="221"/>
        <v>0</v>
      </c>
      <c r="M437" s="30">
        <f t="shared" si="222"/>
        <v>0</v>
      </c>
      <c r="N437" s="30">
        <f t="shared" si="223"/>
        <v>1</v>
      </c>
      <c r="O437" s="30">
        <f t="shared" si="224"/>
        <v>0</v>
      </c>
      <c r="P437">
        <f t="shared" si="234"/>
        <v>0</v>
      </c>
      <c r="Q437" s="30">
        <f t="shared" si="235"/>
        <v>2</v>
      </c>
      <c r="R437" s="30">
        <f t="shared" si="236"/>
        <v>0</v>
      </c>
      <c r="S437" s="30">
        <f t="shared" si="225"/>
        <v>2</v>
      </c>
      <c r="U437" s="30">
        <f t="shared" si="226"/>
        <v>0</v>
      </c>
      <c r="V437" s="30">
        <f t="shared" si="237"/>
        <v>0</v>
      </c>
      <c r="W437" s="30">
        <f t="shared" si="238"/>
        <v>0</v>
      </c>
      <c r="X437" s="30">
        <f t="shared" si="239"/>
        <v>0</v>
      </c>
      <c r="Y437" s="30">
        <f t="shared" si="240"/>
        <v>0</v>
      </c>
      <c r="Z437" s="30">
        <f t="shared" si="241"/>
        <v>0</v>
      </c>
      <c r="AB437" s="30">
        <f t="shared" si="227"/>
        <v>0</v>
      </c>
      <c r="AC437" s="30">
        <f t="shared" si="228"/>
        <v>0</v>
      </c>
      <c r="AD437" s="30">
        <f t="shared" si="242"/>
        <v>0</v>
      </c>
      <c r="AE437" s="30">
        <f t="shared" si="243"/>
        <v>0</v>
      </c>
      <c r="AF437" s="30">
        <f t="shared" si="244"/>
        <v>0</v>
      </c>
      <c r="AG437" s="30">
        <f t="shared" si="245"/>
        <v>0</v>
      </c>
      <c r="AH437" s="30">
        <f t="shared" si="246"/>
        <v>0</v>
      </c>
      <c r="AI437" s="30">
        <f t="shared" si="247"/>
        <v>0</v>
      </c>
      <c r="AK437" s="30">
        <f t="shared" si="229"/>
        <v>0</v>
      </c>
      <c r="AL437" s="30">
        <f t="shared" si="230"/>
        <v>0</v>
      </c>
      <c r="AM437" s="30">
        <f t="shared" si="231"/>
        <v>6.0205999132796242</v>
      </c>
      <c r="AN437" s="30">
        <v>0</v>
      </c>
      <c r="AO437" s="30">
        <f t="shared" si="232"/>
        <v>0</v>
      </c>
      <c r="AP437" s="30" t="e">
        <f t="shared" si="233"/>
        <v>#N/A</v>
      </c>
      <c r="BC437" s="30">
        <f t="shared" si="248"/>
        <v>0</v>
      </c>
      <c r="BD437" s="30">
        <f t="shared" si="249"/>
        <v>6.0205999132796242</v>
      </c>
      <c r="BE437" s="30" t="e">
        <f t="shared" si="250"/>
        <v>#N/A</v>
      </c>
      <c r="BF437" s="30" t="e">
        <f t="shared" si="251"/>
        <v>#N/A</v>
      </c>
      <c r="BV437">
        <v>10.169040937201876</v>
      </c>
      <c r="BW437">
        <v>1122.3361097206332</v>
      </c>
      <c r="BX437">
        <v>9.0606021218840649</v>
      </c>
      <c r="BY437">
        <f t="shared" si="252"/>
        <v>24.629270102814921</v>
      </c>
    </row>
    <row r="438" spans="6:77" x14ac:dyDescent="0.2">
      <c r="F438">
        <v>434</v>
      </c>
      <c r="G438">
        <v>10316.443301446121</v>
      </c>
      <c r="H438">
        <v>10316.443301446121</v>
      </c>
      <c r="I438">
        <v>9.6932631797610289E-2</v>
      </c>
      <c r="L438">
        <f t="shared" si="221"/>
        <v>0</v>
      </c>
      <c r="M438">
        <f t="shared" si="222"/>
        <v>0</v>
      </c>
      <c r="N438">
        <f t="shared" si="223"/>
        <v>1</v>
      </c>
      <c r="O438">
        <f t="shared" si="224"/>
        <v>0</v>
      </c>
      <c r="P438">
        <f t="shared" si="234"/>
        <v>0</v>
      </c>
      <c r="Q438">
        <f t="shared" si="235"/>
        <v>2</v>
      </c>
      <c r="R438">
        <f t="shared" si="236"/>
        <v>0</v>
      </c>
      <c r="S438">
        <f t="shared" si="225"/>
        <v>2</v>
      </c>
      <c r="U438">
        <f t="shared" si="226"/>
        <v>0</v>
      </c>
      <c r="V438">
        <f t="shared" si="237"/>
        <v>0</v>
      </c>
      <c r="W438">
        <f t="shared" si="238"/>
        <v>0</v>
      </c>
      <c r="X438">
        <f t="shared" si="239"/>
        <v>0</v>
      </c>
      <c r="Y438">
        <f t="shared" si="240"/>
        <v>0</v>
      </c>
      <c r="Z438">
        <f t="shared" si="241"/>
        <v>0</v>
      </c>
      <c r="AB438">
        <f t="shared" si="227"/>
        <v>0</v>
      </c>
      <c r="AC438">
        <f t="shared" si="228"/>
        <v>0</v>
      </c>
      <c r="AD438">
        <f t="shared" si="242"/>
        <v>0</v>
      </c>
      <c r="AE438">
        <f t="shared" si="243"/>
        <v>0</v>
      </c>
      <c r="AF438">
        <f t="shared" si="244"/>
        <v>0</v>
      </c>
      <c r="AG438">
        <f t="shared" si="245"/>
        <v>0</v>
      </c>
      <c r="AH438">
        <f t="shared" si="246"/>
        <v>0</v>
      </c>
      <c r="AI438">
        <f t="shared" si="247"/>
        <v>0</v>
      </c>
      <c r="AK438">
        <f t="shared" si="229"/>
        <v>0</v>
      </c>
      <c r="AL438">
        <f t="shared" si="230"/>
        <v>0</v>
      </c>
      <c r="AM438">
        <f t="shared" si="231"/>
        <v>6.0205999132796242</v>
      </c>
      <c r="AN438">
        <v>0</v>
      </c>
      <c r="AO438">
        <f t="shared" si="232"/>
        <v>0</v>
      </c>
      <c r="AP438" t="e">
        <f t="shared" si="233"/>
        <v>#N/A</v>
      </c>
      <c r="BC438">
        <f t="shared" si="248"/>
        <v>0</v>
      </c>
      <c r="BD438">
        <f t="shared" si="249"/>
        <v>6.0205999132796242</v>
      </c>
      <c r="BE438" t="e">
        <f t="shared" si="250"/>
        <v>#N/A</v>
      </c>
      <c r="BF438" t="e">
        <f t="shared" si="251"/>
        <v>#N/A</v>
      </c>
      <c r="BV438">
        <v>10.316443301446121</v>
      </c>
      <c r="BW438">
        <v>1138.2465735147928</v>
      </c>
      <c r="BX438">
        <v>9.0634521038705742</v>
      </c>
      <c r="BY438">
        <f t="shared" si="252"/>
        <v>24.637017157060285</v>
      </c>
    </row>
    <row r="439" spans="6:77" x14ac:dyDescent="0.2">
      <c r="F439" s="30">
        <v>435</v>
      </c>
      <c r="G439" s="30">
        <v>10465.982293629899</v>
      </c>
      <c r="H439" s="30">
        <v>10465.982293629899</v>
      </c>
      <c r="I439" s="30">
        <v>9.5547648748521979E-2</v>
      </c>
      <c r="K439" s="30"/>
      <c r="L439" s="30">
        <f t="shared" si="221"/>
        <v>0</v>
      </c>
      <c r="M439" s="30">
        <f t="shared" si="222"/>
        <v>0</v>
      </c>
      <c r="N439" s="30">
        <f t="shared" si="223"/>
        <v>1</v>
      </c>
      <c r="O439" s="30">
        <f t="shared" si="224"/>
        <v>0</v>
      </c>
      <c r="P439">
        <f t="shared" si="234"/>
        <v>0</v>
      </c>
      <c r="Q439" s="30">
        <f t="shared" si="235"/>
        <v>2</v>
      </c>
      <c r="R439" s="30">
        <f t="shared" si="236"/>
        <v>0</v>
      </c>
      <c r="S439" s="30">
        <f t="shared" si="225"/>
        <v>2</v>
      </c>
      <c r="U439" s="30">
        <f t="shared" si="226"/>
        <v>0</v>
      </c>
      <c r="V439" s="30">
        <f t="shared" si="237"/>
        <v>0</v>
      </c>
      <c r="W439" s="30">
        <f t="shared" si="238"/>
        <v>0</v>
      </c>
      <c r="X439" s="30">
        <f t="shared" si="239"/>
        <v>0</v>
      </c>
      <c r="Y439" s="30">
        <f t="shared" si="240"/>
        <v>0</v>
      </c>
      <c r="Z439" s="30">
        <f t="shared" si="241"/>
        <v>0</v>
      </c>
      <c r="AB439" s="30">
        <f t="shared" si="227"/>
        <v>0</v>
      </c>
      <c r="AC439" s="30">
        <f t="shared" si="228"/>
        <v>0</v>
      </c>
      <c r="AD439" s="30">
        <f t="shared" si="242"/>
        <v>0</v>
      </c>
      <c r="AE439" s="30">
        <f t="shared" si="243"/>
        <v>0</v>
      </c>
      <c r="AF439" s="30">
        <f t="shared" si="244"/>
        <v>0</v>
      </c>
      <c r="AG439" s="30">
        <f t="shared" si="245"/>
        <v>0</v>
      </c>
      <c r="AH439" s="30">
        <f t="shared" si="246"/>
        <v>0</v>
      </c>
      <c r="AI439" s="30">
        <f t="shared" si="247"/>
        <v>0</v>
      </c>
      <c r="AK439" s="30">
        <f t="shared" si="229"/>
        <v>0</v>
      </c>
      <c r="AL439" s="30">
        <f t="shared" si="230"/>
        <v>0</v>
      </c>
      <c r="AM439" s="30">
        <f t="shared" si="231"/>
        <v>6.0205999132796242</v>
      </c>
      <c r="AN439" s="30">
        <v>0</v>
      </c>
      <c r="AO439" s="30">
        <f t="shared" si="232"/>
        <v>0</v>
      </c>
      <c r="AP439" s="30" t="e">
        <f t="shared" si="233"/>
        <v>#N/A</v>
      </c>
      <c r="BC439" s="30">
        <f t="shared" si="248"/>
        <v>0</v>
      </c>
      <c r="BD439" s="30">
        <f t="shared" si="249"/>
        <v>6.0205999132796242</v>
      </c>
      <c r="BE439" s="30" t="e">
        <f t="shared" si="250"/>
        <v>#N/A</v>
      </c>
      <c r="BF439" s="30" t="e">
        <f t="shared" si="251"/>
        <v>#N/A</v>
      </c>
      <c r="BV439">
        <v>10.465982293629899</v>
      </c>
      <c r="BW439">
        <v>1154.3876627921177</v>
      </c>
      <c r="BX439">
        <v>9.0662631202379842</v>
      </c>
      <c r="BY439">
        <f t="shared" si="252"/>
        <v>24.644658291771314</v>
      </c>
    </row>
    <row r="440" spans="6:77" x14ac:dyDescent="0.2">
      <c r="F440">
        <v>436</v>
      </c>
      <c r="G440">
        <v>10617.688884619774</v>
      </c>
      <c r="H440">
        <v>10617.688884619774</v>
      </c>
      <c r="I440">
        <v>9.418245447448996E-2</v>
      </c>
      <c r="L440">
        <f t="shared" si="221"/>
        <v>0</v>
      </c>
      <c r="M440">
        <f t="shared" si="222"/>
        <v>0</v>
      </c>
      <c r="N440">
        <f t="shared" si="223"/>
        <v>1</v>
      </c>
      <c r="O440">
        <f t="shared" si="224"/>
        <v>0</v>
      </c>
      <c r="P440">
        <f t="shared" si="234"/>
        <v>0</v>
      </c>
      <c r="Q440">
        <f t="shared" si="235"/>
        <v>2</v>
      </c>
      <c r="R440">
        <f t="shared" si="236"/>
        <v>0</v>
      </c>
      <c r="S440">
        <f t="shared" si="225"/>
        <v>2</v>
      </c>
      <c r="U440">
        <f t="shared" si="226"/>
        <v>0</v>
      </c>
      <c r="V440">
        <f t="shared" si="237"/>
        <v>0</v>
      </c>
      <c r="W440">
        <f t="shared" si="238"/>
        <v>0</v>
      </c>
      <c r="X440">
        <f t="shared" si="239"/>
        <v>0</v>
      </c>
      <c r="Y440">
        <f t="shared" si="240"/>
        <v>0</v>
      </c>
      <c r="Z440">
        <f t="shared" si="241"/>
        <v>0</v>
      </c>
      <c r="AB440">
        <f t="shared" si="227"/>
        <v>0</v>
      </c>
      <c r="AC440">
        <f t="shared" si="228"/>
        <v>0</v>
      </c>
      <c r="AD440">
        <f t="shared" si="242"/>
        <v>0</v>
      </c>
      <c r="AE440">
        <f t="shared" si="243"/>
        <v>0</v>
      </c>
      <c r="AF440">
        <f t="shared" si="244"/>
        <v>0</v>
      </c>
      <c r="AG440">
        <f t="shared" si="245"/>
        <v>0</v>
      </c>
      <c r="AH440">
        <f t="shared" si="246"/>
        <v>0</v>
      </c>
      <c r="AI440">
        <f t="shared" si="247"/>
        <v>0</v>
      </c>
      <c r="AK440">
        <f t="shared" si="229"/>
        <v>0</v>
      </c>
      <c r="AL440">
        <f t="shared" si="230"/>
        <v>0</v>
      </c>
      <c r="AM440">
        <f t="shared" si="231"/>
        <v>6.0205999132796242</v>
      </c>
      <c r="AN440">
        <v>0</v>
      </c>
      <c r="AO440">
        <f t="shared" si="232"/>
        <v>0</v>
      </c>
      <c r="AP440" t="e">
        <f t="shared" si="233"/>
        <v>#N/A</v>
      </c>
      <c r="BC440">
        <f t="shared" si="248"/>
        <v>0</v>
      </c>
      <c r="BD440">
        <f t="shared" si="249"/>
        <v>6.0205999132796242</v>
      </c>
      <c r="BE440" t="e">
        <f t="shared" si="250"/>
        <v>#N/A</v>
      </c>
      <c r="BF440" t="e">
        <f t="shared" si="251"/>
        <v>#N/A</v>
      </c>
      <c r="BV440">
        <v>10.617688884619774</v>
      </c>
      <c r="BW440">
        <v>1170.7627205169738</v>
      </c>
      <c r="BX440">
        <v>9.0690356795195193</v>
      </c>
      <c r="BY440">
        <f t="shared" si="252"/>
        <v>24.652194889284637</v>
      </c>
    </row>
    <row r="441" spans="6:77" x14ac:dyDescent="0.2">
      <c r="F441" s="30">
        <v>437</v>
      </c>
      <c r="G441" s="30">
        <v>10771.594494211455</v>
      </c>
      <c r="H441" s="30">
        <v>10771.594494211455</v>
      </c>
      <c r="I441" s="30">
        <v>9.2836766231535153E-2</v>
      </c>
      <c r="K441" s="30"/>
      <c r="L441" s="30">
        <f t="shared" si="221"/>
        <v>0</v>
      </c>
      <c r="M441" s="30">
        <f t="shared" si="222"/>
        <v>0</v>
      </c>
      <c r="N441" s="30">
        <f t="shared" si="223"/>
        <v>1</v>
      </c>
      <c r="O441" s="30">
        <f t="shared" si="224"/>
        <v>0</v>
      </c>
      <c r="P441">
        <f t="shared" si="234"/>
        <v>0</v>
      </c>
      <c r="Q441" s="30">
        <f t="shared" si="235"/>
        <v>2</v>
      </c>
      <c r="R441" s="30">
        <f t="shared" si="236"/>
        <v>0</v>
      </c>
      <c r="S441" s="30">
        <f t="shared" si="225"/>
        <v>2</v>
      </c>
      <c r="U441" s="30">
        <f t="shared" si="226"/>
        <v>0</v>
      </c>
      <c r="V441" s="30">
        <f t="shared" si="237"/>
        <v>0</v>
      </c>
      <c r="W441" s="30">
        <f t="shared" si="238"/>
        <v>0</v>
      </c>
      <c r="X441" s="30">
        <f t="shared" si="239"/>
        <v>0</v>
      </c>
      <c r="Y441" s="30">
        <f t="shared" si="240"/>
        <v>0</v>
      </c>
      <c r="Z441" s="30">
        <f t="shared" si="241"/>
        <v>0</v>
      </c>
      <c r="AB441" s="30">
        <f t="shared" si="227"/>
        <v>0</v>
      </c>
      <c r="AC441" s="30">
        <f t="shared" si="228"/>
        <v>0</v>
      </c>
      <c r="AD441" s="30">
        <f t="shared" si="242"/>
        <v>0</v>
      </c>
      <c r="AE441" s="30">
        <f t="shared" si="243"/>
        <v>0</v>
      </c>
      <c r="AF441" s="30">
        <f t="shared" si="244"/>
        <v>0</v>
      </c>
      <c r="AG441" s="30">
        <f t="shared" si="245"/>
        <v>0</v>
      </c>
      <c r="AH441" s="30">
        <f t="shared" si="246"/>
        <v>0</v>
      </c>
      <c r="AI441" s="30">
        <f t="shared" si="247"/>
        <v>0</v>
      </c>
      <c r="AK441" s="30">
        <f t="shared" si="229"/>
        <v>0</v>
      </c>
      <c r="AL441" s="30">
        <f t="shared" si="230"/>
        <v>0</v>
      </c>
      <c r="AM441" s="30">
        <f t="shared" si="231"/>
        <v>6.0205999132796242</v>
      </c>
      <c r="AN441" s="30">
        <v>0</v>
      </c>
      <c r="AO441" s="30">
        <f t="shared" si="232"/>
        <v>0</v>
      </c>
      <c r="AP441" s="30" t="e">
        <f t="shared" si="233"/>
        <v>#N/A</v>
      </c>
      <c r="BC441" s="30">
        <f t="shared" si="248"/>
        <v>0</v>
      </c>
      <c r="BD441" s="30">
        <f t="shared" si="249"/>
        <v>6.0205999132796242</v>
      </c>
      <c r="BE441" s="30" t="e">
        <f t="shared" si="250"/>
        <v>#N/A</v>
      </c>
      <c r="BF441" s="30" t="e">
        <f t="shared" si="251"/>
        <v>#N/A</v>
      </c>
      <c r="BV441">
        <v>10.771594494211454</v>
      </c>
      <c r="BW441">
        <v>1187.3751381106902</v>
      </c>
      <c r="BX441">
        <v>9.0717702842850816</v>
      </c>
      <c r="BY441">
        <f t="shared" si="252"/>
        <v>24.659628315726884</v>
      </c>
    </row>
    <row r="442" spans="6:77" x14ac:dyDescent="0.2">
      <c r="F442">
        <v>438</v>
      </c>
      <c r="G442">
        <v>10927.730997637091</v>
      </c>
      <c r="H442">
        <v>10927.730997637091</v>
      </c>
      <c r="I442">
        <v>9.1510305315552751E-2</v>
      </c>
      <c r="L442">
        <f t="shared" si="221"/>
        <v>0</v>
      </c>
      <c r="M442">
        <f t="shared" si="222"/>
        <v>0</v>
      </c>
      <c r="N442">
        <f t="shared" si="223"/>
        <v>1</v>
      </c>
      <c r="O442">
        <f t="shared" si="224"/>
        <v>0</v>
      </c>
      <c r="P442">
        <f t="shared" si="234"/>
        <v>0</v>
      </c>
      <c r="Q442">
        <f t="shared" si="235"/>
        <v>2</v>
      </c>
      <c r="R442">
        <f t="shared" si="236"/>
        <v>0</v>
      </c>
      <c r="S442">
        <f t="shared" si="225"/>
        <v>2</v>
      </c>
      <c r="U442">
        <f t="shared" si="226"/>
        <v>0</v>
      </c>
      <c r="V442">
        <f t="shared" si="237"/>
        <v>0</v>
      </c>
      <c r="W442">
        <f t="shared" si="238"/>
        <v>0</v>
      </c>
      <c r="X442">
        <f t="shared" si="239"/>
        <v>0</v>
      </c>
      <c r="Y442">
        <f t="shared" si="240"/>
        <v>0</v>
      </c>
      <c r="Z442">
        <f t="shared" si="241"/>
        <v>0</v>
      </c>
      <c r="AB442">
        <f t="shared" si="227"/>
        <v>0</v>
      </c>
      <c r="AC442">
        <f t="shared" si="228"/>
        <v>0</v>
      </c>
      <c r="AD442">
        <f t="shared" si="242"/>
        <v>0</v>
      </c>
      <c r="AE442">
        <f t="shared" si="243"/>
        <v>0</v>
      </c>
      <c r="AF442">
        <f t="shared" si="244"/>
        <v>0</v>
      </c>
      <c r="AG442">
        <f t="shared" si="245"/>
        <v>0</v>
      </c>
      <c r="AH442">
        <f t="shared" si="246"/>
        <v>0</v>
      </c>
      <c r="AI442">
        <f t="shared" si="247"/>
        <v>0</v>
      </c>
      <c r="AK442">
        <f t="shared" si="229"/>
        <v>0</v>
      </c>
      <c r="AL442">
        <f t="shared" si="230"/>
        <v>0</v>
      </c>
      <c r="AM442">
        <f t="shared" si="231"/>
        <v>6.0205999132796242</v>
      </c>
      <c r="AN442">
        <v>0</v>
      </c>
      <c r="AO442">
        <f t="shared" si="232"/>
        <v>0</v>
      </c>
      <c r="AP442" t="e">
        <f t="shared" si="233"/>
        <v>#N/A</v>
      </c>
      <c r="BC442">
        <f t="shared" si="248"/>
        <v>0</v>
      </c>
      <c r="BD442">
        <f t="shared" si="249"/>
        <v>6.0205999132796242</v>
      </c>
      <c r="BE442" t="e">
        <f t="shared" si="250"/>
        <v>#N/A</v>
      </c>
      <c r="BF442" t="e">
        <f t="shared" si="251"/>
        <v>#N/A</v>
      </c>
      <c r="BV442">
        <v>10.927730997637092</v>
      </c>
      <c r="BW442">
        <v>1204.22835615395</v>
      </c>
      <c r="BX442">
        <v>9.0744674311921578</v>
      </c>
      <c r="BY442">
        <f t="shared" si="252"/>
        <v>24.666959921153072</v>
      </c>
    </row>
    <row r="443" spans="6:77" x14ac:dyDescent="0.2">
      <c r="F443" s="30">
        <v>439</v>
      </c>
      <c r="G443" s="30">
        <v>11086.130732167017</v>
      </c>
      <c r="H443" s="30">
        <v>11086.130732167017</v>
      </c>
      <c r="I443" s="30">
        <v>9.0202797004589261E-2</v>
      </c>
      <c r="K443" s="30"/>
      <c r="L443" s="30">
        <f t="shared" si="221"/>
        <v>0</v>
      </c>
      <c r="M443" s="30">
        <f t="shared" si="222"/>
        <v>0</v>
      </c>
      <c r="N443" s="30">
        <f t="shared" si="223"/>
        <v>1</v>
      </c>
      <c r="O443" s="30">
        <f t="shared" si="224"/>
        <v>0</v>
      </c>
      <c r="P443">
        <f t="shared" si="234"/>
        <v>0</v>
      </c>
      <c r="Q443" s="30">
        <f t="shared" si="235"/>
        <v>2</v>
      </c>
      <c r="R443" s="30">
        <f t="shared" si="236"/>
        <v>0</v>
      </c>
      <c r="S443" s="30">
        <f t="shared" si="225"/>
        <v>2</v>
      </c>
      <c r="U443" s="30">
        <f t="shared" si="226"/>
        <v>0</v>
      </c>
      <c r="V443" s="30">
        <f t="shared" si="237"/>
        <v>0</v>
      </c>
      <c r="W443" s="30">
        <f t="shared" si="238"/>
        <v>0</v>
      </c>
      <c r="X443" s="30">
        <f t="shared" si="239"/>
        <v>0</v>
      </c>
      <c r="Y443" s="30">
        <f t="shared" si="240"/>
        <v>0</v>
      </c>
      <c r="Z443" s="30">
        <f t="shared" si="241"/>
        <v>0</v>
      </c>
      <c r="AB443" s="30">
        <f t="shared" si="227"/>
        <v>0</v>
      </c>
      <c r="AC443" s="30">
        <f t="shared" si="228"/>
        <v>0</v>
      </c>
      <c r="AD443" s="30">
        <f t="shared" si="242"/>
        <v>0</v>
      </c>
      <c r="AE443" s="30">
        <f t="shared" si="243"/>
        <v>0</v>
      </c>
      <c r="AF443" s="30">
        <f t="shared" si="244"/>
        <v>0</v>
      </c>
      <c r="AG443" s="30">
        <f t="shared" si="245"/>
        <v>0</v>
      </c>
      <c r="AH443" s="30">
        <f t="shared" si="246"/>
        <v>0</v>
      </c>
      <c r="AI443" s="30">
        <f t="shared" si="247"/>
        <v>0</v>
      </c>
      <c r="AK443" s="30">
        <f t="shared" si="229"/>
        <v>0</v>
      </c>
      <c r="AL443" s="30">
        <f t="shared" si="230"/>
        <v>0</v>
      </c>
      <c r="AM443" s="30">
        <f t="shared" si="231"/>
        <v>6.0205999132796242</v>
      </c>
      <c r="AN443" s="30">
        <v>0</v>
      </c>
      <c r="AO443" s="30">
        <f t="shared" si="232"/>
        <v>0</v>
      </c>
      <c r="AP443" s="30" t="e">
        <f t="shared" si="233"/>
        <v>#N/A</v>
      </c>
      <c r="BC443" s="30">
        <f t="shared" si="248"/>
        <v>0</v>
      </c>
      <c r="BD443" s="30">
        <f t="shared" si="249"/>
        <v>6.0205999132796242</v>
      </c>
      <c r="BE443" s="30" t="e">
        <f t="shared" si="250"/>
        <v>#N/A</v>
      </c>
      <c r="BF443" s="30" t="e">
        <f t="shared" si="251"/>
        <v>#N/A</v>
      </c>
      <c r="BV443">
        <v>11.086130732167017</v>
      </c>
      <c r="BW443">
        <v>1221.3258650993757</v>
      </c>
      <c r="BX443">
        <v>9.0771276110368557</v>
      </c>
      <c r="BY443">
        <f t="shared" si="252"/>
        <v>24.674191039685347</v>
      </c>
    </row>
    <row r="444" spans="6:77" x14ac:dyDescent="0.2">
      <c r="F444">
        <v>440</v>
      </c>
      <c r="G444">
        <v>11246.826503806986</v>
      </c>
      <c r="H444">
        <v>11246.826503806986</v>
      </c>
      <c r="I444">
        <v>8.8913970501946105E-2</v>
      </c>
      <c r="L444">
        <f t="shared" si="221"/>
        <v>0</v>
      </c>
      <c r="M444">
        <f t="shared" si="222"/>
        <v>0</v>
      </c>
      <c r="N444">
        <f t="shared" si="223"/>
        <v>1</v>
      </c>
      <c r="O444">
        <f t="shared" si="224"/>
        <v>0</v>
      </c>
      <c r="P444">
        <f t="shared" si="234"/>
        <v>0</v>
      </c>
      <c r="Q444">
        <f t="shared" si="235"/>
        <v>2</v>
      </c>
      <c r="R444">
        <f t="shared" si="236"/>
        <v>0</v>
      </c>
      <c r="S444">
        <f t="shared" si="225"/>
        <v>2</v>
      </c>
      <c r="U444">
        <f t="shared" si="226"/>
        <v>0</v>
      </c>
      <c r="V444">
        <f t="shared" si="237"/>
        <v>0</v>
      </c>
      <c r="W444">
        <f t="shared" si="238"/>
        <v>0</v>
      </c>
      <c r="X444">
        <f t="shared" si="239"/>
        <v>0</v>
      </c>
      <c r="Y444">
        <f t="shared" si="240"/>
        <v>0</v>
      </c>
      <c r="Z444">
        <f t="shared" si="241"/>
        <v>0</v>
      </c>
      <c r="AB444">
        <f t="shared" si="227"/>
        <v>0</v>
      </c>
      <c r="AC444">
        <f t="shared" si="228"/>
        <v>0</v>
      </c>
      <c r="AD444">
        <f t="shared" si="242"/>
        <v>0</v>
      </c>
      <c r="AE444">
        <f t="shared" si="243"/>
        <v>0</v>
      </c>
      <c r="AF444">
        <f t="shared" si="244"/>
        <v>0</v>
      </c>
      <c r="AG444">
        <f t="shared" si="245"/>
        <v>0</v>
      </c>
      <c r="AH444">
        <f t="shared" si="246"/>
        <v>0</v>
      </c>
      <c r="AI444">
        <f t="shared" si="247"/>
        <v>0</v>
      </c>
      <c r="AK444">
        <f t="shared" si="229"/>
        <v>0</v>
      </c>
      <c r="AL444">
        <f t="shared" si="230"/>
        <v>0</v>
      </c>
      <c r="AM444">
        <f t="shared" si="231"/>
        <v>6.0205999132796242</v>
      </c>
      <c r="AN444">
        <v>0</v>
      </c>
      <c r="AO444">
        <f t="shared" si="232"/>
        <v>0</v>
      </c>
      <c r="AP444" t="e">
        <f t="shared" si="233"/>
        <v>#N/A</v>
      </c>
      <c r="BC444">
        <f t="shared" si="248"/>
        <v>0</v>
      </c>
      <c r="BD444">
        <f t="shared" si="249"/>
        <v>6.0205999132796242</v>
      </c>
      <c r="BE444" t="e">
        <f t="shared" si="250"/>
        <v>#N/A</v>
      </c>
      <c r="BF444" t="e">
        <f t="shared" si="251"/>
        <v>#N/A</v>
      </c>
      <c r="BV444">
        <v>11.246826503806986</v>
      </c>
      <c r="BW444">
        <v>1238.6712059944223</v>
      </c>
      <c r="BX444">
        <v>9.0797513088050508</v>
      </c>
      <c r="BY444">
        <f t="shared" si="252"/>
        <v>24.681322989652003</v>
      </c>
    </row>
    <row r="445" spans="6:77" x14ac:dyDescent="0.2">
      <c r="F445" s="30">
        <v>441</v>
      </c>
      <c r="G445" s="30">
        <v>11409.851594092654</v>
      </c>
      <c r="H445" s="30">
        <v>11409.851594092654</v>
      </c>
      <c r="I445" s="30">
        <v>8.7643558880094535E-2</v>
      </c>
      <c r="K445" s="30"/>
      <c r="L445" s="30">
        <f t="shared" si="221"/>
        <v>0</v>
      </c>
      <c r="M445" s="30">
        <f t="shared" si="222"/>
        <v>0</v>
      </c>
      <c r="N445" s="30">
        <f t="shared" si="223"/>
        <v>1</v>
      </c>
      <c r="O445" s="30">
        <f t="shared" si="224"/>
        <v>0</v>
      </c>
      <c r="P445">
        <f t="shared" si="234"/>
        <v>0</v>
      </c>
      <c r="Q445" s="30">
        <f t="shared" si="235"/>
        <v>2</v>
      </c>
      <c r="R445" s="30">
        <f t="shared" si="236"/>
        <v>0</v>
      </c>
      <c r="S445" s="30">
        <f t="shared" si="225"/>
        <v>2</v>
      </c>
      <c r="U445" s="30">
        <f t="shared" si="226"/>
        <v>0</v>
      </c>
      <c r="V445" s="30">
        <f t="shared" si="237"/>
        <v>0</v>
      </c>
      <c r="W445" s="30">
        <f t="shared" si="238"/>
        <v>0</v>
      </c>
      <c r="X445" s="30">
        <f t="shared" si="239"/>
        <v>0</v>
      </c>
      <c r="Y445" s="30">
        <f t="shared" si="240"/>
        <v>0</v>
      </c>
      <c r="Z445" s="30">
        <f t="shared" si="241"/>
        <v>0</v>
      </c>
      <c r="AB445" s="30">
        <f t="shared" si="227"/>
        <v>0</v>
      </c>
      <c r="AC445" s="30">
        <f t="shared" si="228"/>
        <v>0</v>
      </c>
      <c r="AD445" s="30">
        <f t="shared" si="242"/>
        <v>0</v>
      </c>
      <c r="AE445" s="30">
        <f t="shared" si="243"/>
        <v>0</v>
      </c>
      <c r="AF445" s="30">
        <f t="shared" si="244"/>
        <v>0</v>
      </c>
      <c r="AG445" s="30">
        <f t="shared" si="245"/>
        <v>0</v>
      </c>
      <c r="AH445" s="30">
        <f t="shared" si="246"/>
        <v>0</v>
      </c>
      <c r="AI445" s="30">
        <f t="shared" si="247"/>
        <v>0</v>
      </c>
      <c r="AK445" s="30">
        <f t="shared" si="229"/>
        <v>0</v>
      </c>
      <c r="AL445" s="30">
        <f t="shared" si="230"/>
        <v>0</v>
      </c>
      <c r="AM445" s="30">
        <f t="shared" si="231"/>
        <v>6.0205999132796242</v>
      </c>
      <c r="AN445" s="30">
        <v>0</v>
      </c>
      <c r="AO445" s="30">
        <f t="shared" si="232"/>
        <v>0</v>
      </c>
      <c r="AP445" s="30" t="e">
        <f t="shared" si="233"/>
        <v>#N/A</v>
      </c>
      <c r="BC445" s="30">
        <f t="shared" si="248"/>
        <v>0</v>
      </c>
      <c r="BD445" s="30">
        <f t="shared" si="249"/>
        <v>6.0205999132796242</v>
      </c>
      <c r="BE445" s="30" t="e">
        <f t="shared" si="250"/>
        <v>#N/A</v>
      </c>
      <c r="BF445" s="30" t="e">
        <f t="shared" si="251"/>
        <v>#N/A</v>
      </c>
      <c r="BV445">
        <v>11.409851594092654</v>
      </c>
      <c r="BW445">
        <v>1256.2679712147669</v>
      </c>
      <c r="BX445">
        <v>9.0823390037236482</v>
      </c>
      <c r="BY445">
        <f t="shared" si="252"/>
        <v>24.68835707372682</v>
      </c>
    </row>
    <row r="446" spans="6:77" x14ac:dyDescent="0.2">
      <c r="F446">
        <v>442</v>
      </c>
      <c r="G446">
        <v>11575.239766982428</v>
      </c>
      <c r="H446">
        <v>11575.239766982428</v>
      </c>
      <c r="I446">
        <v>8.6391299025393054E-2</v>
      </c>
      <c r="L446">
        <f t="shared" si="221"/>
        <v>0</v>
      </c>
      <c r="M446">
        <f t="shared" si="222"/>
        <v>0</v>
      </c>
      <c r="N446">
        <f t="shared" si="223"/>
        <v>1</v>
      </c>
      <c r="O446">
        <f t="shared" si="224"/>
        <v>0</v>
      </c>
      <c r="P446">
        <f t="shared" si="234"/>
        <v>0</v>
      </c>
      <c r="Q446">
        <f t="shared" si="235"/>
        <v>2</v>
      </c>
      <c r="R446">
        <f t="shared" si="236"/>
        <v>0</v>
      </c>
      <c r="S446">
        <f t="shared" si="225"/>
        <v>2</v>
      </c>
      <c r="U446">
        <f t="shared" si="226"/>
        <v>0</v>
      </c>
      <c r="V446">
        <f t="shared" si="237"/>
        <v>0</v>
      </c>
      <c r="W446">
        <f t="shared" si="238"/>
        <v>0</v>
      </c>
      <c r="X446">
        <f t="shared" si="239"/>
        <v>0</v>
      </c>
      <c r="Y446">
        <f t="shared" si="240"/>
        <v>0</v>
      </c>
      <c r="Z446">
        <f t="shared" si="241"/>
        <v>0</v>
      </c>
      <c r="AB446">
        <f t="shared" si="227"/>
        <v>0</v>
      </c>
      <c r="AC446">
        <f t="shared" si="228"/>
        <v>0</v>
      </c>
      <c r="AD446">
        <f t="shared" si="242"/>
        <v>0</v>
      </c>
      <c r="AE446">
        <f t="shared" si="243"/>
        <v>0</v>
      </c>
      <c r="AF446">
        <f t="shared" si="244"/>
        <v>0</v>
      </c>
      <c r="AG446">
        <f t="shared" si="245"/>
        <v>0</v>
      </c>
      <c r="AH446">
        <f t="shared" si="246"/>
        <v>0</v>
      </c>
      <c r="AI446">
        <f t="shared" si="247"/>
        <v>0</v>
      </c>
      <c r="AK446">
        <f t="shared" si="229"/>
        <v>0</v>
      </c>
      <c r="AL446">
        <f t="shared" si="230"/>
        <v>0</v>
      </c>
      <c r="AM446">
        <f t="shared" si="231"/>
        <v>6.0205999132796242</v>
      </c>
      <c r="AN446">
        <v>0</v>
      </c>
      <c r="AO446">
        <f t="shared" si="232"/>
        <v>0</v>
      </c>
      <c r="AP446" t="e">
        <f t="shared" si="233"/>
        <v>#N/A</v>
      </c>
      <c r="BC446">
        <f t="shared" si="248"/>
        <v>0</v>
      </c>
      <c r="BD446">
        <f t="shared" si="249"/>
        <v>6.0205999132796242</v>
      </c>
      <c r="BE446" t="e">
        <f t="shared" si="250"/>
        <v>#N/A</v>
      </c>
      <c r="BF446" t="e">
        <f t="shared" si="251"/>
        <v>#N/A</v>
      </c>
      <c r="BV446">
        <v>11.575239766982428</v>
      </c>
      <c r="BW446">
        <v>1274.1198052083162</v>
      </c>
      <c r="BX446">
        <v>9.0848911693118986</v>
      </c>
      <c r="BY446">
        <f t="shared" si="252"/>
        <v>24.69529457906858</v>
      </c>
    </row>
    <row r="447" spans="6:77" x14ac:dyDescent="0.2">
      <c r="F447" s="30">
        <v>443</v>
      </c>
      <c r="G447" s="30">
        <v>11743.025275850334</v>
      </c>
      <c r="H447" s="30">
        <v>11743.025275850334</v>
      </c>
      <c r="I447" s="30">
        <v>8.5156931583593831E-2</v>
      </c>
      <c r="K447" s="30"/>
      <c r="L447" s="30">
        <f t="shared" si="221"/>
        <v>0</v>
      </c>
      <c r="M447" s="30">
        <f t="shared" si="222"/>
        <v>0</v>
      </c>
      <c r="N447" s="30">
        <f t="shared" si="223"/>
        <v>1</v>
      </c>
      <c r="O447" s="30">
        <f t="shared" si="224"/>
        <v>0</v>
      </c>
      <c r="P447">
        <f t="shared" si="234"/>
        <v>0</v>
      </c>
      <c r="Q447" s="30">
        <f t="shared" si="235"/>
        <v>2</v>
      </c>
      <c r="R447" s="30">
        <f t="shared" si="236"/>
        <v>0</v>
      </c>
      <c r="S447" s="30">
        <f t="shared" si="225"/>
        <v>2</v>
      </c>
      <c r="U447" s="30">
        <f t="shared" si="226"/>
        <v>0</v>
      </c>
      <c r="V447" s="30">
        <f t="shared" si="237"/>
        <v>0</v>
      </c>
      <c r="W447" s="30">
        <f t="shared" si="238"/>
        <v>0</v>
      </c>
      <c r="X447" s="30">
        <f t="shared" si="239"/>
        <v>0</v>
      </c>
      <c r="Y447" s="30">
        <f t="shared" si="240"/>
        <v>0</v>
      </c>
      <c r="Z447" s="30">
        <f t="shared" si="241"/>
        <v>0</v>
      </c>
      <c r="AB447" s="30">
        <f t="shared" si="227"/>
        <v>0</v>
      </c>
      <c r="AC447" s="30">
        <f t="shared" si="228"/>
        <v>0</v>
      </c>
      <c r="AD447" s="30">
        <f t="shared" si="242"/>
        <v>0</v>
      </c>
      <c r="AE447" s="30">
        <f t="shared" si="243"/>
        <v>0</v>
      </c>
      <c r="AF447" s="30">
        <f t="shared" si="244"/>
        <v>0</v>
      </c>
      <c r="AG447" s="30">
        <f t="shared" si="245"/>
        <v>0</v>
      </c>
      <c r="AH447" s="30">
        <f t="shared" si="246"/>
        <v>0</v>
      </c>
      <c r="AI447" s="30">
        <f t="shared" si="247"/>
        <v>0</v>
      </c>
      <c r="AK447" s="30">
        <f t="shared" si="229"/>
        <v>0</v>
      </c>
      <c r="AL447" s="30">
        <f t="shared" si="230"/>
        <v>0</v>
      </c>
      <c r="AM447" s="30">
        <f t="shared" si="231"/>
        <v>6.0205999132796242</v>
      </c>
      <c r="AN447" s="30">
        <v>0</v>
      </c>
      <c r="AO447" s="30">
        <f t="shared" si="232"/>
        <v>0</v>
      </c>
      <c r="AP447" s="30" t="e">
        <f t="shared" si="233"/>
        <v>#N/A</v>
      </c>
      <c r="BC447" s="30">
        <f t="shared" si="248"/>
        <v>0</v>
      </c>
      <c r="BD447" s="30">
        <f t="shared" si="249"/>
        <v>6.0205999132796242</v>
      </c>
      <c r="BE447" s="30" t="e">
        <f t="shared" si="250"/>
        <v>#N/A</v>
      </c>
      <c r="BF447" s="30" t="e">
        <f t="shared" si="251"/>
        <v>#N/A</v>
      </c>
      <c r="BV447">
        <v>11.743025275850334</v>
      </c>
      <c r="BW447">
        <v>1292.2304052500092</v>
      </c>
      <c r="BX447">
        <v>9.0874082734327857</v>
      </c>
      <c r="BY447">
        <f t="shared" si="252"/>
        <v>24.702136777460726</v>
      </c>
    </row>
    <row r="448" spans="6:77" x14ac:dyDescent="0.2">
      <c r="F448">
        <v>444</v>
      </c>
      <c r="G448">
        <v>11913.242870580212</v>
      </c>
      <c r="H448">
        <v>11913.242870580212</v>
      </c>
      <c r="I448">
        <v>8.3940200906127999E-2</v>
      </c>
      <c r="L448">
        <f t="shared" si="221"/>
        <v>0</v>
      </c>
      <c r="M448">
        <f t="shared" si="222"/>
        <v>0</v>
      </c>
      <c r="N448">
        <f t="shared" si="223"/>
        <v>1</v>
      </c>
      <c r="O448">
        <f t="shared" si="224"/>
        <v>0</v>
      </c>
      <c r="P448">
        <f t="shared" si="234"/>
        <v>0</v>
      </c>
      <c r="Q448">
        <f t="shared" si="235"/>
        <v>2</v>
      </c>
      <c r="R448">
        <f t="shared" si="236"/>
        <v>0</v>
      </c>
      <c r="S448">
        <f t="shared" si="225"/>
        <v>2</v>
      </c>
      <c r="U448">
        <f t="shared" si="226"/>
        <v>0</v>
      </c>
      <c r="V448">
        <f t="shared" si="237"/>
        <v>0</v>
      </c>
      <c r="W448">
        <f t="shared" si="238"/>
        <v>0</v>
      </c>
      <c r="X448">
        <f t="shared" si="239"/>
        <v>0</v>
      </c>
      <c r="Y448">
        <f t="shared" si="240"/>
        <v>0</v>
      </c>
      <c r="Z448">
        <f t="shared" si="241"/>
        <v>0</v>
      </c>
      <c r="AB448">
        <f t="shared" si="227"/>
        <v>0</v>
      </c>
      <c r="AC448">
        <f t="shared" si="228"/>
        <v>0</v>
      </c>
      <c r="AD448">
        <f t="shared" si="242"/>
        <v>0</v>
      </c>
      <c r="AE448">
        <f t="shared" si="243"/>
        <v>0</v>
      </c>
      <c r="AF448">
        <f t="shared" si="244"/>
        <v>0</v>
      </c>
      <c r="AG448">
        <f t="shared" si="245"/>
        <v>0</v>
      </c>
      <c r="AH448">
        <f t="shared" si="246"/>
        <v>0</v>
      </c>
      <c r="AI448">
        <f t="shared" si="247"/>
        <v>0</v>
      </c>
      <c r="AK448">
        <f t="shared" si="229"/>
        <v>0</v>
      </c>
      <c r="AL448">
        <f t="shared" si="230"/>
        <v>0</v>
      </c>
      <c r="AM448">
        <f t="shared" si="231"/>
        <v>6.0205999132796242</v>
      </c>
      <c r="AN448">
        <v>0</v>
      </c>
      <c r="AO448">
        <f t="shared" si="232"/>
        <v>0</v>
      </c>
      <c r="AP448" t="e">
        <f t="shared" si="233"/>
        <v>#N/A</v>
      </c>
      <c r="BC448">
        <f t="shared" si="248"/>
        <v>0</v>
      </c>
      <c r="BD448">
        <f t="shared" si="249"/>
        <v>6.0205999132796242</v>
      </c>
      <c r="BE448" t="e">
        <f t="shared" si="250"/>
        <v>#N/A</v>
      </c>
      <c r="BF448" t="e">
        <f t="shared" si="251"/>
        <v>#N/A</v>
      </c>
      <c r="BV448">
        <v>11.913242870580213</v>
      </c>
      <c r="BW448">
        <v>1310.6035222075577</v>
      </c>
      <c r="BX448">
        <v>9.0898907783444329</v>
      </c>
      <c r="BY448">
        <f t="shared" si="252"/>
        <v>24.708884925451116</v>
      </c>
    </row>
    <row r="449" spans="6:77" x14ac:dyDescent="0.2">
      <c r="F449" s="30">
        <v>445</v>
      </c>
      <c r="G449" s="30">
        <v>12085.927804762669</v>
      </c>
      <c r="H449" s="30">
        <v>12085.927804762669</v>
      </c>
      <c r="I449" s="30">
        <v>8.2740854997158983E-2</v>
      </c>
      <c r="K449" s="30"/>
      <c r="L449" s="30">
        <f t="shared" si="221"/>
        <v>0</v>
      </c>
      <c r="M449" s="30">
        <f t="shared" si="222"/>
        <v>0</v>
      </c>
      <c r="N449" s="30">
        <f t="shared" si="223"/>
        <v>1</v>
      </c>
      <c r="O449" s="30">
        <f t="shared" si="224"/>
        <v>0</v>
      </c>
      <c r="P449">
        <f t="shared" si="234"/>
        <v>0</v>
      </c>
      <c r="Q449" s="30">
        <f t="shared" si="235"/>
        <v>2</v>
      </c>
      <c r="R449" s="30">
        <f t="shared" si="236"/>
        <v>0</v>
      </c>
      <c r="S449" s="30">
        <f t="shared" si="225"/>
        <v>2</v>
      </c>
      <c r="U449" s="30">
        <f t="shared" si="226"/>
        <v>0</v>
      </c>
      <c r="V449" s="30">
        <f t="shared" si="237"/>
        <v>0</v>
      </c>
      <c r="W449" s="30">
        <f t="shared" si="238"/>
        <v>0</v>
      </c>
      <c r="X449" s="30">
        <f t="shared" si="239"/>
        <v>0</v>
      </c>
      <c r="Y449" s="30">
        <f t="shared" si="240"/>
        <v>0</v>
      </c>
      <c r="Z449" s="30">
        <f t="shared" si="241"/>
        <v>0</v>
      </c>
      <c r="AB449" s="30">
        <f t="shared" si="227"/>
        <v>0</v>
      </c>
      <c r="AC449" s="30">
        <f t="shared" si="228"/>
        <v>0</v>
      </c>
      <c r="AD449" s="30">
        <f t="shared" si="242"/>
        <v>0</v>
      </c>
      <c r="AE449" s="30">
        <f t="shared" si="243"/>
        <v>0</v>
      </c>
      <c r="AF449" s="30">
        <f t="shared" si="244"/>
        <v>0</v>
      </c>
      <c r="AG449" s="30">
        <f t="shared" si="245"/>
        <v>0</v>
      </c>
      <c r="AH449" s="30">
        <f t="shared" si="246"/>
        <v>0</v>
      </c>
      <c r="AI449" s="30">
        <f t="shared" si="247"/>
        <v>0</v>
      </c>
      <c r="AK449" s="30">
        <f t="shared" si="229"/>
        <v>0</v>
      </c>
      <c r="AL449" s="30">
        <f t="shared" si="230"/>
        <v>0</v>
      </c>
      <c r="AM449" s="30">
        <f t="shared" si="231"/>
        <v>6.0205999132796242</v>
      </c>
      <c r="AN449" s="30">
        <v>0</v>
      </c>
      <c r="AO449" s="30">
        <f t="shared" si="232"/>
        <v>0</v>
      </c>
      <c r="AP449" s="30" t="e">
        <f t="shared" si="233"/>
        <v>#N/A</v>
      </c>
      <c r="BC449" s="30">
        <f t="shared" si="248"/>
        <v>0</v>
      </c>
      <c r="BD449" s="30">
        <f t="shared" si="249"/>
        <v>6.0205999132796242</v>
      </c>
      <c r="BE449" s="30" t="e">
        <f t="shared" si="250"/>
        <v>#N/A</v>
      </c>
      <c r="BF449" s="30" t="e">
        <f t="shared" si="251"/>
        <v>#N/A</v>
      </c>
      <c r="BV449">
        <v>12.085927804762669</v>
      </c>
      <c r="BW449">
        <v>1329.2429613182778</v>
      </c>
      <c r="BX449">
        <v>9.0923391407515464</v>
      </c>
      <c r="BY449">
        <f t="shared" si="252"/>
        <v>24.715540264491857</v>
      </c>
    </row>
    <row r="450" spans="6:77" x14ac:dyDescent="0.2">
      <c r="F450">
        <v>446</v>
      </c>
      <c r="G450">
        <v>12261.115842996425</v>
      </c>
      <c r="H450">
        <v>12261.115842996425</v>
      </c>
      <c r="I450">
        <v>8.155864546139184E-2</v>
      </c>
      <c r="L450">
        <f t="shared" si="221"/>
        <v>0</v>
      </c>
      <c r="M450">
        <f t="shared" si="222"/>
        <v>0</v>
      </c>
      <c r="N450">
        <f t="shared" si="223"/>
        <v>1</v>
      </c>
      <c r="O450">
        <f t="shared" si="224"/>
        <v>0</v>
      </c>
      <c r="P450">
        <f t="shared" si="234"/>
        <v>0</v>
      </c>
      <c r="Q450">
        <f t="shared" si="235"/>
        <v>2</v>
      </c>
      <c r="R450">
        <f t="shared" si="236"/>
        <v>0</v>
      </c>
      <c r="S450">
        <f t="shared" si="225"/>
        <v>2</v>
      </c>
      <c r="U450">
        <f t="shared" si="226"/>
        <v>0</v>
      </c>
      <c r="V450">
        <f t="shared" si="237"/>
        <v>0</v>
      </c>
      <c r="W450">
        <f t="shared" si="238"/>
        <v>0</v>
      </c>
      <c r="X450">
        <f t="shared" si="239"/>
        <v>0</v>
      </c>
      <c r="Y450">
        <f t="shared" si="240"/>
        <v>0</v>
      </c>
      <c r="Z450">
        <f t="shared" si="241"/>
        <v>0</v>
      </c>
      <c r="AB450">
        <f t="shared" si="227"/>
        <v>0</v>
      </c>
      <c r="AC450">
        <f t="shared" si="228"/>
        <v>0</v>
      </c>
      <c r="AD450">
        <f t="shared" si="242"/>
        <v>0</v>
      </c>
      <c r="AE450">
        <f t="shared" si="243"/>
        <v>0</v>
      </c>
      <c r="AF450">
        <f t="shared" si="244"/>
        <v>0</v>
      </c>
      <c r="AG450">
        <f t="shared" si="245"/>
        <v>0</v>
      </c>
      <c r="AH450">
        <f t="shared" si="246"/>
        <v>0</v>
      </c>
      <c r="AI450">
        <f t="shared" si="247"/>
        <v>0</v>
      </c>
      <c r="AK450">
        <f t="shared" si="229"/>
        <v>0</v>
      </c>
      <c r="AL450">
        <f t="shared" si="230"/>
        <v>0</v>
      </c>
      <c r="AM450">
        <f t="shared" si="231"/>
        <v>6.0205999132796242</v>
      </c>
      <c r="AN450">
        <v>0</v>
      </c>
      <c r="AO450">
        <f t="shared" si="232"/>
        <v>0</v>
      </c>
      <c r="AP450" t="e">
        <f t="shared" si="233"/>
        <v>#N/A</v>
      </c>
      <c r="BC450">
        <f t="shared" si="248"/>
        <v>0</v>
      </c>
      <c r="BD450">
        <f t="shared" si="249"/>
        <v>6.0205999132796242</v>
      </c>
      <c r="BE450" t="e">
        <f t="shared" si="250"/>
        <v>#N/A</v>
      </c>
      <c r="BF450" t="e">
        <f t="shared" si="251"/>
        <v>#N/A</v>
      </c>
      <c r="BV450">
        <v>12.261115842996425</v>
      </c>
      <c r="BW450">
        <v>1348.1525829771911</v>
      </c>
      <c r="BX450">
        <v>9.094753811856819</v>
      </c>
      <c r="BY450">
        <f t="shared" si="252"/>
        <v>24.722104021079023</v>
      </c>
    </row>
    <row r="451" spans="6:77" x14ac:dyDescent="0.2">
      <c r="F451" s="30">
        <v>447</v>
      </c>
      <c r="G451" s="30">
        <v>12438.843268295534</v>
      </c>
      <c r="H451" s="30">
        <v>12438.843268295534</v>
      </c>
      <c r="I451" s="30">
        <v>8.0393327452627977E-2</v>
      </c>
      <c r="K451" s="30"/>
      <c r="L451" s="30">
        <f t="shared" si="221"/>
        <v>0</v>
      </c>
      <c r="M451" s="30">
        <f t="shared" si="222"/>
        <v>0</v>
      </c>
      <c r="N451" s="30">
        <f t="shared" si="223"/>
        <v>1</v>
      </c>
      <c r="O451" s="30">
        <f t="shared" si="224"/>
        <v>0</v>
      </c>
      <c r="P451">
        <f t="shared" si="234"/>
        <v>0</v>
      </c>
      <c r="Q451" s="30">
        <f t="shared" si="235"/>
        <v>2</v>
      </c>
      <c r="R451" s="30">
        <f t="shared" si="236"/>
        <v>0</v>
      </c>
      <c r="S451" s="30">
        <f t="shared" si="225"/>
        <v>2</v>
      </c>
      <c r="U451" s="30">
        <f t="shared" si="226"/>
        <v>0</v>
      </c>
      <c r="V451" s="30">
        <f t="shared" si="237"/>
        <v>0</v>
      </c>
      <c r="W451" s="30">
        <f t="shared" si="238"/>
        <v>0</v>
      </c>
      <c r="X451" s="30">
        <f t="shared" si="239"/>
        <v>0</v>
      </c>
      <c r="Y451" s="30">
        <f t="shared" si="240"/>
        <v>0</v>
      </c>
      <c r="Z451" s="30">
        <f t="shared" si="241"/>
        <v>0</v>
      </c>
      <c r="AB451" s="30">
        <f t="shared" si="227"/>
        <v>0</v>
      </c>
      <c r="AC451" s="30">
        <f t="shared" si="228"/>
        <v>0</v>
      </c>
      <c r="AD451" s="30">
        <f t="shared" si="242"/>
        <v>0</v>
      </c>
      <c r="AE451" s="30">
        <f t="shared" si="243"/>
        <v>0</v>
      </c>
      <c r="AF451" s="30">
        <f t="shared" si="244"/>
        <v>0</v>
      </c>
      <c r="AG451" s="30">
        <f t="shared" si="245"/>
        <v>0</v>
      </c>
      <c r="AH451" s="30">
        <f t="shared" si="246"/>
        <v>0</v>
      </c>
      <c r="AI451" s="30">
        <f t="shared" si="247"/>
        <v>0</v>
      </c>
      <c r="AK451" s="30">
        <f t="shared" si="229"/>
        <v>0</v>
      </c>
      <c r="AL451" s="30">
        <f t="shared" si="230"/>
        <v>0</v>
      </c>
      <c r="AM451" s="30">
        <f t="shared" si="231"/>
        <v>6.0205999132796242</v>
      </c>
      <c r="AN451" s="30">
        <v>0</v>
      </c>
      <c r="AO451" s="30">
        <f t="shared" si="232"/>
        <v>0</v>
      </c>
      <c r="AP451" s="30" t="e">
        <f t="shared" si="233"/>
        <v>#N/A</v>
      </c>
      <c r="BC451" s="30">
        <f t="shared" si="248"/>
        <v>0</v>
      </c>
      <c r="BD451" s="30">
        <f t="shared" si="249"/>
        <v>6.0205999132796242</v>
      </c>
      <c r="BE451" s="30" t="e">
        <f t="shared" si="250"/>
        <v>#N/A</v>
      </c>
      <c r="BF451" s="30" t="e">
        <f t="shared" si="251"/>
        <v>#N/A</v>
      </c>
      <c r="BV451">
        <v>12.438843268295534</v>
      </c>
      <c r="BW451">
        <v>1367.3363035365517</v>
      </c>
      <c r="BX451">
        <v>9.0971352374123651</v>
      </c>
      <c r="BY451">
        <f t="shared" si="252"/>
        <v>24.728577406892494</v>
      </c>
    </row>
    <row r="452" spans="6:77" x14ac:dyDescent="0.2">
      <c r="F452">
        <v>448</v>
      </c>
      <c r="G452">
        <v>12619.146889603864</v>
      </c>
      <c r="H452" t="s">
        <v>2</v>
      </c>
      <c r="I452">
        <v>7.9244659623055685E-2</v>
      </c>
      <c r="L452">
        <f t="shared" ref="L452:L484" si="253">$D$31/$I452*360-$E$28</f>
        <v>0</v>
      </c>
      <c r="M452">
        <f t="shared" ref="M452:M484" si="254">RADIANS(L452)</f>
        <v>0</v>
      </c>
      <c r="N452">
        <f t="shared" ref="N452:N484" si="255">$K$4*COS(M452)</f>
        <v>1</v>
      </c>
      <c r="O452">
        <f t="shared" ref="O452:O484" si="256">$K$4*SIN(M452)</f>
        <v>0</v>
      </c>
      <c r="P452">
        <f t="shared" si="234"/>
        <v>0</v>
      </c>
      <c r="Q452">
        <f t="shared" si="235"/>
        <v>2</v>
      </c>
      <c r="R452">
        <f t="shared" si="236"/>
        <v>0</v>
      </c>
      <c r="S452">
        <f t="shared" ref="S452:S484" si="257">SQRT(Q452^2+R452^2)</f>
        <v>2</v>
      </c>
      <c r="U452">
        <f t="shared" ref="U452:U484" si="258">L452/360</f>
        <v>0</v>
      </c>
      <c r="V452">
        <f t="shared" si="237"/>
        <v>0</v>
      </c>
      <c r="W452">
        <f t="shared" si="238"/>
        <v>0</v>
      </c>
      <c r="X452">
        <f t="shared" si="239"/>
        <v>0</v>
      </c>
      <c r="Y452">
        <f t="shared" si="240"/>
        <v>0</v>
      </c>
      <c r="Z452">
        <f t="shared" si="241"/>
        <v>0</v>
      </c>
      <c r="AB452">
        <f t="shared" ref="AB452:AB484" si="259">IMARGUMENT(COMPLEX(Q452,R452))</f>
        <v>0</v>
      </c>
      <c r="AC452">
        <f t="shared" ref="AC452:AC484" si="260">DEGREES(AB452)</f>
        <v>0</v>
      </c>
      <c r="AD452">
        <f t="shared" si="242"/>
        <v>0</v>
      </c>
      <c r="AE452">
        <f t="shared" si="243"/>
        <v>0</v>
      </c>
      <c r="AF452">
        <f t="shared" si="244"/>
        <v>0</v>
      </c>
      <c r="AG452">
        <f t="shared" si="245"/>
        <v>0</v>
      </c>
      <c r="AH452">
        <f t="shared" si="246"/>
        <v>0</v>
      </c>
      <c r="AI452">
        <f t="shared" si="247"/>
        <v>0</v>
      </c>
      <c r="AK452">
        <f t="shared" ref="AK452:AK484" si="261">$D$25</f>
        <v>0</v>
      </c>
      <c r="AL452">
        <f t="shared" ref="AL452:AL484" si="262">$D$29</f>
        <v>0</v>
      </c>
      <c r="AM452">
        <f t="shared" ref="AM452:AM484" si="263">20*LOG(S452)</f>
        <v>6.0205999132796242</v>
      </c>
      <c r="AN452">
        <v>0</v>
      </c>
      <c r="AO452">
        <f t="shared" ref="AO452:AO484" si="264">Z452</f>
        <v>0</v>
      </c>
      <c r="AP452" t="e">
        <f t="shared" ref="AP452:AP484" si="265">AI452*$D$12</f>
        <v>#N/A</v>
      </c>
      <c r="BC452">
        <f t="shared" si="248"/>
        <v>0</v>
      </c>
      <c r="BD452">
        <f t="shared" si="249"/>
        <v>6.0205999132796242</v>
      </c>
      <c r="BE452" t="e">
        <f t="shared" si="250"/>
        <v>#N/A</v>
      </c>
      <c r="BF452" t="e">
        <f t="shared" si="251"/>
        <v>#N/A</v>
      </c>
      <c r="BV452">
        <v>12.619146889603865</v>
      </c>
      <c r="BW452">
        <v>1386.7980961169515</v>
      </c>
      <c r="BX452">
        <v>9.0994838577710784</v>
      </c>
      <c r="BY452">
        <f t="shared" si="252"/>
        <v>24.734961618935532</v>
      </c>
    </row>
    <row r="453" spans="6:77" x14ac:dyDescent="0.2">
      <c r="F453" s="30">
        <v>449</v>
      </c>
      <c r="G453" s="30">
        <v>12802.064049418626</v>
      </c>
      <c r="H453" s="30">
        <v>12802.064049418626</v>
      </c>
      <c r="I453" s="30">
        <v>7.811240407326446E-2</v>
      </c>
      <c r="K453" s="30"/>
      <c r="L453" s="30">
        <f t="shared" si="253"/>
        <v>0</v>
      </c>
      <c r="M453" s="30">
        <f t="shared" si="254"/>
        <v>0</v>
      </c>
      <c r="N453" s="30">
        <f t="shared" si="255"/>
        <v>1</v>
      </c>
      <c r="O453" s="30">
        <f t="shared" si="256"/>
        <v>0</v>
      </c>
      <c r="P453">
        <f t="shared" ref="P453:P484" si="266">-L453</f>
        <v>0</v>
      </c>
      <c r="Q453" s="30">
        <f t="shared" ref="Q453:Q484" si="267">$D$9+N453</f>
        <v>2</v>
      </c>
      <c r="R453" s="30">
        <f t="shared" ref="R453:R484" si="268">O453</f>
        <v>0</v>
      </c>
      <c r="S453" s="30">
        <f t="shared" si="257"/>
        <v>2</v>
      </c>
      <c r="U453" s="30">
        <f t="shared" si="258"/>
        <v>0</v>
      </c>
      <c r="V453" s="30">
        <f t="shared" ref="V453:V484" si="269">TRUNC(U453,0)</f>
        <v>0</v>
      </c>
      <c r="W453" s="30">
        <f t="shared" ref="W453:W484" si="270">U453-V453</f>
        <v>0</v>
      </c>
      <c r="X453" s="30">
        <f t="shared" ref="X453:X484" si="271" xml:space="preserve"> W453 * 360</f>
        <v>0</v>
      </c>
      <c r="Y453" s="30">
        <f t="shared" ref="Y453:Y484" si="272">IF(X453 &lt; 180,- X453,360 - X453)</f>
        <v>0</v>
      </c>
      <c r="Z453" s="30">
        <f t="shared" ref="Z453:Z484" si="273">IF(Y453 &gt; 180,-360+Y453,Y453)</f>
        <v>0</v>
      </c>
      <c r="AB453" s="30">
        <f t="shared" si="259"/>
        <v>0</v>
      </c>
      <c r="AC453" s="30">
        <f t="shared" si="260"/>
        <v>0</v>
      </c>
      <c r="AD453" s="30">
        <f t="shared" ref="AD453:AD484" si="274">AC453/360</f>
        <v>0</v>
      </c>
      <c r="AE453" s="30">
        <f t="shared" ref="AE453:AE484" si="275">TRUNC(AD453,0)</f>
        <v>0</v>
      </c>
      <c r="AF453" s="30">
        <f t="shared" ref="AF453:AF484" si="276">AD453-AE453</f>
        <v>0</v>
      </c>
      <c r="AG453" s="30">
        <f t="shared" ref="AG453:AG484" si="277" xml:space="preserve"> AF453 * 360</f>
        <v>0</v>
      </c>
      <c r="AH453" s="30">
        <f t="shared" ref="AH453:AH484" si="278">IF(AG453 &lt; 180,- AG453,360 - AG453)</f>
        <v>0</v>
      </c>
      <c r="AI453" s="30">
        <f t="shared" ref="AI453:AI484" si="279">IF(AH453 &gt; 180,-360+AH453,AH453)</f>
        <v>0</v>
      </c>
      <c r="AK453" s="30">
        <f t="shared" si="261"/>
        <v>0</v>
      </c>
      <c r="AL453" s="30">
        <f t="shared" si="262"/>
        <v>0</v>
      </c>
      <c r="AM453" s="30">
        <f t="shared" si="263"/>
        <v>6.0205999132796242</v>
      </c>
      <c r="AN453" s="30">
        <v>0</v>
      </c>
      <c r="AO453" s="30">
        <f t="shared" si="264"/>
        <v>0</v>
      </c>
      <c r="AP453" s="30" t="e">
        <f t="shared" si="265"/>
        <v>#N/A</v>
      </c>
      <c r="BC453" s="30">
        <f t="shared" ref="BC453:BC484" si="280">ABS(U453)</f>
        <v>0</v>
      </c>
      <c r="BD453" s="30">
        <f t="shared" ref="BD453:BD484" si="281">IF(BC453&lt;BX453,AM453,NA())</f>
        <v>6.0205999132796242</v>
      </c>
      <c r="BE453" s="30" t="e">
        <f t="shared" ref="BE453:BE484" si="282">IF(AND(BC453&gt;=BX453,BC453&lt;BY453),AM453,NA())</f>
        <v>#N/A</v>
      </c>
      <c r="BF453" s="30" t="e">
        <f t="shared" ref="BF453:BF484" si="283">IF(BY453&lt;BC453,AM453,NA())</f>
        <v>#N/A</v>
      </c>
      <c r="BV453">
        <v>12.802064049418627</v>
      </c>
      <c r="BW453">
        <v>1406.5419914301972</v>
      </c>
      <c r="BX453">
        <v>9.1018001079379491</v>
      </c>
      <c r="BY453">
        <f t="shared" ref="BY453:BY484" si="284">BX453*$BY$1</f>
        <v>24.741257839674301</v>
      </c>
    </row>
    <row r="454" spans="6:77" x14ac:dyDescent="0.2">
      <c r="F454">
        <v>450</v>
      </c>
      <c r="G454">
        <v>12987.632631524233</v>
      </c>
      <c r="H454">
        <v>12987.632631524233</v>
      </c>
      <c r="I454">
        <v>7.6996326302974552E-2</v>
      </c>
      <c r="L454">
        <f t="shared" si="253"/>
        <v>0</v>
      </c>
      <c r="M454">
        <f t="shared" si="254"/>
        <v>0</v>
      </c>
      <c r="N454">
        <f t="shared" si="255"/>
        <v>1</v>
      </c>
      <c r="O454">
        <f t="shared" si="256"/>
        <v>0</v>
      </c>
      <c r="P454">
        <f t="shared" si="266"/>
        <v>0</v>
      </c>
      <c r="Q454">
        <f t="shared" si="267"/>
        <v>2</v>
      </c>
      <c r="R454">
        <f t="shared" si="268"/>
        <v>0</v>
      </c>
      <c r="S454">
        <f t="shared" si="257"/>
        <v>2</v>
      </c>
      <c r="U454">
        <f t="shared" si="258"/>
        <v>0</v>
      </c>
      <c r="V454">
        <f t="shared" si="269"/>
        <v>0</v>
      </c>
      <c r="W454">
        <f t="shared" si="270"/>
        <v>0</v>
      </c>
      <c r="X454">
        <f t="shared" si="271"/>
        <v>0</v>
      </c>
      <c r="Y454">
        <f t="shared" si="272"/>
        <v>0</v>
      </c>
      <c r="Z454">
        <f t="shared" si="273"/>
        <v>0</v>
      </c>
      <c r="AB454">
        <f t="shared" si="259"/>
        <v>0</v>
      </c>
      <c r="AC454">
        <f t="shared" si="260"/>
        <v>0</v>
      </c>
      <c r="AD454">
        <f t="shared" si="274"/>
        <v>0</v>
      </c>
      <c r="AE454">
        <f t="shared" si="275"/>
        <v>0</v>
      </c>
      <c r="AF454">
        <f t="shared" si="276"/>
        <v>0</v>
      </c>
      <c r="AG454">
        <f t="shared" si="277"/>
        <v>0</v>
      </c>
      <c r="AH454">
        <f t="shared" si="278"/>
        <v>0</v>
      </c>
      <c r="AI454">
        <f t="shared" si="279"/>
        <v>0</v>
      </c>
      <c r="AK454">
        <f t="shared" si="261"/>
        <v>0</v>
      </c>
      <c r="AL454">
        <f t="shared" si="262"/>
        <v>0</v>
      </c>
      <c r="AM454">
        <f t="shared" si="263"/>
        <v>6.0205999132796242</v>
      </c>
      <c r="AN454">
        <v>0</v>
      </c>
      <c r="AO454">
        <f t="shared" si="264"/>
        <v>0</v>
      </c>
      <c r="AP454" t="e">
        <f t="shared" si="265"/>
        <v>#N/A</v>
      </c>
      <c r="BC454">
        <f t="shared" si="280"/>
        <v>0</v>
      </c>
      <c r="BD454">
        <f t="shared" si="281"/>
        <v>6.0205999132796242</v>
      </c>
      <c r="BE454" t="e">
        <f t="shared" si="282"/>
        <v>#N/A</v>
      </c>
      <c r="BF454" t="e">
        <f t="shared" si="283"/>
        <v>#N/A</v>
      </c>
      <c r="BV454">
        <v>12.987632631524233</v>
      </c>
      <c r="BW454">
        <v>1426.5720786140944</v>
      </c>
      <c r="BX454">
        <v>9.1040844176213209</v>
      </c>
      <c r="BY454">
        <f t="shared" si="284"/>
        <v>24.747467237177187</v>
      </c>
    </row>
    <row r="455" spans="6:77" x14ac:dyDescent="0.2">
      <c r="F455" s="30">
        <v>451</v>
      </c>
      <c r="G455" s="30">
        <v>13175.891068838484</v>
      </c>
      <c r="H455" s="30">
        <v>13175.891068838484</v>
      </c>
      <c r="I455" s="30">
        <v>7.5896195162469163E-2</v>
      </c>
      <c r="K455" s="30"/>
      <c r="L455" s="30">
        <f t="shared" si="253"/>
        <v>0</v>
      </c>
      <c r="M455" s="30">
        <f t="shared" si="254"/>
        <v>0</v>
      </c>
      <c r="N455" s="30">
        <f t="shared" si="255"/>
        <v>1</v>
      </c>
      <c r="O455" s="30">
        <f t="shared" si="256"/>
        <v>0</v>
      </c>
      <c r="P455">
        <f t="shared" si="266"/>
        <v>0</v>
      </c>
      <c r="Q455" s="30">
        <f t="shared" si="267"/>
        <v>2</v>
      </c>
      <c r="R455" s="30">
        <f t="shared" si="268"/>
        <v>0</v>
      </c>
      <c r="S455" s="30">
        <f t="shared" si="257"/>
        <v>2</v>
      </c>
      <c r="U455" s="30">
        <f t="shared" si="258"/>
        <v>0</v>
      </c>
      <c r="V455" s="30">
        <f t="shared" si="269"/>
        <v>0</v>
      </c>
      <c r="W455" s="30">
        <f t="shared" si="270"/>
        <v>0</v>
      </c>
      <c r="X455" s="30">
        <f t="shared" si="271"/>
        <v>0</v>
      </c>
      <c r="Y455" s="30">
        <f t="shared" si="272"/>
        <v>0</v>
      </c>
      <c r="Z455" s="30">
        <f t="shared" si="273"/>
        <v>0</v>
      </c>
      <c r="AB455" s="30">
        <f t="shared" si="259"/>
        <v>0</v>
      </c>
      <c r="AC455" s="30">
        <f t="shared" si="260"/>
        <v>0</v>
      </c>
      <c r="AD455" s="30">
        <f t="shared" si="274"/>
        <v>0</v>
      </c>
      <c r="AE455" s="30">
        <f t="shared" si="275"/>
        <v>0</v>
      </c>
      <c r="AF455" s="30">
        <f t="shared" si="276"/>
        <v>0</v>
      </c>
      <c r="AG455" s="30">
        <f t="shared" si="277"/>
        <v>0</v>
      </c>
      <c r="AH455" s="30">
        <f t="shared" si="278"/>
        <v>0</v>
      </c>
      <c r="AI455" s="30">
        <f t="shared" si="279"/>
        <v>0</v>
      </c>
      <c r="AK455" s="30">
        <f t="shared" si="261"/>
        <v>0</v>
      </c>
      <c r="AL455" s="30">
        <f t="shared" si="262"/>
        <v>0</v>
      </c>
      <c r="AM455" s="30">
        <f t="shared" si="263"/>
        <v>6.0205999132796242</v>
      </c>
      <c r="AN455" s="30">
        <v>0</v>
      </c>
      <c r="AO455" s="30">
        <f t="shared" si="264"/>
        <v>0</v>
      </c>
      <c r="AP455" s="30" t="e">
        <f t="shared" si="265"/>
        <v>#N/A</v>
      </c>
      <c r="BC455" s="30">
        <f t="shared" si="280"/>
        <v>0</v>
      </c>
      <c r="BD455" s="30">
        <f t="shared" si="281"/>
        <v>6.0205999132796242</v>
      </c>
      <c r="BE455" s="30" t="e">
        <f t="shared" si="282"/>
        <v>#N/A</v>
      </c>
      <c r="BF455" s="30" t="e">
        <f t="shared" si="283"/>
        <v>#N/A</v>
      </c>
      <c r="BV455">
        <v>13.175891068838483</v>
      </c>
      <c r="BW455">
        <v>1446.892506079357</v>
      </c>
      <c r="BX455">
        <v>9.1063372112840515</v>
      </c>
      <c r="BY455">
        <f t="shared" si="284"/>
        <v>24.753590965253853</v>
      </c>
    </row>
    <row r="456" spans="6:77" x14ac:dyDescent="0.2">
      <c r="F456">
        <v>452</v>
      </c>
      <c r="G456">
        <v>13366.87835137231</v>
      </c>
      <c r="H456">
        <v>13366.87835137231</v>
      </c>
      <c r="I456">
        <v>7.4811782804721574E-2</v>
      </c>
      <c r="L456">
        <f t="shared" si="253"/>
        <v>0</v>
      </c>
      <c r="M456">
        <f t="shared" si="254"/>
        <v>0</v>
      </c>
      <c r="N456">
        <f t="shared" si="255"/>
        <v>1</v>
      </c>
      <c r="O456">
        <f t="shared" si="256"/>
        <v>0</v>
      </c>
      <c r="P456">
        <f t="shared" si="266"/>
        <v>0</v>
      </c>
      <c r="Q456">
        <f t="shared" si="267"/>
        <v>2</v>
      </c>
      <c r="R456">
        <f t="shared" si="268"/>
        <v>0</v>
      </c>
      <c r="S456">
        <f t="shared" si="257"/>
        <v>2</v>
      </c>
      <c r="U456">
        <f t="shared" si="258"/>
        <v>0</v>
      </c>
      <c r="V456">
        <f t="shared" si="269"/>
        <v>0</v>
      </c>
      <c r="W456">
        <f t="shared" si="270"/>
        <v>0</v>
      </c>
      <c r="X456">
        <f t="shared" si="271"/>
        <v>0</v>
      </c>
      <c r="Y456">
        <f t="shared" si="272"/>
        <v>0</v>
      </c>
      <c r="Z456">
        <f t="shared" si="273"/>
        <v>0</v>
      </c>
      <c r="AB456">
        <f t="shared" si="259"/>
        <v>0</v>
      </c>
      <c r="AC456">
        <f t="shared" si="260"/>
        <v>0</v>
      </c>
      <c r="AD456">
        <f t="shared" si="274"/>
        <v>0</v>
      </c>
      <c r="AE456">
        <f t="shared" si="275"/>
        <v>0</v>
      </c>
      <c r="AF456">
        <f t="shared" si="276"/>
        <v>0</v>
      </c>
      <c r="AG456">
        <f t="shared" si="277"/>
        <v>0</v>
      </c>
      <c r="AH456">
        <f t="shared" si="278"/>
        <v>0</v>
      </c>
      <c r="AI456">
        <f t="shared" si="279"/>
        <v>0</v>
      </c>
      <c r="AK456">
        <f t="shared" si="261"/>
        <v>0</v>
      </c>
      <c r="AL456">
        <f t="shared" si="262"/>
        <v>0</v>
      </c>
      <c r="AM456">
        <f t="shared" si="263"/>
        <v>6.0205999132796242</v>
      </c>
      <c r="AN456">
        <v>0</v>
      </c>
      <c r="AO456">
        <f t="shared" si="264"/>
        <v>0</v>
      </c>
      <c r="AP456" t="e">
        <f t="shared" si="265"/>
        <v>#N/A</v>
      </c>
      <c r="BC456">
        <f t="shared" si="280"/>
        <v>0</v>
      </c>
      <c r="BD456">
        <f t="shared" si="281"/>
        <v>6.0205999132796242</v>
      </c>
      <c r="BE456" t="e">
        <f t="shared" si="282"/>
        <v>#N/A</v>
      </c>
      <c r="BF456" t="e">
        <f t="shared" si="283"/>
        <v>#N/A</v>
      </c>
      <c r="BV456">
        <v>13.366878351372311</v>
      </c>
      <c r="BW456">
        <v>1467.5074823687758</v>
      </c>
      <c r="BX456">
        <v>9.1085589081945777</v>
      </c>
      <c r="BY456">
        <f t="shared" si="284"/>
        <v>24.759630163594082</v>
      </c>
    </row>
    <row r="457" spans="6:77" x14ac:dyDescent="0.2">
      <c r="F457" s="30">
        <v>453</v>
      </c>
      <c r="G457" s="30">
        <v>13560.634034304923</v>
      </c>
      <c r="H457" s="30">
        <v>13560.634034304923</v>
      </c>
      <c r="I457" s="30">
        <v>7.3742864638206201E-2</v>
      </c>
      <c r="K457" s="30"/>
      <c r="L457" s="30">
        <f t="shared" si="253"/>
        <v>0</v>
      </c>
      <c r="M457" s="30">
        <f t="shared" si="254"/>
        <v>0</v>
      </c>
      <c r="N457" s="30">
        <f t="shared" si="255"/>
        <v>1</v>
      </c>
      <c r="O457" s="30">
        <f t="shared" si="256"/>
        <v>0</v>
      </c>
      <c r="P457">
        <f t="shared" si="266"/>
        <v>0</v>
      </c>
      <c r="Q457" s="30">
        <f t="shared" si="267"/>
        <v>2</v>
      </c>
      <c r="R457" s="30">
        <f t="shared" si="268"/>
        <v>0</v>
      </c>
      <c r="S457" s="30">
        <f t="shared" si="257"/>
        <v>2</v>
      </c>
      <c r="U457" s="30">
        <f t="shared" si="258"/>
        <v>0</v>
      </c>
      <c r="V457" s="30">
        <f t="shared" si="269"/>
        <v>0</v>
      </c>
      <c r="W457" s="30">
        <f t="shared" si="270"/>
        <v>0</v>
      </c>
      <c r="X457" s="30">
        <f t="shared" si="271"/>
        <v>0</v>
      </c>
      <c r="Y457" s="30">
        <f t="shared" si="272"/>
        <v>0</v>
      </c>
      <c r="Z457" s="30">
        <f t="shared" si="273"/>
        <v>0</v>
      </c>
      <c r="AB457" s="30">
        <f t="shared" si="259"/>
        <v>0</v>
      </c>
      <c r="AC457" s="30">
        <f t="shared" si="260"/>
        <v>0</v>
      </c>
      <c r="AD457" s="30">
        <f t="shared" si="274"/>
        <v>0</v>
      </c>
      <c r="AE457" s="30">
        <f t="shared" si="275"/>
        <v>0</v>
      </c>
      <c r="AF457" s="30">
        <f t="shared" si="276"/>
        <v>0</v>
      </c>
      <c r="AG457" s="30">
        <f t="shared" si="277"/>
        <v>0</v>
      </c>
      <c r="AH457" s="30">
        <f t="shared" si="278"/>
        <v>0</v>
      </c>
      <c r="AI457" s="30">
        <f t="shared" si="279"/>
        <v>0</v>
      </c>
      <c r="AK457" s="30">
        <f t="shared" si="261"/>
        <v>0</v>
      </c>
      <c r="AL457" s="30">
        <f t="shared" si="262"/>
        <v>0</v>
      </c>
      <c r="AM457" s="30">
        <f t="shared" si="263"/>
        <v>6.0205999132796242</v>
      </c>
      <c r="AN457" s="30">
        <v>0</v>
      </c>
      <c r="AO457" s="30">
        <f t="shared" si="264"/>
        <v>0</v>
      </c>
      <c r="AP457" s="30" t="e">
        <f t="shared" si="265"/>
        <v>#N/A</v>
      </c>
      <c r="BC457" s="30">
        <f t="shared" si="280"/>
        <v>0</v>
      </c>
      <c r="BD457" s="30">
        <f t="shared" si="281"/>
        <v>6.0205999132796242</v>
      </c>
      <c r="BE457" s="30" t="e">
        <f t="shared" si="282"/>
        <v>#N/A</v>
      </c>
      <c r="BF457" s="30" t="e">
        <f t="shared" si="283"/>
        <v>#N/A</v>
      </c>
      <c r="BV457">
        <v>13.560634034304924</v>
      </c>
      <c r="BW457">
        <v>1488.4212770288391</v>
      </c>
      <c r="BX457">
        <v>9.110749922477881</v>
      </c>
      <c r="BY457">
        <f t="shared" si="284"/>
        <v>24.765585957906278</v>
      </c>
    </row>
    <row r="458" spans="6:77" x14ac:dyDescent="0.2">
      <c r="F458">
        <v>454</v>
      </c>
      <c r="G458">
        <v>13757.198246176158</v>
      </c>
      <c r="H458">
        <v>13757.198246176158</v>
      </c>
      <c r="I458">
        <v>7.2689219280383063E-2</v>
      </c>
      <c r="L458">
        <f t="shared" si="253"/>
        <v>0</v>
      </c>
      <c r="M458">
        <f t="shared" si="254"/>
        <v>0</v>
      </c>
      <c r="N458">
        <f t="shared" si="255"/>
        <v>1</v>
      </c>
      <c r="O458">
        <f t="shared" si="256"/>
        <v>0</v>
      </c>
      <c r="P458">
        <f t="shared" si="266"/>
        <v>0</v>
      </c>
      <c r="Q458">
        <f t="shared" si="267"/>
        <v>2</v>
      </c>
      <c r="R458">
        <f t="shared" si="268"/>
        <v>0</v>
      </c>
      <c r="S458">
        <f t="shared" si="257"/>
        <v>2</v>
      </c>
      <c r="U458">
        <f t="shared" si="258"/>
        <v>0</v>
      </c>
      <c r="V458">
        <f t="shared" si="269"/>
        <v>0</v>
      </c>
      <c r="W458">
        <f t="shared" si="270"/>
        <v>0</v>
      </c>
      <c r="X458">
        <f t="shared" si="271"/>
        <v>0</v>
      </c>
      <c r="Y458">
        <f t="shared" si="272"/>
        <v>0</v>
      </c>
      <c r="Z458">
        <f t="shared" si="273"/>
        <v>0</v>
      </c>
      <c r="AB458">
        <f t="shared" si="259"/>
        <v>0</v>
      </c>
      <c r="AC458">
        <f t="shared" si="260"/>
        <v>0</v>
      </c>
      <c r="AD458">
        <f t="shared" si="274"/>
        <v>0</v>
      </c>
      <c r="AE458">
        <f t="shared" si="275"/>
        <v>0</v>
      </c>
      <c r="AF458">
        <f t="shared" si="276"/>
        <v>0</v>
      </c>
      <c r="AG458">
        <f t="shared" si="277"/>
        <v>0</v>
      </c>
      <c r="AH458">
        <f t="shared" si="278"/>
        <v>0</v>
      </c>
      <c r="AI458">
        <f t="shared" si="279"/>
        <v>0</v>
      </c>
      <c r="AK458">
        <f t="shared" si="261"/>
        <v>0</v>
      </c>
      <c r="AL458">
        <f t="shared" si="262"/>
        <v>0</v>
      </c>
      <c r="AM458">
        <f t="shared" si="263"/>
        <v>6.0205999132796242</v>
      </c>
      <c r="AN458">
        <v>0</v>
      </c>
      <c r="AO458">
        <f t="shared" si="264"/>
        <v>0</v>
      </c>
      <c r="AP458" t="e">
        <f t="shared" si="265"/>
        <v>#N/A</v>
      </c>
      <c r="BC458">
        <f t="shared" si="280"/>
        <v>0</v>
      </c>
      <c r="BD458">
        <f t="shared" si="281"/>
        <v>6.0205999132796242</v>
      </c>
      <c r="BE458" t="e">
        <f t="shared" si="282"/>
        <v>#N/A</v>
      </c>
      <c r="BF458" t="e">
        <f t="shared" si="283"/>
        <v>#N/A</v>
      </c>
      <c r="BV458">
        <v>13.757198246176157</v>
      </c>
      <c r="BW458">
        <v>1509.6382214940083</v>
      </c>
      <c r="BX458">
        <v>9.1129106631662999</v>
      </c>
      <c r="BY458">
        <f t="shared" si="284"/>
        <v>24.77145946005562</v>
      </c>
    </row>
    <row r="459" spans="6:77" x14ac:dyDescent="0.2">
      <c r="F459" s="30">
        <v>455</v>
      </c>
      <c r="G459" s="30">
        <v>13956.611697197332</v>
      </c>
      <c r="H459" s="30">
        <v>13956.611697197332</v>
      </c>
      <c r="I459" s="30">
        <v>7.1650628511848113E-2</v>
      </c>
      <c r="K459" s="30"/>
      <c r="L459" s="30">
        <f t="shared" si="253"/>
        <v>0</v>
      </c>
      <c r="M459" s="30">
        <f t="shared" si="254"/>
        <v>0</v>
      </c>
      <c r="N459" s="30">
        <f t="shared" si="255"/>
        <v>1</v>
      </c>
      <c r="O459" s="30">
        <f t="shared" si="256"/>
        <v>0</v>
      </c>
      <c r="P459">
        <f t="shared" si="266"/>
        <v>0</v>
      </c>
      <c r="Q459" s="30">
        <f t="shared" si="267"/>
        <v>2</v>
      </c>
      <c r="R459" s="30">
        <f t="shared" si="268"/>
        <v>0</v>
      </c>
      <c r="S459" s="30">
        <f t="shared" si="257"/>
        <v>2</v>
      </c>
      <c r="U459" s="30">
        <f t="shared" si="258"/>
        <v>0</v>
      </c>
      <c r="V459" s="30">
        <f t="shared" si="269"/>
        <v>0</v>
      </c>
      <c r="W459" s="30">
        <f t="shared" si="270"/>
        <v>0</v>
      </c>
      <c r="X459" s="30">
        <f t="shared" si="271"/>
        <v>0</v>
      </c>
      <c r="Y459" s="30">
        <f t="shared" si="272"/>
        <v>0</v>
      </c>
      <c r="Z459" s="30">
        <f t="shared" si="273"/>
        <v>0</v>
      </c>
      <c r="AB459" s="30">
        <f t="shared" si="259"/>
        <v>0</v>
      </c>
      <c r="AC459" s="30">
        <f t="shared" si="260"/>
        <v>0</v>
      </c>
      <c r="AD459" s="30">
        <f t="shared" si="274"/>
        <v>0</v>
      </c>
      <c r="AE459" s="30">
        <f t="shared" si="275"/>
        <v>0</v>
      </c>
      <c r="AF459" s="30">
        <f t="shared" si="276"/>
        <v>0</v>
      </c>
      <c r="AG459" s="30">
        <f t="shared" si="277"/>
        <v>0</v>
      </c>
      <c r="AH459" s="30">
        <f t="shared" si="278"/>
        <v>0</v>
      </c>
      <c r="AI459" s="30">
        <f t="shared" si="279"/>
        <v>0</v>
      </c>
      <c r="AK459" s="30">
        <f t="shared" si="261"/>
        <v>0</v>
      </c>
      <c r="AL459" s="30">
        <f t="shared" si="262"/>
        <v>0</v>
      </c>
      <c r="AM459" s="30">
        <f t="shared" si="263"/>
        <v>6.0205999132796242</v>
      </c>
      <c r="AN459" s="30">
        <v>0</v>
      </c>
      <c r="AO459" s="30">
        <f t="shared" si="264"/>
        <v>0</v>
      </c>
      <c r="AP459" s="30" t="e">
        <f t="shared" si="265"/>
        <v>#N/A</v>
      </c>
      <c r="BC459" s="30">
        <f t="shared" si="280"/>
        <v>0</v>
      </c>
      <c r="BD459" s="30">
        <f t="shared" si="281"/>
        <v>6.0205999132796242</v>
      </c>
      <c r="BE459" s="30" t="e">
        <f t="shared" si="282"/>
        <v>#N/A</v>
      </c>
      <c r="BF459" s="30" t="e">
        <f t="shared" si="283"/>
        <v>#N/A</v>
      </c>
      <c r="BV459">
        <v>13.956611697197332</v>
      </c>
      <c r="BW459">
        <v>1531.1627099837826</v>
      </c>
      <c r="BX459">
        <v>9.1150415342502384</v>
      </c>
      <c r="BY459">
        <f t="shared" si="284"/>
        <v>24.777251768201879</v>
      </c>
    </row>
    <row r="460" spans="6:77" x14ac:dyDescent="0.2">
      <c r="F460">
        <v>456</v>
      </c>
      <c r="G460">
        <v>14158.915687682775</v>
      </c>
      <c r="H460">
        <v>14158.915687682775</v>
      </c>
      <c r="I460">
        <v>7.0626877231137627E-2</v>
      </c>
      <c r="L460">
        <f t="shared" si="253"/>
        <v>0</v>
      </c>
      <c r="M460">
        <f t="shared" si="254"/>
        <v>0</v>
      </c>
      <c r="N460">
        <f t="shared" si="255"/>
        <v>1</v>
      </c>
      <c r="O460">
        <f t="shared" si="256"/>
        <v>0</v>
      </c>
      <c r="P460">
        <f t="shared" si="266"/>
        <v>0</v>
      </c>
      <c r="Q460">
        <f t="shared" si="267"/>
        <v>2</v>
      </c>
      <c r="R460">
        <f t="shared" si="268"/>
        <v>0</v>
      </c>
      <c r="S460">
        <f t="shared" si="257"/>
        <v>2</v>
      </c>
      <c r="U460">
        <f t="shared" si="258"/>
        <v>0</v>
      </c>
      <c r="V460">
        <f t="shared" si="269"/>
        <v>0</v>
      </c>
      <c r="W460">
        <f t="shared" si="270"/>
        <v>0</v>
      </c>
      <c r="X460">
        <f t="shared" si="271"/>
        <v>0</v>
      </c>
      <c r="Y460">
        <f t="shared" si="272"/>
        <v>0</v>
      </c>
      <c r="Z460">
        <f t="shared" si="273"/>
        <v>0</v>
      </c>
      <c r="AB460">
        <f t="shared" si="259"/>
        <v>0</v>
      </c>
      <c r="AC460">
        <f t="shared" si="260"/>
        <v>0</v>
      </c>
      <c r="AD460">
        <f t="shared" si="274"/>
        <v>0</v>
      </c>
      <c r="AE460">
        <f t="shared" si="275"/>
        <v>0</v>
      </c>
      <c r="AF460">
        <f t="shared" si="276"/>
        <v>0</v>
      </c>
      <c r="AG460">
        <f t="shared" si="277"/>
        <v>0</v>
      </c>
      <c r="AH460">
        <f t="shared" si="278"/>
        <v>0</v>
      </c>
      <c r="AI460">
        <f t="shared" si="279"/>
        <v>0</v>
      </c>
      <c r="AK460">
        <f t="shared" si="261"/>
        <v>0</v>
      </c>
      <c r="AL460">
        <f t="shared" si="262"/>
        <v>0</v>
      </c>
      <c r="AM460">
        <f t="shared" si="263"/>
        <v>6.0205999132796242</v>
      </c>
      <c r="AN460">
        <v>0</v>
      </c>
      <c r="AO460">
        <f t="shared" si="264"/>
        <v>0</v>
      </c>
      <c r="AP460" t="e">
        <f t="shared" si="265"/>
        <v>#N/A</v>
      </c>
      <c r="BC460">
        <f t="shared" si="280"/>
        <v>0</v>
      </c>
      <c r="BD460">
        <f t="shared" si="281"/>
        <v>6.0205999132796242</v>
      </c>
      <c r="BE460" t="e">
        <f t="shared" si="282"/>
        <v>#N/A</v>
      </c>
      <c r="BF460" t="e">
        <f t="shared" si="283"/>
        <v>#N/A</v>
      </c>
      <c r="BV460">
        <v>14.158915687682775</v>
      </c>
      <c r="BW460">
        <v>1552.9992004127912</v>
      </c>
      <c r="BX460">
        <v>9.117142934728685</v>
      </c>
      <c r="BY460">
        <f t="shared" si="284"/>
        <v>24.782963966936755</v>
      </c>
    </row>
    <row r="461" spans="6:77" x14ac:dyDescent="0.2">
      <c r="F461" s="30">
        <v>457</v>
      </c>
      <c r="G461" s="30">
        <v>14364.152116603427</v>
      </c>
      <c r="H461" s="30">
        <v>14364.152116603427</v>
      </c>
      <c r="I461" s="30">
        <v>6.9617753410179131E-2</v>
      </c>
      <c r="K461" s="30"/>
      <c r="L461" s="30">
        <f t="shared" si="253"/>
        <v>0</v>
      </c>
      <c r="M461" s="30">
        <f t="shared" si="254"/>
        <v>0</v>
      </c>
      <c r="N461" s="30">
        <f t="shared" si="255"/>
        <v>1</v>
      </c>
      <c r="O461" s="30">
        <f t="shared" si="256"/>
        <v>0</v>
      </c>
      <c r="P461">
        <f t="shared" si="266"/>
        <v>0</v>
      </c>
      <c r="Q461" s="30">
        <f t="shared" si="267"/>
        <v>2</v>
      </c>
      <c r="R461" s="30">
        <f t="shared" si="268"/>
        <v>0</v>
      </c>
      <c r="S461" s="30">
        <f t="shared" si="257"/>
        <v>2</v>
      </c>
      <c r="U461" s="30">
        <f t="shared" si="258"/>
        <v>0</v>
      </c>
      <c r="V461" s="30">
        <f t="shared" si="269"/>
        <v>0</v>
      </c>
      <c r="W461" s="30">
        <f t="shared" si="270"/>
        <v>0</v>
      </c>
      <c r="X461" s="30">
        <f t="shared" si="271"/>
        <v>0</v>
      </c>
      <c r="Y461" s="30">
        <f t="shared" si="272"/>
        <v>0</v>
      </c>
      <c r="Z461" s="30">
        <f t="shared" si="273"/>
        <v>0</v>
      </c>
      <c r="AB461" s="30">
        <f t="shared" si="259"/>
        <v>0</v>
      </c>
      <c r="AC461" s="30">
        <f t="shared" si="260"/>
        <v>0</v>
      </c>
      <c r="AD461" s="30">
        <f t="shared" si="274"/>
        <v>0</v>
      </c>
      <c r="AE461" s="30">
        <f t="shared" si="275"/>
        <v>0</v>
      </c>
      <c r="AF461" s="30">
        <f t="shared" si="276"/>
        <v>0</v>
      </c>
      <c r="AG461" s="30">
        <f t="shared" si="277"/>
        <v>0</v>
      </c>
      <c r="AH461" s="30">
        <f t="shared" si="278"/>
        <v>0</v>
      </c>
      <c r="AI461" s="30">
        <f t="shared" si="279"/>
        <v>0</v>
      </c>
      <c r="AK461" s="30">
        <f t="shared" si="261"/>
        <v>0</v>
      </c>
      <c r="AL461" s="30">
        <f t="shared" si="262"/>
        <v>0</v>
      </c>
      <c r="AM461" s="30">
        <f t="shared" si="263"/>
        <v>6.0205999132796242</v>
      </c>
      <c r="AN461" s="30">
        <v>0</v>
      </c>
      <c r="AO461" s="30">
        <f t="shared" si="264"/>
        <v>0</v>
      </c>
      <c r="AP461" s="30" t="e">
        <f t="shared" si="265"/>
        <v>#N/A</v>
      </c>
      <c r="BC461" s="30">
        <f t="shared" si="280"/>
        <v>0</v>
      </c>
      <c r="BD461" s="30">
        <f t="shared" si="281"/>
        <v>6.0205999132796242</v>
      </c>
      <c r="BE461" s="30" t="e">
        <f t="shared" si="282"/>
        <v>#N/A</v>
      </c>
      <c r="BF461" s="30" t="e">
        <f t="shared" si="283"/>
        <v>#N/A</v>
      </c>
      <c r="BV461">
        <v>14.364152116603428</v>
      </c>
      <c r="BW461">
        <v>1575.1522153140575</v>
      </c>
      <c r="BX461">
        <v>9.1192152586596009</v>
      </c>
      <c r="BY461">
        <f t="shared" si="284"/>
        <v>24.788597127420843</v>
      </c>
    </row>
    <row r="462" spans="6:77" x14ac:dyDescent="0.2">
      <c r="F462">
        <v>458</v>
      </c>
      <c r="G462">
        <v>14572.363490264557</v>
      </c>
      <c r="H462">
        <v>14572.363490264557</v>
      </c>
      <c r="I462">
        <v>6.8623048050378083E-2</v>
      </c>
      <c r="L462">
        <f t="shared" si="253"/>
        <v>0</v>
      </c>
      <c r="M462">
        <f t="shared" si="254"/>
        <v>0</v>
      </c>
      <c r="N462">
        <f t="shared" si="255"/>
        <v>1</v>
      </c>
      <c r="O462">
        <f t="shared" si="256"/>
        <v>0</v>
      </c>
      <c r="P462">
        <f t="shared" si="266"/>
        <v>0</v>
      </c>
      <c r="Q462">
        <f t="shared" si="267"/>
        <v>2</v>
      </c>
      <c r="R462">
        <f t="shared" si="268"/>
        <v>0</v>
      </c>
      <c r="S462">
        <f t="shared" si="257"/>
        <v>2</v>
      </c>
      <c r="U462">
        <f t="shared" si="258"/>
        <v>0</v>
      </c>
      <c r="V462">
        <f t="shared" si="269"/>
        <v>0</v>
      </c>
      <c r="W462">
        <f t="shared" si="270"/>
        <v>0</v>
      </c>
      <c r="X462">
        <f t="shared" si="271"/>
        <v>0</v>
      </c>
      <c r="Y462">
        <f t="shared" si="272"/>
        <v>0</v>
      </c>
      <c r="Z462">
        <f t="shared" si="273"/>
        <v>0</v>
      </c>
      <c r="AB462">
        <f t="shared" si="259"/>
        <v>0</v>
      </c>
      <c r="AC462">
        <f t="shared" si="260"/>
        <v>0</v>
      </c>
      <c r="AD462">
        <f t="shared" si="274"/>
        <v>0</v>
      </c>
      <c r="AE462">
        <f t="shared" si="275"/>
        <v>0</v>
      </c>
      <c r="AF462">
        <f t="shared" si="276"/>
        <v>0</v>
      </c>
      <c r="AG462">
        <f t="shared" si="277"/>
        <v>0</v>
      </c>
      <c r="AH462">
        <f t="shared" si="278"/>
        <v>0</v>
      </c>
      <c r="AI462">
        <f t="shared" si="279"/>
        <v>0</v>
      </c>
      <c r="AK462">
        <f t="shared" si="261"/>
        <v>0</v>
      </c>
      <c r="AL462">
        <f t="shared" si="262"/>
        <v>0</v>
      </c>
      <c r="AM462">
        <f t="shared" si="263"/>
        <v>6.0205999132796242</v>
      </c>
      <c r="AN462">
        <v>0</v>
      </c>
      <c r="AO462">
        <f t="shared" si="264"/>
        <v>0</v>
      </c>
      <c r="AP462" t="e">
        <f t="shared" si="265"/>
        <v>#N/A</v>
      </c>
      <c r="BC462">
        <f t="shared" si="280"/>
        <v>0</v>
      </c>
      <c r="BD462">
        <f t="shared" si="281"/>
        <v>6.0205999132796242</v>
      </c>
      <c r="BE462" t="e">
        <f t="shared" si="282"/>
        <v>#N/A</v>
      </c>
      <c r="BF462" t="e">
        <f t="shared" si="283"/>
        <v>#N/A</v>
      </c>
      <c r="BV462">
        <v>14.572363490264557</v>
      </c>
      <c r="BW462">
        <v>1597.626342775666</v>
      </c>
      <c r="BX462">
        <v>9.1212588952101221</v>
      </c>
      <c r="BY462">
        <f t="shared" si="284"/>
        <v>24.7941523075201</v>
      </c>
    </row>
    <row r="463" spans="6:77" x14ac:dyDescent="0.2">
      <c r="F463" s="30">
        <v>459</v>
      </c>
      <c r="G463" s="30">
        <v>14783.592931109195</v>
      </c>
      <c r="H463" s="30">
        <v>14783.592931109195</v>
      </c>
      <c r="I463" s="30">
        <v>6.7642555139332511E-2</v>
      </c>
      <c r="K463" s="30"/>
      <c r="L463" s="30">
        <f t="shared" si="253"/>
        <v>0</v>
      </c>
      <c r="M463" s="30">
        <f t="shared" si="254"/>
        <v>0</v>
      </c>
      <c r="N463" s="30">
        <f t="shared" si="255"/>
        <v>1</v>
      </c>
      <c r="O463" s="30">
        <f t="shared" si="256"/>
        <v>0</v>
      </c>
      <c r="P463">
        <f t="shared" si="266"/>
        <v>0</v>
      </c>
      <c r="Q463" s="30">
        <f t="shared" si="267"/>
        <v>2</v>
      </c>
      <c r="R463" s="30">
        <f t="shared" si="268"/>
        <v>0</v>
      </c>
      <c r="S463" s="30">
        <f t="shared" si="257"/>
        <v>2</v>
      </c>
      <c r="U463" s="30">
        <f t="shared" si="258"/>
        <v>0</v>
      </c>
      <c r="V463" s="30">
        <f t="shared" si="269"/>
        <v>0</v>
      </c>
      <c r="W463" s="30">
        <f t="shared" si="270"/>
        <v>0</v>
      </c>
      <c r="X463" s="30">
        <f t="shared" si="271"/>
        <v>0</v>
      </c>
      <c r="Y463" s="30">
        <f t="shared" si="272"/>
        <v>0</v>
      </c>
      <c r="Z463" s="30">
        <f t="shared" si="273"/>
        <v>0</v>
      </c>
      <c r="AB463" s="30">
        <f t="shared" si="259"/>
        <v>0</v>
      </c>
      <c r="AC463" s="30">
        <f t="shared" si="260"/>
        <v>0</v>
      </c>
      <c r="AD463" s="30">
        <f t="shared" si="274"/>
        <v>0</v>
      </c>
      <c r="AE463" s="30">
        <f t="shared" si="275"/>
        <v>0</v>
      </c>
      <c r="AF463" s="30">
        <f t="shared" si="276"/>
        <v>0</v>
      </c>
      <c r="AG463" s="30">
        <f t="shared" si="277"/>
        <v>0</v>
      </c>
      <c r="AH463" s="30">
        <f t="shared" si="278"/>
        <v>0</v>
      </c>
      <c r="AI463" s="30">
        <f t="shared" si="279"/>
        <v>0</v>
      </c>
      <c r="AK463" s="30">
        <f t="shared" si="261"/>
        <v>0</v>
      </c>
      <c r="AL463" s="30">
        <f t="shared" si="262"/>
        <v>0</v>
      </c>
      <c r="AM463" s="30">
        <f t="shared" si="263"/>
        <v>6.0205999132796242</v>
      </c>
      <c r="AN463" s="30">
        <v>0</v>
      </c>
      <c r="AO463" s="30">
        <f t="shared" si="264"/>
        <v>0</v>
      </c>
      <c r="AP463" s="30" t="e">
        <f t="shared" si="265"/>
        <v>#N/A</v>
      </c>
      <c r="BC463" s="30">
        <f t="shared" si="280"/>
        <v>0</v>
      </c>
      <c r="BD463" s="30">
        <f t="shared" si="281"/>
        <v>6.0205999132796242</v>
      </c>
      <c r="BE463" s="30" t="e">
        <f t="shared" si="282"/>
        <v>#N/A</v>
      </c>
      <c r="BF463" s="30" t="e">
        <f t="shared" si="283"/>
        <v>#N/A</v>
      </c>
      <c r="BV463">
        <v>14.783592931109196</v>
      </c>
      <c r="BW463">
        <v>1620.4262373909953</v>
      </c>
      <c r="BX463">
        <v>9.1232742287065527</v>
      </c>
      <c r="BY463">
        <f t="shared" si="284"/>
        <v>24.799630551941732</v>
      </c>
    </row>
    <row r="464" spans="6:77" x14ac:dyDescent="0.2">
      <c r="F464">
        <v>460</v>
      </c>
      <c r="G464">
        <v>14997.884186649131</v>
      </c>
      <c r="H464">
        <v>14997.884186649131</v>
      </c>
      <c r="I464">
        <v>6.6676071608166132E-2</v>
      </c>
      <c r="L464">
        <f t="shared" si="253"/>
        <v>0</v>
      </c>
      <c r="M464">
        <f t="shared" si="254"/>
        <v>0</v>
      </c>
      <c r="N464">
        <f t="shared" si="255"/>
        <v>1</v>
      </c>
      <c r="O464">
        <f t="shared" si="256"/>
        <v>0</v>
      </c>
      <c r="P464">
        <f t="shared" si="266"/>
        <v>0</v>
      </c>
      <c r="Q464">
        <f t="shared" si="267"/>
        <v>2</v>
      </c>
      <c r="R464">
        <f t="shared" si="268"/>
        <v>0</v>
      </c>
      <c r="S464">
        <f t="shared" si="257"/>
        <v>2</v>
      </c>
      <c r="U464">
        <f t="shared" si="258"/>
        <v>0</v>
      </c>
      <c r="V464">
        <f t="shared" si="269"/>
        <v>0</v>
      </c>
      <c r="W464">
        <f t="shared" si="270"/>
        <v>0</v>
      </c>
      <c r="X464">
        <f t="shared" si="271"/>
        <v>0</v>
      </c>
      <c r="Y464">
        <f t="shared" si="272"/>
        <v>0</v>
      </c>
      <c r="Z464">
        <f t="shared" si="273"/>
        <v>0</v>
      </c>
      <c r="AB464">
        <f t="shared" si="259"/>
        <v>0</v>
      </c>
      <c r="AC464">
        <f t="shared" si="260"/>
        <v>0</v>
      </c>
      <c r="AD464">
        <f t="shared" si="274"/>
        <v>0</v>
      </c>
      <c r="AE464">
        <f t="shared" si="275"/>
        <v>0</v>
      </c>
      <c r="AF464">
        <f t="shared" si="276"/>
        <v>0</v>
      </c>
      <c r="AG464">
        <f t="shared" si="277"/>
        <v>0</v>
      </c>
      <c r="AH464">
        <f t="shared" si="278"/>
        <v>0</v>
      </c>
      <c r="AI464">
        <f t="shared" si="279"/>
        <v>0</v>
      </c>
      <c r="AK464">
        <f t="shared" si="261"/>
        <v>0</v>
      </c>
      <c r="AL464">
        <f t="shared" si="262"/>
        <v>0</v>
      </c>
      <c r="AM464">
        <f t="shared" si="263"/>
        <v>6.0205999132796242</v>
      </c>
      <c r="AN464">
        <v>0</v>
      </c>
      <c r="AO464">
        <f t="shared" si="264"/>
        <v>0</v>
      </c>
      <c r="AP464" t="e">
        <f t="shared" si="265"/>
        <v>#N/A</v>
      </c>
      <c r="BC464">
        <f t="shared" si="280"/>
        <v>0</v>
      </c>
      <c r="BD464">
        <f t="shared" si="281"/>
        <v>6.0205999132796242</v>
      </c>
      <c r="BE464" t="e">
        <f t="shared" si="282"/>
        <v>#N/A</v>
      </c>
      <c r="BF464" t="e">
        <f t="shared" si="283"/>
        <v>#N/A</v>
      </c>
      <c r="BV464">
        <v>14.997884186649131</v>
      </c>
      <c r="BW464">
        <v>1643.5566212227207</v>
      </c>
      <c r="BX464">
        <v>9.1252616386842131</v>
      </c>
      <c r="BY464">
        <f t="shared" si="284"/>
        <v>24.805032892369706</v>
      </c>
    </row>
    <row r="465" spans="6:77" x14ac:dyDescent="0.2">
      <c r="F465" s="30">
        <v>461</v>
      </c>
      <c r="G465" s="30">
        <v>15215.281638525415</v>
      </c>
      <c r="H465" s="30">
        <v>15215.281638525415</v>
      </c>
      <c r="I465" s="30">
        <v>6.5723397289471061E-2</v>
      </c>
      <c r="K465" s="30"/>
      <c r="L465" s="30">
        <f t="shared" si="253"/>
        <v>0</v>
      </c>
      <c r="M465" s="30">
        <f t="shared" si="254"/>
        <v>0</v>
      </c>
      <c r="N465" s="30">
        <f t="shared" si="255"/>
        <v>1</v>
      </c>
      <c r="O465" s="30">
        <f t="shared" si="256"/>
        <v>0</v>
      </c>
      <c r="P465">
        <f t="shared" si="266"/>
        <v>0</v>
      </c>
      <c r="Q465" s="30">
        <f t="shared" si="267"/>
        <v>2</v>
      </c>
      <c r="R465" s="30">
        <f t="shared" si="268"/>
        <v>0</v>
      </c>
      <c r="S465" s="30">
        <f t="shared" si="257"/>
        <v>2</v>
      </c>
      <c r="U465" s="30">
        <f t="shared" si="258"/>
        <v>0</v>
      </c>
      <c r="V465" s="30">
        <f t="shared" si="269"/>
        <v>0</v>
      </c>
      <c r="W465" s="30">
        <f t="shared" si="270"/>
        <v>0</v>
      </c>
      <c r="X465" s="30">
        <f t="shared" si="271"/>
        <v>0</v>
      </c>
      <c r="Y465" s="30">
        <f t="shared" si="272"/>
        <v>0</v>
      </c>
      <c r="Z465" s="30">
        <f t="shared" si="273"/>
        <v>0</v>
      </c>
      <c r="AB465" s="30">
        <f t="shared" si="259"/>
        <v>0</v>
      </c>
      <c r="AC465" s="30">
        <f t="shared" si="260"/>
        <v>0</v>
      </c>
      <c r="AD465" s="30">
        <f t="shared" si="274"/>
        <v>0</v>
      </c>
      <c r="AE465" s="30">
        <f t="shared" si="275"/>
        <v>0</v>
      </c>
      <c r="AF465" s="30">
        <f t="shared" si="276"/>
        <v>0</v>
      </c>
      <c r="AG465" s="30">
        <f t="shared" si="277"/>
        <v>0</v>
      </c>
      <c r="AH465" s="30">
        <f t="shared" si="278"/>
        <v>0</v>
      </c>
      <c r="AI465" s="30">
        <f t="shared" si="279"/>
        <v>0</v>
      </c>
      <c r="AK465" s="30">
        <f t="shared" si="261"/>
        <v>0</v>
      </c>
      <c r="AL465" s="30">
        <f t="shared" si="262"/>
        <v>0</v>
      </c>
      <c r="AM465" s="30">
        <f t="shared" si="263"/>
        <v>6.0205999132796242</v>
      </c>
      <c r="AN465" s="30">
        <v>0</v>
      </c>
      <c r="AO465" s="30">
        <f t="shared" si="264"/>
        <v>0</v>
      </c>
      <c r="AP465" s="30" t="e">
        <f t="shared" si="265"/>
        <v>#N/A</v>
      </c>
      <c r="BC465" s="30">
        <f t="shared" si="280"/>
        <v>0</v>
      </c>
      <c r="BD465" s="30">
        <f t="shared" si="281"/>
        <v>6.0205999132796242</v>
      </c>
      <c r="BE465" s="30" t="e">
        <f t="shared" si="282"/>
        <v>#N/A</v>
      </c>
      <c r="BF465" s="30" t="e">
        <f t="shared" si="283"/>
        <v>#N/A</v>
      </c>
      <c r="BV465">
        <v>15.215281638525415</v>
      </c>
      <c r="BW465">
        <v>1667.0222847807947</v>
      </c>
      <c r="BX465">
        <v>9.1272214999370274</v>
      </c>
      <c r="BY465">
        <f t="shared" si="284"/>
        <v>24.810360347599531</v>
      </c>
    </row>
    <row r="466" spans="6:77" x14ac:dyDescent="0.2">
      <c r="F466">
        <v>462</v>
      </c>
      <c r="G466">
        <v>15435.830311700262</v>
      </c>
      <c r="H466">
        <v>15435.830311700262</v>
      </c>
      <c r="I466">
        <v>6.4784334875850919E-2</v>
      </c>
      <c r="L466">
        <f t="shared" si="253"/>
        <v>0</v>
      </c>
      <c r="M466">
        <f t="shared" si="254"/>
        <v>0</v>
      </c>
      <c r="N466">
        <f t="shared" si="255"/>
        <v>1</v>
      </c>
      <c r="O466">
        <f t="shared" si="256"/>
        <v>0</v>
      </c>
      <c r="P466">
        <f t="shared" si="266"/>
        <v>0</v>
      </c>
      <c r="Q466">
        <f t="shared" si="267"/>
        <v>2</v>
      </c>
      <c r="R466">
        <f t="shared" si="268"/>
        <v>0</v>
      </c>
      <c r="S466">
        <f t="shared" si="257"/>
        <v>2</v>
      </c>
      <c r="U466">
        <f t="shared" si="258"/>
        <v>0</v>
      </c>
      <c r="V466">
        <f t="shared" si="269"/>
        <v>0</v>
      </c>
      <c r="W466">
        <f t="shared" si="270"/>
        <v>0</v>
      </c>
      <c r="X466">
        <f t="shared" si="271"/>
        <v>0</v>
      </c>
      <c r="Y466">
        <f t="shared" si="272"/>
        <v>0</v>
      </c>
      <c r="Z466">
        <f t="shared" si="273"/>
        <v>0</v>
      </c>
      <c r="AB466">
        <f t="shared" si="259"/>
        <v>0</v>
      </c>
      <c r="AC466">
        <f t="shared" si="260"/>
        <v>0</v>
      </c>
      <c r="AD466">
        <f t="shared" si="274"/>
        <v>0</v>
      </c>
      <c r="AE466">
        <f t="shared" si="275"/>
        <v>0</v>
      </c>
      <c r="AF466">
        <f t="shared" si="276"/>
        <v>0</v>
      </c>
      <c r="AG466">
        <f t="shared" si="277"/>
        <v>0</v>
      </c>
      <c r="AH466">
        <f t="shared" si="278"/>
        <v>0</v>
      </c>
      <c r="AI466">
        <f t="shared" si="279"/>
        <v>0</v>
      </c>
      <c r="AK466">
        <f t="shared" si="261"/>
        <v>0</v>
      </c>
      <c r="AL466">
        <f t="shared" si="262"/>
        <v>0</v>
      </c>
      <c r="AM466">
        <f t="shared" si="263"/>
        <v>6.0205999132796242</v>
      </c>
      <c r="AN466">
        <v>0</v>
      </c>
      <c r="AO466">
        <f t="shared" si="264"/>
        <v>0</v>
      </c>
      <c r="AP466" t="e">
        <f t="shared" si="265"/>
        <v>#N/A</v>
      </c>
      <c r="BC466">
        <f t="shared" si="280"/>
        <v>0</v>
      </c>
      <c r="BD466">
        <f t="shared" si="281"/>
        <v>6.0205999132796242</v>
      </c>
      <c r="BE466" t="e">
        <f t="shared" si="282"/>
        <v>#N/A</v>
      </c>
      <c r="BF466" t="e">
        <f t="shared" si="283"/>
        <v>#N/A</v>
      </c>
      <c r="BV466">
        <v>15.435830311700261</v>
      </c>
      <c r="BW466">
        <v>1690.8280880146144</v>
      </c>
      <c r="BX466">
        <v>9.1291541825669302</v>
      </c>
      <c r="BY466">
        <f t="shared" si="284"/>
        <v>24.815613923672576</v>
      </c>
    </row>
    <row r="467" spans="6:77" x14ac:dyDescent="0.2">
      <c r="F467" s="30">
        <v>463</v>
      </c>
      <c r="G467" s="30">
        <v>15659.575883782045</v>
      </c>
      <c r="H467" s="30">
        <v>15659.575883782045</v>
      </c>
      <c r="I467" s="30">
        <v>6.3858689879057157E-2</v>
      </c>
      <c r="K467" s="30"/>
      <c r="L467" s="30">
        <f t="shared" si="253"/>
        <v>0</v>
      </c>
      <c r="M467" s="30">
        <f t="shared" si="254"/>
        <v>0</v>
      </c>
      <c r="N467" s="30">
        <f t="shared" si="255"/>
        <v>1</v>
      </c>
      <c r="O467" s="30">
        <f t="shared" si="256"/>
        <v>0</v>
      </c>
      <c r="P467">
        <f t="shared" si="266"/>
        <v>0</v>
      </c>
      <c r="Q467" s="30">
        <f t="shared" si="267"/>
        <v>2</v>
      </c>
      <c r="R467" s="30">
        <f t="shared" si="268"/>
        <v>0</v>
      </c>
      <c r="S467" s="30">
        <f t="shared" si="257"/>
        <v>2</v>
      </c>
      <c r="U467" s="30">
        <f t="shared" si="258"/>
        <v>0</v>
      </c>
      <c r="V467" s="30">
        <f t="shared" si="269"/>
        <v>0</v>
      </c>
      <c r="W467" s="30">
        <f t="shared" si="270"/>
        <v>0</v>
      </c>
      <c r="X467" s="30">
        <f t="shared" si="271"/>
        <v>0</v>
      </c>
      <c r="Y467" s="30">
        <f t="shared" si="272"/>
        <v>0</v>
      </c>
      <c r="Z467" s="30">
        <f t="shared" si="273"/>
        <v>0</v>
      </c>
      <c r="AB467" s="30">
        <f t="shared" si="259"/>
        <v>0</v>
      </c>
      <c r="AC467" s="30">
        <f t="shared" si="260"/>
        <v>0</v>
      </c>
      <c r="AD467" s="30">
        <f t="shared" si="274"/>
        <v>0</v>
      </c>
      <c r="AE467" s="30">
        <f t="shared" si="275"/>
        <v>0</v>
      </c>
      <c r="AF467" s="30">
        <f t="shared" si="276"/>
        <v>0</v>
      </c>
      <c r="AG467" s="30">
        <f t="shared" si="277"/>
        <v>0</v>
      </c>
      <c r="AH467" s="30">
        <f t="shared" si="278"/>
        <v>0</v>
      </c>
      <c r="AI467" s="30">
        <f t="shared" si="279"/>
        <v>0</v>
      </c>
      <c r="AK467" s="30">
        <f t="shared" si="261"/>
        <v>0</v>
      </c>
      <c r="AL467" s="30">
        <f t="shared" si="262"/>
        <v>0</v>
      </c>
      <c r="AM467" s="30">
        <f t="shared" si="263"/>
        <v>6.0205999132796242</v>
      </c>
      <c r="AN467" s="30">
        <v>0</v>
      </c>
      <c r="AO467" s="30">
        <f t="shared" si="264"/>
        <v>0</v>
      </c>
      <c r="AP467" s="30" t="e">
        <f t="shared" si="265"/>
        <v>#N/A</v>
      </c>
      <c r="BC467" s="30">
        <f t="shared" si="280"/>
        <v>0</v>
      </c>
      <c r="BD467" s="30">
        <f t="shared" si="281"/>
        <v>6.0205999132796242</v>
      </c>
      <c r="BE467" s="30" t="e">
        <f t="shared" si="282"/>
        <v>#N/A</v>
      </c>
      <c r="BF467" s="30" t="e">
        <f t="shared" si="283"/>
        <v>#N/A</v>
      </c>
      <c r="BV467">
        <v>15.659575883782045</v>
      </c>
      <c r="BW467">
        <v>1714.9789613195503</v>
      </c>
      <c r="BX467">
        <v>9.1310600520330301</v>
      </c>
      <c r="BY467">
        <f t="shared" si="284"/>
        <v>24.820794614009689</v>
      </c>
    </row>
    <row r="468" spans="6:77" x14ac:dyDescent="0.2">
      <c r="F468">
        <v>464</v>
      </c>
      <c r="G468">
        <v>15886.564694485642</v>
      </c>
      <c r="H468" t="s">
        <v>1</v>
      </c>
      <c r="I468">
        <v>6.2946270589708309E-2</v>
      </c>
      <c r="L468">
        <f t="shared" si="253"/>
        <v>0</v>
      </c>
      <c r="M468">
        <f t="shared" si="254"/>
        <v>0</v>
      </c>
      <c r="N468">
        <f t="shared" si="255"/>
        <v>1</v>
      </c>
      <c r="O468">
        <f t="shared" si="256"/>
        <v>0</v>
      </c>
      <c r="P468">
        <f t="shared" si="266"/>
        <v>0</v>
      </c>
      <c r="Q468">
        <f t="shared" si="267"/>
        <v>2</v>
      </c>
      <c r="R468">
        <f t="shared" si="268"/>
        <v>0</v>
      </c>
      <c r="S468">
        <f t="shared" si="257"/>
        <v>2</v>
      </c>
      <c r="U468">
        <f t="shared" si="258"/>
        <v>0</v>
      </c>
      <c r="V468">
        <f t="shared" si="269"/>
        <v>0</v>
      </c>
      <c r="W468">
        <f t="shared" si="270"/>
        <v>0</v>
      </c>
      <c r="X468">
        <f t="shared" si="271"/>
        <v>0</v>
      </c>
      <c r="Y468">
        <f t="shared" si="272"/>
        <v>0</v>
      </c>
      <c r="Z468">
        <f t="shared" si="273"/>
        <v>0</v>
      </c>
      <c r="AB468">
        <f t="shared" si="259"/>
        <v>0</v>
      </c>
      <c r="AC468">
        <f t="shared" si="260"/>
        <v>0</v>
      </c>
      <c r="AD468">
        <f t="shared" si="274"/>
        <v>0</v>
      </c>
      <c r="AE468">
        <f t="shared" si="275"/>
        <v>0</v>
      </c>
      <c r="AF468">
        <f t="shared" si="276"/>
        <v>0</v>
      </c>
      <c r="AG468">
        <f t="shared" si="277"/>
        <v>0</v>
      </c>
      <c r="AH468">
        <f t="shared" si="278"/>
        <v>0</v>
      </c>
      <c r="AI468">
        <f t="shared" si="279"/>
        <v>0</v>
      </c>
      <c r="AK468">
        <f t="shared" si="261"/>
        <v>0</v>
      </c>
      <c r="AL468">
        <f t="shared" si="262"/>
        <v>0</v>
      </c>
      <c r="AM468">
        <f t="shared" si="263"/>
        <v>6.0205999132796242</v>
      </c>
      <c r="AN468">
        <v>0</v>
      </c>
      <c r="AO468">
        <f t="shared" si="264"/>
        <v>0</v>
      </c>
      <c r="AP468" t="e">
        <f t="shared" si="265"/>
        <v>#N/A</v>
      </c>
      <c r="BC468">
        <f t="shared" si="280"/>
        <v>0</v>
      </c>
      <c r="BD468">
        <f t="shared" si="281"/>
        <v>6.0205999132796242</v>
      </c>
      <c r="BE468" t="e">
        <f t="shared" si="282"/>
        <v>#N/A</v>
      </c>
      <c r="BF468" t="e">
        <f t="shared" si="283"/>
        <v>#N/A</v>
      </c>
      <c r="BV468">
        <v>15.886564694485642</v>
      </c>
      <c r="BW468">
        <v>1739.4799065580858</v>
      </c>
      <c r="BX468">
        <v>9.1329394692005597</v>
      </c>
      <c r="BY468">
        <f t="shared" si="284"/>
        <v>24.825903399544277</v>
      </c>
    </row>
    <row r="469" spans="6:77" x14ac:dyDescent="0.2">
      <c r="F469" s="30">
        <v>465</v>
      </c>
      <c r="G469" s="30">
        <v>16116.843755229647</v>
      </c>
      <c r="H469" s="30">
        <v>16116.843755229647</v>
      </c>
      <c r="I469" s="30">
        <v>6.2046888037585936E-2</v>
      </c>
      <c r="K469" s="30"/>
      <c r="L469" s="30">
        <f t="shared" si="253"/>
        <v>0</v>
      </c>
      <c r="M469" s="30">
        <f t="shared" si="254"/>
        <v>0</v>
      </c>
      <c r="N469" s="30">
        <f t="shared" si="255"/>
        <v>1</v>
      </c>
      <c r="O469" s="30">
        <f t="shared" si="256"/>
        <v>0</v>
      </c>
      <c r="P469">
        <f t="shared" si="266"/>
        <v>0</v>
      </c>
      <c r="Q469" s="30">
        <f t="shared" si="267"/>
        <v>2</v>
      </c>
      <c r="R469" s="30">
        <f t="shared" si="268"/>
        <v>0</v>
      </c>
      <c r="S469" s="30">
        <f t="shared" si="257"/>
        <v>2</v>
      </c>
      <c r="U469" s="30">
        <f t="shared" si="258"/>
        <v>0</v>
      </c>
      <c r="V469" s="30">
        <f t="shared" si="269"/>
        <v>0</v>
      </c>
      <c r="W469" s="30">
        <f t="shared" si="270"/>
        <v>0</v>
      </c>
      <c r="X469" s="30">
        <f t="shared" si="271"/>
        <v>0</v>
      </c>
      <c r="Y469" s="30">
        <f t="shared" si="272"/>
        <v>0</v>
      </c>
      <c r="Z469" s="30">
        <f t="shared" si="273"/>
        <v>0</v>
      </c>
      <c r="AB469" s="30">
        <f t="shared" si="259"/>
        <v>0</v>
      </c>
      <c r="AC469" s="30">
        <f t="shared" si="260"/>
        <v>0</v>
      </c>
      <c r="AD469" s="30">
        <f t="shared" si="274"/>
        <v>0</v>
      </c>
      <c r="AE469" s="30">
        <f t="shared" si="275"/>
        <v>0</v>
      </c>
      <c r="AF469" s="30">
        <f t="shared" si="276"/>
        <v>0</v>
      </c>
      <c r="AG469" s="30">
        <f t="shared" si="277"/>
        <v>0</v>
      </c>
      <c r="AH469" s="30">
        <f t="shared" si="278"/>
        <v>0</v>
      </c>
      <c r="AI469" s="30">
        <f t="shared" si="279"/>
        <v>0</v>
      </c>
      <c r="AK469" s="30">
        <f t="shared" si="261"/>
        <v>0</v>
      </c>
      <c r="AL469" s="30">
        <f t="shared" si="262"/>
        <v>0</v>
      </c>
      <c r="AM469" s="30">
        <f t="shared" si="263"/>
        <v>6.0205999132796242</v>
      </c>
      <c r="AN469" s="30">
        <v>0</v>
      </c>
      <c r="AO469" s="30">
        <f t="shared" si="264"/>
        <v>0</v>
      </c>
      <c r="AP469" s="30" t="e">
        <f t="shared" si="265"/>
        <v>#N/A</v>
      </c>
      <c r="BC469" s="30">
        <f t="shared" si="280"/>
        <v>0</v>
      </c>
      <c r="BD469" s="30">
        <f t="shared" si="281"/>
        <v>6.0205999132796242</v>
      </c>
      <c r="BE469" s="30" t="e">
        <f t="shared" si="282"/>
        <v>#N/A</v>
      </c>
      <c r="BF469" s="30" t="e">
        <f t="shared" si="283"/>
        <v>#N/A</v>
      </c>
      <c r="BV469">
        <v>16.116843755229649</v>
      </c>
      <c r="BW469">
        <v>1764.3359980957332</v>
      </c>
      <c r="BX469">
        <v>9.1347927903895467</v>
      </c>
      <c r="BY469">
        <f t="shared" si="284"/>
        <v>24.8309412488546</v>
      </c>
    </row>
    <row r="470" spans="6:77" x14ac:dyDescent="0.2">
      <c r="F470">
        <v>466</v>
      </c>
      <c r="G470">
        <v>16350.46075887301</v>
      </c>
      <c r="H470">
        <v>16350.46075887301</v>
      </c>
      <c r="I470">
        <v>6.116035595249654E-2</v>
      </c>
      <c r="L470">
        <f t="shared" si="253"/>
        <v>0</v>
      </c>
      <c r="M470">
        <f t="shared" si="254"/>
        <v>0</v>
      </c>
      <c r="N470">
        <f t="shared" si="255"/>
        <v>1</v>
      </c>
      <c r="O470">
        <f t="shared" si="256"/>
        <v>0</v>
      </c>
      <c r="P470">
        <f t="shared" si="266"/>
        <v>0</v>
      </c>
      <c r="Q470">
        <f t="shared" si="267"/>
        <v>2</v>
      </c>
      <c r="R470">
        <f t="shared" si="268"/>
        <v>0</v>
      </c>
      <c r="S470">
        <f t="shared" si="257"/>
        <v>2</v>
      </c>
      <c r="U470">
        <f t="shared" si="258"/>
        <v>0</v>
      </c>
      <c r="V470">
        <f t="shared" si="269"/>
        <v>0</v>
      </c>
      <c r="W470">
        <f t="shared" si="270"/>
        <v>0</v>
      </c>
      <c r="X470">
        <f t="shared" si="271"/>
        <v>0</v>
      </c>
      <c r="Y470">
        <f t="shared" si="272"/>
        <v>0</v>
      </c>
      <c r="Z470">
        <f t="shared" si="273"/>
        <v>0</v>
      </c>
      <c r="AB470">
        <f t="shared" si="259"/>
        <v>0</v>
      </c>
      <c r="AC470">
        <f t="shared" si="260"/>
        <v>0</v>
      </c>
      <c r="AD470">
        <f t="shared" si="274"/>
        <v>0</v>
      </c>
      <c r="AE470">
        <f t="shared" si="275"/>
        <v>0</v>
      </c>
      <c r="AF470">
        <f t="shared" si="276"/>
        <v>0</v>
      </c>
      <c r="AG470">
        <f t="shared" si="277"/>
        <v>0</v>
      </c>
      <c r="AH470">
        <f t="shared" si="278"/>
        <v>0</v>
      </c>
      <c r="AI470">
        <f t="shared" si="279"/>
        <v>0</v>
      </c>
      <c r="AK470">
        <f t="shared" si="261"/>
        <v>0</v>
      </c>
      <c r="AL470">
        <f t="shared" si="262"/>
        <v>0</v>
      </c>
      <c r="AM470">
        <f t="shared" si="263"/>
        <v>6.0205999132796242</v>
      </c>
      <c r="AN470">
        <v>0</v>
      </c>
      <c r="AO470">
        <f t="shared" si="264"/>
        <v>0</v>
      </c>
      <c r="AP470" t="e">
        <f t="shared" si="265"/>
        <v>#N/A</v>
      </c>
      <c r="BC470">
        <f t="shared" si="280"/>
        <v>0</v>
      </c>
      <c r="BD470">
        <f t="shared" si="281"/>
        <v>6.0205999132796242</v>
      </c>
      <c r="BE470" t="e">
        <f t="shared" si="282"/>
        <v>#N/A</v>
      </c>
      <c r="BF470" t="e">
        <f t="shared" si="283"/>
        <v>#N/A</v>
      </c>
      <c r="BV470">
        <v>16.350460758873009</v>
      </c>
      <c r="BW470">
        <v>1789.5523838519939</v>
      </c>
      <c r="BX470">
        <v>9.1366203674232782</v>
      </c>
      <c r="BY470">
        <f t="shared" si="284"/>
        <v>24.835909118295501</v>
      </c>
    </row>
    <row r="471" spans="6:77" x14ac:dyDescent="0.2">
      <c r="F471" s="30">
        <v>467</v>
      </c>
      <c r="G471" s="30">
        <v>16587.464089592591</v>
      </c>
      <c r="H471" s="30">
        <v>16587.464089592591</v>
      </c>
      <c r="I471" s="30">
        <v>6.0286490725693635E-2</v>
      </c>
      <c r="K471" s="30"/>
      <c r="L471" s="30">
        <f t="shared" si="253"/>
        <v>0</v>
      </c>
      <c r="M471" s="30">
        <f t="shared" si="254"/>
        <v>0</v>
      </c>
      <c r="N471" s="30">
        <f t="shared" si="255"/>
        <v>1</v>
      </c>
      <c r="O471" s="30">
        <f t="shared" si="256"/>
        <v>0</v>
      </c>
      <c r="P471">
        <f t="shared" si="266"/>
        <v>0</v>
      </c>
      <c r="Q471" s="30">
        <f t="shared" si="267"/>
        <v>2</v>
      </c>
      <c r="R471" s="30">
        <f t="shared" si="268"/>
        <v>0</v>
      </c>
      <c r="S471" s="30">
        <f t="shared" si="257"/>
        <v>2</v>
      </c>
      <c r="U471" s="30">
        <f t="shared" si="258"/>
        <v>0</v>
      </c>
      <c r="V471" s="30">
        <f t="shared" si="269"/>
        <v>0</v>
      </c>
      <c r="W471" s="30">
        <f t="shared" si="270"/>
        <v>0</v>
      </c>
      <c r="X471" s="30">
        <f t="shared" si="271"/>
        <v>0</v>
      </c>
      <c r="Y471" s="30">
        <f t="shared" si="272"/>
        <v>0</v>
      </c>
      <c r="Z471" s="30">
        <f t="shared" si="273"/>
        <v>0</v>
      </c>
      <c r="AB471" s="30">
        <f t="shared" si="259"/>
        <v>0</v>
      </c>
      <c r="AC471" s="30">
        <f t="shared" si="260"/>
        <v>0</v>
      </c>
      <c r="AD471" s="30">
        <f t="shared" si="274"/>
        <v>0</v>
      </c>
      <c r="AE471" s="30">
        <f t="shared" si="275"/>
        <v>0</v>
      </c>
      <c r="AF471" s="30">
        <f t="shared" si="276"/>
        <v>0</v>
      </c>
      <c r="AG471" s="30">
        <f t="shared" si="277"/>
        <v>0</v>
      </c>
      <c r="AH471" s="30">
        <f t="shared" si="278"/>
        <v>0</v>
      </c>
      <c r="AI471" s="30">
        <f t="shared" si="279"/>
        <v>0</v>
      </c>
      <c r="AK471" s="30">
        <f t="shared" si="261"/>
        <v>0</v>
      </c>
      <c r="AL471" s="30">
        <f t="shared" si="262"/>
        <v>0</v>
      </c>
      <c r="AM471" s="30">
        <f t="shared" si="263"/>
        <v>6.0205999132796242</v>
      </c>
      <c r="AN471" s="30">
        <v>0</v>
      </c>
      <c r="AO471" s="30">
        <f t="shared" si="264"/>
        <v>0</v>
      </c>
      <c r="AP471" s="30" t="e">
        <f t="shared" si="265"/>
        <v>#N/A</v>
      </c>
      <c r="BC471" s="30">
        <f t="shared" si="280"/>
        <v>0</v>
      </c>
      <c r="BD471" s="30">
        <f t="shared" si="281"/>
        <v>6.0205999132796242</v>
      </c>
      <c r="BE471" s="30" t="e">
        <f t="shared" si="282"/>
        <v>#N/A</v>
      </c>
      <c r="BF471" s="30" t="e">
        <f t="shared" si="283"/>
        <v>#N/A</v>
      </c>
      <c r="BV471">
        <v>16.58746408959259</v>
      </c>
      <c r="BW471">
        <v>1815.1342863665345</v>
      </c>
      <c r="BX471">
        <v>9.1384225476764769</v>
      </c>
      <c r="BY471">
        <f t="shared" si="284"/>
        <v>24.840807952129378</v>
      </c>
    </row>
    <row r="472" spans="6:77" x14ac:dyDescent="0.2">
      <c r="F472">
        <v>468</v>
      </c>
      <c r="G472">
        <v>16827.90283290391</v>
      </c>
      <c r="H472">
        <v>16827.90283290391</v>
      </c>
      <c r="I472">
        <v>5.9425111371850893E-2</v>
      </c>
      <c r="L472">
        <f t="shared" si="253"/>
        <v>0</v>
      </c>
      <c r="M472">
        <f t="shared" si="254"/>
        <v>0</v>
      </c>
      <c r="N472">
        <f t="shared" si="255"/>
        <v>1</v>
      </c>
      <c r="O472">
        <f t="shared" si="256"/>
        <v>0</v>
      </c>
      <c r="P472">
        <f t="shared" si="266"/>
        <v>0</v>
      </c>
      <c r="Q472">
        <f t="shared" si="267"/>
        <v>2</v>
      </c>
      <c r="R472">
        <f t="shared" si="268"/>
        <v>0</v>
      </c>
      <c r="S472">
        <f t="shared" si="257"/>
        <v>2</v>
      </c>
      <c r="U472">
        <f t="shared" si="258"/>
        <v>0</v>
      </c>
      <c r="V472">
        <f t="shared" si="269"/>
        <v>0</v>
      </c>
      <c r="W472">
        <f t="shared" si="270"/>
        <v>0</v>
      </c>
      <c r="X472">
        <f t="shared" si="271"/>
        <v>0</v>
      </c>
      <c r="Y472">
        <f t="shared" si="272"/>
        <v>0</v>
      </c>
      <c r="Z472">
        <f t="shared" si="273"/>
        <v>0</v>
      </c>
      <c r="AB472">
        <f t="shared" si="259"/>
        <v>0</v>
      </c>
      <c r="AC472">
        <f t="shared" si="260"/>
        <v>0</v>
      </c>
      <c r="AD472">
        <f t="shared" si="274"/>
        <v>0</v>
      </c>
      <c r="AE472">
        <f t="shared" si="275"/>
        <v>0</v>
      </c>
      <c r="AF472">
        <f t="shared" si="276"/>
        <v>0</v>
      </c>
      <c r="AG472">
        <f t="shared" si="277"/>
        <v>0</v>
      </c>
      <c r="AH472">
        <f t="shared" si="278"/>
        <v>0</v>
      </c>
      <c r="AI472">
        <f t="shared" si="279"/>
        <v>0</v>
      </c>
      <c r="AK472">
        <f t="shared" si="261"/>
        <v>0</v>
      </c>
      <c r="AL472">
        <f t="shared" si="262"/>
        <v>0</v>
      </c>
      <c r="AM472">
        <f t="shared" si="263"/>
        <v>6.0205999132796242</v>
      </c>
      <c r="AN472">
        <v>0</v>
      </c>
      <c r="AO472">
        <f t="shared" si="264"/>
        <v>0</v>
      </c>
      <c r="AP472" t="e">
        <f t="shared" si="265"/>
        <v>#N/A</v>
      </c>
      <c r="BC472">
        <f t="shared" si="280"/>
        <v>0</v>
      </c>
      <c r="BD472">
        <f t="shared" si="281"/>
        <v>6.0205999132796242</v>
      </c>
      <c r="BE472" t="e">
        <f t="shared" si="282"/>
        <v>#N/A</v>
      </c>
      <c r="BF472" t="e">
        <f t="shared" si="283"/>
        <v>#N/A</v>
      </c>
      <c r="BV472">
        <v>16.827902832903909</v>
      </c>
      <c r="BW472">
        <v>1841.087003880815</v>
      </c>
      <c r="BX472">
        <v>9.1401996741232132</v>
      </c>
      <c r="BY472">
        <f t="shared" si="284"/>
        <v>24.845638682656418</v>
      </c>
    </row>
    <row r="473" spans="6:77" x14ac:dyDescent="0.2">
      <c r="F473" s="30">
        <v>469</v>
      </c>
      <c r="G473" s="30">
        <v>17071.826785827325</v>
      </c>
      <c r="H473" s="30">
        <v>17071.826785827325</v>
      </c>
      <c r="I473" s="30">
        <v>5.8576039491577969E-2</v>
      </c>
      <c r="K473" s="30"/>
      <c r="L473" s="30">
        <f t="shared" si="253"/>
        <v>0</v>
      </c>
      <c r="M473" s="30">
        <f t="shared" si="254"/>
        <v>0</v>
      </c>
      <c r="N473" s="30">
        <f t="shared" si="255"/>
        <v>1</v>
      </c>
      <c r="O473" s="30">
        <f t="shared" si="256"/>
        <v>0</v>
      </c>
      <c r="P473">
        <f t="shared" si="266"/>
        <v>0</v>
      </c>
      <c r="Q473" s="30">
        <f t="shared" si="267"/>
        <v>2</v>
      </c>
      <c r="R473" s="30">
        <f t="shared" si="268"/>
        <v>0</v>
      </c>
      <c r="S473" s="30">
        <f t="shared" si="257"/>
        <v>2</v>
      </c>
      <c r="U473" s="30">
        <f t="shared" si="258"/>
        <v>0</v>
      </c>
      <c r="V473" s="30">
        <f t="shared" si="269"/>
        <v>0</v>
      </c>
      <c r="W473" s="30">
        <f t="shared" si="270"/>
        <v>0</v>
      </c>
      <c r="X473" s="30">
        <f t="shared" si="271"/>
        <v>0</v>
      </c>
      <c r="Y473" s="30">
        <f t="shared" si="272"/>
        <v>0</v>
      </c>
      <c r="Z473" s="30">
        <f t="shared" si="273"/>
        <v>0</v>
      </c>
      <c r="AB473" s="30">
        <f t="shared" si="259"/>
        <v>0</v>
      </c>
      <c r="AC473" s="30">
        <f t="shared" si="260"/>
        <v>0</v>
      </c>
      <c r="AD473" s="30">
        <f t="shared" si="274"/>
        <v>0</v>
      </c>
      <c r="AE473" s="30">
        <f t="shared" si="275"/>
        <v>0</v>
      </c>
      <c r="AF473" s="30">
        <f t="shared" si="276"/>
        <v>0</v>
      </c>
      <c r="AG473" s="30">
        <f t="shared" si="277"/>
        <v>0</v>
      </c>
      <c r="AH473" s="30">
        <f t="shared" si="278"/>
        <v>0</v>
      </c>
      <c r="AI473" s="30">
        <f t="shared" si="279"/>
        <v>0</v>
      </c>
      <c r="AK473" s="30">
        <f t="shared" si="261"/>
        <v>0</v>
      </c>
      <c r="AL473" s="30">
        <f t="shared" si="262"/>
        <v>0</v>
      </c>
      <c r="AM473" s="30">
        <f t="shared" si="263"/>
        <v>6.0205999132796242</v>
      </c>
      <c r="AN473" s="30">
        <v>0</v>
      </c>
      <c r="AO473" s="30">
        <f t="shared" si="264"/>
        <v>0</v>
      </c>
      <c r="AP473" s="30" t="e">
        <f t="shared" si="265"/>
        <v>#N/A</v>
      </c>
      <c r="BC473" s="30">
        <f t="shared" si="280"/>
        <v>0</v>
      </c>
      <c r="BD473" s="30">
        <f t="shared" si="281"/>
        <v>6.0205999132796242</v>
      </c>
      <c r="BE473" s="30" t="e">
        <f t="shared" si="282"/>
        <v>#N/A</v>
      </c>
      <c r="BF473" s="30" t="e">
        <f t="shared" si="283"/>
        <v>#N/A</v>
      </c>
      <c r="BV473">
        <v>17.071826785827326</v>
      </c>
      <c r="BW473">
        <v>1867.4159114354159</v>
      </c>
      <c r="BX473">
        <v>9.1419520853845686</v>
      </c>
      <c r="BY473">
        <f t="shared" si="284"/>
        <v>24.850402230344145</v>
      </c>
    </row>
    <row r="474" spans="6:77" x14ac:dyDescent="0.2">
      <c r="F474">
        <v>470</v>
      </c>
      <c r="G474">
        <v>17319.286467201313</v>
      </c>
      <c r="H474">
        <v>17319.286467201313</v>
      </c>
      <c r="I474">
        <v>5.7739099234472888E-2</v>
      </c>
      <c r="L474">
        <f t="shared" si="253"/>
        <v>0</v>
      </c>
      <c r="M474">
        <f t="shared" si="254"/>
        <v>0</v>
      </c>
      <c r="N474">
        <f t="shared" si="255"/>
        <v>1</v>
      </c>
      <c r="O474">
        <f t="shared" si="256"/>
        <v>0</v>
      </c>
      <c r="P474">
        <f t="shared" si="266"/>
        <v>0</v>
      </c>
      <c r="Q474">
        <f t="shared" si="267"/>
        <v>2</v>
      </c>
      <c r="R474">
        <f t="shared" si="268"/>
        <v>0</v>
      </c>
      <c r="S474">
        <f t="shared" si="257"/>
        <v>2</v>
      </c>
      <c r="U474">
        <f t="shared" si="258"/>
        <v>0</v>
      </c>
      <c r="V474">
        <f t="shared" si="269"/>
        <v>0</v>
      </c>
      <c r="W474">
        <f t="shared" si="270"/>
        <v>0</v>
      </c>
      <c r="X474">
        <f t="shared" si="271"/>
        <v>0</v>
      </c>
      <c r="Y474">
        <f t="shared" si="272"/>
        <v>0</v>
      </c>
      <c r="Z474">
        <f t="shared" si="273"/>
        <v>0</v>
      </c>
      <c r="AB474">
        <f t="shared" si="259"/>
        <v>0</v>
      </c>
      <c r="AC474">
        <f t="shared" si="260"/>
        <v>0</v>
      </c>
      <c r="AD474">
        <f t="shared" si="274"/>
        <v>0</v>
      </c>
      <c r="AE474">
        <f t="shared" si="275"/>
        <v>0</v>
      </c>
      <c r="AF474">
        <f t="shared" si="276"/>
        <v>0</v>
      </c>
      <c r="AG474">
        <f t="shared" si="277"/>
        <v>0</v>
      </c>
      <c r="AH474">
        <f t="shared" si="278"/>
        <v>0</v>
      </c>
      <c r="AI474">
        <f t="shared" si="279"/>
        <v>0</v>
      </c>
      <c r="AK474">
        <f t="shared" si="261"/>
        <v>0</v>
      </c>
      <c r="AL474">
        <f t="shared" si="262"/>
        <v>0</v>
      </c>
      <c r="AM474">
        <f t="shared" si="263"/>
        <v>6.0205999132796242</v>
      </c>
      <c r="AN474">
        <v>0</v>
      </c>
      <c r="AO474">
        <f t="shared" si="264"/>
        <v>0</v>
      </c>
      <c r="AP474" t="e">
        <f t="shared" si="265"/>
        <v>#N/A</v>
      </c>
      <c r="BC474">
        <f t="shared" si="280"/>
        <v>0</v>
      </c>
      <c r="BD474">
        <f t="shared" si="281"/>
        <v>6.0205999132796242</v>
      </c>
      <c r="BE474" t="e">
        <f t="shared" si="282"/>
        <v>#N/A</v>
      </c>
      <c r="BF474" t="e">
        <f t="shared" si="283"/>
        <v>#N/A</v>
      </c>
      <c r="BV474">
        <v>17.319286467201312</v>
      </c>
      <c r="BW474">
        <v>1894.1264619832425</v>
      </c>
      <c r="BX474">
        <v>9.1436801157759966</v>
      </c>
      <c r="BY474">
        <f t="shared" si="284"/>
        <v>24.85509950395619</v>
      </c>
    </row>
    <row r="475" spans="6:77" x14ac:dyDescent="0.2">
      <c r="F475" s="30">
        <v>471</v>
      </c>
      <c r="G475" s="30">
        <v>17570.333128145459</v>
      </c>
      <c r="H475" s="30">
        <v>17570.333128145459</v>
      </c>
      <c r="I475" s="30">
        <v>5.6914117262701527E-2</v>
      </c>
      <c r="K475" s="30"/>
      <c r="L475" s="30">
        <f t="shared" si="253"/>
        <v>0</v>
      </c>
      <c r="M475" s="30">
        <f t="shared" si="254"/>
        <v>0</v>
      </c>
      <c r="N475" s="30">
        <f t="shared" si="255"/>
        <v>1</v>
      </c>
      <c r="O475" s="30">
        <f t="shared" si="256"/>
        <v>0</v>
      </c>
      <c r="P475">
        <f t="shared" si="266"/>
        <v>0</v>
      </c>
      <c r="Q475" s="30">
        <f t="shared" si="267"/>
        <v>2</v>
      </c>
      <c r="R475" s="30">
        <f t="shared" si="268"/>
        <v>0</v>
      </c>
      <c r="S475" s="30">
        <f t="shared" si="257"/>
        <v>2</v>
      </c>
      <c r="U475" s="30">
        <f t="shared" si="258"/>
        <v>0</v>
      </c>
      <c r="V475" s="30">
        <f t="shared" si="269"/>
        <v>0</v>
      </c>
      <c r="W475" s="30">
        <f t="shared" si="270"/>
        <v>0</v>
      </c>
      <c r="X475" s="30">
        <f t="shared" si="271"/>
        <v>0</v>
      </c>
      <c r="Y475" s="30">
        <f t="shared" si="272"/>
        <v>0</v>
      </c>
      <c r="Z475" s="30">
        <f t="shared" si="273"/>
        <v>0</v>
      </c>
      <c r="AB475" s="30">
        <f t="shared" si="259"/>
        <v>0</v>
      </c>
      <c r="AC475" s="30">
        <f t="shared" si="260"/>
        <v>0</v>
      </c>
      <c r="AD475" s="30">
        <f t="shared" si="274"/>
        <v>0</v>
      </c>
      <c r="AE475" s="30">
        <f t="shared" si="275"/>
        <v>0</v>
      </c>
      <c r="AF475" s="30">
        <f t="shared" si="276"/>
        <v>0</v>
      </c>
      <c r="AG475" s="30">
        <f t="shared" si="277"/>
        <v>0</v>
      </c>
      <c r="AH475" s="30">
        <f t="shared" si="278"/>
        <v>0</v>
      </c>
      <c r="AI475" s="30">
        <f t="shared" si="279"/>
        <v>0</v>
      </c>
      <c r="AK475" s="30">
        <f t="shared" si="261"/>
        <v>0</v>
      </c>
      <c r="AL475" s="30">
        <f t="shared" si="262"/>
        <v>0</v>
      </c>
      <c r="AM475" s="30">
        <f t="shared" si="263"/>
        <v>6.0205999132796242</v>
      </c>
      <c r="AN475" s="30">
        <v>0</v>
      </c>
      <c r="AO475" s="30">
        <f t="shared" si="264"/>
        <v>0</v>
      </c>
      <c r="AP475" s="30" t="e">
        <f t="shared" si="265"/>
        <v>#N/A</v>
      </c>
      <c r="BC475" s="30">
        <f t="shared" si="280"/>
        <v>0</v>
      </c>
      <c r="BD475" s="30">
        <f t="shared" si="281"/>
        <v>6.0205999132796242</v>
      </c>
      <c r="BE475" s="30" t="e">
        <f t="shared" si="282"/>
        <v>#N/A</v>
      </c>
      <c r="BF475" s="30" t="e">
        <f t="shared" si="283"/>
        <v>#N/A</v>
      </c>
      <c r="BV475">
        <v>17.57033312814546</v>
      </c>
      <c r="BW475">
        <v>1921.2241875188927</v>
      </c>
      <c r="BX475">
        <v>9.1453840953543999</v>
      </c>
      <c r="BY475">
        <f t="shared" si="284"/>
        <v>24.859731400680229</v>
      </c>
    </row>
    <row r="476" spans="6:77" x14ac:dyDescent="0.2">
      <c r="F476">
        <v>472</v>
      </c>
      <c r="G476">
        <v>17825.018762674932</v>
      </c>
      <c r="H476">
        <v>17825.018762674932</v>
      </c>
      <c r="I476">
        <v>5.6100922715098103E-2</v>
      </c>
      <c r="L476">
        <f t="shared" si="253"/>
        <v>0</v>
      </c>
      <c r="M476">
        <f t="shared" si="254"/>
        <v>0</v>
      </c>
      <c r="N476">
        <f t="shared" si="255"/>
        <v>1</v>
      </c>
      <c r="O476">
        <f t="shared" si="256"/>
        <v>0</v>
      </c>
      <c r="P476">
        <f t="shared" si="266"/>
        <v>0</v>
      </c>
      <c r="Q476">
        <f t="shared" si="267"/>
        <v>2</v>
      </c>
      <c r="R476">
        <f t="shared" si="268"/>
        <v>0</v>
      </c>
      <c r="S476">
        <f t="shared" si="257"/>
        <v>2</v>
      </c>
      <c r="U476">
        <f t="shared" si="258"/>
        <v>0</v>
      </c>
      <c r="V476">
        <f t="shared" si="269"/>
        <v>0</v>
      </c>
      <c r="W476">
        <f t="shared" si="270"/>
        <v>0</v>
      </c>
      <c r="X476">
        <f t="shared" si="271"/>
        <v>0</v>
      </c>
      <c r="Y476">
        <f t="shared" si="272"/>
        <v>0</v>
      </c>
      <c r="Z476">
        <f t="shared" si="273"/>
        <v>0</v>
      </c>
      <c r="AB476">
        <f t="shared" si="259"/>
        <v>0</v>
      </c>
      <c r="AC476">
        <f t="shared" si="260"/>
        <v>0</v>
      </c>
      <c r="AD476">
        <f t="shared" si="274"/>
        <v>0</v>
      </c>
      <c r="AE476">
        <f t="shared" si="275"/>
        <v>0</v>
      </c>
      <c r="AF476">
        <f t="shared" si="276"/>
        <v>0</v>
      </c>
      <c r="AG476">
        <f t="shared" si="277"/>
        <v>0</v>
      </c>
      <c r="AH476">
        <f t="shared" si="278"/>
        <v>0</v>
      </c>
      <c r="AI476">
        <f t="shared" si="279"/>
        <v>0</v>
      </c>
      <c r="AK476">
        <f t="shared" si="261"/>
        <v>0</v>
      </c>
      <c r="AL476">
        <f t="shared" si="262"/>
        <v>0</v>
      </c>
      <c r="AM476">
        <f t="shared" si="263"/>
        <v>6.0205999132796242</v>
      </c>
      <c r="AN476">
        <v>0</v>
      </c>
      <c r="AO476">
        <f t="shared" si="264"/>
        <v>0</v>
      </c>
      <c r="AP476" t="e">
        <f t="shared" si="265"/>
        <v>#N/A</v>
      </c>
      <c r="BC476">
        <f t="shared" si="280"/>
        <v>0</v>
      </c>
      <c r="BD476">
        <f t="shared" si="281"/>
        <v>6.0205999132796242</v>
      </c>
      <c r="BE476" t="e">
        <f t="shared" si="282"/>
        <v>#N/A</v>
      </c>
      <c r="BF476" t="e">
        <f t="shared" si="283"/>
        <v>#N/A</v>
      </c>
      <c r="BV476">
        <v>17.825018762674933</v>
      </c>
      <c r="BW476">
        <v>1948.7147002243694</v>
      </c>
      <c r="BX476">
        <v>9.1470643499649338</v>
      </c>
      <c r="BY476">
        <f t="shared" si="284"/>
        <v>24.864298806255228</v>
      </c>
    </row>
    <row r="477" spans="6:77" x14ac:dyDescent="0.2">
      <c r="F477" s="30">
        <v>473</v>
      </c>
      <c r="G477" s="30">
        <v>18083.396118469012</v>
      </c>
      <c r="H477" s="30">
        <v>18083.396118469012</v>
      </c>
      <c r="I477" s="30">
        <v>5.5299347171777966E-2</v>
      </c>
      <c r="K477" s="30"/>
      <c r="L477" s="30">
        <f t="shared" si="253"/>
        <v>0</v>
      </c>
      <c r="M477" s="30">
        <f t="shared" si="254"/>
        <v>0</v>
      </c>
      <c r="N477" s="30">
        <f t="shared" si="255"/>
        <v>1</v>
      </c>
      <c r="O477" s="30">
        <f t="shared" si="256"/>
        <v>0</v>
      </c>
      <c r="P477">
        <f t="shared" si="266"/>
        <v>0</v>
      </c>
      <c r="Q477" s="30">
        <f t="shared" si="267"/>
        <v>2</v>
      </c>
      <c r="R477" s="30">
        <f t="shared" si="268"/>
        <v>0</v>
      </c>
      <c r="S477" s="30">
        <f t="shared" si="257"/>
        <v>2</v>
      </c>
      <c r="U477" s="30">
        <f t="shared" si="258"/>
        <v>0</v>
      </c>
      <c r="V477" s="30">
        <f t="shared" si="269"/>
        <v>0</v>
      </c>
      <c r="W477" s="30">
        <f t="shared" si="270"/>
        <v>0</v>
      </c>
      <c r="X477" s="30">
        <f t="shared" si="271"/>
        <v>0</v>
      </c>
      <c r="Y477" s="30">
        <f t="shared" si="272"/>
        <v>0</v>
      </c>
      <c r="Z477" s="30">
        <f t="shared" si="273"/>
        <v>0</v>
      </c>
      <c r="AB477" s="30">
        <f t="shared" si="259"/>
        <v>0</v>
      </c>
      <c r="AC477" s="30">
        <f t="shared" si="260"/>
        <v>0</v>
      </c>
      <c r="AD477" s="30">
        <f t="shared" si="274"/>
        <v>0</v>
      </c>
      <c r="AE477" s="30">
        <f t="shared" si="275"/>
        <v>0</v>
      </c>
      <c r="AF477" s="30">
        <f t="shared" si="276"/>
        <v>0</v>
      </c>
      <c r="AG477" s="30">
        <f t="shared" si="277"/>
        <v>0</v>
      </c>
      <c r="AH477" s="30">
        <f t="shared" si="278"/>
        <v>0</v>
      </c>
      <c r="AI477" s="30">
        <f t="shared" si="279"/>
        <v>0</v>
      </c>
      <c r="AK477" s="30">
        <f t="shared" si="261"/>
        <v>0</v>
      </c>
      <c r="AL477" s="30">
        <f t="shared" si="262"/>
        <v>0</v>
      </c>
      <c r="AM477" s="30">
        <f t="shared" si="263"/>
        <v>6.0205999132796242</v>
      </c>
      <c r="AN477" s="30">
        <v>0</v>
      </c>
      <c r="AO477" s="30">
        <f t="shared" si="264"/>
        <v>0</v>
      </c>
      <c r="AP477" s="30" t="e">
        <f t="shared" si="265"/>
        <v>#N/A</v>
      </c>
      <c r="BC477" s="30">
        <f t="shared" si="280"/>
        <v>0</v>
      </c>
      <c r="BD477" s="30">
        <f t="shared" si="281"/>
        <v>6.0205999132796242</v>
      </c>
      <c r="BE477" s="30" t="e">
        <f t="shared" si="282"/>
        <v>#N/A</v>
      </c>
      <c r="BF477" s="30" t="e">
        <f t="shared" si="283"/>
        <v>#N/A</v>
      </c>
      <c r="BV477">
        <v>18.083396118469011</v>
      </c>
      <c r="BW477">
        <v>1976.6036936314265</v>
      </c>
      <c r="BX477">
        <v>9.1487212012874988</v>
      </c>
      <c r="BY477">
        <f t="shared" si="284"/>
        <v>24.868802595097815</v>
      </c>
    </row>
    <row r="478" spans="6:77" x14ac:dyDescent="0.2">
      <c r="F478">
        <v>474</v>
      </c>
      <c r="G478">
        <v>18345.518707795592</v>
      </c>
      <c r="H478">
        <v>18345.518707795592</v>
      </c>
      <c r="I478">
        <v>5.4509224619256377E-2</v>
      </c>
      <c r="L478">
        <f t="shared" si="253"/>
        <v>0</v>
      </c>
      <c r="M478">
        <f t="shared" si="254"/>
        <v>0</v>
      </c>
      <c r="N478">
        <f t="shared" si="255"/>
        <v>1</v>
      </c>
      <c r="O478">
        <f t="shared" si="256"/>
        <v>0</v>
      </c>
      <c r="P478">
        <f t="shared" si="266"/>
        <v>0</v>
      </c>
      <c r="Q478">
        <f t="shared" si="267"/>
        <v>2</v>
      </c>
      <c r="R478">
        <f t="shared" si="268"/>
        <v>0</v>
      </c>
      <c r="S478">
        <f t="shared" si="257"/>
        <v>2</v>
      </c>
      <c r="U478">
        <f t="shared" si="258"/>
        <v>0</v>
      </c>
      <c r="V478">
        <f t="shared" si="269"/>
        <v>0</v>
      </c>
      <c r="W478">
        <f t="shared" si="270"/>
        <v>0</v>
      </c>
      <c r="X478">
        <f t="shared" si="271"/>
        <v>0</v>
      </c>
      <c r="Y478">
        <f t="shared" si="272"/>
        <v>0</v>
      </c>
      <c r="Z478">
        <f t="shared" si="273"/>
        <v>0</v>
      </c>
      <c r="AB478">
        <f t="shared" si="259"/>
        <v>0</v>
      </c>
      <c r="AC478">
        <f t="shared" si="260"/>
        <v>0</v>
      </c>
      <c r="AD478">
        <f t="shared" si="274"/>
        <v>0</v>
      </c>
      <c r="AE478">
        <f t="shared" si="275"/>
        <v>0</v>
      </c>
      <c r="AF478">
        <f t="shared" si="276"/>
        <v>0</v>
      </c>
      <c r="AG478">
        <f t="shared" si="277"/>
        <v>0</v>
      </c>
      <c r="AH478">
        <f t="shared" si="278"/>
        <v>0</v>
      </c>
      <c r="AI478">
        <f t="shared" si="279"/>
        <v>0</v>
      </c>
      <c r="AK478">
        <f t="shared" si="261"/>
        <v>0</v>
      </c>
      <c r="AL478">
        <f t="shared" si="262"/>
        <v>0</v>
      </c>
      <c r="AM478">
        <f t="shared" si="263"/>
        <v>6.0205999132796242</v>
      </c>
      <c r="AN478">
        <v>0</v>
      </c>
      <c r="AO478">
        <f t="shared" si="264"/>
        <v>0</v>
      </c>
      <c r="AP478" t="e">
        <f t="shared" si="265"/>
        <v>#N/A</v>
      </c>
      <c r="BC478">
        <f t="shared" si="280"/>
        <v>0</v>
      </c>
      <c r="BD478">
        <f t="shared" si="281"/>
        <v>6.0205999132796242</v>
      </c>
      <c r="BE478" t="e">
        <f t="shared" si="282"/>
        <v>#N/A</v>
      </c>
      <c r="BF478" t="e">
        <f t="shared" si="283"/>
        <v>#N/A</v>
      </c>
      <c r="BV478">
        <v>18.345518707795591</v>
      </c>
      <c r="BW478">
        <v>2004.8969438007482</v>
      </c>
      <c r="BX478">
        <v>9.1503549668829365</v>
      </c>
      <c r="BY478">
        <f t="shared" si="284"/>
        <v>24.873243630427854</v>
      </c>
    </row>
    <row r="479" spans="6:77" x14ac:dyDescent="0.2">
      <c r="F479" s="30">
        <v>475</v>
      </c>
      <c r="G479" s="30">
        <v>18611.440818593997</v>
      </c>
      <c r="H479" s="30">
        <v>18611.440818593997</v>
      </c>
      <c r="I479" s="30">
        <v>5.3730391416065823E-2</v>
      </c>
      <c r="K479" s="30"/>
      <c r="L479" s="30">
        <f t="shared" si="253"/>
        <v>0</v>
      </c>
      <c r="M479" s="30">
        <f t="shared" si="254"/>
        <v>0</v>
      </c>
      <c r="N479" s="30">
        <f t="shared" si="255"/>
        <v>1</v>
      </c>
      <c r="O479" s="30">
        <f t="shared" si="256"/>
        <v>0</v>
      </c>
      <c r="P479">
        <f t="shared" si="266"/>
        <v>0</v>
      </c>
      <c r="Q479" s="30">
        <f t="shared" si="267"/>
        <v>2</v>
      </c>
      <c r="R479" s="30">
        <f t="shared" si="268"/>
        <v>0</v>
      </c>
      <c r="S479" s="30">
        <f t="shared" si="257"/>
        <v>2</v>
      </c>
      <c r="U479" s="30">
        <f t="shared" si="258"/>
        <v>0</v>
      </c>
      <c r="V479" s="30">
        <f t="shared" si="269"/>
        <v>0</v>
      </c>
      <c r="W479" s="30">
        <f t="shared" si="270"/>
        <v>0</v>
      </c>
      <c r="X479" s="30">
        <f t="shared" si="271"/>
        <v>0</v>
      </c>
      <c r="Y479" s="30">
        <f t="shared" si="272"/>
        <v>0</v>
      </c>
      <c r="Z479" s="30">
        <f t="shared" si="273"/>
        <v>0</v>
      </c>
      <c r="AB479" s="30">
        <f t="shared" si="259"/>
        <v>0</v>
      </c>
      <c r="AC479" s="30">
        <f t="shared" si="260"/>
        <v>0</v>
      </c>
      <c r="AD479" s="30">
        <f t="shared" si="274"/>
        <v>0</v>
      </c>
      <c r="AE479" s="30">
        <f t="shared" si="275"/>
        <v>0</v>
      </c>
      <c r="AF479" s="30">
        <f t="shared" si="276"/>
        <v>0</v>
      </c>
      <c r="AG479" s="30">
        <f t="shared" si="277"/>
        <v>0</v>
      </c>
      <c r="AH479" s="30">
        <f t="shared" si="278"/>
        <v>0</v>
      </c>
      <c r="AI479" s="30">
        <f t="shared" si="279"/>
        <v>0</v>
      </c>
      <c r="AK479" s="30">
        <f t="shared" si="261"/>
        <v>0</v>
      </c>
      <c r="AL479" s="30">
        <f t="shared" si="262"/>
        <v>0</v>
      </c>
      <c r="AM479" s="30">
        <f t="shared" si="263"/>
        <v>6.0205999132796242</v>
      </c>
      <c r="AN479" s="30">
        <v>0</v>
      </c>
      <c r="AO479" s="30">
        <f t="shared" si="264"/>
        <v>0</v>
      </c>
      <c r="AP479" s="30" t="e">
        <f t="shared" si="265"/>
        <v>#N/A</v>
      </c>
      <c r="BC479" s="30">
        <f t="shared" si="280"/>
        <v>0</v>
      </c>
      <c r="BD479" s="30">
        <f t="shared" si="281"/>
        <v>6.0205999132796242</v>
      </c>
      <c r="BE479" s="30" t="e">
        <f t="shared" si="282"/>
        <v>#N/A</v>
      </c>
      <c r="BF479" s="30" t="e">
        <f t="shared" si="283"/>
        <v>#N/A</v>
      </c>
      <c r="BV479">
        <v>18.611440818593998</v>
      </c>
      <c r="BW479">
        <v>2033.6003105182176</v>
      </c>
      <c r="BX479">
        <v>9.1519659602389059</v>
      </c>
      <c r="BY479">
        <f t="shared" si="284"/>
        <v>24.877622764393152</v>
      </c>
    </row>
    <row r="480" spans="6:77" x14ac:dyDescent="0.2">
      <c r="F480">
        <v>476</v>
      </c>
      <c r="G480">
        <v>18881.217525718486</v>
      </c>
      <c r="H480">
        <v>18881.217525718486</v>
      </c>
      <c r="I480">
        <v>5.296268625886439E-2</v>
      </c>
      <c r="L480">
        <f t="shared" si="253"/>
        <v>0</v>
      </c>
      <c r="M480">
        <f t="shared" si="254"/>
        <v>0</v>
      </c>
      <c r="N480">
        <f t="shared" si="255"/>
        <v>1</v>
      </c>
      <c r="O480">
        <f t="shared" si="256"/>
        <v>0</v>
      </c>
      <c r="P480">
        <f t="shared" si="266"/>
        <v>0</v>
      </c>
      <c r="Q480">
        <f t="shared" si="267"/>
        <v>2</v>
      </c>
      <c r="R480">
        <f t="shared" si="268"/>
        <v>0</v>
      </c>
      <c r="S480">
        <f t="shared" si="257"/>
        <v>2</v>
      </c>
      <c r="U480">
        <f t="shared" si="258"/>
        <v>0</v>
      </c>
      <c r="V480">
        <f t="shared" si="269"/>
        <v>0</v>
      </c>
      <c r="W480">
        <f t="shared" si="270"/>
        <v>0</v>
      </c>
      <c r="X480">
        <f t="shared" si="271"/>
        <v>0</v>
      </c>
      <c r="Y480">
        <f t="shared" si="272"/>
        <v>0</v>
      </c>
      <c r="Z480">
        <f t="shared" si="273"/>
        <v>0</v>
      </c>
      <c r="AB480">
        <f t="shared" si="259"/>
        <v>0</v>
      </c>
      <c r="AC480">
        <f t="shared" si="260"/>
        <v>0</v>
      </c>
      <c r="AD480">
        <f t="shared" si="274"/>
        <v>0</v>
      </c>
      <c r="AE480">
        <f t="shared" si="275"/>
        <v>0</v>
      </c>
      <c r="AF480">
        <f t="shared" si="276"/>
        <v>0</v>
      </c>
      <c r="AG480">
        <f t="shared" si="277"/>
        <v>0</v>
      </c>
      <c r="AH480">
        <f t="shared" si="278"/>
        <v>0</v>
      </c>
      <c r="AI480">
        <f t="shared" si="279"/>
        <v>0</v>
      </c>
      <c r="AK480">
        <f t="shared" si="261"/>
        <v>0</v>
      </c>
      <c r="AL480">
        <f t="shared" si="262"/>
        <v>0</v>
      </c>
      <c r="AM480">
        <f t="shared" si="263"/>
        <v>6.0205999132796242</v>
      </c>
      <c r="AN480">
        <v>0</v>
      </c>
      <c r="AO480">
        <f t="shared" si="264"/>
        <v>0</v>
      </c>
      <c r="AP480" t="e">
        <f t="shared" si="265"/>
        <v>#N/A</v>
      </c>
      <c r="BC480">
        <f t="shared" si="280"/>
        <v>0</v>
      </c>
      <c r="BD480">
        <f t="shared" si="281"/>
        <v>6.0205999132796242</v>
      </c>
      <c r="BE480" t="e">
        <f t="shared" si="282"/>
        <v>#N/A</v>
      </c>
      <c r="BF480" t="e">
        <f t="shared" si="283"/>
        <v>#N/A</v>
      </c>
      <c r="BV480">
        <v>18.881217525718487</v>
      </c>
      <c r="BW480">
        <v>2062.7197385085278</v>
      </c>
      <c r="BX480">
        <v>9.1535544908154893</v>
      </c>
      <c r="BY480">
        <f t="shared" si="284"/>
        <v>24.881940838193433</v>
      </c>
    </row>
    <row r="481" spans="6:77" x14ac:dyDescent="0.2">
      <c r="F481" s="30">
        <v>477</v>
      </c>
      <c r="G481" s="30">
        <v>19154.904702344837</v>
      </c>
      <c r="H481" s="30">
        <v>19154.904702344837</v>
      </c>
      <c r="I481" s="30">
        <v>5.220595014902818E-2</v>
      </c>
      <c r="K481" s="30"/>
      <c r="L481" s="30">
        <f t="shared" si="253"/>
        <v>0</v>
      </c>
      <c r="M481" s="30">
        <f t="shared" si="254"/>
        <v>0</v>
      </c>
      <c r="N481" s="30">
        <f t="shared" si="255"/>
        <v>1</v>
      </c>
      <c r="O481" s="30">
        <f t="shared" si="256"/>
        <v>0</v>
      </c>
      <c r="P481">
        <f t="shared" si="266"/>
        <v>0</v>
      </c>
      <c r="Q481" s="30">
        <f t="shared" si="267"/>
        <v>2</v>
      </c>
      <c r="R481" s="30">
        <f t="shared" si="268"/>
        <v>0</v>
      </c>
      <c r="S481" s="30">
        <f t="shared" si="257"/>
        <v>2</v>
      </c>
      <c r="U481" s="30">
        <f t="shared" si="258"/>
        <v>0</v>
      </c>
      <c r="V481" s="30">
        <f t="shared" si="269"/>
        <v>0</v>
      </c>
      <c r="W481" s="30">
        <f t="shared" si="270"/>
        <v>0</v>
      </c>
      <c r="X481" s="30">
        <f t="shared" si="271"/>
        <v>0</v>
      </c>
      <c r="Y481" s="30">
        <f t="shared" si="272"/>
        <v>0</v>
      </c>
      <c r="Z481" s="30">
        <f t="shared" si="273"/>
        <v>0</v>
      </c>
      <c r="AB481" s="30">
        <f t="shared" si="259"/>
        <v>0</v>
      </c>
      <c r="AC481" s="30">
        <f t="shared" si="260"/>
        <v>0</v>
      </c>
      <c r="AD481" s="30">
        <f t="shared" si="274"/>
        <v>0</v>
      </c>
      <c r="AE481" s="30">
        <f t="shared" si="275"/>
        <v>0</v>
      </c>
      <c r="AF481" s="30">
        <f t="shared" si="276"/>
        <v>0</v>
      </c>
      <c r="AG481" s="30">
        <f t="shared" si="277"/>
        <v>0</v>
      </c>
      <c r="AH481" s="30">
        <f t="shared" si="278"/>
        <v>0</v>
      </c>
      <c r="AI481" s="30">
        <f t="shared" si="279"/>
        <v>0</v>
      </c>
      <c r="AK481" s="30">
        <f t="shared" si="261"/>
        <v>0</v>
      </c>
      <c r="AL481" s="30">
        <f t="shared" si="262"/>
        <v>0</v>
      </c>
      <c r="AM481" s="30">
        <f t="shared" si="263"/>
        <v>6.0205999132796242</v>
      </c>
      <c r="AN481" s="30">
        <v>0</v>
      </c>
      <c r="AO481" s="30">
        <f t="shared" si="264"/>
        <v>0</v>
      </c>
      <c r="AP481" s="30" t="e">
        <f t="shared" si="265"/>
        <v>#N/A</v>
      </c>
      <c r="BC481" s="30">
        <f t="shared" si="280"/>
        <v>0</v>
      </c>
      <c r="BD481" s="30">
        <f t="shared" si="281"/>
        <v>6.0205999132796242</v>
      </c>
      <c r="BE481" s="30" t="e">
        <f t="shared" si="282"/>
        <v>#N/A</v>
      </c>
      <c r="BF481" s="30" t="e">
        <f t="shared" si="283"/>
        <v>#N/A</v>
      </c>
      <c r="BV481">
        <v>19.154904702344837</v>
      </c>
      <c r="BW481">
        <v>2092.2612586663995</v>
      </c>
      <c r="BX481">
        <v>9.1551208640904189</v>
      </c>
      <c r="BY481">
        <f t="shared" si="284"/>
        <v>24.886198682203258</v>
      </c>
    </row>
    <row r="482" spans="6:77" x14ac:dyDescent="0.2">
      <c r="F482">
        <v>478</v>
      </c>
      <c r="G482">
        <v>19432.559031542121</v>
      </c>
      <c r="H482">
        <v>19432.559031542121</v>
      </c>
      <c r="I482">
        <v>5.1460026359721411E-2</v>
      </c>
      <c r="L482">
        <f t="shared" si="253"/>
        <v>0</v>
      </c>
      <c r="M482">
        <f t="shared" si="254"/>
        <v>0</v>
      </c>
      <c r="N482">
        <f t="shared" si="255"/>
        <v>1</v>
      </c>
      <c r="O482">
        <f t="shared" si="256"/>
        <v>0</v>
      </c>
      <c r="P482">
        <f t="shared" si="266"/>
        <v>0</v>
      </c>
      <c r="Q482">
        <f t="shared" si="267"/>
        <v>2</v>
      </c>
      <c r="R482">
        <f t="shared" si="268"/>
        <v>0</v>
      </c>
      <c r="S482">
        <f t="shared" si="257"/>
        <v>2</v>
      </c>
      <c r="U482">
        <f t="shared" si="258"/>
        <v>0</v>
      </c>
      <c r="V482">
        <f t="shared" si="269"/>
        <v>0</v>
      </c>
      <c r="W482">
        <f t="shared" si="270"/>
        <v>0</v>
      </c>
      <c r="X482">
        <f t="shared" si="271"/>
        <v>0</v>
      </c>
      <c r="Y482">
        <f t="shared" si="272"/>
        <v>0</v>
      </c>
      <c r="Z482">
        <f t="shared" si="273"/>
        <v>0</v>
      </c>
      <c r="AB482">
        <f t="shared" si="259"/>
        <v>0</v>
      </c>
      <c r="AC482">
        <f t="shared" si="260"/>
        <v>0</v>
      </c>
      <c r="AD482">
        <f t="shared" si="274"/>
        <v>0</v>
      </c>
      <c r="AE482">
        <f t="shared" si="275"/>
        <v>0</v>
      </c>
      <c r="AF482">
        <f t="shared" si="276"/>
        <v>0</v>
      </c>
      <c r="AG482">
        <f t="shared" si="277"/>
        <v>0</v>
      </c>
      <c r="AH482">
        <f t="shared" si="278"/>
        <v>0</v>
      </c>
      <c r="AI482">
        <f t="shared" si="279"/>
        <v>0</v>
      </c>
      <c r="AK482">
        <f t="shared" si="261"/>
        <v>0</v>
      </c>
      <c r="AL482">
        <f t="shared" si="262"/>
        <v>0</v>
      </c>
      <c r="AM482">
        <f t="shared" si="263"/>
        <v>6.0205999132796242</v>
      </c>
      <c r="AN482">
        <v>0</v>
      </c>
      <c r="AO482">
        <f t="shared" si="264"/>
        <v>0</v>
      </c>
      <c r="AP482" t="e">
        <f t="shared" si="265"/>
        <v>#N/A</v>
      </c>
      <c r="BC482">
        <f t="shared" si="280"/>
        <v>0</v>
      </c>
      <c r="BD482">
        <f t="shared" si="281"/>
        <v>6.0205999132796242</v>
      </c>
      <c r="BE482" t="e">
        <f t="shared" si="282"/>
        <v>#N/A</v>
      </c>
      <c r="BF482" t="e">
        <f t="shared" si="283"/>
        <v>#N/A</v>
      </c>
      <c r="BV482">
        <v>19.432559031542123</v>
      </c>
      <c r="BW482">
        <v>2122.2309893056254</v>
      </c>
      <c r="BX482">
        <v>9.1566653816040446</v>
      </c>
      <c r="BY482">
        <f t="shared" si="284"/>
        <v>24.890397116094281</v>
      </c>
    </row>
    <row r="483" spans="6:77" x14ac:dyDescent="0.2">
      <c r="F483" s="30">
        <v>479</v>
      </c>
      <c r="G483" s="30">
        <v>19714.238018012336</v>
      </c>
      <c r="H483" s="30">
        <v>19714.238018012336</v>
      </c>
      <c r="I483" s="30">
        <v>5.0724760403436771E-2</v>
      </c>
      <c r="K483" s="30"/>
      <c r="L483" s="30">
        <f t="shared" si="253"/>
        <v>0</v>
      </c>
      <c r="M483" s="30">
        <f t="shared" si="254"/>
        <v>0</v>
      </c>
      <c r="N483" s="30">
        <f t="shared" si="255"/>
        <v>1</v>
      </c>
      <c r="O483" s="30">
        <f t="shared" si="256"/>
        <v>0</v>
      </c>
      <c r="P483">
        <f t="shared" si="266"/>
        <v>0</v>
      </c>
      <c r="Q483" s="30">
        <f t="shared" si="267"/>
        <v>2</v>
      </c>
      <c r="R483" s="30">
        <f t="shared" si="268"/>
        <v>0</v>
      </c>
      <c r="S483" s="30">
        <f t="shared" si="257"/>
        <v>2</v>
      </c>
      <c r="U483" s="30">
        <f t="shared" si="258"/>
        <v>0</v>
      </c>
      <c r="V483" s="30">
        <f t="shared" si="269"/>
        <v>0</v>
      </c>
      <c r="W483" s="30">
        <f t="shared" si="270"/>
        <v>0</v>
      </c>
      <c r="X483" s="30">
        <f t="shared" si="271"/>
        <v>0</v>
      </c>
      <c r="Y483" s="30">
        <f t="shared" si="272"/>
        <v>0</v>
      </c>
      <c r="Z483" s="30">
        <f t="shared" si="273"/>
        <v>0</v>
      </c>
      <c r="AB483" s="30">
        <f t="shared" si="259"/>
        <v>0</v>
      </c>
      <c r="AC483" s="30">
        <f t="shared" si="260"/>
        <v>0</v>
      </c>
      <c r="AD483" s="30">
        <f t="shared" si="274"/>
        <v>0</v>
      </c>
      <c r="AE483" s="30">
        <f t="shared" si="275"/>
        <v>0</v>
      </c>
      <c r="AF483" s="30">
        <f t="shared" si="276"/>
        <v>0</v>
      </c>
      <c r="AG483" s="30">
        <f t="shared" si="277"/>
        <v>0</v>
      </c>
      <c r="AH483" s="30">
        <f t="shared" si="278"/>
        <v>0</v>
      </c>
      <c r="AI483" s="30">
        <f t="shared" si="279"/>
        <v>0</v>
      </c>
      <c r="AK483" s="30">
        <f t="shared" si="261"/>
        <v>0</v>
      </c>
      <c r="AL483" s="30">
        <f t="shared" si="262"/>
        <v>0</v>
      </c>
      <c r="AM483" s="30">
        <f t="shared" si="263"/>
        <v>6.0205999132796242</v>
      </c>
      <c r="AN483" s="30">
        <v>0</v>
      </c>
      <c r="AO483" s="30">
        <f t="shared" si="264"/>
        <v>0</v>
      </c>
      <c r="AP483" s="30" t="e">
        <f t="shared" si="265"/>
        <v>#N/A</v>
      </c>
      <c r="BC483" s="30">
        <f t="shared" si="280"/>
        <v>0</v>
      </c>
      <c r="BD483" s="30">
        <f t="shared" si="281"/>
        <v>6.0205999132796242</v>
      </c>
      <c r="BE483" s="30" t="e">
        <f t="shared" si="282"/>
        <v>#N/A</v>
      </c>
      <c r="BF483" s="30" t="e">
        <f t="shared" si="283"/>
        <v>#N/A</v>
      </c>
      <c r="BV483">
        <v>19.714238018012335</v>
      </c>
      <c r="BW483">
        <v>2152.6351374262335</v>
      </c>
      <c r="BX483">
        <v>9.1581883410039353</v>
      </c>
      <c r="BY483">
        <f t="shared" si="284"/>
        <v>24.894536948956485</v>
      </c>
    </row>
    <row r="484" spans="6:77" x14ac:dyDescent="0.2">
      <c r="F484" s="31">
        <v>480</v>
      </c>
      <c r="G484" s="31">
        <v>20000</v>
      </c>
      <c r="H484" s="31" t="s">
        <v>0</v>
      </c>
      <c r="I484" s="31">
        <v>0.05</v>
      </c>
      <c r="K484" s="31"/>
      <c r="L484" s="31">
        <f t="shared" si="253"/>
        <v>0</v>
      </c>
      <c r="M484" s="31">
        <f t="shared" si="254"/>
        <v>0</v>
      </c>
      <c r="N484" s="31">
        <f t="shared" si="255"/>
        <v>1</v>
      </c>
      <c r="O484" s="31">
        <f t="shared" si="256"/>
        <v>0</v>
      </c>
      <c r="P484">
        <f t="shared" si="266"/>
        <v>0</v>
      </c>
      <c r="Q484" s="31">
        <f t="shared" si="267"/>
        <v>2</v>
      </c>
      <c r="R484" s="31">
        <f t="shared" si="268"/>
        <v>0</v>
      </c>
      <c r="S484" s="31">
        <f t="shared" si="257"/>
        <v>2</v>
      </c>
      <c r="U484" s="31">
        <f t="shared" si="258"/>
        <v>0</v>
      </c>
      <c r="V484" s="31">
        <f t="shared" si="269"/>
        <v>0</v>
      </c>
      <c r="W484" s="31">
        <f t="shared" si="270"/>
        <v>0</v>
      </c>
      <c r="X484" s="31">
        <f t="shared" si="271"/>
        <v>0</v>
      </c>
      <c r="Y484" s="31">
        <f t="shared" si="272"/>
        <v>0</v>
      </c>
      <c r="Z484" s="31">
        <f t="shared" si="273"/>
        <v>0</v>
      </c>
      <c r="AB484" s="31">
        <f t="shared" si="259"/>
        <v>0</v>
      </c>
      <c r="AC484" s="31">
        <f t="shared" si="260"/>
        <v>0</v>
      </c>
      <c r="AD484" s="31">
        <f t="shared" si="274"/>
        <v>0</v>
      </c>
      <c r="AE484" s="31">
        <f t="shared" si="275"/>
        <v>0</v>
      </c>
      <c r="AF484" s="31">
        <f t="shared" si="276"/>
        <v>0</v>
      </c>
      <c r="AG484" s="31">
        <f t="shared" si="277"/>
        <v>0</v>
      </c>
      <c r="AH484" s="31">
        <f t="shared" si="278"/>
        <v>0</v>
      </c>
      <c r="AI484" s="31">
        <f t="shared" si="279"/>
        <v>0</v>
      </c>
      <c r="AK484" s="31">
        <f t="shared" si="261"/>
        <v>0</v>
      </c>
      <c r="AL484" s="31">
        <f t="shared" si="262"/>
        <v>0</v>
      </c>
      <c r="AM484" s="31">
        <f t="shared" si="263"/>
        <v>6.0205999132796242</v>
      </c>
      <c r="AN484" s="31">
        <v>0</v>
      </c>
      <c r="AO484" s="31">
        <f t="shared" si="264"/>
        <v>0</v>
      </c>
      <c r="AP484" s="31" t="e">
        <f t="shared" si="265"/>
        <v>#N/A</v>
      </c>
      <c r="BC484" s="31">
        <f t="shared" si="280"/>
        <v>0</v>
      </c>
      <c r="BD484" s="31">
        <f t="shared" si="281"/>
        <v>6.0205999132796242</v>
      </c>
      <c r="BE484" s="31" t="e">
        <f t="shared" si="282"/>
        <v>#N/A</v>
      </c>
      <c r="BF484" s="31" t="e">
        <f t="shared" si="283"/>
        <v>#N/A</v>
      </c>
      <c r="BV484">
        <v>20</v>
      </c>
      <c r="BW484">
        <v>2183.48</v>
      </c>
      <c r="BX484">
        <v>9.1596900360891773</v>
      </c>
      <c r="BY484">
        <f t="shared" si="284"/>
        <v>24.898618979418586</v>
      </c>
    </row>
  </sheetData>
  <sheetProtection algorithmName="SHA-512" hashValue="McHS7bs/G17aD4BOaUopec5lvH12XOyCpdkV4FqT5gYeYwe+UG0zaFCcUzLir7hrcK7aVpa0+ZqWfP7+MGXaBQ==" saltValue="73PHRR5LKkqHAdysfXznkA==" spinCount="100000" sheet="1" objects="1" scenarios="1" selectLockedCells="1" selectUnlockedCells="1"/>
  <mergeCells count="10">
    <mergeCell ref="K1:O1"/>
    <mergeCell ref="Q1:S1"/>
    <mergeCell ref="AK1:AP1"/>
    <mergeCell ref="AR1:AV1"/>
    <mergeCell ref="U1:Z1"/>
    <mergeCell ref="BC1:BF1"/>
    <mergeCell ref="AX13:BA13"/>
    <mergeCell ref="AB1:AI1"/>
    <mergeCell ref="AX1:BA1"/>
    <mergeCell ref="AX7:BA7"/>
  </mergeCells>
  <pageMargins left="0.7" right="0.7" top="0.75" bottom="0.75" header="0.3" footer="0.3"/>
  <pageSetup paperSize="0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80B66-8B20-044F-AF90-67BBAA431960}">
  <dimension ref="A3:U2334"/>
  <sheetViews>
    <sheetView topLeftCell="A12" zoomScaleNormal="100" workbookViewId="0"/>
  </sheetViews>
  <sheetFormatPr baseColWidth="10" defaultRowHeight="16" x14ac:dyDescent="0.2"/>
  <cols>
    <col min="1" max="2" width="10.83203125" style="78"/>
    <col min="3" max="3" width="12.1640625" style="78" bestFit="1" customWidth="1"/>
    <col min="4" max="16384" width="10.83203125" style="78"/>
  </cols>
  <sheetData>
    <row r="3" spans="1:15" x14ac:dyDescent="0.2">
      <c r="A3" s="78" t="s">
        <v>140</v>
      </c>
      <c r="B3" s="78">
        <f>VLOOKUP(N7,M4:N5,2,0)</f>
        <v>10</v>
      </c>
      <c r="E3" s="78" t="s">
        <v>148</v>
      </c>
      <c r="F3" s="78">
        <v>-1.5</v>
      </c>
      <c r="H3" t="s">
        <v>189</v>
      </c>
      <c r="I3">
        <v>-60</v>
      </c>
      <c r="J3">
        <v>15</v>
      </c>
    </row>
    <row r="4" spans="1:15" x14ac:dyDescent="0.2">
      <c r="E4" s="78" t="s">
        <v>149</v>
      </c>
      <c r="F4" s="78">
        <v>3</v>
      </c>
      <c r="H4" t="s">
        <v>190</v>
      </c>
      <c r="I4">
        <v>60</v>
      </c>
      <c r="J4">
        <v>15</v>
      </c>
      <c r="M4" s="78" t="s">
        <v>159</v>
      </c>
      <c r="N4" s="78">
        <v>10</v>
      </c>
    </row>
    <row r="5" spans="1:15" x14ac:dyDescent="0.2">
      <c r="A5" s="78" t="s">
        <v>141</v>
      </c>
      <c r="B5" s="78">
        <f>-10*LOG(TF!N105)</f>
        <v>0</v>
      </c>
      <c r="H5" t="s">
        <v>192</v>
      </c>
      <c r="I5">
        <v>120</v>
      </c>
      <c r="J5">
        <v>15</v>
      </c>
      <c r="M5" s="78" t="s">
        <v>195</v>
      </c>
      <c r="N5" s="78">
        <f>10^32</f>
        <v>1.0000000000000001E+32</v>
      </c>
    </row>
    <row r="6" spans="1:15" x14ac:dyDescent="0.2">
      <c r="E6" s="78" t="s">
        <v>150</v>
      </c>
      <c r="F6" s="78">
        <v>1</v>
      </c>
      <c r="H6" t="s">
        <v>191</v>
      </c>
      <c r="I6">
        <v>240</v>
      </c>
      <c r="J6">
        <v>15</v>
      </c>
    </row>
    <row r="7" spans="1:15" x14ac:dyDescent="0.2">
      <c r="A7" s="78" t="s">
        <v>142</v>
      </c>
      <c r="H7" t="s">
        <v>181</v>
      </c>
      <c r="I7">
        <v>0</v>
      </c>
      <c r="J7">
        <v>90</v>
      </c>
      <c r="M7" s="78" t="s">
        <v>193</v>
      </c>
      <c r="N7" s="78" t="str">
        <f>TF!N103</f>
        <v>Perspective</v>
      </c>
    </row>
    <row r="8" spans="1:15" x14ac:dyDescent="0.2">
      <c r="A8" s="78" t="s">
        <v>151</v>
      </c>
      <c r="B8" s="78">
        <f>TF!N108</f>
        <v>0</v>
      </c>
      <c r="H8" t="s">
        <v>182</v>
      </c>
      <c r="I8">
        <v>0</v>
      </c>
      <c r="J8">
        <v>-90</v>
      </c>
    </row>
    <row r="9" spans="1:15" x14ac:dyDescent="0.2">
      <c r="A9" s="78" t="s">
        <v>152</v>
      </c>
      <c r="B9" s="78">
        <f>TF!N109</f>
        <v>0</v>
      </c>
      <c r="H9" t="s">
        <v>183</v>
      </c>
      <c r="I9">
        <v>-90</v>
      </c>
      <c r="J9">
        <v>0</v>
      </c>
    </row>
    <row r="10" spans="1:15" x14ac:dyDescent="0.2">
      <c r="A10" s="78" t="s">
        <v>153</v>
      </c>
      <c r="B10" s="78">
        <f>TF!N110</f>
        <v>0</v>
      </c>
      <c r="H10" t="s">
        <v>184</v>
      </c>
      <c r="I10">
        <v>0</v>
      </c>
      <c r="J10">
        <v>0</v>
      </c>
    </row>
    <row r="11" spans="1:15" x14ac:dyDescent="0.2">
      <c r="H11" t="s">
        <v>185</v>
      </c>
      <c r="I11">
        <v>180</v>
      </c>
      <c r="J11">
        <v>0</v>
      </c>
    </row>
    <row r="12" spans="1:15" x14ac:dyDescent="0.2">
      <c r="A12" s="78" t="s">
        <v>154</v>
      </c>
      <c r="B12" s="78">
        <f>Camera!I15</f>
        <v>240</v>
      </c>
      <c r="H12" t="s">
        <v>186</v>
      </c>
      <c r="I12">
        <v>90</v>
      </c>
      <c r="J12">
        <v>0</v>
      </c>
    </row>
    <row r="13" spans="1:15" x14ac:dyDescent="0.2">
      <c r="H13" t="s">
        <v>188</v>
      </c>
      <c r="I13">
        <f>TF!N113</f>
        <v>0</v>
      </c>
      <c r="J13">
        <f>TF!N114</f>
        <v>0</v>
      </c>
    </row>
    <row r="14" spans="1:15" x14ac:dyDescent="0.2">
      <c r="A14" s="78" t="s">
        <v>155</v>
      </c>
      <c r="B14" s="78">
        <f>Camera!J15</f>
        <v>15</v>
      </c>
      <c r="H14"/>
      <c r="I14"/>
      <c r="J14"/>
    </row>
    <row r="15" spans="1:15" x14ac:dyDescent="0.2">
      <c r="H15" t="s">
        <v>193</v>
      </c>
      <c r="I15" s="79">
        <f>VLOOKUP(TF!$N$112,$H$3:$J$13,2,0)</f>
        <v>240</v>
      </c>
      <c r="J15" s="79">
        <f>VLOOKUP(TF!$N$112,$H$3:$J$13,3,0)</f>
        <v>15</v>
      </c>
      <c r="O15" s="78" t="s">
        <v>156</v>
      </c>
    </row>
    <row r="17" spans="1:16" x14ac:dyDescent="0.2">
      <c r="E17" s="78" t="s">
        <v>142</v>
      </c>
      <c r="H17" s="78" t="s">
        <v>157</v>
      </c>
      <c r="K17" s="78" t="s">
        <v>158</v>
      </c>
      <c r="O17" s="78" t="s">
        <v>159</v>
      </c>
    </row>
    <row r="18" spans="1:16" x14ac:dyDescent="0.2">
      <c r="B18" s="78" t="s">
        <v>14</v>
      </c>
      <c r="C18" s="78" t="s">
        <v>25</v>
      </c>
      <c r="D18" s="78" t="s">
        <v>160</v>
      </c>
      <c r="E18" s="78" t="s">
        <v>14</v>
      </c>
      <c r="F18" s="78" t="s">
        <v>25</v>
      </c>
      <c r="G18" s="78" t="s">
        <v>160</v>
      </c>
      <c r="H18" s="78" t="s">
        <v>161</v>
      </c>
      <c r="I18" s="78" t="s">
        <v>162</v>
      </c>
      <c r="J18" s="78" t="s">
        <v>163</v>
      </c>
      <c r="K18" s="78" t="s">
        <v>164</v>
      </c>
      <c r="L18" s="78" t="s">
        <v>165</v>
      </c>
      <c r="M18" s="78" t="s">
        <v>166</v>
      </c>
      <c r="O18" s="78" t="s">
        <v>167</v>
      </c>
      <c r="P18" s="78" t="s">
        <v>168</v>
      </c>
    </row>
    <row r="20" spans="1:16" x14ac:dyDescent="0.2">
      <c r="A20" s="78">
        <v>0</v>
      </c>
      <c r="B20" s="78">
        <f>(ROW()-20)*9/20-4.5</f>
        <v>-4.5</v>
      </c>
      <c r="C20" s="78">
        <v>0</v>
      </c>
      <c r="D20" s="78">
        <v>0</v>
      </c>
      <c r="E20" s="78">
        <f t="shared" ref="E20:E40" si="0">B20+B$8</f>
        <v>-4.5</v>
      </c>
      <c r="F20" s="78">
        <f t="shared" ref="F20:F40" si="1">C20+B$9</f>
        <v>0</v>
      </c>
      <c r="G20" s="78">
        <f t="shared" ref="G20:G40" si="2">D20+B$10</f>
        <v>0</v>
      </c>
      <c r="H20" s="78">
        <f t="shared" ref="H20:H40" si="3">E20*COS(RADIANS($B$12))-F20*SIN(RADIANS($B$12))</f>
        <v>2.2500000000000018</v>
      </c>
      <c r="I20" s="78">
        <f t="shared" ref="I20:I40" si="4">E20*SIN(RADIANS($B$12))+F20*COS(RADIANS($B$12))</f>
        <v>3.8971143170299727</v>
      </c>
      <c r="J20" s="78">
        <f t="shared" ref="J20:K40" si="5">G20</f>
        <v>0</v>
      </c>
      <c r="K20" s="78">
        <f t="shared" si="5"/>
        <v>2.2500000000000018</v>
      </c>
      <c r="L20" s="78">
        <f t="shared" ref="L20:L40" si="6">I20*COS(RADIANS($B$14))-J20*SIN(RADIANS($B$14))</f>
        <v>3.7643233668201344</v>
      </c>
      <c r="M20" s="78">
        <f t="shared" ref="M20:M40" si="7">I20*SIN(RADIANS($B$14))+J20*COS(RADIANS($B$14))</f>
        <v>1.0086474061890598</v>
      </c>
      <c r="O20" s="78">
        <f t="shared" ref="O20:O40" si="8">K20*B$3/(B$3+B$5+L20)</f>
        <v>1.6346608111691014</v>
      </c>
      <c r="P20" s="78">
        <f t="shared" ref="P20:P40" si="9">M20*B$3/(B$3+B$5+L20)</f>
        <v>0.7327983943042744</v>
      </c>
    </row>
    <row r="21" spans="1:16" x14ac:dyDescent="0.2">
      <c r="A21" s="78" t="str">
        <f>ROW()-20&amp;"k"</f>
        <v>1k</v>
      </c>
      <c r="B21" s="78">
        <f t="shared" ref="B21:B39" si="10">(ROW()-20)*9/20-4.5</f>
        <v>-4.05</v>
      </c>
      <c r="C21" s="78">
        <v>0</v>
      </c>
      <c r="D21" s="78">
        <v>0</v>
      </c>
      <c r="E21" s="78">
        <f t="shared" ref="E21:E39" si="11">B21+B$8</f>
        <v>-4.05</v>
      </c>
      <c r="F21" s="78">
        <f t="shared" ref="F21:F39" si="12">C21+B$9</f>
        <v>0</v>
      </c>
      <c r="G21" s="78">
        <f t="shared" ref="G21:G39" si="13">D21+B$10</f>
        <v>0</v>
      </c>
      <c r="H21" s="78">
        <f t="shared" ref="H21:H39" si="14">E21*COS(RADIANS($B$12))-F21*SIN(RADIANS($B$12))</f>
        <v>2.0250000000000017</v>
      </c>
      <c r="I21" s="78">
        <f t="shared" ref="I21:I39" si="15">E21*SIN(RADIANS($B$12))+F21*COS(RADIANS($B$12))</f>
        <v>3.5074028853269752</v>
      </c>
      <c r="J21" s="78">
        <f t="shared" ref="J21:J39" si="16">G21</f>
        <v>0</v>
      </c>
      <c r="K21" s="78">
        <f t="shared" ref="K21:K39" si="17">H21</f>
        <v>2.0250000000000017</v>
      </c>
      <c r="L21" s="78">
        <f t="shared" ref="L21:L39" si="18">I21*COS(RADIANS($B$14))-J21*SIN(RADIANS($B$14))</f>
        <v>3.3878910301381207</v>
      </c>
      <c r="M21" s="78">
        <f t="shared" ref="M21:M39" si="19">I21*SIN(RADIANS($B$14))+J21*COS(RADIANS($B$14))</f>
        <v>0.90778266557015375</v>
      </c>
      <c r="O21" s="78">
        <f t="shared" ref="O21:O39" si="20">K21*B$3/(B$3+B$5+L21)</f>
        <v>1.5125608622309723</v>
      </c>
      <c r="P21" s="78">
        <f t="shared" ref="P21:P39" si="21">M21*B$3/(B$3+B$5+L21)</f>
        <v>0.67806248461882523</v>
      </c>
    </row>
    <row r="22" spans="1:16" x14ac:dyDescent="0.2">
      <c r="A22" s="78" t="str">
        <f t="shared" ref="A22:A40" si="22">ROW()-20&amp;"k"</f>
        <v>2k</v>
      </c>
      <c r="B22" s="78">
        <f t="shared" si="10"/>
        <v>-3.6</v>
      </c>
      <c r="C22" s="78">
        <v>0</v>
      </c>
      <c r="D22" s="78">
        <v>0</v>
      </c>
      <c r="E22" s="78">
        <f t="shared" si="11"/>
        <v>-3.6</v>
      </c>
      <c r="F22" s="78">
        <f t="shared" si="12"/>
        <v>0</v>
      </c>
      <c r="G22" s="78">
        <f t="shared" si="13"/>
        <v>0</v>
      </c>
      <c r="H22" s="78">
        <f t="shared" si="14"/>
        <v>1.8000000000000016</v>
      </c>
      <c r="I22" s="78">
        <f t="shared" si="15"/>
        <v>3.1176914536239781</v>
      </c>
      <c r="J22" s="78">
        <f t="shared" si="16"/>
        <v>0</v>
      </c>
      <c r="K22" s="78">
        <f t="shared" si="17"/>
        <v>1.8000000000000016</v>
      </c>
      <c r="L22" s="78">
        <f t="shared" si="18"/>
        <v>3.0114586934561074</v>
      </c>
      <c r="M22" s="78">
        <f t="shared" si="19"/>
        <v>0.80691792495124781</v>
      </c>
      <c r="O22" s="78">
        <f t="shared" si="20"/>
        <v>1.3833960068637661</v>
      </c>
      <c r="P22" s="78">
        <f t="shared" si="21"/>
        <v>0.62015946402463973</v>
      </c>
    </row>
    <row r="23" spans="1:16" x14ac:dyDescent="0.2">
      <c r="A23" s="78" t="str">
        <f t="shared" si="22"/>
        <v>3k</v>
      </c>
      <c r="B23" s="78">
        <f t="shared" si="10"/>
        <v>-3.15</v>
      </c>
      <c r="C23" s="78">
        <v>0</v>
      </c>
      <c r="D23" s="78">
        <v>0</v>
      </c>
      <c r="E23" s="78">
        <f t="shared" si="11"/>
        <v>-3.15</v>
      </c>
      <c r="F23" s="78">
        <f t="shared" si="12"/>
        <v>0</v>
      </c>
      <c r="G23" s="78">
        <f t="shared" si="13"/>
        <v>0</v>
      </c>
      <c r="H23" s="78">
        <f t="shared" si="14"/>
        <v>1.5750000000000013</v>
      </c>
      <c r="I23" s="78">
        <f t="shared" si="15"/>
        <v>2.7279800219209807</v>
      </c>
      <c r="J23" s="78">
        <f t="shared" si="16"/>
        <v>0</v>
      </c>
      <c r="K23" s="78">
        <f t="shared" si="17"/>
        <v>1.5750000000000013</v>
      </c>
      <c r="L23" s="78">
        <f t="shared" si="18"/>
        <v>2.6350263567740941</v>
      </c>
      <c r="M23" s="78">
        <f t="shared" si="19"/>
        <v>0.70605318433234177</v>
      </c>
      <c r="O23" s="78">
        <f t="shared" si="20"/>
        <v>1.2465347958341113</v>
      </c>
      <c r="P23" s="78">
        <f t="shared" si="21"/>
        <v>0.55880626157443758</v>
      </c>
    </row>
    <row r="24" spans="1:16" x14ac:dyDescent="0.2">
      <c r="A24" s="78" t="str">
        <f t="shared" si="22"/>
        <v>4k</v>
      </c>
      <c r="B24" s="78">
        <f t="shared" si="10"/>
        <v>-2.7</v>
      </c>
      <c r="C24" s="78">
        <v>0</v>
      </c>
      <c r="D24" s="78">
        <v>0</v>
      </c>
      <c r="E24" s="78">
        <f t="shared" si="11"/>
        <v>-2.7</v>
      </c>
      <c r="F24" s="78">
        <f t="shared" si="12"/>
        <v>0</v>
      </c>
      <c r="G24" s="78">
        <f t="shared" si="13"/>
        <v>0</v>
      </c>
      <c r="H24" s="78">
        <f t="shared" si="14"/>
        <v>1.3500000000000012</v>
      </c>
      <c r="I24" s="78">
        <f t="shared" si="15"/>
        <v>2.3382685902179836</v>
      </c>
      <c r="J24" s="78">
        <f t="shared" si="16"/>
        <v>0</v>
      </c>
      <c r="K24" s="78">
        <f t="shared" si="17"/>
        <v>1.3500000000000012</v>
      </c>
      <c r="L24" s="78">
        <f t="shared" si="18"/>
        <v>2.2585940200920809</v>
      </c>
      <c r="M24" s="78">
        <f t="shared" si="19"/>
        <v>0.60518844371343583</v>
      </c>
      <c r="O24" s="78">
        <f t="shared" si="20"/>
        <v>1.1012682186777083</v>
      </c>
      <c r="P24" s="78">
        <f t="shared" si="21"/>
        <v>0.49368503657231805</v>
      </c>
    </row>
    <row r="25" spans="1:16" x14ac:dyDescent="0.2">
      <c r="A25" s="78" t="str">
        <f t="shared" si="22"/>
        <v>5k</v>
      </c>
      <c r="B25" s="78">
        <f t="shared" si="10"/>
        <v>-2.25</v>
      </c>
      <c r="C25" s="78">
        <v>0</v>
      </c>
      <c r="D25" s="78">
        <v>0</v>
      </c>
      <c r="E25" s="78">
        <f t="shared" si="11"/>
        <v>-2.25</v>
      </c>
      <c r="F25" s="78">
        <f t="shared" si="12"/>
        <v>0</v>
      </c>
      <c r="G25" s="78">
        <f t="shared" si="13"/>
        <v>0</v>
      </c>
      <c r="H25" s="78">
        <f t="shared" si="14"/>
        <v>1.1250000000000009</v>
      </c>
      <c r="I25" s="78">
        <f t="shared" si="15"/>
        <v>1.9485571585149863</v>
      </c>
      <c r="J25" s="78">
        <f t="shared" si="16"/>
        <v>0</v>
      </c>
      <c r="K25" s="78">
        <f t="shared" si="17"/>
        <v>1.1250000000000009</v>
      </c>
      <c r="L25" s="78">
        <f t="shared" si="18"/>
        <v>1.8821616834100672</v>
      </c>
      <c r="M25" s="78">
        <f t="shared" si="19"/>
        <v>0.5043237030945299</v>
      </c>
      <c r="O25" s="78">
        <f t="shared" si="20"/>
        <v>0.94679741782232385</v>
      </c>
      <c r="P25" s="78">
        <f t="shared" si="21"/>
        <v>0.42443767096577145</v>
      </c>
    </row>
    <row r="26" spans="1:16" x14ac:dyDescent="0.2">
      <c r="A26" s="78" t="str">
        <f t="shared" si="22"/>
        <v>6k</v>
      </c>
      <c r="B26" s="78">
        <f t="shared" si="10"/>
        <v>-1.7999999999999998</v>
      </c>
      <c r="C26" s="78">
        <v>0</v>
      </c>
      <c r="D26" s="78">
        <v>0</v>
      </c>
      <c r="E26" s="78">
        <f t="shared" si="11"/>
        <v>-1.7999999999999998</v>
      </c>
      <c r="F26" s="78">
        <f t="shared" si="12"/>
        <v>0</v>
      </c>
      <c r="G26" s="78">
        <f t="shared" si="13"/>
        <v>0</v>
      </c>
      <c r="H26" s="78">
        <f t="shared" si="14"/>
        <v>0.90000000000000069</v>
      </c>
      <c r="I26" s="78">
        <f t="shared" si="15"/>
        <v>1.5588457268119889</v>
      </c>
      <c r="J26" s="78">
        <f t="shared" si="16"/>
        <v>0</v>
      </c>
      <c r="K26" s="78">
        <f t="shared" si="17"/>
        <v>0.90000000000000069</v>
      </c>
      <c r="L26" s="78">
        <f t="shared" si="18"/>
        <v>1.5057293467280535</v>
      </c>
      <c r="M26" s="78">
        <f t="shared" si="19"/>
        <v>0.40345896247562385</v>
      </c>
      <c r="O26" s="78">
        <f t="shared" si="20"/>
        <v>0.7822189909724746</v>
      </c>
      <c r="P26" s="78">
        <f t="shared" si="21"/>
        <v>0.35065918058498191</v>
      </c>
    </row>
    <row r="27" spans="1:16" x14ac:dyDescent="0.2">
      <c r="A27" s="78" t="str">
        <f t="shared" si="22"/>
        <v>7k</v>
      </c>
      <c r="B27" s="78">
        <f t="shared" si="10"/>
        <v>-1.35</v>
      </c>
      <c r="C27" s="78">
        <v>0</v>
      </c>
      <c r="D27" s="78">
        <v>0</v>
      </c>
      <c r="E27" s="78">
        <f t="shared" si="11"/>
        <v>-1.35</v>
      </c>
      <c r="F27" s="78">
        <f t="shared" si="12"/>
        <v>0</v>
      </c>
      <c r="G27" s="78">
        <f t="shared" si="13"/>
        <v>0</v>
      </c>
      <c r="H27" s="78">
        <f t="shared" si="14"/>
        <v>0.6750000000000006</v>
      </c>
      <c r="I27" s="78">
        <f t="shared" si="15"/>
        <v>1.1691342951089918</v>
      </c>
      <c r="J27" s="78">
        <f t="shared" si="16"/>
        <v>0</v>
      </c>
      <c r="K27" s="78">
        <f t="shared" si="17"/>
        <v>0.6750000000000006</v>
      </c>
      <c r="L27" s="78">
        <f t="shared" si="18"/>
        <v>1.1292970100460404</v>
      </c>
      <c r="M27" s="78">
        <f t="shared" si="19"/>
        <v>0.30259422185671792</v>
      </c>
      <c r="O27" s="78">
        <f t="shared" si="20"/>
        <v>0.6065073107409219</v>
      </c>
      <c r="P27" s="78">
        <f t="shared" si="21"/>
        <v>0.27188978925045881</v>
      </c>
    </row>
    <row r="28" spans="1:16" x14ac:dyDescent="0.2">
      <c r="A28" s="78" t="str">
        <f t="shared" si="22"/>
        <v>8k</v>
      </c>
      <c r="B28" s="78">
        <f t="shared" si="10"/>
        <v>-0.89999999999999991</v>
      </c>
      <c r="C28" s="78">
        <v>0</v>
      </c>
      <c r="D28" s="78">
        <v>0</v>
      </c>
      <c r="E28" s="78">
        <f t="shared" si="11"/>
        <v>-0.89999999999999991</v>
      </c>
      <c r="F28" s="78">
        <f t="shared" si="12"/>
        <v>0</v>
      </c>
      <c r="G28" s="78">
        <f t="shared" si="13"/>
        <v>0</v>
      </c>
      <c r="H28" s="78">
        <f t="shared" si="14"/>
        <v>0.45000000000000034</v>
      </c>
      <c r="I28" s="78">
        <f t="shared" si="15"/>
        <v>0.77942286340599443</v>
      </c>
      <c r="J28" s="78">
        <f t="shared" si="16"/>
        <v>0</v>
      </c>
      <c r="K28" s="78">
        <f t="shared" si="17"/>
        <v>0.45000000000000034</v>
      </c>
      <c r="L28" s="78">
        <f t="shared" si="18"/>
        <v>0.75286467336402674</v>
      </c>
      <c r="M28" s="78">
        <f t="shared" si="19"/>
        <v>0.20172948123781193</v>
      </c>
      <c r="O28" s="78">
        <f t="shared" si="20"/>
        <v>0.41849313059309445</v>
      </c>
      <c r="P28" s="78">
        <f t="shared" si="21"/>
        <v>0.187605338080295</v>
      </c>
    </row>
    <row r="29" spans="1:16" x14ac:dyDescent="0.2">
      <c r="A29" s="78" t="str">
        <f t="shared" si="22"/>
        <v>9k</v>
      </c>
      <c r="B29" s="78">
        <f t="shared" si="10"/>
        <v>-0.45000000000000018</v>
      </c>
      <c r="C29" s="78">
        <v>0</v>
      </c>
      <c r="D29" s="78">
        <v>0</v>
      </c>
      <c r="E29" s="78">
        <f t="shared" si="11"/>
        <v>-0.45000000000000018</v>
      </c>
      <c r="F29" s="78">
        <f t="shared" si="12"/>
        <v>0</v>
      </c>
      <c r="G29" s="78">
        <f t="shared" si="13"/>
        <v>0</v>
      </c>
      <c r="H29" s="78">
        <f t="shared" si="14"/>
        <v>0.22500000000000028</v>
      </c>
      <c r="I29" s="78">
        <f t="shared" si="15"/>
        <v>0.38971143170299744</v>
      </c>
      <c r="J29" s="78">
        <f t="shared" si="16"/>
        <v>0</v>
      </c>
      <c r="K29" s="78">
        <f t="shared" si="17"/>
        <v>0.22500000000000028</v>
      </c>
      <c r="L29" s="78">
        <f t="shared" si="18"/>
        <v>0.37643233668201359</v>
      </c>
      <c r="M29" s="78">
        <f t="shared" si="19"/>
        <v>0.10086474061890602</v>
      </c>
      <c r="O29" s="78">
        <f t="shared" si="20"/>
        <v>0.21683753403816505</v>
      </c>
      <c r="P29" s="78">
        <f t="shared" si="21"/>
        <v>9.7205607232011992E-2</v>
      </c>
    </row>
    <row r="30" spans="1:16" x14ac:dyDescent="0.2">
      <c r="A30" s="78" t="str">
        <f t="shared" si="22"/>
        <v>10k</v>
      </c>
      <c r="B30" s="78">
        <f t="shared" si="10"/>
        <v>0</v>
      </c>
      <c r="C30" s="78">
        <v>0</v>
      </c>
      <c r="D30" s="78">
        <v>0</v>
      </c>
      <c r="E30" s="78">
        <f t="shared" si="11"/>
        <v>0</v>
      </c>
      <c r="F30" s="78">
        <f t="shared" si="12"/>
        <v>0</v>
      </c>
      <c r="G30" s="78">
        <f t="shared" si="13"/>
        <v>0</v>
      </c>
      <c r="H30" s="78">
        <f t="shared" si="14"/>
        <v>0</v>
      </c>
      <c r="I30" s="78">
        <f t="shared" si="15"/>
        <v>0</v>
      </c>
      <c r="J30" s="78">
        <f t="shared" si="16"/>
        <v>0</v>
      </c>
      <c r="K30" s="78">
        <f t="shared" si="17"/>
        <v>0</v>
      </c>
      <c r="L30" s="78">
        <f t="shared" si="18"/>
        <v>0</v>
      </c>
      <c r="M30" s="78">
        <f t="shared" si="19"/>
        <v>0</v>
      </c>
      <c r="O30" s="78">
        <f t="shared" si="20"/>
        <v>0</v>
      </c>
      <c r="P30" s="78">
        <f t="shared" si="21"/>
        <v>0</v>
      </c>
    </row>
    <row r="31" spans="1:16" x14ac:dyDescent="0.2">
      <c r="A31" s="78" t="str">
        <f t="shared" si="22"/>
        <v>11k</v>
      </c>
      <c r="B31" s="78">
        <f t="shared" si="10"/>
        <v>0.45000000000000018</v>
      </c>
      <c r="C31" s="78">
        <v>0</v>
      </c>
      <c r="D31" s="78">
        <v>0</v>
      </c>
      <c r="E31" s="78">
        <f t="shared" si="11"/>
        <v>0.45000000000000018</v>
      </c>
      <c r="F31" s="78">
        <f t="shared" si="12"/>
        <v>0</v>
      </c>
      <c r="G31" s="78">
        <f t="shared" si="13"/>
        <v>0</v>
      </c>
      <c r="H31" s="78">
        <f t="shared" si="14"/>
        <v>-0.22500000000000028</v>
      </c>
      <c r="I31" s="78">
        <f t="shared" si="15"/>
        <v>-0.38971143170299744</v>
      </c>
      <c r="J31" s="78">
        <f t="shared" si="16"/>
        <v>0</v>
      </c>
      <c r="K31" s="78">
        <f t="shared" si="17"/>
        <v>-0.22500000000000028</v>
      </c>
      <c r="L31" s="78">
        <f t="shared" si="18"/>
        <v>-0.37643233668201359</v>
      </c>
      <c r="M31" s="78">
        <f t="shared" si="19"/>
        <v>-0.10086474061890602</v>
      </c>
      <c r="O31" s="78">
        <f t="shared" si="20"/>
        <v>-0.23380102667914884</v>
      </c>
      <c r="P31" s="78">
        <f t="shared" si="21"/>
        <v>-0.10481013294411665</v>
      </c>
    </row>
    <row r="32" spans="1:16" x14ac:dyDescent="0.2">
      <c r="A32" s="78" t="str">
        <f t="shared" si="22"/>
        <v>12k</v>
      </c>
      <c r="B32" s="78">
        <f t="shared" si="10"/>
        <v>0.90000000000000036</v>
      </c>
      <c r="C32" s="78">
        <v>0</v>
      </c>
      <c r="D32" s="78">
        <v>0</v>
      </c>
      <c r="E32" s="78">
        <f t="shared" si="11"/>
        <v>0.90000000000000036</v>
      </c>
      <c r="F32" s="78">
        <f t="shared" si="12"/>
        <v>0</v>
      </c>
      <c r="G32" s="78">
        <f t="shared" si="13"/>
        <v>0</v>
      </c>
      <c r="H32" s="78">
        <f t="shared" si="14"/>
        <v>-0.45000000000000057</v>
      </c>
      <c r="I32" s="78">
        <f t="shared" si="15"/>
        <v>-0.77942286340599487</v>
      </c>
      <c r="J32" s="78">
        <f t="shared" si="16"/>
        <v>0</v>
      </c>
      <c r="K32" s="78">
        <f t="shared" si="17"/>
        <v>-0.45000000000000057</v>
      </c>
      <c r="L32" s="78">
        <f t="shared" si="18"/>
        <v>-0.75286467336402718</v>
      </c>
      <c r="M32" s="78">
        <f t="shared" si="19"/>
        <v>-0.20172948123781204</v>
      </c>
      <c r="O32" s="78">
        <f t="shared" si="20"/>
        <v>-0.48663719530933541</v>
      </c>
      <c r="P32" s="78">
        <f t="shared" si="21"/>
        <v>-0.21815348657950209</v>
      </c>
    </row>
    <row r="33" spans="1:18" x14ac:dyDescent="0.2">
      <c r="A33" s="78" t="str">
        <f t="shared" si="22"/>
        <v>13k</v>
      </c>
      <c r="B33" s="78">
        <f t="shared" si="10"/>
        <v>1.3499999999999996</v>
      </c>
      <c r="C33" s="78">
        <v>0</v>
      </c>
      <c r="D33" s="78">
        <v>0</v>
      </c>
      <c r="E33" s="78">
        <f t="shared" si="11"/>
        <v>1.3499999999999996</v>
      </c>
      <c r="F33" s="78">
        <f t="shared" si="12"/>
        <v>0</v>
      </c>
      <c r="G33" s="78">
        <f t="shared" si="13"/>
        <v>0</v>
      </c>
      <c r="H33" s="78">
        <f t="shared" si="14"/>
        <v>-0.67500000000000038</v>
      </c>
      <c r="I33" s="78">
        <f t="shared" si="15"/>
        <v>-1.1691342951089916</v>
      </c>
      <c r="J33" s="78">
        <f t="shared" si="16"/>
        <v>0</v>
      </c>
      <c r="K33" s="78">
        <f t="shared" si="17"/>
        <v>-0.67500000000000038</v>
      </c>
      <c r="L33" s="78">
        <f t="shared" si="18"/>
        <v>-1.1292970100460402</v>
      </c>
      <c r="M33" s="78">
        <f t="shared" si="19"/>
        <v>-0.30259422185671786</v>
      </c>
      <c r="O33" s="78">
        <f t="shared" si="20"/>
        <v>-0.76093180074277711</v>
      </c>
      <c r="P33" s="78">
        <f t="shared" si="21"/>
        <v>-0.34111639426932089</v>
      </c>
    </row>
    <row r="34" spans="1:18" x14ac:dyDescent="0.2">
      <c r="A34" s="78" t="str">
        <f t="shared" si="22"/>
        <v>14k</v>
      </c>
      <c r="B34" s="78">
        <f t="shared" si="10"/>
        <v>1.7999999999999998</v>
      </c>
      <c r="C34" s="78">
        <v>0</v>
      </c>
      <c r="D34" s="78">
        <v>0</v>
      </c>
      <c r="E34" s="78">
        <f t="shared" si="11"/>
        <v>1.7999999999999998</v>
      </c>
      <c r="F34" s="78">
        <f t="shared" si="12"/>
        <v>0</v>
      </c>
      <c r="G34" s="78">
        <f t="shared" si="13"/>
        <v>0</v>
      </c>
      <c r="H34" s="78">
        <f t="shared" si="14"/>
        <v>-0.90000000000000069</v>
      </c>
      <c r="I34" s="78">
        <f t="shared" si="15"/>
        <v>-1.5588457268119889</v>
      </c>
      <c r="J34" s="78">
        <f t="shared" si="16"/>
        <v>0</v>
      </c>
      <c r="K34" s="78">
        <f t="shared" si="17"/>
        <v>-0.90000000000000069</v>
      </c>
      <c r="L34" s="78">
        <f t="shared" si="18"/>
        <v>-1.5057293467280535</v>
      </c>
      <c r="M34" s="78">
        <f t="shared" si="19"/>
        <v>-0.40345896247562385</v>
      </c>
      <c r="O34" s="78">
        <f t="shared" si="20"/>
        <v>-1.0595377010424381</v>
      </c>
      <c r="P34" s="78">
        <f t="shared" si="21"/>
        <v>-0.47497775729598823</v>
      </c>
    </row>
    <row r="35" spans="1:18" x14ac:dyDescent="0.2">
      <c r="A35" s="78" t="str">
        <f t="shared" si="22"/>
        <v>15k</v>
      </c>
      <c r="B35" s="78">
        <f t="shared" si="10"/>
        <v>2.25</v>
      </c>
      <c r="C35" s="78">
        <v>0</v>
      </c>
      <c r="D35" s="78">
        <v>0</v>
      </c>
      <c r="E35" s="78">
        <f t="shared" si="11"/>
        <v>2.25</v>
      </c>
      <c r="F35" s="78">
        <f t="shared" si="12"/>
        <v>0</v>
      </c>
      <c r="G35" s="78">
        <f t="shared" si="13"/>
        <v>0</v>
      </c>
      <c r="H35" s="78">
        <f t="shared" si="14"/>
        <v>-1.1250000000000009</v>
      </c>
      <c r="I35" s="78">
        <f t="shared" si="15"/>
        <v>-1.9485571585149863</v>
      </c>
      <c r="J35" s="78">
        <f t="shared" si="16"/>
        <v>0</v>
      </c>
      <c r="K35" s="78">
        <f t="shared" si="17"/>
        <v>-1.1250000000000009</v>
      </c>
      <c r="L35" s="78">
        <f t="shared" si="18"/>
        <v>-1.8821616834100672</v>
      </c>
      <c r="M35" s="78">
        <f t="shared" si="19"/>
        <v>-0.5043237030945299</v>
      </c>
      <c r="O35" s="78">
        <f t="shared" si="20"/>
        <v>-1.3858369138750977</v>
      </c>
      <c r="P35" s="78">
        <f t="shared" si="21"/>
        <v>-0.62125369270274111</v>
      </c>
    </row>
    <row r="36" spans="1:18" x14ac:dyDescent="0.2">
      <c r="A36" s="78" t="str">
        <f t="shared" si="22"/>
        <v>16k</v>
      </c>
      <c r="B36" s="78">
        <f t="shared" si="10"/>
        <v>2.7</v>
      </c>
      <c r="C36" s="78">
        <v>0</v>
      </c>
      <c r="D36" s="78">
        <v>0</v>
      </c>
      <c r="E36" s="78">
        <f t="shared" si="11"/>
        <v>2.7</v>
      </c>
      <c r="F36" s="78">
        <f t="shared" si="12"/>
        <v>0</v>
      </c>
      <c r="G36" s="78">
        <f t="shared" si="13"/>
        <v>0</v>
      </c>
      <c r="H36" s="78">
        <f t="shared" si="14"/>
        <v>-1.3500000000000012</v>
      </c>
      <c r="I36" s="78">
        <f t="shared" si="15"/>
        <v>-2.3382685902179836</v>
      </c>
      <c r="J36" s="78">
        <f t="shared" si="16"/>
        <v>0</v>
      </c>
      <c r="K36" s="78">
        <f t="shared" si="17"/>
        <v>-1.3500000000000012</v>
      </c>
      <c r="L36" s="78">
        <f t="shared" si="18"/>
        <v>-2.2585940200920809</v>
      </c>
      <c r="M36" s="78">
        <f t="shared" si="19"/>
        <v>-0.60518844371343583</v>
      </c>
      <c r="O36" s="78">
        <f t="shared" si="20"/>
        <v>-1.7438692706516072</v>
      </c>
      <c r="P36" s="78">
        <f t="shared" si="21"/>
        <v>-0.78175520736691084</v>
      </c>
    </row>
    <row r="37" spans="1:18" x14ac:dyDescent="0.2">
      <c r="A37" s="78" t="str">
        <f t="shared" si="22"/>
        <v>17k</v>
      </c>
      <c r="B37" s="78">
        <f t="shared" si="10"/>
        <v>3.1500000000000004</v>
      </c>
      <c r="C37" s="78">
        <v>0</v>
      </c>
      <c r="D37" s="78">
        <v>0</v>
      </c>
      <c r="E37" s="78">
        <f t="shared" si="11"/>
        <v>3.1500000000000004</v>
      </c>
      <c r="F37" s="78">
        <f t="shared" si="12"/>
        <v>0</v>
      </c>
      <c r="G37" s="78">
        <f t="shared" si="13"/>
        <v>0</v>
      </c>
      <c r="H37" s="78">
        <f t="shared" si="14"/>
        <v>-1.5750000000000015</v>
      </c>
      <c r="I37" s="78">
        <f t="shared" si="15"/>
        <v>-2.7279800219209811</v>
      </c>
      <c r="J37" s="78">
        <f t="shared" si="16"/>
        <v>0</v>
      </c>
      <c r="K37" s="78">
        <f t="shared" si="17"/>
        <v>-1.5750000000000015</v>
      </c>
      <c r="L37" s="78">
        <f t="shared" si="18"/>
        <v>-2.6350263567740946</v>
      </c>
      <c r="M37" s="78">
        <f t="shared" si="19"/>
        <v>-0.70605318433234188</v>
      </c>
      <c r="O37" s="78">
        <f t="shared" si="20"/>
        <v>-2.1385005246402233</v>
      </c>
      <c r="P37" s="78">
        <f t="shared" si="21"/>
        <v>-0.95866355880546794</v>
      </c>
    </row>
    <row r="38" spans="1:18" x14ac:dyDescent="0.2">
      <c r="A38" s="78" t="str">
        <f t="shared" si="22"/>
        <v>18k</v>
      </c>
      <c r="B38" s="78">
        <f t="shared" si="10"/>
        <v>3.5999999999999996</v>
      </c>
      <c r="C38" s="78">
        <v>0</v>
      </c>
      <c r="D38" s="78">
        <v>0</v>
      </c>
      <c r="E38" s="78">
        <f t="shared" si="11"/>
        <v>3.5999999999999996</v>
      </c>
      <c r="F38" s="78">
        <f t="shared" si="12"/>
        <v>0</v>
      </c>
      <c r="G38" s="78">
        <f t="shared" si="13"/>
        <v>0</v>
      </c>
      <c r="H38" s="78">
        <f t="shared" si="14"/>
        <v>-1.8000000000000014</v>
      </c>
      <c r="I38" s="78">
        <f t="shared" si="15"/>
        <v>-3.1176914536239777</v>
      </c>
      <c r="J38" s="78">
        <f t="shared" si="16"/>
        <v>0</v>
      </c>
      <c r="K38" s="78">
        <f t="shared" si="17"/>
        <v>-1.8000000000000014</v>
      </c>
      <c r="L38" s="78">
        <f t="shared" si="18"/>
        <v>-3.0114586934561069</v>
      </c>
      <c r="M38" s="78">
        <f t="shared" si="19"/>
        <v>-0.8069179249512477</v>
      </c>
      <c r="O38" s="78">
        <f t="shared" si="20"/>
        <v>-2.5756447891558243</v>
      </c>
      <c r="P38" s="78">
        <f t="shared" si="21"/>
        <v>-1.1546299714872832</v>
      </c>
    </row>
    <row r="39" spans="1:18" x14ac:dyDescent="0.2">
      <c r="A39" s="78" t="str">
        <f t="shared" si="22"/>
        <v>19k</v>
      </c>
      <c r="B39" s="78">
        <f t="shared" si="10"/>
        <v>4.0500000000000007</v>
      </c>
      <c r="C39" s="78">
        <v>0</v>
      </c>
      <c r="D39" s="78">
        <v>0</v>
      </c>
      <c r="E39" s="78">
        <f t="shared" si="11"/>
        <v>4.0500000000000007</v>
      </c>
      <c r="F39" s="78">
        <f t="shared" si="12"/>
        <v>0</v>
      </c>
      <c r="G39" s="78">
        <f t="shared" si="13"/>
        <v>0</v>
      </c>
      <c r="H39" s="78">
        <f t="shared" si="14"/>
        <v>-2.0250000000000021</v>
      </c>
      <c r="I39" s="78">
        <f t="shared" si="15"/>
        <v>-3.5074028853269761</v>
      </c>
      <c r="J39" s="78">
        <f t="shared" si="16"/>
        <v>0</v>
      </c>
      <c r="K39" s="78">
        <f t="shared" si="17"/>
        <v>-2.0250000000000021</v>
      </c>
      <c r="L39" s="78">
        <f t="shared" si="18"/>
        <v>-3.3878910301381215</v>
      </c>
      <c r="M39" s="78">
        <f t="shared" si="19"/>
        <v>-0.90778266557015397</v>
      </c>
      <c r="O39" s="78">
        <f t="shared" si="20"/>
        <v>-3.0625629571895918</v>
      </c>
      <c r="P39" s="78">
        <f t="shared" si="21"/>
        <v>-1.3729094146933225</v>
      </c>
    </row>
    <row r="40" spans="1:18" x14ac:dyDescent="0.2">
      <c r="A40" s="78" t="str">
        <f t="shared" si="22"/>
        <v>20k</v>
      </c>
      <c r="B40" s="78">
        <v>4.5</v>
      </c>
      <c r="C40" s="78">
        <v>0</v>
      </c>
      <c r="D40" s="78">
        <v>0</v>
      </c>
      <c r="E40" s="78">
        <f t="shared" si="0"/>
        <v>4.5</v>
      </c>
      <c r="F40" s="78">
        <f t="shared" si="1"/>
        <v>0</v>
      </c>
      <c r="G40" s="78">
        <f t="shared" si="2"/>
        <v>0</v>
      </c>
      <c r="H40" s="78">
        <f t="shared" si="3"/>
        <v>-2.2500000000000018</v>
      </c>
      <c r="I40" s="78">
        <f t="shared" si="4"/>
        <v>-3.8971143170299727</v>
      </c>
      <c r="J40" s="78">
        <f t="shared" si="5"/>
        <v>0</v>
      </c>
      <c r="K40" s="78">
        <f t="shared" si="5"/>
        <v>-2.2500000000000018</v>
      </c>
      <c r="L40" s="78">
        <f t="shared" si="6"/>
        <v>-3.7643233668201344</v>
      </c>
      <c r="M40" s="78">
        <f t="shared" si="7"/>
        <v>-1.0086474061890598</v>
      </c>
      <c r="O40" s="78">
        <f t="shared" si="8"/>
        <v>-3.6082692101572635</v>
      </c>
      <c r="P40" s="78">
        <f t="shared" si="9"/>
        <v>-1.6175428354030972</v>
      </c>
    </row>
    <row r="42" spans="1:18" x14ac:dyDescent="0.2">
      <c r="B42" s="78">
        <f>3*(LOG(R42/20)-1.5)</f>
        <v>-4.5</v>
      </c>
      <c r="C42" s="78">
        <v>0</v>
      </c>
      <c r="D42" s="78">
        <v>0</v>
      </c>
      <c r="E42" s="78">
        <f t="shared" ref="E42" si="23">B42+B$8</f>
        <v>-4.5</v>
      </c>
      <c r="F42" s="78">
        <f t="shared" ref="F42" si="24">C42+B$9</f>
        <v>0</v>
      </c>
      <c r="G42" s="78">
        <f t="shared" ref="G42" si="25">D42+B$10</f>
        <v>0</v>
      </c>
      <c r="H42" s="78">
        <f t="shared" ref="H42" si="26">E42*COS(RADIANS($B$12))-F42*SIN(RADIANS($B$12))</f>
        <v>2.2500000000000018</v>
      </c>
      <c r="I42" s="78">
        <f t="shared" ref="I42" si="27">E42*SIN(RADIANS($B$12))+F42*COS(RADIANS($B$12))</f>
        <v>3.8971143170299727</v>
      </c>
      <c r="J42" s="78">
        <f t="shared" ref="J42" si="28">G42</f>
        <v>0</v>
      </c>
      <c r="K42" s="78">
        <f t="shared" ref="K42" si="29">H42</f>
        <v>2.2500000000000018</v>
      </c>
      <c r="L42" s="78">
        <f t="shared" ref="L42" si="30">I42*COS(RADIANS($B$14))-J42*SIN(RADIANS($B$14))</f>
        <v>3.7643233668201344</v>
      </c>
      <c r="M42" s="78">
        <f t="shared" ref="M42" si="31">I42*SIN(RADIANS($B$14))+J42*COS(RADIANS($B$14))</f>
        <v>1.0086474061890598</v>
      </c>
      <c r="O42" s="78">
        <f t="shared" ref="O42" si="32">K42*B$3/(B$3+B$5+L42)</f>
        <v>1.6346608111691014</v>
      </c>
      <c r="P42" s="78">
        <f t="shared" ref="P42" si="33">M42*B$3/(B$3+B$5+L42)</f>
        <v>0.7327983943042744</v>
      </c>
      <c r="R42" s="78">
        <f>20</f>
        <v>20</v>
      </c>
    </row>
    <row r="43" spans="1:18" x14ac:dyDescent="0.2">
      <c r="A43" s="78">
        <v>31</v>
      </c>
      <c r="B43" s="78">
        <f>3*(LOG(R43/20)-1.5)</f>
        <v>-3.9185399219516612</v>
      </c>
      <c r="C43" s="78">
        <v>0</v>
      </c>
      <c r="D43" s="78">
        <v>0</v>
      </c>
      <c r="E43" s="78">
        <f t="shared" ref="E43" si="34">B43+B$8</f>
        <v>-3.9185399219516612</v>
      </c>
      <c r="F43" s="78">
        <f t="shared" ref="F43" si="35">C43+B$9</f>
        <v>0</v>
      </c>
      <c r="G43" s="78">
        <f t="shared" ref="G43" si="36">D43+B$10</f>
        <v>0</v>
      </c>
      <c r="H43" s="78">
        <f t="shared" ref="H43" si="37">E43*COS(RADIANS($B$12))-F43*SIN(RADIANS($B$12))</f>
        <v>1.9592699609758324</v>
      </c>
      <c r="I43" s="78">
        <f t="shared" ref="I43" si="38">E43*SIN(RADIANS($B$12))+F43*COS(RADIANS($B$12))</f>
        <v>3.3935551181536292</v>
      </c>
      <c r="J43" s="78">
        <f t="shared" ref="J43" si="39">G43</f>
        <v>0</v>
      </c>
      <c r="K43" s="78">
        <f t="shared" ref="K43" si="40">H43</f>
        <v>1.9592699609758324</v>
      </c>
      <c r="L43" s="78">
        <f t="shared" ref="L43" si="41">I43*COS(RADIANS($B$14))-J43*SIN(RADIANS($B$14))</f>
        <v>3.2779225315600411</v>
      </c>
      <c r="M43" s="78">
        <f t="shared" ref="M43" si="42">I43*SIN(RADIANS($B$14))+J43*COS(RADIANS($B$14))</f>
        <v>0.87831669518329425</v>
      </c>
      <c r="O43" s="78">
        <f t="shared" ref="O43" si="43">K43*B$3/(B$3+B$5+L43)</f>
        <v>1.4755847206661139</v>
      </c>
      <c r="P43" s="78">
        <f t="shared" ref="P43" si="44">M43*B$3/(B$3+B$5+L43)</f>
        <v>0.66148653382759248</v>
      </c>
      <c r="R43" s="78">
        <f>125/4</f>
        <v>31.25</v>
      </c>
    </row>
    <row r="44" spans="1:18" x14ac:dyDescent="0.2">
      <c r="A44" s="78">
        <v>63</v>
      </c>
      <c r="B44" s="78">
        <f t="shared" ref="B44:B53" si="45">3*(LOG(R44/20)-1.5)</f>
        <v>-3.0154499349597179</v>
      </c>
      <c r="C44" s="78">
        <v>0</v>
      </c>
      <c r="D44" s="78">
        <v>0</v>
      </c>
      <c r="E44" s="78">
        <f t="shared" ref="E44:E53" si="46">B44+B$8</f>
        <v>-3.0154499349597179</v>
      </c>
      <c r="F44" s="78">
        <f t="shared" ref="F44:F53" si="47">C44+B$9</f>
        <v>0</v>
      </c>
      <c r="G44" s="78">
        <f t="shared" ref="G44:G53" si="48">D44+B$10</f>
        <v>0</v>
      </c>
      <c r="H44" s="78">
        <f t="shared" ref="H44:H53" si="49">E44*COS(RADIANS($B$12))-F44*SIN(RADIANS($B$12))</f>
        <v>1.5077249674798603</v>
      </c>
      <c r="I44" s="78">
        <f t="shared" ref="I44:I53" si="50">E44*SIN(RADIANS($B$12))+F44*COS(RADIANS($B$12))</f>
        <v>2.6114562475152483</v>
      </c>
      <c r="J44" s="78">
        <f t="shared" ref="J44:J53" si="51">G44</f>
        <v>0</v>
      </c>
      <c r="K44" s="78">
        <f t="shared" ref="K44:K53" si="52">H44</f>
        <v>1.5077249674798603</v>
      </c>
      <c r="L44" s="78">
        <f t="shared" ref="L44:L53" si="53">I44*COS(RADIANS($B$14))-J44*SIN(RADIANS($B$14))</f>
        <v>2.5224730336989158</v>
      </c>
      <c r="M44" s="78">
        <f t="shared" ref="M44:M53" si="54">I44*SIN(RADIANS($B$14))+J44*COS(RADIANS($B$14))</f>
        <v>0.67589461230890857</v>
      </c>
      <c r="O44" s="78">
        <f t="shared" ref="O44:O53" si="55">K44*B$3/(B$3+B$5+L44)</f>
        <v>1.2040153437922838</v>
      </c>
      <c r="P44" s="78">
        <f t="shared" ref="P44:P53" si="56">M44*B$3/(B$3+B$5+L44)</f>
        <v>0.53974531267907333</v>
      </c>
      <c r="R44" s="78">
        <f>125/2</f>
        <v>62.5</v>
      </c>
    </row>
    <row r="45" spans="1:18" x14ac:dyDescent="0.2">
      <c r="A45" s="78">
        <v>125</v>
      </c>
      <c r="B45" s="78">
        <f t="shared" si="45"/>
        <v>-2.1123599479677742</v>
      </c>
      <c r="C45" s="78">
        <v>0</v>
      </c>
      <c r="D45" s="78">
        <v>0</v>
      </c>
      <c r="E45" s="78">
        <f t="shared" si="46"/>
        <v>-2.1123599479677742</v>
      </c>
      <c r="F45" s="78">
        <f t="shared" si="47"/>
        <v>0</v>
      </c>
      <c r="G45" s="78">
        <f t="shared" si="48"/>
        <v>0</v>
      </c>
      <c r="H45" s="78">
        <f t="shared" si="49"/>
        <v>1.056179973983888</v>
      </c>
      <c r="I45" s="78">
        <f t="shared" si="50"/>
        <v>1.8293573768768669</v>
      </c>
      <c r="J45" s="78">
        <f t="shared" si="51"/>
        <v>0</v>
      </c>
      <c r="K45" s="78">
        <f t="shared" si="52"/>
        <v>1.056179973983888</v>
      </c>
      <c r="L45" s="78">
        <f t="shared" si="53"/>
        <v>1.7670235358377901</v>
      </c>
      <c r="M45" s="78">
        <f t="shared" si="54"/>
        <v>0.47347252943452284</v>
      </c>
      <c r="O45" s="78">
        <f t="shared" si="55"/>
        <v>0.8975761548935236</v>
      </c>
      <c r="P45" s="78">
        <f t="shared" si="56"/>
        <v>0.402372382440223</v>
      </c>
      <c r="R45" s="78">
        <v>125</v>
      </c>
    </row>
    <row r="46" spans="1:18" x14ac:dyDescent="0.2">
      <c r="A46" s="78">
        <v>250</v>
      </c>
      <c r="B46" s="78">
        <f t="shared" si="45"/>
        <v>-1.2092699609758306</v>
      </c>
      <c r="C46" s="78">
        <v>0</v>
      </c>
      <c r="D46" s="78">
        <v>0</v>
      </c>
      <c r="E46" s="78">
        <f t="shared" si="46"/>
        <v>-1.2092699609758306</v>
      </c>
      <c r="F46" s="78">
        <f t="shared" si="47"/>
        <v>0</v>
      </c>
      <c r="G46" s="78">
        <f t="shared" si="48"/>
        <v>0</v>
      </c>
      <c r="H46" s="78">
        <f t="shared" si="49"/>
        <v>0.60463498048791586</v>
      </c>
      <c r="I46" s="78">
        <f t="shared" si="50"/>
        <v>1.0472585062384858</v>
      </c>
      <c r="J46" s="78">
        <f t="shared" si="51"/>
        <v>0</v>
      </c>
      <c r="K46" s="78">
        <f t="shared" si="52"/>
        <v>0.60463498048791586</v>
      </c>
      <c r="L46" s="78">
        <f t="shared" si="53"/>
        <v>1.0115740379766649</v>
      </c>
      <c r="M46" s="78">
        <f t="shared" si="54"/>
        <v>0.27105044656013716</v>
      </c>
      <c r="O46" s="78">
        <f t="shared" si="55"/>
        <v>0.54909041922858037</v>
      </c>
      <c r="P46" s="78">
        <f t="shared" si="56"/>
        <v>0.24615050094140914</v>
      </c>
      <c r="R46" s="78">
        <v>250</v>
      </c>
    </row>
    <row r="47" spans="1:18" x14ac:dyDescent="0.2">
      <c r="A47" s="78">
        <v>500</v>
      </c>
      <c r="B47" s="78">
        <f t="shared" si="45"/>
        <v>-0.30617997398388686</v>
      </c>
      <c r="C47" s="78">
        <v>0</v>
      </c>
      <c r="D47" s="78">
        <v>0</v>
      </c>
      <c r="E47" s="78">
        <f t="shared" si="46"/>
        <v>-0.30617997398388686</v>
      </c>
      <c r="F47" s="78">
        <f t="shared" si="47"/>
        <v>0</v>
      </c>
      <c r="G47" s="78">
        <f t="shared" si="48"/>
        <v>0</v>
      </c>
      <c r="H47" s="78">
        <f t="shared" si="49"/>
        <v>0.15308998699194357</v>
      </c>
      <c r="I47" s="78">
        <f t="shared" si="50"/>
        <v>0.26515963560010447</v>
      </c>
      <c r="J47" s="78">
        <f t="shared" si="51"/>
        <v>0</v>
      </c>
      <c r="K47" s="78">
        <f t="shared" si="52"/>
        <v>0.15308998699194357</v>
      </c>
      <c r="L47" s="78">
        <f t="shared" si="53"/>
        <v>0.25612454011553915</v>
      </c>
      <c r="M47" s="78">
        <f t="shared" si="54"/>
        <v>6.8628363685751398E-2</v>
      </c>
      <c r="O47" s="78">
        <f t="shared" si="55"/>
        <v>0.1492668954956147</v>
      </c>
      <c r="P47" s="78">
        <f t="shared" si="56"/>
        <v>6.6914518654020039E-2</v>
      </c>
      <c r="R47" s="78">
        <v>500</v>
      </c>
    </row>
    <row r="48" spans="1:18" x14ac:dyDescent="0.2">
      <c r="A48" s="80" t="s">
        <v>13</v>
      </c>
      <c r="B48" s="78">
        <f t="shared" si="45"/>
        <v>0.59691001300805624</v>
      </c>
      <c r="C48" s="78">
        <v>0</v>
      </c>
      <c r="D48" s="78">
        <v>0</v>
      </c>
      <c r="E48" s="78">
        <f t="shared" si="46"/>
        <v>0.59691001300805624</v>
      </c>
      <c r="F48" s="78">
        <f t="shared" si="47"/>
        <v>0</v>
      </c>
      <c r="G48" s="78">
        <f t="shared" si="48"/>
        <v>0</v>
      </c>
      <c r="H48" s="78">
        <f t="shared" si="49"/>
        <v>-0.2984550065040284</v>
      </c>
      <c r="I48" s="78">
        <f t="shared" si="50"/>
        <v>-0.51693923503827621</v>
      </c>
      <c r="J48" s="78">
        <f t="shared" si="51"/>
        <v>0</v>
      </c>
      <c r="K48" s="78">
        <f t="shared" si="52"/>
        <v>-0.2984550065040284</v>
      </c>
      <c r="L48" s="78">
        <f t="shared" si="53"/>
        <v>-0.49932495774558583</v>
      </c>
      <c r="M48" s="78">
        <f t="shared" si="54"/>
        <v>-0.13379371918863417</v>
      </c>
      <c r="O48" s="78">
        <f t="shared" si="55"/>
        <v>-0.31414084281026838</v>
      </c>
      <c r="P48" s="78">
        <f t="shared" si="56"/>
        <v>-0.14082548723494312</v>
      </c>
      <c r="R48" s="78">
        <v>1000</v>
      </c>
    </row>
    <row r="49" spans="1:18" x14ac:dyDescent="0.2">
      <c r="A49" s="80" t="s">
        <v>10</v>
      </c>
      <c r="B49" s="78">
        <f t="shared" si="45"/>
        <v>1.5</v>
      </c>
      <c r="C49" s="78">
        <v>0</v>
      </c>
      <c r="D49" s="78">
        <v>0</v>
      </c>
      <c r="E49" s="78">
        <f t="shared" si="46"/>
        <v>1.5</v>
      </c>
      <c r="F49" s="78">
        <f t="shared" si="47"/>
        <v>0</v>
      </c>
      <c r="G49" s="78">
        <f t="shared" si="48"/>
        <v>0</v>
      </c>
      <c r="H49" s="78">
        <f t="shared" si="49"/>
        <v>-0.75000000000000067</v>
      </c>
      <c r="I49" s="78">
        <f t="shared" si="50"/>
        <v>-1.2990381056766576</v>
      </c>
      <c r="J49" s="78">
        <f t="shared" si="51"/>
        <v>0</v>
      </c>
      <c r="K49" s="78">
        <f t="shared" si="52"/>
        <v>-0.75000000000000067</v>
      </c>
      <c r="L49" s="78">
        <f t="shared" si="53"/>
        <v>-1.2547744556067115</v>
      </c>
      <c r="M49" s="78">
        <f t="shared" si="54"/>
        <v>-0.33621580206301993</v>
      </c>
      <c r="O49" s="78">
        <f t="shared" si="55"/>
        <v>-0.85761081425834496</v>
      </c>
      <c r="P49" s="78">
        <f t="shared" si="56"/>
        <v>-0.38445641036505174</v>
      </c>
      <c r="R49" s="78">
        <v>2000</v>
      </c>
    </row>
    <row r="50" spans="1:18" x14ac:dyDescent="0.2">
      <c r="A50" s="80" t="s">
        <v>7</v>
      </c>
      <c r="B50" s="78">
        <f t="shared" si="45"/>
        <v>2.4030899869919438</v>
      </c>
      <c r="C50" s="78">
        <v>0</v>
      </c>
      <c r="D50" s="78">
        <v>0</v>
      </c>
      <c r="E50" s="78">
        <f t="shared" si="46"/>
        <v>2.4030899869919438</v>
      </c>
      <c r="F50" s="78">
        <f t="shared" si="47"/>
        <v>0</v>
      </c>
      <c r="G50" s="78">
        <f t="shared" si="48"/>
        <v>0</v>
      </c>
      <c r="H50" s="78">
        <f t="shared" si="49"/>
        <v>-1.201544993495973</v>
      </c>
      <c r="I50" s="78">
        <f t="shared" si="50"/>
        <v>-2.0811369763150389</v>
      </c>
      <c r="J50" s="78">
        <f t="shared" si="51"/>
        <v>0</v>
      </c>
      <c r="K50" s="78">
        <f t="shared" si="52"/>
        <v>-1.201544993495973</v>
      </c>
      <c r="L50" s="78">
        <f t="shared" si="53"/>
        <v>-2.010223953467837</v>
      </c>
      <c r="M50" s="78">
        <f t="shared" si="54"/>
        <v>-0.53863788493740572</v>
      </c>
      <c r="O50" s="78">
        <f t="shared" si="55"/>
        <v>-1.503853157458005</v>
      </c>
      <c r="P50" s="78">
        <f t="shared" si="56"/>
        <v>-0.67415892735966365</v>
      </c>
      <c r="R50" s="78">
        <v>4000</v>
      </c>
    </row>
    <row r="51" spans="1:18" x14ac:dyDescent="0.2">
      <c r="A51" s="80" t="s">
        <v>4</v>
      </c>
      <c r="B51" s="78">
        <f t="shared" si="45"/>
        <v>3.3061799739838875</v>
      </c>
      <c r="C51" s="78">
        <v>0</v>
      </c>
      <c r="D51" s="78">
        <v>0</v>
      </c>
      <c r="E51" s="78">
        <f t="shared" si="46"/>
        <v>3.3061799739838875</v>
      </c>
      <c r="F51" s="78">
        <f t="shared" si="47"/>
        <v>0</v>
      </c>
      <c r="G51" s="78">
        <f t="shared" si="48"/>
        <v>0</v>
      </c>
      <c r="H51" s="78">
        <f t="shared" si="49"/>
        <v>-1.6530899869919453</v>
      </c>
      <c r="I51" s="78">
        <f t="shared" si="50"/>
        <v>-2.8632358469534203</v>
      </c>
      <c r="J51" s="78">
        <f t="shared" si="51"/>
        <v>0</v>
      </c>
      <c r="K51" s="78">
        <f t="shared" si="52"/>
        <v>-1.6530899869919453</v>
      </c>
      <c r="L51" s="78">
        <f t="shared" si="53"/>
        <v>-2.7656734513289627</v>
      </c>
      <c r="M51" s="78">
        <f t="shared" si="54"/>
        <v>-0.7410599678117914</v>
      </c>
      <c r="O51" s="78">
        <f t="shared" si="55"/>
        <v>-2.2850640980474148</v>
      </c>
      <c r="P51" s="78">
        <f t="shared" si="56"/>
        <v>-1.0243662113205629</v>
      </c>
      <c r="R51" s="78">
        <v>8000</v>
      </c>
    </row>
    <row r="52" spans="1:18" x14ac:dyDescent="0.2">
      <c r="A52" s="80" t="s">
        <v>1</v>
      </c>
      <c r="B52" s="78">
        <f t="shared" si="45"/>
        <v>4.2092699609758313</v>
      </c>
      <c r="C52" s="78">
        <v>0</v>
      </c>
      <c r="D52" s="78">
        <v>0</v>
      </c>
      <c r="E52" s="78">
        <f t="shared" si="46"/>
        <v>4.2092699609758313</v>
      </c>
      <c r="F52" s="78">
        <f t="shared" si="47"/>
        <v>0</v>
      </c>
      <c r="G52" s="78">
        <f t="shared" si="48"/>
        <v>0</v>
      </c>
      <c r="H52" s="78">
        <f t="shared" si="49"/>
        <v>-2.1046349804879174</v>
      </c>
      <c r="I52" s="78">
        <f t="shared" si="50"/>
        <v>-3.6453347175918016</v>
      </c>
      <c r="J52" s="78">
        <f t="shared" si="51"/>
        <v>0</v>
      </c>
      <c r="K52" s="78">
        <f t="shared" si="52"/>
        <v>-2.1046349804879174</v>
      </c>
      <c r="L52" s="78">
        <f t="shared" si="53"/>
        <v>-3.5211229491900884</v>
      </c>
      <c r="M52" s="78">
        <f t="shared" si="54"/>
        <v>-0.94348205068617719</v>
      </c>
      <c r="O52" s="78">
        <f t="shared" si="55"/>
        <v>-3.2484564284559485</v>
      </c>
      <c r="P52" s="78">
        <f t="shared" si="56"/>
        <v>-1.4562431780801186</v>
      </c>
      <c r="R52" s="78">
        <v>16000</v>
      </c>
    </row>
    <row r="53" spans="1:18" x14ac:dyDescent="0.2">
      <c r="A53" s="80"/>
      <c r="B53" s="78">
        <f t="shared" si="45"/>
        <v>4.5</v>
      </c>
      <c r="C53" s="78">
        <v>0</v>
      </c>
      <c r="D53" s="78">
        <v>0</v>
      </c>
      <c r="E53" s="78">
        <f t="shared" si="46"/>
        <v>4.5</v>
      </c>
      <c r="F53" s="78">
        <f t="shared" si="47"/>
        <v>0</v>
      </c>
      <c r="G53" s="78">
        <f t="shared" si="48"/>
        <v>0</v>
      </c>
      <c r="H53" s="78">
        <f t="shared" si="49"/>
        <v>-2.2500000000000018</v>
      </c>
      <c r="I53" s="78">
        <f t="shared" si="50"/>
        <v>-3.8971143170299727</v>
      </c>
      <c r="J53" s="78">
        <f t="shared" si="51"/>
        <v>0</v>
      </c>
      <c r="K53" s="78">
        <f t="shared" si="52"/>
        <v>-2.2500000000000018</v>
      </c>
      <c r="L53" s="78">
        <f t="shared" si="53"/>
        <v>-3.7643233668201344</v>
      </c>
      <c r="M53" s="78">
        <f t="shared" si="54"/>
        <v>-1.0086474061890598</v>
      </c>
      <c r="O53" s="78">
        <f t="shared" si="55"/>
        <v>-3.6082692101572635</v>
      </c>
      <c r="P53" s="78">
        <f t="shared" si="56"/>
        <v>-1.6175428354030972</v>
      </c>
      <c r="R53" s="78">
        <v>20000</v>
      </c>
    </row>
    <row r="56" spans="1:18" x14ac:dyDescent="0.2">
      <c r="B56" s="78">
        <v>-4.5</v>
      </c>
      <c r="C56" s="78">
        <v>-2</v>
      </c>
      <c r="D56" s="78">
        <v>0</v>
      </c>
      <c r="E56" s="78">
        <f t="shared" ref="E56:E57" si="57">B56+B$8</f>
        <v>-4.5</v>
      </c>
      <c r="F56" s="78">
        <f t="shared" ref="F56:F57" si="58">C56+B$9</f>
        <v>-2</v>
      </c>
      <c r="G56" s="78">
        <f t="shared" ref="G56:G57" si="59">D56+B$10</f>
        <v>0</v>
      </c>
      <c r="H56" s="78">
        <f t="shared" ref="H56:H57" si="60">E56*COS(RADIANS($B$12))-F56*SIN(RADIANS($B$12))</f>
        <v>0.51794919243112503</v>
      </c>
      <c r="I56" s="78">
        <f t="shared" ref="I56:I57" si="61">E56*SIN(RADIANS($B$12))+F56*COS(RADIANS($B$12))</f>
        <v>4.897114317029974</v>
      </c>
      <c r="J56" s="78">
        <f t="shared" ref="J56:K57" si="62">G56</f>
        <v>0</v>
      </c>
      <c r="K56" s="78">
        <f t="shared" si="62"/>
        <v>0.51794919243112503</v>
      </c>
      <c r="L56" s="78">
        <f t="shared" ref="L56:L57" si="63">I56*COS(RADIANS($B$14))-J56*SIN(RADIANS($B$14))</f>
        <v>4.7302491931092039</v>
      </c>
      <c r="M56" s="78">
        <f t="shared" ref="M56:M57" si="64">I56*SIN(RADIANS($B$14))+J56*COS(RADIANS($B$14))</f>
        <v>1.267466451291581</v>
      </c>
      <c r="O56" s="78">
        <f t="shared" ref="O56:O57" si="65">K56*B$3/(B$3+B$5+L56)</f>
        <v>0.35162283111505077</v>
      </c>
      <c r="P56" s="78">
        <f t="shared" ref="P56:P57" si="66">M56*B$3/(B$3+B$5+L56)</f>
        <v>0.8604514660108401</v>
      </c>
    </row>
    <row r="57" spans="1:18" x14ac:dyDescent="0.2">
      <c r="B57" s="78">
        <v>-4.5</v>
      </c>
      <c r="C57" s="78">
        <v>2</v>
      </c>
      <c r="D57" s="78">
        <v>0</v>
      </c>
      <c r="E57" s="78">
        <f t="shared" si="57"/>
        <v>-4.5</v>
      </c>
      <c r="F57" s="78">
        <f t="shared" si="58"/>
        <v>2</v>
      </c>
      <c r="G57" s="78">
        <f t="shared" si="59"/>
        <v>0</v>
      </c>
      <c r="H57" s="78">
        <f t="shared" si="60"/>
        <v>3.9820508075688785</v>
      </c>
      <c r="I57" s="78">
        <f t="shared" si="61"/>
        <v>2.8971143170299718</v>
      </c>
      <c r="J57" s="78">
        <f t="shared" si="62"/>
        <v>0</v>
      </c>
      <c r="K57" s="78">
        <f t="shared" si="62"/>
        <v>3.9820508075688785</v>
      </c>
      <c r="L57" s="78">
        <f t="shared" si="63"/>
        <v>2.7983975405310653</v>
      </c>
      <c r="M57" s="78">
        <f t="shared" si="64"/>
        <v>0.74982836108653883</v>
      </c>
      <c r="O57" s="78">
        <f t="shared" si="65"/>
        <v>3.1113667120888984</v>
      </c>
      <c r="P57" s="78">
        <f t="shared" si="66"/>
        <v>0.5858767542670229</v>
      </c>
    </row>
    <row r="59" spans="1:18" x14ac:dyDescent="0.2">
      <c r="B59" s="78">
        <v>-4.5</v>
      </c>
      <c r="C59" s="78">
        <v>0</v>
      </c>
      <c r="D59" s="78">
        <v>-2</v>
      </c>
      <c r="E59" s="78">
        <f t="shared" ref="E59:E60" si="67">B59+B$8</f>
        <v>-4.5</v>
      </c>
      <c r="F59" s="78">
        <f t="shared" ref="F59:F60" si="68">C59+B$9</f>
        <v>0</v>
      </c>
      <c r="G59" s="78">
        <f t="shared" ref="G59:G60" si="69">D59+B$10</f>
        <v>-2</v>
      </c>
      <c r="H59" s="78">
        <f t="shared" ref="H59:H60" si="70">E59*COS(RADIANS($B$12))-F59*SIN(RADIANS($B$12))</f>
        <v>2.2500000000000018</v>
      </c>
      <c r="I59" s="78">
        <f t="shared" ref="I59:I60" si="71">E59*SIN(RADIANS($B$12))+F59*COS(RADIANS($B$12))</f>
        <v>3.8971143170299727</v>
      </c>
      <c r="J59" s="78">
        <f t="shared" ref="J59:K60" si="72">G59</f>
        <v>-2</v>
      </c>
      <c r="K59" s="78">
        <f t="shared" si="72"/>
        <v>2.2500000000000018</v>
      </c>
      <c r="L59" s="78">
        <f t="shared" ref="L59:L60" si="73">I59*COS(RADIANS($B$14))-J59*SIN(RADIANS($B$14))</f>
        <v>4.2819614570251758</v>
      </c>
      <c r="M59" s="78">
        <f t="shared" ref="M59:M60" si="74">I59*SIN(RADIANS($B$14))+J59*COS(RADIANS($B$14))</f>
        <v>-0.92320424638907683</v>
      </c>
      <c r="O59" s="78">
        <f t="shared" ref="O59:O60" si="75">K59*B$3/(B$3+B$5+L59)</f>
        <v>1.5754138580826695</v>
      </c>
      <c r="P59" s="78">
        <f t="shared" ref="P59:P60" si="76">M59*B$3/(B$3+B$5+L59)</f>
        <v>-0.64641278382316347</v>
      </c>
    </row>
    <row r="60" spans="1:18" x14ac:dyDescent="0.2">
      <c r="B60" s="78">
        <v>-4.5</v>
      </c>
      <c r="C60" s="78">
        <v>0</v>
      </c>
      <c r="D60" s="78">
        <v>2</v>
      </c>
      <c r="E60" s="78">
        <f t="shared" si="67"/>
        <v>-4.5</v>
      </c>
      <c r="F60" s="78">
        <f t="shared" si="68"/>
        <v>0</v>
      </c>
      <c r="G60" s="78">
        <f t="shared" si="69"/>
        <v>2</v>
      </c>
      <c r="H60" s="78">
        <f t="shared" si="70"/>
        <v>2.2500000000000018</v>
      </c>
      <c r="I60" s="78">
        <f t="shared" si="71"/>
        <v>3.8971143170299727</v>
      </c>
      <c r="J60" s="78">
        <f t="shared" si="72"/>
        <v>2</v>
      </c>
      <c r="K60" s="78">
        <f t="shared" si="72"/>
        <v>2.2500000000000018</v>
      </c>
      <c r="L60" s="78">
        <f t="shared" si="73"/>
        <v>3.2466852766150929</v>
      </c>
      <c r="M60" s="78">
        <f t="shared" si="74"/>
        <v>2.9404990587671964</v>
      </c>
      <c r="O60" s="78">
        <f t="shared" si="75"/>
        <v>1.6985381270981181</v>
      </c>
      <c r="P60" s="78">
        <f t="shared" si="76"/>
        <v>2.2197998951165374</v>
      </c>
    </row>
    <row r="62" spans="1:18" x14ac:dyDescent="0.2">
      <c r="A62" s="78">
        <f>Calc!G4</f>
        <v>20</v>
      </c>
      <c r="B62" s="78">
        <v>-4.5</v>
      </c>
      <c r="C62" s="78">
        <v>1</v>
      </c>
      <c r="D62" s="78">
        <v>0</v>
      </c>
      <c r="E62" s="78">
        <f>B62+B$8</f>
        <v>-4.5</v>
      </c>
      <c r="F62" s="78">
        <f>C62+B$9</f>
        <v>1</v>
      </c>
      <c r="G62" s="78">
        <f>D62+B$10</f>
        <v>0</v>
      </c>
      <c r="H62" s="78">
        <f t="shared" ref="H62" si="77">E62*COS(RADIANS($B$12))-F62*SIN(RADIANS($B$12))</f>
        <v>3.1160254037844402</v>
      </c>
      <c r="I62" s="78">
        <f t="shared" ref="I62" si="78">E62*SIN(RADIANS($B$12))+F62*COS(RADIANS($B$12))</f>
        <v>3.3971143170299722</v>
      </c>
      <c r="J62" s="78">
        <f t="shared" ref="J62:K62" si="79">G62</f>
        <v>0</v>
      </c>
      <c r="K62" s="78">
        <f t="shared" si="79"/>
        <v>3.1160254037844402</v>
      </c>
      <c r="L62" s="78">
        <f t="shared" ref="L62" si="80">I62*COS(RADIANS($B$14))-J62*SIN(RADIANS($B$14))</f>
        <v>3.2813604536756</v>
      </c>
      <c r="M62" s="78">
        <f t="shared" ref="M62" si="81">I62*SIN(RADIANS($B$14))+J62*COS(RADIANS($B$14))</f>
        <v>0.87923788363779931</v>
      </c>
      <c r="O62" s="78">
        <f>K62*B$3/(B$3+B$5+L62)</f>
        <v>2.3461643215338563</v>
      </c>
      <c r="P62" s="78">
        <f>M62*B$3/(B$3+B$5+L62)</f>
        <v>0.66200890089875652</v>
      </c>
      <c r="R62" s="78">
        <v>0</v>
      </c>
    </row>
    <row r="63" spans="1:18" x14ac:dyDescent="0.2">
      <c r="A63" s="78">
        <v>20000</v>
      </c>
      <c r="B63" s="78">
        <v>4.5</v>
      </c>
      <c r="C63" s="78">
        <v>1</v>
      </c>
      <c r="D63" s="78">
        <v>0</v>
      </c>
      <c r="E63" s="78">
        <f>B63+B$8</f>
        <v>4.5</v>
      </c>
      <c r="F63" s="78">
        <f>C63+B$9</f>
        <v>1</v>
      </c>
      <c r="G63" s="78">
        <f>D63+B$10</f>
        <v>0</v>
      </c>
      <c r="H63" s="78">
        <f t="shared" ref="H63" si="82">E63*COS(RADIANS($B$12))-F63*SIN(RADIANS($B$12))</f>
        <v>-1.3839745962155634</v>
      </c>
      <c r="I63" s="78">
        <f t="shared" ref="I63" si="83">E63*SIN(RADIANS($B$12))+F63*COS(RADIANS($B$12))</f>
        <v>-4.3971143170299731</v>
      </c>
      <c r="J63" s="78">
        <f t="shared" ref="J63" si="84">G63</f>
        <v>0</v>
      </c>
      <c r="K63" s="78">
        <f t="shared" ref="K63" si="85">H63</f>
        <v>-1.3839745962155634</v>
      </c>
      <c r="L63" s="78">
        <f t="shared" ref="L63" si="86">I63*COS(RADIANS($B$14))-J63*SIN(RADIANS($B$14))</f>
        <v>-4.2472862799646691</v>
      </c>
      <c r="M63" s="78">
        <f t="shared" ref="M63" si="87">I63*SIN(RADIANS($B$14))+J63*COS(RADIANS($B$14))</f>
        <v>-1.1380569287403204</v>
      </c>
      <c r="O63" s="78">
        <f>K63*B$3/(B$3+B$5+L63)</f>
        <v>-2.4057769316688047</v>
      </c>
      <c r="P63" s="78">
        <f>M63*B$3/(B$3+B$5+L63)</f>
        <v>-1.9782957820006573</v>
      </c>
    </row>
    <row r="65" spans="1:18" x14ac:dyDescent="0.2">
      <c r="A65" s="78">
        <v>20</v>
      </c>
      <c r="B65" s="78">
        <v>-4.5</v>
      </c>
      <c r="C65" s="78">
        <f>COS(RADIANS(30))</f>
        <v>0.86602540378443871</v>
      </c>
      <c r="D65" s="78">
        <f>SIN(RADIANS(30))</f>
        <v>0.49999999999999994</v>
      </c>
      <c r="E65" s="78">
        <f>B65+B$8</f>
        <v>-4.5</v>
      </c>
      <c r="F65" s="78">
        <f>C65+B$9</f>
        <v>0.86602540378443871</v>
      </c>
      <c r="G65" s="78">
        <f>D65+B$10</f>
        <v>0.49999999999999994</v>
      </c>
      <c r="H65" s="78">
        <f t="shared" ref="H65:H66" si="88">E65*COS(RADIANS($B$12))-F65*SIN(RADIANS($B$12))</f>
        <v>3.0000000000000018</v>
      </c>
      <c r="I65" s="78">
        <f t="shared" ref="I65:I66" si="89">E65*SIN(RADIANS($B$12))+F65*COS(RADIANS($B$12))</f>
        <v>3.4641016151377531</v>
      </c>
      <c r="J65" s="78">
        <f t="shared" ref="J65:J66" si="90">G65</f>
        <v>0.49999999999999994</v>
      </c>
      <c r="K65" s="78">
        <f t="shared" ref="K65:K66" si="91">H65</f>
        <v>3.0000000000000018</v>
      </c>
      <c r="L65" s="78">
        <f t="shared" ref="L65:L66" si="92">I65*COS(RADIANS($B$14))-J65*SIN(RADIANS($B$14))</f>
        <v>3.2166556923999701</v>
      </c>
      <c r="M65" s="78">
        <f t="shared" ref="M65:M66" si="93">I65*SIN(RADIANS($B$14))+J65*COS(RADIANS($B$14))</f>
        <v>1.3795383853125871</v>
      </c>
      <c r="O65" s="78">
        <f>K65*B$3/(B$3+B$5+L65)</f>
        <v>2.2698631710025592</v>
      </c>
      <c r="P65" s="78">
        <f>M65*B$3/(B$3+B$5+L65)</f>
        <v>1.0437877912684592</v>
      </c>
      <c r="R65" s="78">
        <v>30</v>
      </c>
    </row>
    <row r="66" spans="1:18" x14ac:dyDescent="0.2">
      <c r="A66" s="78">
        <v>20000</v>
      </c>
      <c r="B66" s="78">
        <v>4.5</v>
      </c>
      <c r="C66" s="78">
        <f t="shared" ref="C66:D66" si="94">C65</f>
        <v>0.86602540378443871</v>
      </c>
      <c r="D66" s="78">
        <f t="shared" si="94"/>
        <v>0.49999999999999994</v>
      </c>
      <c r="E66" s="78">
        <f>B66+B$8</f>
        <v>4.5</v>
      </c>
      <c r="F66" s="78">
        <f>C66+B$9</f>
        <v>0.86602540378443871</v>
      </c>
      <c r="G66" s="78">
        <f>D66+B$10</f>
        <v>0.49999999999999994</v>
      </c>
      <c r="H66" s="78">
        <f t="shared" si="88"/>
        <v>-1.500000000000002</v>
      </c>
      <c r="I66" s="78">
        <f t="shared" si="89"/>
        <v>-4.3301270189221928</v>
      </c>
      <c r="J66" s="78">
        <f t="shared" si="90"/>
        <v>0.49999999999999994</v>
      </c>
      <c r="K66" s="78">
        <f t="shared" si="91"/>
        <v>-1.500000000000002</v>
      </c>
      <c r="L66" s="78">
        <f t="shared" si="92"/>
        <v>-4.3119910412402991</v>
      </c>
      <c r="M66" s="78">
        <f t="shared" si="93"/>
        <v>-0.63775642706553248</v>
      </c>
      <c r="O66" s="78">
        <f>K66*B$3/(B$3+B$5+L66)</f>
        <v>-2.6371266481392541</v>
      </c>
      <c r="P66" s="78">
        <f>M66*B$3/(B$3+B$5+L66)</f>
        <v>-1.1212296458910616</v>
      </c>
    </row>
    <row r="68" spans="1:18" x14ac:dyDescent="0.2">
      <c r="A68" s="78">
        <v>20</v>
      </c>
      <c r="B68" s="78">
        <v>-4.5</v>
      </c>
      <c r="C68" s="78">
        <f>COS(RADIANS(60))</f>
        <v>0.50000000000000011</v>
      </c>
      <c r="D68" s="78">
        <f>SIN(RADIANS(60))</f>
        <v>0.8660254037844386</v>
      </c>
      <c r="E68" s="78">
        <f>B68+B$8</f>
        <v>-4.5</v>
      </c>
      <c r="F68" s="78">
        <f>C68+B$9</f>
        <v>0.50000000000000011</v>
      </c>
      <c r="G68" s="78">
        <f>D68+B$10</f>
        <v>0.8660254037844386</v>
      </c>
      <c r="H68" s="78">
        <f t="shared" ref="H68:H69" si="95">E68*COS(RADIANS($B$12))-F68*SIN(RADIANS($B$12))</f>
        <v>2.683012701892221</v>
      </c>
      <c r="I68" s="78">
        <f t="shared" ref="I68:I69" si="96">E68*SIN(RADIANS($B$12))+F68*COS(RADIANS($B$12))</f>
        <v>3.6471143170299722</v>
      </c>
      <c r="J68" s="78">
        <f t="shared" ref="J68:J69" si="97">G68</f>
        <v>0.8660254037844386</v>
      </c>
      <c r="K68" s="78">
        <f t="shared" ref="K68:K69" si="98">H68</f>
        <v>2.683012701892221</v>
      </c>
      <c r="L68" s="78">
        <f t="shared" ref="L68:L69" si="99">I68*COS(RADIANS($B$14))-J68*SIN(RADIANS($B$14))</f>
        <v>3.2986980422058538</v>
      </c>
      <c r="M68" s="78">
        <f t="shared" ref="M68:M69" si="100">I68*SIN(RADIANS($B$14))+J68*COS(RADIANS($B$14))</f>
        <v>1.7804589486512374</v>
      </c>
      <c r="O68" s="78">
        <f>K68*B$3/(B$3+B$5+L68)</f>
        <v>2.0175002796342838</v>
      </c>
      <c r="P68" s="78">
        <f>M68*B$3/(B$3+B$5+L68)</f>
        <v>1.3388219982141296</v>
      </c>
      <c r="R68" s="78">
        <v>60</v>
      </c>
    </row>
    <row r="69" spans="1:18" x14ac:dyDescent="0.2">
      <c r="A69" s="78">
        <v>20000</v>
      </c>
      <c r="B69" s="78">
        <v>4.5</v>
      </c>
      <c r="C69" s="78">
        <f t="shared" ref="C69:D69" si="101">C68</f>
        <v>0.50000000000000011</v>
      </c>
      <c r="D69" s="78">
        <f t="shared" si="101"/>
        <v>0.8660254037844386</v>
      </c>
      <c r="E69" s="78">
        <f>B69+B$8</f>
        <v>4.5</v>
      </c>
      <c r="F69" s="78">
        <f>C69+B$9</f>
        <v>0.50000000000000011</v>
      </c>
      <c r="G69" s="78">
        <f>D69+B$10</f>
        <v>0.8660254037844386</v>
      </c>
      <c r="H69" s="78">
        <f t="shared" si="95"/>
        <v>-1.8169872981077826</v>
      </c>
      <c r="I69" s="78">
        <f t="shared" si="96"/>
        <v>-4.1471143170299731</v>
      </c>
      <c r="J69" s="78">
        <f t="shared" si="97"/>
        <v>0.8660254037844386</v>
      </c>
      <c r="K69" s="78">
        <f t="shared" si="98"/>
        <v>-1.8169872981077826</v>
      </c>
      <c r="L69" s="78">
        <f t="shared" si="99"/>
        <v>-4.2299486914344149</v>
      </c>
      <c r="M69" s="78">
        <f t="shared" si="100"/>
        <v>-0.23683586372688237</v>
      </c>
      <c r="O69" s="78">
        <f>K69*B$3/(B$3+B$5+L69)</f>
        <v>-3.1489967782617163</v>
      </c>
      <c r="P69" s="78">
        <f>M69*B$3/(B$3+B$5+L69)</f>
        <v>-0.41045711911660443</v>
      </c>
    </row>
    <row r="71" spans="1:18" x14ac:dyDescent="0.2">
      <c r="A71" s="78">
        <v>20</v>
      </c>
      <c r="B71" s="78">
        <v>-4.5</v>
      </c>
      <c r="C71" s="78">
        <v>0</v>
      </c>
      <c r="D71" s="78">
        <v>1</v>
      </c>
      <c r="E71" s="78">
        <f>B71+B$8</f>
        <v>-4.5</v>
      </c>
      <c r="F71" s="78">
        <f>C71+B$9</f>
        <v>0</v>
      </c>
      <c r="G71" s="78">
        <f>D71+B$10</f>
        <v>1</v>
      </c>
      <c r="H71" s="78">
        <f t="shared" ref="H71:H72" si="102">E71*COS(RADIANS($B$12))-F71*SIN(RADIANS($B$12))</f>
        <v>2.2500000000000018</v>
      </c>
      <c r="I71" s="78">
        <f t="shared" ref="I71:I72" si="103">E71*SIN(RADIANS($B$12))+F71*COS(RADIANS($B$12))</f>
        <v>3.8971143170299727</v>
      </c>
      <c r="J71" s="78">
        <f t="shared" ref="J71:J72" si="104">G71</f>
        <v>1</v>
      </c>
      <c r="K71" s="78">
        <f t="shared" ref="K71:K72" si="105">H71</f>
        <v>2.2500000000000018</v>
      </c>
      <c r="L71" s="78">
        <f t="shared" ref="L71:L72" si="106">I71*COS(RADIANS($B$14))-J71*SIN(RADIANS($B$14))</f>
        <v>3.5055043217176136</v>
      </c>
      <c r="M71" s="78">
        <f t="shared" ref="M71:M72" si="107">I71*SIN(RADIANS($B$14))+J71*COS(RADIANS($B$14))</f>
        <v>1.9745732324781282</v>
      </c>
      <c r="O71" s="78">
        <f>K71*B$3/(B$3+B$5+L71)</f>
        <v>1.6659873977322526</v>
      </c>
      <c r="P71" s="78">
        <f>M71*B$3/(B$3+B$5+L71)</f>
        <v>1.4620507205368873</v>
      </c>
      <c r="R71" s="78">
        <v>90</v>
      </c>
    </row>
    <row r="72" spans="1:18" x14ac:dyDescent="0.2">
      <c r="A72" s="78">
        <v>20000</v>
      </c>
      <c r="B72" s="78">
        <v>4.5</v>
      </c>
      <c r="C72" s="78">
        <v>0</v>
      </c>
      <c r="D72" s="78">
        <v>1</v>
      </c>
      <c r="E72" s="78">
        <f>B72+B$8</f>
        <v>4.5</v>
      </c>
      <c r="F72" s="78">
        <f>C72+B$9</f>
        <v>0</v>
      </c>
      <c r="G72" s="78">
        <f>D72+B$10</f>
        <v>1</v>
      </c>
      <c r="H72" s="78">
        <f t="shared" si="102"/>
        <v>-2.2500000000000018</v>
      </c>
      <c r="I72" s="78">
        <f t="shared" si="103"/>
        <v>-3.8971143170299727</v>
      </c>
      <c r="J72" s="78">
        <f t="shared" si="104"/>
        <v>1</v>
      </c>
      <c r="K72" s="78">
        <f t="shared" si="105"/>
        <v>-2.2500000000000018</v>
      </c>
      <c r="L72" s="78">
        <f t="shared" si="106"/>
        <v>-4.0231424119226551</v>
      </c>
      <c r="M72" s="78">
        <f t="shared" si="107"/>
        <v>-4.272157989999148E-2</v>
      </c>
      <c r="O72" s="78">
        <f>K72*B$3/(B$3+B$5+L72)</f>
        <v>-3.7645200121353222</v>
      </c>
      <c r="P72" s="78">
        <f>M72*B$3/(B$3+B$5+L72)</f>
        <v>-7.1478329992691519E-2</v>
      </c>
    </row>
    <row r="74" spans="1:18" x14ac:dyDescent="0.2">
      <c r="A74" s="78">
        <v>20</v>
      </c>
      <c r="B74" s="78">
        <v>-4.5</v>
      </c>
      <c r="C74" s="78">
        <f>-C68</f>
        <v>-0.50000000000000011</v>
      </c>
      <c r="D74" s="78">
        <f>SIN(RADIANS(60))</f>
        <v>0.8660254037844386</v>
      </c>
      <c r="E74" s="78">
        <f>B74+B$8</f>
        <v>-4.5</v>
      </c>
      <c r="F74" s="78">
        <f>C74+B$9</f>
        <v>-0.50000000000000011</v>
      </c>
      <c r="G74" s="78">
        <f>D74+B$10</f>
        <v>0.8660254037844386</v>
      </c>
      <c r="H74" s="78">
        <f t="shared" ref="H74:H75" si="108">E74*COS(RADIANS($B$12))-F74*SIN(RADIANS($B$12))</f>
        <v>1.8169872981077826</v>
      </c>
      <c r="I74" s="78">
        <f t="shared" ref="I74:I75" si="109">E74*SIN(RADIANS($B$12))+F74*COS(RADIANS($B$12))</f>
        <v>4.1471143170299731</v>
      </c>
      <c r="J74" s="78">
        <f t="shared" ref="J74:J75" si="110">G74</f>
        <v>0.8660254037844386</v>
      </c>
      <c r="K74" s="78">
        <f t="shared" ref="K74:K75" si="111">H74</f>
        <v>1.8169872981077826</v>
      </c>
      <c r="L74" s="78">
        <f t="shared" ref="L74:L75" si="112">I74*COS(RADIANS($B$14))-J74*SIN(RADIANS($B$14))</f>
        <v>3.7816609553503886</v>
      </c>
      <c r="M74" s="78">
        <f t="shared" ref="M74:M75" si="113">I74*SIN(RADIANS($B$14))+J74*COS(RADIANS($B$14))</f>
        <v>1.909868471202498</v>
      </c>
      <c r="O74" s="78">
        <f>K74*B$3/(B$3+B$5+L74)</f>
        <v>1.3184095182681026</v>
      </c>
      <c r="P74" s="78">
        <f>M74*B$3/(B$3+B$5+L74)</f>
        <v>1.3858042781563558</v>
      </c>
      <c r="R74" s="78">
        <v>120</v>
      </c>
    </row>
    <row r="75" spans="1:18" x14ac:dyDescent="0.2">
      <c r="A75" s="78">
        <v>20000</v>
      </c>
      <c r="B75" s="78">
        <v>4.5</v>
      </c>
      <c r="C75" s="78">
        <f t="shared" ref="C75:D75" si="114">C74</f>
        <v>-0.50000000000000011</v>
      </c>
      <c r="D75" s="78">
        <f t="shared" si="114"/>
        <v>0.8660254037844386</v>
      </c>
      <c r="E75" s="78">
        <f>B75+B$8</f>
        <v>4.5</v>
      </c>
      <c r="F75" s="78">
        <f>C75+B$9</f>
        <v>-0.50000000000000011</v>
      </c>
      <c r="G75" s="78">
        <f>D75+B$10</f>
        <v>0.8660254037844386</v>
      </c>
      <c r="H75" s="78">
        <f t="shared" si="108"/>
        <v>-2.683012701892221</v>
      </c>
      <c r="I75" s="78">
        <f t="shared" si="109"/>
        <v>-3.6471143170299722</v>
      </c>
      <c r="J75" s="78">
        <f t="shared" si="110"/>
        <v>0.8660254037844386</v>
      </c>
      <c r="K75" s="78">
        <f t="shared" si="111"/>
        <v>-2.683012701892221</v>
      </c>
      <c r="L75" s="78">
        <f t="shared" si="112"/>
        <v>-3.7469857782898801</v>
      </c>
      <c r="M75" s="78">
        <f t="shared" si="113"/>
        <v>-0.10742634117562166</v>
      </c>
      <c r="O75" s="78">
        <f>K75*B$3/(B$3+B$5+L75)</f>
        <v>-4.290750999057301</v>
      </c>
      <c r="P75" s="78">
        <f>M75*B$3/(B$3+B$5+L75)</f>
        <v>-0.17179929129641724</v>
      </c>
    </row>
    <row r="77" spans="1:18" x14ac:dyDescent="0.2">
      <c r="A77" s="78">
        <v>20</v>
      </c>
      <c r="B77" s="78">
        <v>-4.5</v>
      </c>
      <c r="C77" s="78">
        <f>-C65</f>
        <v>-0.86602540378443871</v>
      </c>
      <c r="D77" s="78">
        <f>SIN(RADIANS(30))</f>
        <v>0.49999999999999994</v>
      </c>
      <c r="E77" s="78">
        <f>B77+B$8</f>
        <v>-4.5</v>
      </c>
      <c r="F77" s="78">
        <f>C77+B$9</f>
        <v>-0.86602540378443871</v>
      </c>
      <c r="G77" s="78">
        <f>D77+B$10</f>
        <v>0.49999999999999994</v>
      </c>
      <c r="H77" s="78">
        <f t="shared" ref="H77:H78" si="115">E77*COS(RADIANS($B$12))-F77*SIN(RADIANS($B$12))</f>
        <v>1.500000000000002</v>
      </c>
      <c r="I77" s="78">
        <f t="shared" ref="I77:I78" si="116">E77*SIN(RADIANS($B$12))+F77*COS(RADIANS($B$12))</f>
        <v>4.3301270189221928</v>
      </c>
      <c r="J77" s="78">
        <f t="shared" ref="J77:J78" si="117">G77</f>
        <v>0.49999999999999994</v>
      </c>
      <c r="K77" s="78">
        <f t="shared" ref="K77:K78" si="118">H77</f>
        <v>1.500000000000002</v>
      </c>
      <c r="L77" s="78">
        <f t="shared" ref="L77:L78" si="119">I77*COS(RADIANS($B$14))-J77*SIN(RADIANS($B$14))</f>
        <v>4.0531719961377792</v>
      </c>
      <c r="M77" s="78">
        <f t="shared" ref="M77:M78" si="120">I77*SIN(RADIANS($B$14))+J77*COS(RADIANS($B$14))</f>
        <v>1.6036822533546007</v>
      </c>
      <c r="O77" s="78">
        <f>K77*B$3/(B$3+B$5+L77)</f>
        <v>1.0673746826782207</v>
      </c>
      <c r="P77" s="78">
        <f>M77*B$3/(B$3+B$5+L77)</f>
        <v>1.1411532241940392</v>
      </c>
      <c r="R77" s="78">
        <v>150</v>
      </c>
    </row>
    <row r="78" spans="1:18" x14ac:dyDescent="0.2">
      <c r="A78" s="78">
        <v>20000</v>
      </c>
      <c r="B78" s="78">
        <v>4.5</v>
      </c>
      <c r="C78" s="78">
        <f t="shared" ref="C78:D78" si="121">C77</f>
        <v>-0.86602540378443871</v>
      </c>
      <c r="D78" s="78">
        <f t="shared" si="121"/>
        <v>0.49999999999999994</v>
      </c>
      <c r="E78" s="78">
        <f>B78+B$8</f>
        <v>4.5</v>
      </c>
      <c r="F78" s="78">
        <f>C78+B$9</f>
        <v>-0.86602540378443871</v>
      </c>
      <c r="G78" s="78">
        <f>D78+B$10</f>
        <v>0.49999999999999994</v>
      </c>
      <c r="H78" s="78">
        <f t="shared" si="115"/>
        <v>-3.0000000000000018</v>
      </c>
      <c r="I78" s="78">
        <f t="shared" si="116"/>
        <v>-3.4641016151377531</v>
      </c>
      <c r="J78" s="78">
        <f t="shared" si="117"/>
        <v>0.49999999999999994</v>
      </c>
      <c r="K78" s="78">
        <f t="shared" si="118"/>
        <v>-3.0000000000000018</v>
      </c>
      <c r="L78" s="78">
        <f t="shared" si="119"/>
        <v>-3.4754747375024908</v>
      </c>
      <c r="M78" s="78">
        <f t="shared" si="120"/>
        <v>-0.4136125590235189</v>
      </c>
      <c r="O78" s="78">
        <f>K78*B$3/(B$3+B$5+L78)</f>
        <v>-4.5980356873530415</v>
      </c>
      <c r="P78" s="78">
        <f>M78*B$3/(B$3+B$5+L78)</f>
        <v>-0.6339351023758516</v>
      </c>
    </row>
    <row r="80" spans="1:18" x14ac:dyDescent="0.2">
      <c r="A80" s="78">
        <f>Calc!G22</f>
        <v>25.913733950340394</v>
      </c>
      <c r="B80" s="78">
        <v>-4.5</v>
      </c>
      <c r="C80" s="78">
        <v>-1</v>
      </c>
      <c r="D80" s="78">
        <v>0</v>
      </c>
      <c r="E80" s="78">
        <f>B80+B$8</f>
        <v>-4.5</v>
      </c>
      <c r="F80" s="78">
        <f>C80+B$9</f>
        <v>-1</v>
      </c>
      <c r="G80" s="78">
        <f>D80+B$10</f>
        <v>0</v>
      </c>
      <c r="H80" s="78">
        <f t="shared" ref="H80:H81" si="122">E80*COS(RADIANS($B$12))-F80*SIN(RADIANS($B$12))</f>
        <v>1.3839745962155634</v>
      </c>
      <c r="I80" s="78">
        <f t="shared" ref="I80:I81" si="123">E80*SIN(RADIANS($B$12))+F80*COS(RADIANS($B$12))</f>
        <v>4.3971143170299731</v>
      </c>
      <c r="J80" s="78">
        <f t="shared" ref="J80:J81" si="124">G80</f>
        <v>0</v>
      </c>
      <c r="K80" s="78">
        <f t="shared" ref="K80:K81" si="125">H80</f>
        <v>1.3839745962155634</v>
      </c>
      <c r="L80" s="78">
        <f t="shared" ref="L80:L81" si="126">I80*COS(RADIANS($B$14))-J80*SIN(RADIANS($B$14))</f>
        <v>4.2472862799646691</v>
      </c>
      <c r="M80" s="78">
        <f t="shared" ref="M80:M81" si="127">I80*SIN(RADIANS($B$14))+J80*COS(RADIANS($B$14))</f>
        <v>1.1380569287403204</v>
      </c>
      <c r="O80" s="78">
        <f>K80*B$3/(B$3+B$5+L80)</f>
        <v>0.97139523206028777</v>
      </c>
      <c r="P80" s="78">
        <f>M80*B$3/(B$3+B$5+L80)</f>
        <v>0.79878855971380303</v>
      </c>
      <c r="R80" s="78">
        <v>180</v>
      </c>
    </row>
    <row r="81" spans="1:18" x14ac:dyDescent="0.2">
      <c r="A81" s="78">
        <v>20000</v>
      </c>
      <c r="B81" s="78">
        <v>4.5</v>
      </c>
      <c r="C81" s="78">
        <v>-1</v>
      </c>
      <c r="D81" s="78">
        <v>0</v>
      </c>
      <c r="E81" s="78">
        <f>B81+B$8</f>
        <v>4.5</v>
      </c>
      <c r="F81" s="78">
        <f>C81+B$9</f>
        <v>-1</v>
      </c>
      <c r="G81" s="78">
        <f>D81+B$10</f>
        <v>0</v>
      </c>
      <c r="H81" s="78">
        <f t="shared" si="122"/>
        <v>-3.1160254037844402</v>
      </c>
      <c r="I81" s="78">
        <f t="shared" si="123"/>
        <v>-3.3971143170299722</v>
      </c>
      <c r="J81" s="78">
        <f t="shared" si="124"/>
        <v>0</v>
      </c>
      <c r="K81" s="78">
        <f t="shared" si="125"/>
        <v>-3.1160254037844402</v>
      </c>
      <c r="L81" s="78">
        <f t="shared" si="126"/>
        <v>-3.2813604536756</v>
      </c>
      <c r="M81" s="78">
        <f t="shared" si="127"/>
        <v>-0.87923788363779931</v>
      </c>
      <c r="O81" s="78">
        <f>K81*B$3/(B$3+B$5+L81)</f>
        <v>-4.6378814971390154</v>
      </c>
      <c r="P81" s="78">
        <f>M81*B$3/(B$3+B$5+L81)</f>
        <v>-1.3086546429162262</v>
      </c>
    </row>
    <row r="83" spans="1:18" x14ac:dyDescent="0.2">
      <c r="A83" s="78">
        <v>20</v>
      </c>
      <c r="B83" s="78">
        <v>-4.5</v>
      </c>
      <c r="C83" s="78">
        <f>C77</f>
        <v>-0.86602540378443871</v>
      </c>
      <c r="D83" s="78">
        <f>-D77</f>
        <v>-0.49999999999999994</v>
      </c>
      <c r="E83" s="78">
        <f>B83+B$8</f>
        <v>-4.5</v>
      </c>
      <c r="F83" s="78">
        <f>C83+B$9</f>
        <v>-0.86602540378443871</v>
      </c>
      <c r="G83" s="78">
        <f>D83+B$10</f>
        <v>-0.49999999999999994</v>
      </c>
      <c r="H83" s="78">
        <f t="shared" ref="H83:H84" si="128">E83*COS(RADIANS($B$12))-F83*SIN(RADIANS($B$12))</f>
        <v>1.500000000000002</v>
      </c>
      <c r="I83" s="78">
        <f t="shared" ref="I83:I84" si="129">E83*SIN(RADIANS($B$12))+F83*COS(RADIANS($B$12))</f>
        <v>4.3301270189221928</v>
      </c>
      <c r="J83" s="78">
        <f t="shared" ref="J83:J84" si="130">G83</f>
        <v>-0.49999999999999994</v>
      </c>
      <c r="K83" s="78">
        <f t="shared" ref="K83:K84" si="131">H83</f>
        <v>1.500000000000002</v>
      </c>
      <c r="L83" s="78">
        <f t="shared" ref="L83:L84" si="132">I83*COS(RADIANS($B$14))-J83*SIN(RADIANS($B$14))</f>
        <v>4.3119910412402991</v>
      </c>
      <c r="M83" s="78">
        <f t="shared" ref="M83:M84" si="133">I83*SIN(RADIANS($B$14))+J83*COS(RADIANS($B$14))</f>
        <v>0.63775642706553248</v>
      </c>
      <c r="O83" s="78">
        <f>K83*B$3/(B$3+B$5+L83)</f>
        <v>1.0480722044037905</v>
      </c>
      <c r="P83" s="78">
        <f>M83*B$3/(B$3+B$5+L83)</f>
        <v>0.44560985625817129</v>
      </c>
      <c r="R83" s="78">
        <v>210</v>
      </c>
    </row>
    <row r="84" spans="1:18" x14ac:dyDescent="0.2">
      <c r="A84" s="78">
        <v>20000</v>
      </c>
      <c r="B84" s="78">
        <v>4.5</v>
      </c>
      <c r="C84" s="78">
        <f t="shared" ref="C84" si="134">C83</f>
        <v>-0.86602540378443871</v>
      </c>
      <c r="D84" s="78">
        <f t="shared" ref="D84" si="135">D83</f>
        <v>-0.49999999999999994</v>
      </c>
      <c r="E84" s="78">
        <f>B84+B$8</f>
        <v>4.5</v>
      </c>
      <c r="F84" s="78">
        <f>C84+B$9</f>
        <v>-0.86602540378443871</v>
      </c>
      <c r="G84" s="78">
        <f>D84+B$10</f>
        <v>-0.49999999999999994</v>
      </c>
      <c r="H84" s="78">
        <f t="shared" si="128"/>
        <v>-3.0000000000000018</v>
      </c>
      <c r="I84" s="78">
        <f t="shared" si="129"/>
        <v>-3.4641016151377531</v>
      </c>
      <c r="J84" s="78">
        <f t="shared" si="130"/>
        <v>-0.49999999999999994</v>
      </c>
      <c r="K84" s="78">
        <f t="shared" si="131"/>
        <v>-3.0000000000000018</v>
      </c>
      <c r="L84" s="78">
        <f t="shared" si="132"/>
        <v>-3.2166556923999701</v>
      </c>
      <c r="M84" s="78">
        <f t="shared" si="133"/>
        <v>-1.3795383853125871</v>
      </c>
      <c r="O84" s="78">
        <f>K84*B$3/(B$3+B$5+L84)</f>
        <v>-4.4225972676026695</v>
      </c>
      <c r="P84" s="78">
        <f>M84*B$3/(B$3+B$5+L84)</f>
        <v>-2.0337142311454812</v>
      </c>
    </row>
    <row r="86" spans="1:18" x14ac:dyDescent="0.2">
      <c r="A86" s="78">
        <v>20</v>
      </c>
      <c r="B86" s="78">
        <v>-4.5</v>
      </c>
      <c r="C86" s="78">
        <f>C74</f>
        <v>-0.50000000000000011</v>
      </c>
      <c r="D86" s="78">
        <f>-D74</f>
        <v>-0.8660254037844386</v>
      </c>
      <c r="E86" s="78">
        <f>B86+B$8</f>
        <v>-4.5</v>
      </c>
      <c r="F86" s="78">
        <f>C86+B$9</f>
        <v>-0.50000000000000011</v>
      </c>
      <c r="G86" s="78">
        <f>D86+B$10</f>
        <v>-0.8660254037844386</v>
      </c>
      <c r="H86" s="78">
        <f t="shared" ref="H86:H87" si="136">E86*COS(RADIANS($B$12))-F86*SIN(RADIANS($B$12))</f>
        <v>1.8169872981077826</v>
      </c>
      <c r="I86" s="78">
        <f t="shared" ref="I86:I87" si="137">E86*SIN(RADIANS($B$12))+F86*COS(RADIANS($B$12))</f>
        <v>4.1471143170299731</v>
      </c>
      <c r="J86" s="78">
        <f t="shared" ref="J86:J87" si="138">G86</f>
        <v>-0.8660254037844386</v>
      </c>
      <c r="K86" s="78">
        <f t="shared" ref="K86:K87" si="139">H86</f>
        <v>1.8169872981077826</v>
      </c>
      <c r="L86" s="78">
        <f t="shared" ref="L86:L87" si="140">I86*COS(RADIANS($B$14))-J86*SIN(RADIANS($B$14))</f>
        <v>4.2299486914344149</v>
      </c>
      <c r="M86" s="78">
        <f t="shared" ref="M86:M87" si="141">I86*SIN(RADIANS($B$14))+J86*COS(RADIANS($B$14))</f>
        <v>0.23683586372688237</v>
      </c>
      <c r="O86" s="78">
        <f>K86*B$3/(B$3+B$5+L86)</f>
        <v>1.2768755091868329</v>
      </c>
      <c r="P86" s="78">
        <f>M86*B$3/(B$3+B$5+L86)</f>
        <v>0.16643479808851561</v>
      </c>
      <c r="R86" s="78">
        <v>240</v>
      </c>
    </row>
    <row r="87" spans="1:18" x14ac:dyDescent="0.2">
      <c r="A87" s="78">
        <v>20000</v>
      </c>
      <c r="B87" s="78">
        <v>4.5</v>
      </c>
      <c r="C87" s="78">
        <f t="shared" ref="C87" si="142">C86</f>
        <v>-0.50000000000000011</v>
      </c>
      <c r="D87" s="78">
        <f t="shared" ref="D87" si="143">D86</f>
        <v>-0.8660254037844386</v>
      </c>
      <c r="E87" s="78">
        <f>B87+B$8</f>
        <v>4.5</v>
      </c>
      <c r="F87" s="78">
        <f>C87+B$9</f>
        <v>-0.50000000000000011</v>
      </c>
      <c r="G87" s="78">
        <f>D87+B$10</f>
        <v>-0.8660254037844386</v>
      </c>
      <c r="H87" s="78">
        <f t="shared" si="136"/>
        <v>-2.683012701892221</v>
      </c>
      <c r="I87" s="78">
        <f t="shared" si="137"/>
        <v>-3.6471143170299722</v>
      </c>
      <c r="J87" s="78">
        <f t="shared" si="138"/>
        <v>-0.8660254037844386</v>
      </c>
      <c r="K87" s="78">
        <f t="shared" si="139"/>
        <v>-2.683012701892221</v>
      </c>
      <c r="L87" s="78">
        <f t="shared" si="140"/>
        <v>-3.2986980422058538</v>
      </c>
      <c r="M87" s="78">
        <f t="shared" si="141"/>
        <v>-1.7804589486512374</v>
      </c>
      <c r="O87" s="78">
        <f>K87*B$3/(B$3+B$5+L87)</f>
        <v>-4.0037185591550077</v>
      </c>
      <c r="P87" s="78">
        <f>M87*B$3/(B$3+B$5+L87)</f>
        <v>-2.6568851245099054</v>
      </c>
    </row>
    <row r="89" spans="1:18" x14ac:dyDescent="0.2">
      <c r="A89" s="78">
        <v>20</v>
      </c>
      <c r="B89" s="78">
        <v>-4.5</v>
      </c>
      <c r="C89" s="78">
        <v>0</v>
      </c>
      <c r="D89" s="78">
        <v>-1</v>
      </c>
      <c r="E89" s="78">
        <f>B89+B$8</f>
        <v>-4.5</v>
      </c>
      <c r="F89" s="78">
        <f>C89+B$9</f>
        <v>0</v>
      </c>
      <c r="G89" s="78">
        <f>D89+B$10</f>
        <v>-1</v>
      </c>
      <c r="H89" s="78">
        <f t="shared" ref="H89:H90" si="144">E89*COS(RADIANS($B$12))-F89*SIN(RADIANS($B$12))</f>
        <v>2.2500000000000018</v>
      </c>
      <c r="I89" s="78">
        <f t="shared" ref="I89:I90" si="145">E89*SIN(RADIANS($B$12))+F89*COS(RADIANS($B$12))</f>
        <v>3.8971143170299727</v>
      </c>
      <c r="J89" s="78">
        <f t="shared" ref="J89:J90" si="146">G89</f>
        <v>-1</v>
      </c>
      <c r="K89" s="78">
        <f t="shared" ref="K89:K90" si="147">H89</f>
        <v>2.2500000000000018</v>
      </c>
      <c r="L89" s="78">
        <f t="shared" ref="L89:L90" si="148">I89*COS(RADIANS($B$14))-J89*SIN(RADIANS($B$14))</f>
        <v>4.0231424119226551</v>
      </c>
      <c r="M89" s="78">
        <f t="shared" ref="M89:M90" si="149">I89*SIN(RADIANS($B$14))+J89*COS(RADIANS($B$14))</f>
        <v>4.272157989999148E-2</v>
      </c>
      <c r="O89" s="78">
        <f>K89*B$3/(B$3+B$5+L89)</f>
        <v>1.6044905869935564</v>
      </c>
      <c r="P89" s="78">
        <f>M89*B$3/(B$3+B$5+L89)</f>
        <v>3.0465054582679729E-2</v>
      </c>
      <c r="R89" s="78">
        <v>270</v>
      </c>
    </row>
    <row r="90" spans="1:18" x14ac:dyDescent="0.2">
      <c r="A90" s="78">
        <v>20000</v>
      </c>
      <c r="B90" s="78">
        <v>4.5</v>
      </c>
      <c r="C90" s="78">
        <v>0</v>
      </c>
      <c r="D90" s="78">
        <v>-1</v>
      </c>
      <c r="E90" s="78">
        <f>B90+B$8</f>
        <v>4.5</v>
      </c>
      <c r="F90" s="78">
        <f>C90+B$9</f>
        <v>0</v>
      </c>
      <c r="G90" s="78">
        <f>D90+B$10</f>
        <v>-1</v>
      </c>
      <c r="H90" s="78">
        <f t="shared" si="144"/>
        <v>-2.2500000000000018</v>
      </c>
      <c r="I90" s="78">
        <f t="shared" si="145"/>
        <v>-3.8971143170299727</v>
      </c>
      <c r="J90" s="78">
        <f t="shared" si="146"/>
        <v>-1</v>
      </c>
      <c r="K90" s="78">
        <f t="shared" si="147"/>
        <v>-2.2500000000000018</v>
      </c>
      <c r="L90" s="78">
        <f t="shared" si="148"/>
        <v>-3.5055043217176136</v>
      </c>
      <c r="M90" s="78">
        <f t="shared" si="149"/>
        <v>-1.9745732324781282</v>
      </c>
      <c r="O90" s="78">
        <f>K90*B$3/(B$3+B$5+L90)</f>
        <v>-3.4644722415075413</v>
      </c>
      <c r="P90" s="78">
        <f>M90*B$3/(B$3+B$5+L90)</f>
        <v>-3.0403796234419054</v>
      </c>
    </row>
    <row r="92" spans="1:18" x14ac:dyDescent="0.2">
      <c r="A92" s="78">
        <v>20</v>
      </c>
      <c r="B92" s="78">
        <v>-4.5</v>
      </c>
      <c r="C92" s="78">
        <f>C68</f>
        <v>0.50000000000000011</v>
      </c>
      <c r="D92" s="78">
        <f>D86</f>
        <v>-0.8660254037844386</v>
      </c>
      <c r="E92" s="78">
        <f>B92+B$8</f>
        <v>-4.5</v>
      </c>
      <c r="F92" s="78">
        <f>C92+B$9</f>
        <v>0.50000000000000011</v>
      </c>
      <c r="G92" s="78">
        <f>D92+B$10</f>
        <v>-0.8660254037844386</v>
      </c>
      <c r="H92" s="78">
        <f t="shared" ref="H92:H93" si="150">E92*COS(RADIANS($B$12))-F92*SIN(RADIANS($B$12))</f>
        <v>2.683012701892221</v>
      </c>
      <c r="I92" s="78">
        <f t="shared" ref="I92:I93" si="151">E92*SIN(RADIANS($B$12))+F92*COS(RADIANS($B$12))</f>
        <v>3.6471143170299722</v>
      </c>
      <c r="J92" s="78">
        <f t="shared" ref="J92:J93" si="152">G92</f>
        <v>-0.8660254037844386</v>
      </c>
      <c r="K92" s="78">
        <f t="shared" ref="K92:K93" si="153">H92</f>
        <v>2.683012701892221</v>
      </c>
      <c r="L92" s="78">
        <f t="shared" ref="L92:L93" si="154">I92*COS(RADIANS($B$14))-J92*SIN(RADIANS($B$14))</f>
        <v>3.7469857782898801</v>
      </c>
      <c r="M92" s="78">
        <f t="shared" ref="M92:M93" si="155">I92*SIN(RADIANS($B$14))+J92*COS(RADIANS($B$14))</f>
        <v>0.10742634117562166</v>
      </c>
      <c r="O92" s="78">
        <f>K92*B$3/(B$3+B$5+L92)</f>
        <v>1.9517098112732512</v>
      </c>
      <c r="P92" s="78">
        <f>M92*B$3/(B$3+B$5+L92)</f>
        <v>7.8145378854815012E-2</v>
      </c>
      <c r="R92" s="78">
        <v>300</v>
      </c>
    </row>
    <row r="93" spans="1:18" x14ac:dyDescent="0.2">
      <c r="A93" s="78">
        <v>20000</v>
      </c>
      <c r="B93" s="78">
        <v>4.5</v>
      </c>
      <c r="C93" s="78">
        <f t="shared" ref="C93" si="156">C92</f>
        <v>0.50000000000000011</v>
      </c>
      <c r="D93" s="78">
        <f t="shared" ref="D93" si="157">D92</f>
        <v>-0.8660254037844386</v>
      </c>
      <c r="E93" s="78">
        <f>B93+B$8</f>
        <v>4.5</v>
      </c>
      <c r="F93" s="78">
        <f>C93+B$9</f>
        <v>0.50000000000000011</v>
      </c>
      <c r="G93" s="78">
        <f>D93+B$10</f>
        <v>-0.8660254037844386</v>
      </c>
      <c r="H93" s="78">
        <f t="shared" si="150"/>
        <v>-1.8169872981077826</v>
      </c>
      <c r="I93" s="78">
        <f t="shared" si="151"/>
        <v>-4.1471143170299731</v>
      </c>
      <c r="J93" s="78">
        <f t="shared" si="152"/>
        <v>-0.8660254037844386</v>
      </c>
      <c r="K93" s="78">
        <f t="shared" si="153"/>
        <v>-1.8169872981077826</v>
      </c>
      <c r="L93" s="78">
        <f t="shared" si="154"/>
        <v>-3.7816609553503886</v>
      </c>
      <c r="M93" s="78">
        <f t="shared" si="155"/>
        <v>-1.909868471202498</v>
      </c>
      <c r="O93" s="78">
        <f>K93*B$3/(B$3+B$5+L93)</f>
        <v>-2.9219817141864537</v>
      </c>
      <c r="P93" s="78">
        <f>M93*B$3/(B$3+B$5+L93)</f>
        <v>-3.0713482450684135</v>
      </c>
    </row>
    <row r="95" spans="1:18" x14ac:dyDescent="0.2">
      <c r="A95" s="78">
        <v>20</v>
      </c>
      <c r="B95" s="78">
        <v>-4.5</v>
      </c>
      <c r="C95" s="78">
        <f>C65</f>
        <v>0.86602540378443871</v>
      </c>
      <c r="D95" s="78">
        <f>D83</f>
        <v>-0.49999999999999994</v>
      </c>
      <c r="E95" s="78">
        <f>B95+B$8</f>
        <v>-4.5</v>
      </c>
      <c r="F95" s="78">
        <f>C95+B$9</f>
        <v>0.86602540378443871</v>
      </c>
      <c r="G95" s="78">
        <f>D95+B$10</f>
        <v>-0.49999999999999994</v>
      </c>
      <c r="H95" s="78">
        <f t="shared" ref="H95:H96" si="158">E95*COS(RADIANS($B$12))-F95*SIN(RADIANS($B$12))</f>
        <v>3.0000000000000018</v>
      </c>
      <c r="I95" s="78">
        <f t="shared" ref="I95:I96" si="159">E95*SIN(RADIANS($B$12))+F95*COS(RADIANS($B$12))</f>
        <v>3.4641016151377531</v>
      </c>
      <c r="J95" s="78">
        <f t="shared" ref="J95:J96" si="160">G95</f>
        <v>-0.49999999999999994</v>
      </c>
      <c r="K95" s="78">
        <f t="shared" ref="K95:K96" si="161">H95</f>
        <v>3.0000000000000018</v>
      </c>
      <c r="L95" s="78">
        <f t="shared" ref="L95:L96" si="162">I95*COS(RADIANS($B$14))-J95*SIN(RADIANS($B$14))</f>
        <v>3.4754747375024908</v>
      </c>
      <c r="M95" s="78">
        <f t="shared" ref="M95:M96" si="163">I95*SIN(RADIANS($B$14))+J95*COS(RADIANS($B$14))</f>
        <v>0.4136125590235189</v>
      </c>
      <c r="O95" s="78">
        <f>K95*B$3/(B$3+B$5+L95)</f>
        <v>2.22626664992436</v>
      </c>
      <c r="P95" s="78">
        <f>M95*B$3/(B$3+B$5+L95)</f>
        <v>0.30693728204797682</v>
      </c>
      <c r="R95" s="78">
        <v>300</v>
      </c>
    </row>
    <row r="96" spans="1:18" x14ac:dyDescent="0.2">
      <c r="A96" s="78">
        <v>20000</v>
      </c>
      <c r="B96" s="78">
        <v>4.5</v>
      </c>
      <c r="C96" s="78">
        <f t="shared" ref="C96" si="164">C95</f>
        <v>0.86602540378443871</v>
      </c>
      <c r="D96" s="78">
        <f t="shared" ref="D96" si="165">D95</f>
        <v>-0.49999999999999994</v>
      </c>
      <c r="E96" s="78">
        <f>B96+B$8</f>
        <v>4.5</v>
      </c>
      <c r="F96" s="78">
        <f>C96+B$9</f>
        <v>0.86602540378443871</v>
      </c>
      <c r="G96" s="78">
        <f>D96+B$10</f>
        <v>-0.49999999999999994</v>
      </c>
      <c r="H96" s="78">
        <f t="shared" si="158"/>
        <v>-1.500000000000002</v>
      </c>
      <c r="I96" s="78">
        <f t="shared" si="159"/>
        <v>-4.3301270189221928</v>
      </c>
      <c r="J96" s="78">
        <f t="shared" si="160"/>
        <v>-0.49999999999999994</v>
      </c>
      <c r="K96" s="78">
        <f t="shared" si="161"/>
        <v>-1.500000000000002</v>
      </c>
      <c r="L96" s="78">
        <f t="shared" si="162"/>
        <v>-4.0531719961377792</v>
      </c>
      <c r="M96" s="78">
        <f t="shared" si="163"/>
        <v>-1.6036822533546007</v>
      </c>
      <c r="O96" s="78">
        <f>K96*B$3/(B$3+B$5+L96)</f>
        <v>-2.5223530914729895</v>
      </c>
      <c r="P96" s="78">
        <f>M96*B$3/(B$3+B$5+L96)</f>
        <v>-2.6967019263262282</v>
      </c>
    </row>
    <row r="98" spans="2:18" x14ac:dyDescent="0.2">
      <c r="B98" s="78">
        <v>-4.5</v>
      </c>
      <c r="C98" s="78">
        <v>1</v>
      </c>
      <c r="D98" s="78">
        <v>0</v>
      </c>
      <c r="E98" s="78">
        <f>B98+B$8</f>
        <v>-4.5</v>
      </c>
      <c r="F98" s="78">
        <f>C98+B$9</f>
        <v>1</v>
      </c>
      <c r="G98" s="78">
        <f>D98+B$10</f>
        <v>0</v>
      </c>
      <c r="H98" s="78">
        <f t="shared" ref="H98" si="166">E98*COS(RADIANS($B$12))-F98*SIN(RADIANS($B$12))</f>
        <v>3.1160254037844402</v>
      </c>
      <c r="I98" s="78">
        <f t="shared" ref="I98" si="167">E98*SIN(RADIANS($B$12))+F98*COS(RADIANS($B$12))</f>
        <v>3.3971143170299722</v>
      </c>
      <c r="J98" s="78">
        <f t="shared" ref="J98" si="168">G98</f>
        <v>0</v>
      </c>
      <c r="K98" s="78">
        <f t="shared" ref="K98" si="169">H98</f>
        <v>3.1160254037844402</v>
      </c>
      <c r="L98" s="78">
        <f t="shared" ref="L98" si="170">I98*COS(RADIANS($B$14))-J98*SIN(RADIANS($B$14))</f>
        <v>3.2813604536756</v>
      </c>
      <c r="M98" s="78">
        <f t="shared" ref="M98" si="171">I98*SIN(RADIANS($B$14))+J98*COS(RADIANS($B$14))</f>
        <v>0.87923788363779931</v>
      </c>
      <c r="O98" s="78">
        <f>K98*B$3/(B$3+B$5+L98)</f>
        <v>2.3461643215338563</v>
      </c>
      <c r="P98" s="78">
        <f>M98*B$3/(B$3+B$5+L98)</f>
        <v>0.66200890089875652</v>
      </c>
      <c r="R98" s="78">
        <v>20</v>
      </c>
    </row>
    <row r="99" spans="2:18" x14ac:dyDescent="0.2">
      <c r="B99" s="78">
        <v>-4.5</v>
      </c>
      <c r="C99" s="78">
        <v>0.98480775301220802</v>
      </c>
      <c r="D99" s="78">
        <v>0.17364817766693033</v>
      </c>
      <c r="E99" s="78">
        <f t="shared" ref="E99:E134" si="172">B99+B$8</f>
        <v>-4.5</v>
      </c>
      <c r="F99" s="78">
        <f t="shared" ref="F99:F134" si="173">C99+B$9</f>
        <v>0.98480775301220802</v>
      </c>
      <c r="G99" s="78">
        <f t="shared" ref="G99:G134" si="174">D99+B$10</f>
        <v>0.17364817766693033</v>
      </c>
      <c r="H99" s="78">
        <f t="shared" ref="H99:H134" si="175">E99*COS(RADIANS($B$12))-F99*SIN(RADIANS($B$12))</f>
        <v>3.1028685319524447</v>
      </c>
      <c r="I99" s="78">
        <f t="shared" ref="I99:I134" si="176">E99*SIN(RADIANS($B$12))+F99*COS(RADIANS($B$12))</f>
        <v>3.4047104405238682</v>
      </c>
      <c r="J99" s="78">
        <f t="shared" ref="J99:J134" si="177">G99</f>
        <v>0.17364817766693033</v>
      </c>
      <c r="K99" s="78">
        <f t="shared" ref="K99:K134" si="178">H99</f>
        <v>3.1028685319524447</v>
      </c>
      <c r="L99" s="78">
        <f t="shared" ref="L99:L134" si="179">I99*COS(RADIANS($B$14))-J99*SIN(RADIANS($B$14))</f>
        <v>3.2437542900104877</v>
      </c>
      <c r="M99" s="78">
        <f t="shared" ref="M99:M134" si="180">I99*SIN(RADIANS($B$14))+J99*COS(RADIANS($B$14))</f>
        <v>1.048935164563491</v>
      </c>
      <c r="O99" s="78">
        <f t="shared" ref="O99:O134" si="181">K99*B$3/(B$3+B$5+L99)</f>
        <v>2.3428919504289505</v>
      </c>
      <c r="P99" s="78">
        <f t="shared" ref="P99:P134" si="182">M99*B$3/(B$3+B$5+L99)</f>
        <v>0.79202251989428929</v>
      </c>
    </row>
    <row r="100" spans="2:18" x14ac:dyDescent="0.2">
      <c r="B100" s="78">
        <v>-4.5</v>
      </c>
      <c r="C100" s="78">
        <v>0.93969262078590843</v>
      </c>
      <c r="D100" s="78">
        <v>0.34202014332566871</v>
      </c>
      <c r="E100" s="78">
        <f t="shared" si="172"/>
        <v>-4.5</v>
      </c>
      <c r="F100" s="78">
        <f t="shared" si="173"/>
        <v>0.93969262078590843</v>
      </c>
      <c r="G100" s="78">
        <f t="shared" si="174"/>
        <v>0.34202014332566871</v>
      </c>
      <c r="H100" s="78">
        <f t="shared" si="175"/>
        <v>3.0637976813493752</v>
      </c>
      <c r="I100" s="78">
        <f t="shared" si="176"/>
        <v>3.4272680066370178</v>
      </c>
      <c r="J100" s="78">
        <f t="shared" si="177"/>
        <v>0.34202014332566871</v>
      </c>
      <c r="K100" s="78">
        <f t="shared" si="178"/>
        <v>3.0637976813493752</v>
      </c>
      <c r="L100" s="78">
        <f t="shared" si="179"/>
        <v>3.2219653543235727</v>
      </c>
      <c r="M100" s="78">
        <f t="shared" si="180"/>
        <v>1.2174083223375649</v>
      </c>
      <c r="O100" s="78">
        <f t="shared" si="181"/>
        <v>2.3172029265282528</v>
      </c>
      <c r="P100" s="78">
        <f t="shared" si="182"/>
        <v>0.9207468706151718</v>
      </c>
    </row>
    <row r="101" spans="2:18" x14ac:dyDescent="0.2">
      <c r="B101" s="78">
        <v>-4.5</v>
      </c>
      <c r="C101" s="78">
        <v>0.86602540378443871</v>
      </c>
      <c r="D101" s="78">
        <v>0.49999999999999994</v>
      </c>
      <c r="E101" s="78">
        <f t="shared" si="172"/>
        <v>-4.5</v>
      </c>
      <c r="F101" s="78">
        <f t="shared" si="173"/>
        <v>0.86602540378443871</v>
      </c>
      <c r="G101" s="78">
        <f t="shared" si="174"/>
        <v>0.49999999999999994</v>
      </c>
      <c r="H101" s="78">
        <f t="shared" si="175"/>
        <v>3.0000000000000018</v>
      </c>
      <c r="I101" s="78">
        <f t="shared" si="176"/>
        <v>3.4641016151377531</v>
      </c>
      <c r="J101" s="78">
        <f t="shared" si="177"/>
        <v>0.49999999999999994</v>
      </c>
      <c r="K101" s="78">
        <f t="shared" si="178"/>
        <v>3.0000000000000018</v>
      </c>
      <c r="L101" s="78">
        <f t="shared" si="179"/>
        <v>3.2166556923999701</v>
      </c>
      <c r="M101" s="78">
        <f t="shared" si="180"/>
        <v>1.3795383853125871</v>
      </c>
      <c r="O101" s="78">
        <f t="shared" si="181"/>
        <v>2.2698631710025592</v>
      </c>
      <c r="P101" s="78">
        <f t="shared" si="182"/>
        <v>1.0437877912684592</v>
      </c>
    </row>
    <row r="102" spans="2:18" x14ac:dyDescent="0.2">
      <c r="B102" s="78">
        <v>-4.5</v>
      </c>
      <c r="C102" s="78">
        <v>0.76604444311897801</v>
      </c>
      <c r="D102" s="78">
        <v>0.64278760968653925</v>
      </c>
      <c r="E102" s="78">
        <f t="shared" si="172"/>
        <v>-4.5</v>
      </c>
      <c r="F102" s="78">
        <f t="shared" si="173"/>
        <v>0.76604444311897801</v>
      </c>
      <c r="G102" s="78">
        <f t="shared" si="174"/>
        <v>0.64278760968653925</v>
      </c>
      <c r="H102" s="78">
        <f t="shared" si="175"/>
        <v>2.9134139481689401</v>
      </c>
      <c r="I102" s="78">
        <f t="shared" si="176"/>
        <v>3.5140920954704833</v>
      </c>
      <c r="J102" s="78">
        <f t="shared" si="177"/>
        <v>0.64278760968653925</v>
      </c>
      <c r="K102" s="78">
        <f t="shared" si="178"/>
        <v>2.9134139481689401</v>
      </c>
      <c r="L102" s="78">
        <f t="shared" si="179"/>
        <v>3.2279866356304079</v>
      </c>
      <c r="M102" s="78">
        <f t="shared" si="180"/>
        <v>1.5303991135668322</v>
      </c>
      <c r="O102" s="78">
        <f t="shared" si="181"/>
        <v>2.2024621194592666</v>
      </c>
      <c r="P102" s="78">
        <f t="shared" si="182"/>
        <v>1.156940323363048</v>
      </c>
    </row>
    <row r="103" spans="2:18" x14ac:dyDescent="0.2">
      <c r="B103" s="78">
        <v>-4.5</v>
      </c>
      <c r="C103" s="78">
        <v>0.64278760968653936</v>
      </c>
      <c r="D103" s="78">
        <v>0.76604444311897801</v>
      </c>
      <c r="E103" s="78">
        <f t="shared" si="172"/>
        <v>-4.5</v>
      </c>
      <c r="F103" s="78">
        <f t="shared" si="173"/>
        <v>0.64278760968653936</v>
      </c>
      <c r="G103" s="78">
        <f t="shared" si="174"/>
        <v>0.76604444311897801</v>
      </c>
      <c r="H103" s="78">
        <f t="shared" si="175"/>
        <v>2.8066703992264213</v>
      </c>
      <c r="I103" s="78">
        <f t="shared" si="176"/>
        <v>3.5757205121867028</v>
      </c>
      <c r="J103" s="78">
        <f t="shared" si="177"/>
        <v>0.76604444311897801</v>
      </c>
      <c r="K103" s="78">
        <f t="shared" si="178"/>
        <v>2.8066703992264213</v>
      </c>
      <c r="L103" s="78">
        <f t="shared" si="179"/>
        <v>3.2556138990385652</v>
      </c>
      <c r="M103" s="78">
        <f t="shared" si="180"/>
        <v>1.6654066802115068</v>
      </c>
      <c r="O103" s="78">
        <f t="shared" si="181"/>
        <v>2.117344711911072</v>
      </c>
      <c r="P103" s="78">
        <f t="shared" si="182"/>
        <v>1.2563783864678644</v>
      </c>
    </row>
    <row r="104" spans="2:18" x14ac:dyDescent="0.2">
      <c r="B104" s="78">
        <v>-4.5</v>
      </c>
      <c r="C104" s="78">
        <v>0.50000000000000011</v>
      </c>
      <c r="D104" s="78">
        <v>0.8660254037844386</v>
      </c>
      <c r="E104" s="78">
        <f t="shared" si="172"/>
        <v>-4.5</v>
      </c>
      <c r="F104" s="78">
        <f t="shared" si="173"/>
        <v>0.50000000000000011</v>
      </c>
      <c r="G104" s="78">
        <f t="shared" si="174"/>
        <v>0.8660254037844386</v>
      </c>
      <c r="H104" s="78">
        <f t="shared" si="175"/>
        <v>2.683012701892221</v>
      </c>
      <c r="I104" s="78">
        <f t="shared" si="176"/>
        <v>3.6471143170299722</v>
      </c>
      <c r="J104" s="78">
        <f t="shared" si="177"/>
        <v>0.8660254037844386</v>
      </c>
      <c r="K104" s="78">
        <f t="shared" si="178"/>
        <v>2.683012701892221</v>
      </c>
      <c r="L104" s="78">
        <f t="shared" si="179"/>
        <v>3.2986980422058538</v>
      </c>
      <c r="M104" s="78">
        <f t="shared" si="180"/>
        <v>1.7804589486512374</v>
      </c>
      <c r="O104" s="78">
        <f t="shared" si="181"/>
        <v>2.0175002796342838</v>
      </c>
      <c r="P104" s="78">
        <f t="shared" si="182"/>
        <v>1.3388219982141296</v>
      </c>
    </row>
    <row r="105" spans="2:18" x14ac:dyDescent="0.2">
      <c r="B105" s="78">
        <v>-4.5</v>
      </c>
      <c r="C105" s="78">
        <v>0.34202014332566882</v>
      </c>
      <c r="D105" s="78">
        <v>0.93969262078590832</v>
      </c>
      <c r="E105" s="78">
        <f t="shared" si="172"/>
        <v>-4.5</v>
      </c>
      <c r="F105" s="78">
        <f t="shared" si="173"/>
        <v>0.34202014332566882</v>
      </c>
      <c r="G105" s="78">
        <f t="shared" si="174"/>
        <v>0.93969262078590832</v>
      </c>
      <c r="H105" s="78">
        <f t="shared" si="175"/>
        <v>2.5461981327260257</v>
      </c>
      <c r="I105" s="78">
        <f t="shared" si="176"/>
        <v>3.726104245367138</v>
      </c>
      <c r="J105" s="78">
        <f t="shared" si="177"/>
        <v>0.93969262078590832</v>
      </c>
      <c r="K105" s="78">
        <f t="shared" si="178"/>
        <v>2.5461981327260257</v>
      </c>
      <c r="L105" s="78">
        <f t="shared" si="179"/>
        <v>3.3559299752437641</v>
      </c>
      <c r="M105" s="78">
        <f t="shared" si="180"/>
        <v>1.8720601139287401</v>
      </c>
      <c r="O105" s="78">
        <f t="shared" si="181"/>
        <v>1.9064177016842694</v>
      </c>
      <c r="P105" s="78">
        <f t="shared" si="182"/>
        <v>1.4016696084800881</v>
      </c>
    </row>
    <row r="106" spans="2:18" x14ac:dyDescent="0.2">
      <c r="B106" s="78">
        <v>-4.5</v>
      </c>
      <c r="C106" s="78">
        <v>0.17364817766693041</v>
      </c>
      <c r="D106" s="78">
        <v>0.98480775301220802</v>
      </c>
      <c r="E106" s="78">
        <f t="shared" si="172"/>
        <v>-4.5</v>
      </c>
      <c r="F106" s="78">
        <f t="shared" si="173"/>
        <v>0.17364817766693041</v>
      </c>
      <c r="G106" s="78">
        <f t="shared" si="174"/>
        <v>0.98480775301220802</v>
      </c>
      <c r="H106" s="78">
        <f t="shared" si="175"/>
        <v>2.400383733180437</v>
      </c>
      <c r="I106" s="78">
        <f t="shared" si="176"/>
        <v>3.8102902281965072</v>
      </c>
      <c r="J106" s="78">
        <f t="shared" si="177"/>
        <v>0.98480775301220802</v>
      </c>
      <c r="K106" s="78">
        <f t="shared" si="178"/>
        <v>2.400383733180437</v>
      </c>
      <c r="L106" s="78">
        <f t="shared" si="179"/>
        <v>3.4255707348276951</v>
      </c>
      <c r="M106" s="78">
        <f t="shared" si="180"/>
        <v>1.9374269209894837</v>
      </c>
      <c r="O106" s="78">
        <f t="shared" si="181"/>
        <v>1.7879193224564571</v>
      </c>
      <c r="P106" s="78">
        <f t="shared" si="182"/>
        <v>1.4430871947689672</v>
      </c>
    </row>
    <row r="107" spans="2:18" x14ac:dyDescent="0.2">
      <c r="B107" s="78">
        <v>-4.5</v>
      </c>
      <c r="C107" s="78">
        <v>6.1257422745431001E-17</v>
      </c>
      <c r="D107" s="78">
        <v>1</v>
      </c>
      <c r="E107" s="78">
        <f t="shared" si="172"/>
        <v>-4.5</v>
      </c>
      <c r="F107" s="78">
        <f t="shared" si="173"/>
        <v>6.1257422745431001E-17</v>
      </c>
      <c r="G107" s="78">
        <f t="shared" si="174"/>
        <v>1</v>
      </c>
      <c r="H107" s="78">
        <f t="shared" si="175"/>
        <v>2.2500000000000018</v>
      </c>
      <c r="I107" s="78">
        <f t="shared" si="176"/>
        <v>3.8971143170299727</v>
      </c>
      <c r="J107" s="78">
        <f t="shared" si="177"/>
        <v>1</v>
      </c>
      <c r="K107" s="78">
        <f t="shared" si="178"/>
        <v>2.2500000000000018</v>
      </c>
      <c r="L107" s="78">
        <f t="shared" si="179"/>
        <v>3.5055043217176136</v>
      </c>
      <c r="M107" s="78">
        <f t="shared" si="180"/>
        <v>1.9745732324781282</v>
      </c>
      <c r="O107" s="78">
        <f t="shared" si="181"/>
        <v>1.6659873977322526</v>
      </c>
      <c r="P107" s="78">
        <f t="shared" si="182"/>
        <v>1.4620507205368873</v>
      </c>
    </row>
    <row r="108" spans="2:18" x14ac:dyDescent="0.2">
      <c r="B108" s="78">
        <v>-4.5</v>
      </c>
      <c r="C108" s="78">
        <v>-0.1736481776669303</v>
      </c>
      <c r="D108" s="78">
        <v>0.98480775301220802</v>
      </c>
      <c r="E108" s="78">
        <f t="shared" si="172"/>
        <v>-4.5</v>
      </c>
      <c r="F108" s="78">
        <f t="shared" si="173"/>
        <v>-0.1736481776669303</v>
      </c>
      <c r="G108" s="78">
        <f t="shared" si="174"/>
        <v>0.98480775301220802</v>
      </c>
      <c r="H108" s="78">
        <f t="shared" si="175"/>
        <v>2.0996162668195666</v>
      </c>
      <c r="I108" s="78">
        <f t="shared" si="176"/>
        <v>3.9839384058634377</v>
      </c>
      <c r="J108" s="78">
        <f t="shared" si="177"/>
        <v>0.98480775301220802</v>
      </c>
      <c r="K108" s="78">
        <f t="shared" si="178"/>
        <v>2.0996162668195666</v>
      </c>
      <c r="L108" s="78">
        <f t="shared" si="179"/>
        <v>3.5933019943242162</v>
      </c>
      <c r="M108" s="78">
        <f t="shared" si="180"/>
        <v>1.9823703765170313</v>
      </c>
      <c r="O108" s="78">
        <f t="shared" si="181"/>
        <v>1.5445962045838797</v>
      </c>
      <c r="P108" s="78">
        <f t="shared" si="182"/>
        <v>1.4583435116388614</v>
      </c>
    </row>
    <row r="109" spans="2:18" x14ac:dyDescent="0.2">
      <c r="B109" s="78">
        <v>-4.5</v>
      </c>
      <c r="C109" s="78">
        <v>-0.34202014332566871</v>
      </c>
      <c r="D109" s="78">
        <v>0.93969262078590843</v>
      </c>
      <c r="E109" s="78">
        <f t="shared" si="172"/>
        <v>-4.5</v>
      </c>
      <c r="F109" s="78">
        <f t="shared" si="173"/>
        <v>-0.34202014332566871</v>
      </c>
      <c r="G109" s="78">
        <f t="shared" si="174"/>
        <v>0.93969262078590843</v>
      </c>
      <c r="H109" s="78">
        <f t="shared" si="175"/>
        <v>1.9538018672739781</v>
      </c>
      <c r="I109" s="78">
        <f t="shared" si="176"/>
        <v>4.0681243886928069</v>
      </c>
      <c r="J109" s="78">
        <f t="shared" si="177"/>
        <v>0.93969262078590843</v>
      </c>
      <c r="K109" s="78">
        <f t="shared" si="178"/>
        <v>1.9538018672739781</v>
      </c>
      <c r="L109" s="78">
        <f t="shared" si="179"/>
        <v>3.6862960647931167</v>
      </c>
      <c r="M109" s="78">
        <f t="shared" si="180"/>
        <v>1.9605814408301168</v>
      </c>
      <c r="O109" s="78">
        <f t="shared" si="181"/>
        <v>1.4275607206101397</v>
      </c>
      <c r="P109" s="78">
        <f t="shared" si="182"/>
        <v>1.4325142694184096</v>
      </c>
    </row>
    <row r="110" spans="2:18" x14ac:dyDescent="0.2">
      <c r="B110" s="78">
        <v>-4.5</v>
      </c>
      <c r="C110" s="78">
        <v>-0.49999999999999978</v>
      </c>
      <c r="D110" s="78">
        <v>0.86602540378443871</v>
      </c>
      <c r="E110" s="78">
        <f t="shared" si="172"/>
        <v>-4.5</v>
      </c>
      <c r="F110" s="78">
        <f t="shared" si="173"/>
        <v>-0.49999999999999978</v>
      </c>
      <c r="G110" s="78">
        <f t="shared" si="174"/>
        <v>0.86602540378443871</v>
      </c>
      <c r="H110" s="78">
        <f t="shared" si="175"/>
        <v>1.8169872981077828</v>
      </c>
      <c r="I110" s="78">
        <f t="shared" si="176"/>
        <v>4.1471143170299731</v>
      </c>
      <c r="J110" s="78">
        <f t="shared" si="177"/>
        <v>0.86602540378443871</v>
      </c>
      <c r="K110" s="78">
        <f t="shared" si="178"/>
        <v>1.8169872981077828</v>
      </c>
      <c r="L110" s="78">
        <f t="shared" si="179"/>
        <v>3.7816609553503882</v>
      </c>
      <c r="M110" s="78">
        <f t="shared" si="180"/>
        <v>1.9098684712024983</v>
      </c>
      <c r="O110" s="78">
        <f t="shared" si="181"/>
        <v>1.3184095182681028</v>
      </c>
      <c r="P110" s="78">
        <f t="shared" si="182"/>
        <v>1.3858042781563562</v>
      </c>
    </row>
    <row r="111" spans="2:18" x14ac:dyDescent="0.2">
      <c r="B111" s="78">
        <v>-4.5</v>
      </c>
      <c r="C111" s="78">
        <v>-0.64278760968653936</v>
      </c>
      <c r="D111" s="78">
        <v>0.76604444311897801</v>
      </c>
      <c r="E111" s="78">
        <f t="shared" si="172"/>
        <v>-4.5</v>
      </c>
      <c r="F111" s="78">
        <f t="shared" si="173"/>
        <v>-0.64278760968653936</v>
      </c>
      <c r="G111" s="78">
        <f t="shared" si="174"/>
        <v>0.76604444311897801</v>
      </c>
      <c r="H111" s="78">
        <f t="shared" si="175"/>
        <v>1.6933296007735825</v>
      </c>
      <c r="I111" s="78">
        <f t="shared" si="176"/>
        <v>4.218508121873243</v>
      </c>
      <c r="J111" s="78">
        <f t="shared" si="177"/>
        <v>0.76604444311897801</v>
      </c>
      <c r="K111" s="78">
        <f t="shared" si="178"/>
        <v>1.6933296007735825</v>
      </c>
      <c r="L111" s="78">
        <f t="shared" si="179"/>
        <v>3.8764990520534113</v>
      </c>
      <c r="M111" s="78">
        <f t="shared" si="180"/>
        <v>1.8317723555543091</v>
      </c>
      <c r="O111" s="78">
        <f t="shared" si="181"/>
        <v>1.2202858908587666</v>
      </c>
      <c r="P111" s="78">
        <f t="shared" si="182"/>
        <v>1.3200536739727933</v>
      </c>
    </row>
    <row r="112" spans="2:18" x14ac:dyDescent="0.2">
      <c r="B112" s="78">
        <v>-4.5</v>
      </c>
      <c r="C112" s="78">
        <v>-0.7660444431189779</v>
      </c>
      <c r="D112" s="78">
        <v>0.64278760968653947</v>
      </c>
      <c r="E112" s="78">
        <f t="shared" si="172"/>
        <v>-4.5</v>
      </c>
      <c r="F112" s="78">
        <f t="shared" si="173"/>
        <v>-0.7660444431189779</v>
      </c>
      <c r="G112" s="78">
        <f t="shared" si="174"/>
        <v>0.64278760968653947</v>
      </c>
      <c r="H112" s="78">
        <f t="shared" si="175"/>
        <v>1.5865860518310637</v>
      </c>
      <c r="I112" s="78">
        <f t="shared" si="176"/>
        <v>4.2801365385894616</v>
      </c>
      <c r="J112" s="78">
        <f t="shared" si="177"/>
        <v>0.64278760968653947</v>
      </c>
      <c r="K112" s="78">
        <f t="shared" si="178"/>
        <v>1.5865860518310637</v>
      </c>
      <c r="L112" s="78">
        <f t="shared" si="179"/>
        <v>3.9679287473242564</v>
      </c>
      <c r="M112" s="78">
        <f t="shared" si="180"/>
        <v>1.7286660048409788</v>
      </c>
      <c r="O112" s="78">
        <f t="shared" si="181"/>
        <v>1.1358778245020726</v>
      </c>
      <c r="P112" s="78">
        <f t="shared" si="182"/>
        <v>1.2375965228002239</v>
      </c>
    </row>
    <row r="113" spans="2:16" x14ac:dyDescent="0.2">
      <c r="B113" s="78">
        <v>-4.5</v>
      </c>
      <c r="C113" s="78">
        <v>-0.86602540378443871</v>
      </c>
      <c r="D113" s="78">
        <v>0.49999999999999994</v>
      </c>
      <c r="E113" s="78">
        <f t="shared" si="172"/>
        <v>-4.5</v>
      </c>
      <c r="F113" s="78">
        <f t="shared" si="173"/>
        <v>-0.86602540378443871</v>
      </c>
      <c r="G113" s="78">
        <f t="shared" si="174"/>
        <v>0.49999999999999994</v>
      </c>
      <c r="H113" s="78">
        <f t="shared" si="175"/>
        <v>1.500000000000002</v>
      </c>
      <c r="I113" s="78">
        <f t="shared" si="176"/>
        <v>4.3301270189221928</v>
      </c>
      <c r="J113" s="78">
        <f t="shared" si="177"/>
        <v>0.49999999999999994</v>
      </c>
      <c r="K113" s="78">
        <f t="shared" si="178"/>
        <v>1.500000000000002</v>
      </c>
      <c r="L113" s="78">
        <f t="shared" si="179"/>
        <v>4.0531719961377792</v>
      </c>
      <c r="M113" s="78">
        <f t="shared" si="180"/>
        <v>1.6036822533546007</v>
      </c>
      <c r="O113" s="78">
        <f t="shared" si="181"/>
        <v>1.0673746826782207</v>
      </c>
      <c r="P113" s="78">
        <f t="shared" si="182"/>
        <v>1.1411532241940392</v>
      </c>
    </row>
    <row r="114" spans="2:16" x14ac:dyDescent="0.2">
      <c r="B114" s="78">
        <v>-4.5</v>
      </c>
      <c r="C114" s="78">
        <v>-0.93969262078590832</v>
      </c>
      <c r="D114" s="78">
        <v>0.34202014332566888</v>
      </c>
      <c r="E114" s="78">
        <f t="shared" si="172"/>
        <v>-4.5</v>
      </c>
      <c r="F114" s="78">
        <f t="shared" si="173"/>
        <v>-0.93969262078590832</v>
      </c>
      <c r="G114" s="78">
        <f t="shared" si="174"/>
        <v>0.34202014332566888</v>
      </c>
      <c r="H114" s="78">
        <f t="shared" si="175"/>
        <v>1.4362023186506283</v>
      </c>
      <c r="I114" s="78">
        <f t="shared" si="176"/>
        <v>4.3669606274229276</v>
      </c>
      <c r="J114" s="78">
        <f t="shared" si="177"/>
        <v>0.34202014332566888</v>
      </c>
      <c r="K114" s="78">
        <f t="shared" si="178"/>
        <v>1.4362023186506283</v>
      </c>
      <c r="L114" s="78">
        <f t="shared" si="179"/>
        <v>4.1296387255139422</v>
      </c>
      <c r="M114" s="78">
        <f t="shared" si="180"/>
        <v>1.4606186691392593</v>
      </c>
      <c r="O114" s="78">
        <f t="shared" si="181"/>
        <v>1.0164465960883149</v>
      </c>
      <c r="P114" s="78">
        <f t="shared" si="182"/>
        <v>1.0337268330164837</v>
      </c>
    </row>
    <row r="115" spans="2:16" x14ac:dyDescent="0.2">
      <c r="B115" s="78">
        <v>-4.5</v>
      </c>
      <c r="C115" s="78">
        <v>-0.98480775301220802</v>
      </c>
      <c r="D115" s="78">
        <v>0.17364817766693069</v>
      </c>
      <c r="E115" s="78">
        <f t="shared" si="172"/>
        <v>-4.5</v>
      </c>
      <c r="F115" s="78">
        <f t="shared" si="173"/>
        <v>-0.98480775301220802</v>
      </c>
      <c r="G115" s="78">
        <f t="shared" si="174"/>
        <v>0.17364817766693069</v>
      </c>
      <c r="H115" s="78">
        <f t="shared" si="175"/>
        <v>1.3971314680475588</v>
      </c>
      <c r="I115" s="78">
        <f t="shared" si="176"/>
        <v>4.3895181935360768</v>
      </c>
      <c r="J115" s="78">
        <f t="shared" si="177"/>
        <v>0.17364817766693069</v>
      </c>
      <c r="K115" s="78">
        <f t="shared" si="178"/>
        <v>1.3971314680475588</v>
      </c>
      <c r="L115" s="78">
        <f t="shared" si="179"/>
        <v>4.1950055325746849</v>
      </c>
      <c r="M115" s="78">
        <f t="shared" si="180"/>
        <v>1.3038221668076702</v>
      </c>
      <c r="O115" s="78">
        <f t="shared" si="181"/>
        <v>0.98424158049211241</v>
      </c>
      <c r="P115" s="78">
        <f t="shared" si="182"/>
        <v>0.91850768484426459</v>
      </c>
    </row>
    <row r="116" spans="2:16" x14ac:dyDescent="0.2">
      <c r="B116" s="78">
        <v>-4.5</v>
      </c>
      <c r="C116" s="78">
        <v>-1</v>
      </c>
      <c r="D116" s="78">
        <v>1.22514845490862E-16</v>
      </c>
      <c r="E116" s="78">
        <f t="shared" si="172"/>
        <v>-4.5</v>
      </c>
      <c r="F116" s="78">
        <f t="shared" si="173"/>
        <v>-1</v>
      </c>
      <c r="G116" s="78">
        <f t="shared" si="174"/>
        <v>1.22514845490862E-16</v>
      </c>
      <c r="H116" s="78">
        <f t="shared" si="175"/>
        <v>1.3839745962155634</v>
      </c>
      <c r="I116" s="78">
        <f t="shared" si="176"/>
        <v>4.3971143170299731</v>
      </c>
      <c r="J116" s="78">
        <f t="shared" si="177"/>
        <v>1.22514845490862E-16</v>
      </c>
      <c r="K116" s="78">
        <f t="shared" si="178"/>
        <v>1.3839745962155634</v>
      </c>
      <c r="L116" s="78">
        <f t="shared" si="179"/>
        <v>4.2472862799646691</v>
      </c>
      <c r="M116" s="78">
        <f t="shared" si="180"/>
        <v>1.1380569287403206</v>
      </c>
      <c r="O116" s="78">
        <f t="shared" si="181"/>
        <v>0.97139523206028777</v>
      </c>
      <c r="P116" s="78">
        <f t="shared" si="182"/>
        <v>0.79878855971380314</v>
      </c>
    </row>
    <row r="117" spans="2:16" x14ac:dyDescent="0.2">
      <c r="B117" s="78">
        <v>-4.5</v>
      </c>
      <c r="C117" s="78">
        <v>-0.98480775301220802</v>
      </c>
      <c r="D117" s="78">
        <v>-0.17364817766693047</v>
      </c>
      <c r="E117" s="78">
        <f t="shared" si="172"/>
        <v>-4.5</v>
      </c>
      <c r="F117" s="78">
        <f t="shared" si="173"/>
        <v>-0.98480775301220802</v>
      </c>
      <c r="G117" s="78">
        <f t="shared" si="174"/>
        <v>-0.17364817766693047</v>
      </c>
      <c r="H117" s="78">
        <f t="shared" si="175"/>
        <v>1.3971314680475588</v>
      </c>
      <c r="I117" s="78">
        <f t="shared" si="176"/>
        <v>4.3895181935360768</v>
      </c>
      <c r="J117" s="78">
        <f t="shared" si="177"/>
        <v>-0.17364817766693047</v>
      </c>
      <c r="K117" s="78">
        <f t="shared" si="178"/>
        <v>1.3971314680475588</v>
      </c>
      <c r="L117" s="78">
        <f t="shared" si="179"/>
        <v>4.2848924436297811</v>
      </c>
      <c r="M117" s="78">
        <f t="shared" si="180"/>
        <v>0.96835964781462835</v>
      </c>
      <c r="O117" s="78">
        <f t="shared" si="181"/>
        <v>0.97804829372068325</v>
      </c>
      <c r="P117" s="78">
        <f t="shared" si="182"/>
        <v>0.67789075181063718</v>
      </c>
    </row>
    <row r="118" spans="2:16" x14ac:dyDescent="0.2">
      <c r="B118" s="78">
        <v>-4.5</v>
      </c>
      <c r="C118" s="78">
        <v>-0.93969262078590843</v>
      </c>
      <c r="D118" s="78">
        <v>-0.34202014332566866</v>
      </c>
      <c r="E118" s="78">
        <f t="shared" si="172"/>
        <v>-4.5</v>
      </c>
      <c r="F118" s="78">
        <f t="shared" si="173"/>
        <v>-0.93969262078590843</v>
      </c>
      <c r="G118" s="78">
        <f t="shared" si="174"/>
        <v>-0.34202014332566866</v>
      </c>
      <c r="H118" s="78">
        <f t="shared" si="175"/>
        <v>1.4362023186506283</v>
      </c>
      <c r="I118" s="78">
        <f t="shared" si="176"/>
        <v>4.3669606274229276</v>
      </c>
      <c r="J118" s="78">
        <f t="shared" si="177"/>
        <v>-0.34202014332566866</v>
      </c>
      <c r="K118" s="78">
        <f t="shared" si="178"/>
        <v>1.4362023186506283</v>
      </c>
      <c r="L118" s="78">
        <f t="shared" si="179"/>
        <v>4.3066813793166965</v>
      </c>
      <c r="M118" s="78">
        <f t="shared" si="180"/>
        <v>0.7998864900405549</v>
      </c>
      <c r="O118" s="78">
        <f t="shared" si="181"/>
        <v>1.0038682490874224</v>
      </c>
      <c r="P118" s="78">
        <f t="shared" si="182"/>
        <v>0.55909995395365286</v>
      </c>
    </row>
    <row r="119" spans="2:16" x14ac:dyDescent="0.2">
      <c r="B119" s="78">
        <v>-4.5</v>
      </c>
      <c r="C119" s="78">
        <v>-0.8660254037844386</v>
      </c>
      <c r="D119" s="78">
        <v>-0.50000000000000011</v>
      </c>
      <c r="E119" s="78">
        <f t="shared" si="172"/>
        <v>-4.5</v>
      </c>
      <c r="F119" s="78">
        <f t="shared" si="173"/>
        <v>-0.8660254037844386</v>
      </c>
      <c r="G119" s="78">
        <f t="shared" si="174"/>
        <v>-0.50000000000000011</v>
      </c>
      <c r="H119" s="78">
        <f t="shared" si="175"/>
        <v>1.5000000000000022</v>
      </c>
      <c r="I119" s="78">
        <f t="shared" si="176"/>
        <v>4.3301270189221928</v>
      </c>
      <c r="J119" s="78">
        <f t="shared" si="177"/>
        <v>-0.50000000000000011</v>
      </c>
      <c r="K119" s="78">
        <f t="shared" si="178"/>
        <v>1.5000000000000022</v>
      </c>
      <c r="L119" s="78">
        <f t="shared" si="179"/>
        <v>4.3119910412403</v>
      </c>
      <c r="M119" s="78">
        <f t="shared" si="180"/>
        <v>0.63775642706553226</v>
      </c>
      <c r="O119" s="78">
        <f t="shared" si="181"/>
        <v>1.0480722044037905</v>
      </c>
      <c r="P119" s="78">
        <f t="shared" si="182"/>
        <v>0.44560985625817107</v>
      </c>
    </row>
    <row r="120" spans="2:16" x14ac:dyDescent="0.2">
      <c r="B120" s="78">
        <v>-4.5</v>
      </c>
      <c r="C120" s="78">
        <v>-0.76604444311897801</v>
      </c>
      <c r="D120" s="78">
        <v>-0.64278760968653925</v>
      </c>
      <c r="E120" s="78">
        <f t="shared" si="172"/>
        <v>-4.5</v>
      </c>
      <c r="F120" s="78">
        <f t="shared" si="173"/>
        <v>-0.76604444311897801</v>
      </c>
      <c r="G120" s="78">
        <f t="shared" si="174"/>
        <v>-0.64278760968653925</v>
      </c>
      <c r="H120" s="78">
        <f t="shared" si="175"/>
        <v>1.5865860518310635</v>
      </c>
      <c r="I120" s="78">
        <f t="shared" si="176"/>
        <v>4.2801365385894616</v>
      </c>
      <c r="J120" s="78">
        <f t="shared" si="177"/>
        <v>-0.64278760968653925</v>
      </c>
      <c r="K120" s="78">
        <f t="shared" si="178"/>
        <v>1.5865860518310635</v>
      </c>
      <c r="L120" s="78">
        <f t="shared" si="179"/>
        <v>4.3006600980098604</v>
      </c>
      <c r="M120" s="78">
        <f t="shared" si="180"/>
        <v>0.48689569881128736</v>
      </c>
      <c r="O120" s="78">
        <f t="shared" si="181"/>
        <v>1.1094495225796321</v>
      </c>
      <c r="P120" s="78">
        <f t="shared" si="182"/>
        <v>0.34047078629541433</v>
      </c>
    </row>
    <row r="121" spans="2:16" x14ac:dyDescent="0.2">
      <c r="B121" s="78">
        <v>-4.5</v>
      </c>
      <c r="C121" s="78">
        <v>-0.64278760968653947</v>
      </c>
      <c r="D121" s="78">
        <v>-0.7660444431189779</v>
      </c>
      <c r="E121" s="78">
        <f t="shared" si="172"/>
        <v>-4.5</v>
      </c>
      <c r="F121" s="78">
        <f t="shared" si="173"/>
        <v>-0.64278760968653947</v>
      </c>
      <c r="G121" s="78">
        <f t="shared" si="174"/>
        <v>-0.7660444431189779</v>
      </c>
      <c r="H121" s="78">
        <f t="shared" si="175"/>
        <v>1.6933296007735823</v>
      </c>
      <c r="I121" s="78">
        <f t="shared" si="176"/>
        <v>4.218508121873243</v>
      </c>
      <c r="J121" s="78">
        <f t="shared" si="177"/>
        <v>-0.7660444431189779</v>
      </c>
      <c r="K121" s="78">
        <f t="shared" si="178"/>
        <v>1.6933296007735823</v>
      </c>
      <c r="L121" s="78">
        <f t="shared" si="179"/>
        <v>4.2730328346017039</v>
      </c>
      <c r="M121" s="78">
        <f t="shared" si="180"/>
        <v>0.35188813216661308</v>
      </c>
      <c r="O121" s="78">
        <f t="shared" si="181"/>
        <v>1.1863838753796543</v>
      </c>
      <c r="P121" s="78">
        <f t="shared" si="182"/>
        <v>0.24654054694916749</v>
      </c>
    </row>
    <row r="122" spans="2:16" x14ac:dyDescent="0.2">
      <c r="B122" s="78">
        <v>-4.5</v>
      </c>
      <c r="C122" s="78">
        <v>-0.50000000000000044</v>
      </c>
      <c r="D122" s="78">
        <v>-0.86602540378443837</v>
      </c>
      <c r="E122" s="78">
        <f t="shared" si="172"/>
        <v>-4.5</v>
      </c>
      <c r="F122" s="78">
        <f t="shared" si="173"/>
        <v>-0.50000000000000044</v>
      </c>
      <c r="G122" s="78">
        <f t="shared" si="174"/>
        <v>-0.86602540378443837</v>
      </c>
      <c r="H122" s="78">
        <f t="shared" si="175"/>
        <v>1.8169872981077821</v>
      </c>
      <c r="I122" s="78">
        <f t="shared" si="176"/>
        <v>4.1471143170299731</v>
      </c>
      <c r="J122" s="78">
        <f t="shared" si="177"/>
        <v>-0.86602540378443837</v>
      </c>
      <c r="K122" s="78">
        <f t="shared" si="178"/>
        <v>1.8169872981077821</v>
      </c>
      <c r="L122" s="78">
        <f t="shared" si="179"/>
        <v>4.2299486914344149</v>
      </c>
      <c r="M122" s="78">
        <f t="shared" si="180"/>
        <v>0.23683586372688259</v>
      </c>
      <c r="O122" s="78">
        <f t="shared" si="181"/>
        <v>1.2768755091868327</v>
      </c>
      <c r="P122" s="78">
        <f t="shared" si="182"/>
        <v>0.16643479808851575</v>
      </c>
    </row>
    <row r="123" spans="2:16" x14ac:dyDescent="0.2">
      <c r="B123" s="78">
        <v>-4.5</v>
      </c>
      <c r="C123" s="78">
        <v>-0.34202014332566938</v>
      </c>
      <c r="D123" s="78">
        <v>-0.93969262078590821</v>
      </c>
      <c r="E123" s="78">
        <f t="shared" si="172"/>
        <v>-4.5</v>
      </c>
      <c r="F123" s="78">
        <f t="shared" si="173"/>
        <v>-0.34202014332566938</v>
      </c>
      <c r="G123" s="78">
        <f t="shared" si="174"/>
        <v>-0.93969262078590821</v>
      </c>
      <c r="H123" s="78">
        <f t="shared" si="175"/>
        <v>1.9538018672739774</v>
      </c>
      <c r="I123" s="78">
        <f t="shared" si="176"/>
        <v>4.0681243886928078</v>
      </c>
      <c r="J123" s="78">
        <f t="shared" si="177"/>
        <v>-0.93969262078590821</v>
      </c>
      <c r="K123" s="78">
        <f t="shared" si="178"/>
        <v>1.9538018672739774</v>
      </c>
      <c r="L123" s="78">
        <f t="shared" si="179"/>
        <v>4.172716758396505</v>
      </c>
      <c r="M123" s="78">
        <f t="shared" si="180"/>
        <v>0.14523469844937986</v>
      </c>
      <c r="O123" s="78">
        <f t="shared" si="181"/>
        <v>1.3785655217560631</v>
      </c>
      <c r="P123" s="78">
        <f t="shared" si="182"/>
        <v>0.10247484721892633</v>
      </c>
    </row>
    <row r="124" spans="2:16" x14ac:dyDescent="0.2">
      <c r="B124" s="78">
        <v>-4.5</v>
      </c>
      <c r="C124" s="78">
        <v>-0.17364817766693033</v>
      </c>
      <c r="D124" s="78">
        <v>-0.98480775301220802</v>
      </c>
      <c r="E124" s="78">
        <f t="shared" si="172"/>
        <v>-4.5</v>
      </c>
      <c r="F124" s="78">
        <f t="shared" si="173"/>
        <v>-0.17364817766693033</v>
      </c>
      <c r="G124" s="78">
        <f t="shared" si="174"/>
        <v>-0.98480775301220802</v>
      </c>
      <c r="H124" s="78">
        <f t="shared" si="175"/>
        <v>2.0996162668195666</v>
      </c>
      <c r="I124" s="78">
        <f t="shared" si="176"/>
        <v>3.9839384058634377</v>
      </c>
      <c r="J124" s="78">
        <f t="shared" si="177"/>
        <v>-0.98480775301220802</v>
      </c>
      <c r="K124" s="78">
        <f t="shared" si="178"/>
        <v>2.0996162668195666</v>
      </c>
      <c r="L124" s="78">
        <f t="shared" si="179"/>
        <v>4.1030759988125736</v>
      </c>
      <c r="M124" s="78">
        <f t="shared" si="180"/>
        <v>7.9867891388635925E-2</v>
      </c>
      <c r="O124" s="78">
        <f t="shared" si="181"/>
        <v>1.4887647680522649</v>
      </c>
      <c r="P124" s="78">
        <f t="shared" si="182"/>
        <v>5.6631540094771171E-2</v>
      </c>
    </row>
    <row r="125" spans="2:16" x14ac:dyDescent="0.2">
      <c r="B125" s="78">
        <v>-4.5</v>
      </c>
      <c r="C125" s="78">
        <v>-1.83772268236293E-16</v>
      </c>
      <c r="D125" s="78">
        <v>-1</v>
      </c>
      <c r="E125" s="78">
        <f t="shared" si="172"/>
        <v>-4.5</v>
      </c>
      <c r="F125" s="78">
        <f t="shared" si="173"/>
        <v>-1.83772268236293E-16</v>
      </c>
      <c r="G125" s="78">
        <f t="shared" si="174"/>
        <v>-1</v>
      </c>
      <c r="H125" s="78">
        <f t="shared" si="175"/>
        <v>2.2500000000000018</v>
      </c>
      <c r="I125" s="78">
        <f t="shared" si="176"/>
        <v>3.8971143170299727</v>
      </c>
      <c r="J125" s="78">
        <f t="shared" si="177"/>
        <v>-1</v>
      </c>
      <c r="K125" s="78">
        <f t="shared" si="178"/>
        <v>2.2500000000000018</v>
      </c>
      <c r="L125" s="78">
        <f t="shared" si="179"/>
        <v>4.0231424119226551</v>
      </c>
      <c r="M125" s="78">
        <f t="shared" si="180"/>
        <v>4.272157989999148E-2</v>
      </c>
      <c r="O125" s="78">
        <f t="shared" si="181"/>
        <v>1.6044905869935564</v>
      </c>
      <c r="P125" s="78">
        <f t="shared" si="182"/>
        <v>3.0465054582679729E-2</v>
      </c>
    </row>
    <row r="126" spans="2:16" x14ac:dyDescent="0.2">
      <c r="B126" s="78">
        <v>-4.5</v>
      </c>
      <c r="C126" s="78">
        <v>0.17364817766692997</v>
      </c>
      <c r="D126" s="78">
        <v>-0.98480775301220813</v>
      </c>
      <c r="E126" s="78">
        <f t="shared" si="172"/>
        <v>-4.5</v>
      </c>
      <c r="F126" s="78">
        <f t="shared" si="173"/>
        <v>0.17364817766692997</v>
      </c>
      <c r="G126" s="78">
        <f t="shared" si="174"/>
        <v>-0.98480775301220813</v>
      </c>
      <c r="H126" s="78">
        <f t="shared" si="175"/>
        <v>2.4003837331804365</v>
      </c>
      <c r="I126" s="78">
        <f t="shared" si="176"/>
        <v>3.8102902281965076</v>
      </c>
      <c r="J126" s="78">
        <f t="shared" si="177"/>
        <v>-0.98480775301220813</v>
      </c>
      <c r="K126" s="78">
        <f t="shared" si="178"/>
        <v>2.4003837331804365</v>
      </c>
      <c r="L126" s="78">
        <f t="shared" si="179"/>
        <v>3.935344739316053</v>
      </c>
      <c r="M126" s="78">
        <f t="shared" si="180"/>
        <v>3.4924435861088177E-2</v>
      </c>
      <c r="O126" s="78">
        <f t="shared" si="181"/>
        <v>1.7225147838705335</v>
      </c>
      <c r="P126" s="78">
        <f t="shared" si="182"/>
        <v>2.5061766690676265E-2</v>
      </c>
    </row>
    <row r="127" spans="2:16" x14ac:dyDescent="0.2">
      <c r="B127" s="78">
        <v>-4.5</v>
      </c>
      <c r="C127" s="78">
        <v>0.34202014332566899</v>
      </c>
      <c r="D127" s="78">
        <v>-0.93969262078590832</v>
      </c>
      <c r="E127" s="78">
        <f t="shared" si="172"/>
        <v>-4.5</v>
      </c>
      <c r="F127" s="78">
        <f t="shared" si="173"/>
        <v>0.34202014332566899</v>
      </c>
      <c r="G127" s="78">
        <f t="shared" si="174"/>
        <v>-0.93969262078590832</v>
      </c>
      <c r="H127" s="78">
        <f t="shared" si="175"/>
        <v>2.5461981327260257</v>
      </c>
      <c r="I127" s="78">
        <f t="shared" si="176"/>
        <v>3.726104245367138</v>
      </c>
      <c r="J127" s="78">
        <f t="shared" si="177"/>
        <v>-0.93969262078590832</v>
      </c>
      <c r="K127" s="78">
        <f t="shared" si="178"/>
        <v>2.5461981327260257</v>
      </c>
      <c r="L127" s="78">
        <f t="shared" si="179"/>
        <v>3.842350668847152</v>
      </c>
      <c r="M127" s="78">
        <f t="shared" si="180"/>
        <v>5.6713371548002711E-2</v>
      </c>
      <c r="O127" s="78">
        <f t="shared" si="181"/>
        <v>1.8394261160110341</v>
      </c>
      <c r="P127" s="78">
        <f t="shared" si="182"/>
        <v>4.0970910869668087E-2</v>
      </c>
    </row>
    <row r="128" spans="2:16" x14ac:dyDescent="0.2">
      <c r="B128" s="78">
        <v>-4.5</v>
      </c>
      <c r="C128" s="78">
        <v>0.50000000000000011</v>
      </c>
      <c r="D128" s="78">
        <v>-0.8660254037844386</v>
      </c>
      <c r="E128" s="78">
        <f t="shared" si="172"/>
        <v>-4.5</v>
      </c>
      <c r="F128" s="78">
        <f t="shared" si="173"/>
        <v>0.50000000000000011</v>
      </c>
      <c r="G128" s="78">
        <f t="shared" si="174"/>
        <v>-0.8660254037844386</v>
      </c>
      <c r="H128" s="78">
        <f t="shared" si="175"/>
        <v>2.683012701892221</v>
      </c>
      <c r="I128" s="78">
        <f t="shared" si="176"/>
        <v>3.6471143170299722</v>
      </c>
      <c r="J128" s="78">
        <f t="shared" si="177"/>
        <v>-0.8660254037844386</v>
      </c>
      <c r="K128" s="78">
        <f t="shared" si="178"/>
        <v>2.683012701892221</v>
      </c>
      <c r="L128" s="78">
        <f t="shared" si="179"/>
        <v>3.7469857782898801</v>
      </c>
      <c r="M128" s="78">
        <f t="shared" si="180"/>
        <v>0.10742634117562166</v>
      </c>
      <c r="O128" s="78">
        <f t="shared" si="181"/>
        <v>1.9517098112732512</v>
      </c>
      <c r="P128" s="78">
        <f t="shared" si="182"/>
        <v>7.8145378854815012E-2</v>
      </c>
    </row>
    <row r="129" spans="2:18" x14ac:dyDescent="0.2">
      <c r="B129" s="78">
        <v>-4.5</v>
      </c>
      <c r="C129" s="78">
        <v>0.64278760968653925</v>
      </c>
      <c r="D129" s="78">
        <v>-0.76604444311897812</v>
      </c>
      <c r="E129" s="78">
        <f t="shared" si="172"/>
        <v>-4.5</v>
      </c>
      <c r="F129" s="78">
        <f t="shared" si="173"/>
        <v>0.64278760968653925</v>
      </c>
      <c r="G129" s="78">
        <f t="shared" si="174"/>
        <v>-0.76604444311897812</v>
      </c>
      <c r="H129" s="78">
        <f t="shared" si="175"/>
        <v>2.8066703992264208</v>
      </c>
      <c r="I129" s="78">
        <f t="shared" si="176"/>
        <v>3.5757205121867028</v>
      </c>
      <c r="J129" s="78">
        <f t="shared" si="177"/>
        <v>-0.76604444311897812</v>
      </c>
      <c r="K129" s="78">
        <f t="shared" si="178"/>
        <v>2.8066703992264208</v>
      </c>
      <c r="L129" s="78">
        <f t="shared" si="179"/>
        <v>3.6521476815868579</v>
      </c>
      <c r="M129" s="78">
        <f t="shared" si="180"/>
        <v>0.18552245682381063</v>
      </c>
      <c r="O129" s="78">
        <f t="shared" si="181"/>
        <v>2.0558453253563016</v>
      </c>
      <c r="P129" s="78">
        <f t="shared" si="182"/>
        <v>0.13589250654974341</v>
      </c>
    </row>
    <row r="130" spans="2:18" x14ac:dyDescent="0.2">
      <c r="B130" s="78">
        <v>-4.5</v>
      </c>
      <c r="C130" s="78">
        <v>0.76604444311897779</v>
      </c>
      <c r="D130" s="78">
        <v>-0.64278760968653958</v>
      </c>
      <c r="E130" s="78">
        <f t="shared" si="172"/>
        <v>-4.5</v>
      </c>
      <c r="F130" s="78">
        <f t="shared" si="173"/>
        <v>0.76604444311897779</v>
      </c>
      <c r="G130" s="78">
        <f t="shared" si="174"/>
        <v>-0.64278760968653958</v>
      </c>
      <c r="H130" s="78">
        <f t="shared" si="175"/>
        <v>2.9134139481689396</v>
      </c>
      <c r="I130" s="78">
        <f t="shared" si="176"/>
        <v>3.5140920954704833</v>
      </c>
      <c r="J130" s="78">
        <f t="shared" si="177"/>
        <v>-0.64278760968653958</v>
      </c>
      <c r="K130" s="78">
        <f t="shared" si="178"/>
        <v>2.9134139481689396</v>
      </c>
      <c r="L130" s="78">
        <f t="shared" si="179"/>
        <v>3.5607179863160119</v>
      </c>
      <c r="M130" s="78">
        <f t="shared" si="180"/>
        <v>0.28862880753714071</v>
      </c>
      <c r="O130" s="78">
        <f t="shared" si="181"/>
        <v>2.148421603567626</v>
      </c>
      <c r="P130" s="78">
        <f t="shared" si="182"/>
        <v>0.21284183317461011</v>
      </c>
    </row>
    <row r="131" spans="2:18" x14ac:dyDescent="0.2">
      <c r="B131" s="78">
        <v>-4.5</v>
      </c>
      <c r="C131" s="78">
        <v>0.86602540378443837</v>
      </c>
      <c r="D131" s="78">
        <v>-0.50000000000000044</v>
      </c>
      <c r="E131" s="78">
        <f t="shared" si="172"/>
        <v>-4.5</v>
      </c>
      <c r="F131" s="78">
        <f t="shared" si="173"/>
        <v>0.86602540378443837</v>
      </c>
      <c r="G131" s="78">
        <f t="shared" si="174"/>
        <v>-0.50000000000000044</v>
      </c>
      <c r="H131" s="78">
        <f t="shared" si="175"/>
        <v>3.0000000000000013</v>
      </c>
      <c r="I131" s="78">
        <f t="shared" si="176"/>
        <v>3.4641016151377531</v>
      </c>
      <c r="J131" s="78">
        <f t="shared" si="177"/>
        <v>-0.50000000000000044</v>
      </c>
      <c r="K131" s="78">
        <f t="shared" si="178"/>
        <v>3.0000000000000013</v>
      </c>
      <c r="L131" s="78">
        <f t="shared" si="179"/>
        <v>3.4754747375024908</v>
      </c>
      <c r="M131" s="78">
        <f t="shared" si="180"/>
        <v>0.4136125590235184</v>
      </c>
      <c r="O131" s="78">
        <f t="shared" si="181"/>
        <v>2.22626664992436</v>
      </c>
      <c r="P131" s="78">
        <f t="shared" si="182"/>
        <v>0.30693728204797649</v>
      </c>
    </row>
    <row r="132" spans="2:18" x14ac:dyDescent="0.2">
      <c r="B132" s="78">
        <v>-4.5</v>
      </c>
      <c r="C132" s="78">
        <v>0.93969262078590809</v>
      </c>
      <c r="D132" s="78">
        <v>-0.34202014332566943</v>
      </c>
      <c r="E132" s="78">
        <f t="shared" si="172"/>
        <v>-4.5</v>
      </c>
      <c r="F132" s="78">
        <f t="shared" si="173"/>
        <v>0.93969262078590809</v>
      </c>
      <c r="G132" s="78">
        <f t="shared" si="174"/>
        <v>-0.34202014332566943</v>
      </c>
      <c r="H132" s="78">
        <f t="shared" si="175"/>
        <v>3.0637976813493748</v>
      </c>
      <c r="I132" s="78">
        <f t="shared" si="176"/>
        <v>3.4272680066370182</v>
      </c>
      <c r="J132" s="78">
        <f t="shared" si="177"/>
        <v>-0.34202014332566943</v>
      </c>
      <c r="K132" s="78">
        <f t="shared" si="178"/>
        <v>3.0637976813493748</v>
      </c>
      <c r="L132" s="78">
        <f t="shared" si="179"/>
        <v>3.399008008126327</v>
      </c>
      <c r="M132" s="78">
        <f t="shared" si="180"/>
        <v>0.55667614323886006</v>
      </c>
      <c r="O132" s="78">
        <f t="shared" si="181"/>
        <v>2.2865854543046922</v>
      </c>
      <c r="P132" s="78">
        <f t="shared" si="182"/>
        <v>0.41546071388362715</v>
      </c>
    </row>
    <row r="133" spans="2:18" x14ac:dyDescent="0.2">
      <c r="B133" s="78">
        <v>-4.5</v>
      </c>
      <c r="C133" s="78">
        <v>0.98480775301220802</v>
      </c>
      <c r="D133" s="78">
        <v>-0.17364817766693039</v>
      </c>
      <c r="E133" s="78">
        <f t="shared" si="172"/>
        <v>-4.5</v>
      </c>
      <c r="F133" s="78">
        <f t="shared" si="173"/>
        <v>0.98480775301220802</v>
      </c>
      <c r="G133" s="78">
        <f t="shared" si="174"/>
        <v>-0.17364817766693039</v>
      </c>
      <c r="H133" s="78">
        <f t="shared" si="175"/>
        <v>3.1028685319524447</v>
      </c>
      <c r="I133" s="78">
        <f t="shared" si="176"/>
        <v>3.4047104405238682</v>
      </c>
      <c r="J133" s="78">
        <f t="shared" si="177"/>
        <v>-0.17364817766693039</v>
      </c>
      <c r="K133" s="78">
        <f t="shared" si="178"/>
        <v>3.1028685319524447</v>
      </c>
      <c r="L133" s="78">
        <f t="shared" si="179"/>
        <v>3.3336412010655829</v>
      </c>
      <c r="M133" s="78">
        <f t="shared" si="180"/>
        <v>0.71347264557044965</v>
      </c>
      <c r="O133" s="78">
        <f t="shared" si="181"/>
        <v>2.3270976660932452</v>
      </c>
      <c r="P133" s="78">
        <f t="shared" si="182"/>
        <v>0.53509212885781809</v>
      </c>
    </row>
    <row r="134" spans="2:18" x14ac:dyDescent="0.2">
      <c r="B134" s="78">
        <v>-4.5</v>
      </c>
      <c r="C134" s="78">
        <v>1</v>
      </c>
      <c r="D134" s="78">
        <v>0</v>
      </c>
      <c r="E134" s="78">
        <f t="shared" si="172"/>
        <v>-4.5</v>
      </c>
      <c r="F134" s="78">
        <f t="shared" si="173"/>
        <v>1</v>
      </c>
      <c r="G134" s="78">
        <f t="shared" si="174"/>
        <v>0</v>
      </c>
      <c r="H134" s="78">
        <f t="shared" si="175"/>
        <v>3.1160254037844402</v>
      </c>
      <c r="I134" s="78">
        <f t="shared" si="176"/>
        <v>3.3971143170299722</v>
      </c>
      <c r="J134" s="78">
        <f t="shared" si="177"/>
        <v>0</v>
      </c>
      <c r="K134" s="78">
        <f t="shared" si="178"/>
        <v>3.1160254037844402</v>
      </c>
      <c r="L134" s="78">
        <f t="shared" si="179"/>
        <v>3.2813604536756</v>
      </c>
      <c r="M134" s="78">
        <f t="shared" si="180"/>
        <v>0.87923788363779931</v>
      </c>
      <c r="O134" s="78">
        <f t="shared" si="181"/>
        <v>2.3461643215338563</v>
      </c>
      <c r="P134" s="78">
        <f t="shared" si="182"/>
        <v>0.66200890089875652</v>
      </c>
    </row>
    <row r="137" spans="2:18" x14ac:dyDescent="0.2">
      <c r="B137" s="78">
        <f>3*(LOG(125/(4*20))-1.5)</f>
        <v>-3.9185399219516612</v>
      </c>
      <c r="C137" s="78">
        <v>1</v>
      </c>
      <c r="D137" s="78">
        <v>0</v>
      </c>
      <c r="E137" s="78">
        <f>B137+B$8</f>
        <v>-3.9185399219516612</v>
      </c>
      <c r="F137" s="78">
        <f>C137+B$9</f>
        <v>1</v>
      </c>
      <c r="G137" s="78">
        <f>D137+B$10</f>
        <v>0</v>
      </c>
      <c r="H137" s="78">
        <f t="shared" ref="H137:H173" si="183">E137*COS(RADIANS($B$12))-F137*SIN(RADIANS($B$12))</f>
        <v>2.8252953647602705</v>
      </c>
      <c r="I137" s="78">
        <f t="shared" ref="I137:I173" si="184">E137*SIN(RADIANS($B$12))+F137*COS(RADIANS($B$12))</f>
        <v>2.8935551181536288</v>
      </c>
      <c r="J137" s="78">
        <f t="shared" ref="J137:J173" si="185">G137</f>
        <v>0</v>
      </c>
      <c r="K137" s="78">
        <f t="shared" ref="K137:K173" si="186">H137</f>
        <v>2.8252953647602705</v>
      </c>
      <c r="L137" s="78">
        <f t="shared" ref="L137:L173" si="187">I137*COS(RADIANS($B$14))-J137*SIN(RADIANS($B$14))</f>
        <v>2.7949596184155063</v>
      </c>
      <c r="M137" s="78">
        <f t="shared" ref="M137:M173" si="188">I137*SIN(RADIANS($B$14))+J137*COS(RADIANS($B$14))</f>
        <v>0.74890717263203377</v>
      </c>
      <c r="O137" s="78">
        <f>K137*B$3/(B$3+B$5+L137)</f>
        <v>2.2081315213327324</v>
      </c>
      <c r="P137" s="78">
        <f>M137*B$3/(B$3+B$5+L137)</f>
        <v>0.58531421353932844</v>
      </c>
      <c r="R137" s="78">
        <v>31</v>
      </c>
    </row>
    <row r="138" spans="2:18" x14ac:dyDescent="0.2">
      <c r="B138" s="78">
        <f t="shared" ref="B138:B173" si="189">B137</f>
        <v>-3.9185399219516612</v>
      </c>
      <c r="C138" s="78">
        <v>0.98480775301220802</v>
      </c>
      <c r="D138" s="78">
        <v>0.17364817766693033</v>
      </c>
      <c r="E138" s="78">
        <f t="shared" ref="E138:E173" si="190">B138+B$8</f>
        <v>-3.9185399219516612</v>
      </c>
      <c r="F138" s="78">
        <f t="shared" ref="F138:F173" si="191">C138+B$9</f>
        <v>0.98480775301220802</v>
      </c>
      <c r="G138" s="78">
        <f t="shared" ref="G138:G173" si="192">D138+B$10</f>
        <v>0.17364817766693033</v>
      </c>
      <c r="H138" s="78">
        <f t="shared" si="183"/>
        <v>2.8121384929282751</v>
      </c>
      <c r="I138" s="78">
        <f t="shared" si="184"/>
        <v>2.9011512416475247</v>
      </c>
      <c r="J138" s="78">
        <f t="shared" si="185"/>
        <v>0.17364817766693033</v>
      </c>
      <c r="K138" s="78">
        <f t="shared" si="186"/>
        <v>2.8121384929282751</v>
      </c>
      <c r="L138" s="78">
        <f t="shared" si="187"/>
        <v>2.757353454750394</v>
      </c>
      <c r="M138" s="78">
        <f t="shared" si="188"/>
        <v>0.91860445355772535</v>
      </c>
      <c r="O138" s="78">
        <f t="shared" ref="O138:O173" si="193">K138*B$3/(B$3+B$5+L138)</f>
        <v>2.2043274907313419</v>
      </c>
      <c r="P138" s="78">
        <f t="shared" ref="P138:P173" si="194">M138*B$3/(B$3+B$5+L138)</f>
        <v>0.72005879339783363</v>
      </c>
    </row>
    <row r="139" spans="2:18" x14ac:dyDescent="0.2">
      <c r="B139" s="78">
        <f t="shared" si="189"/>
        <v>-3.9185399219516612</v>
      </c>
      <c r="C139" s="78">
        <v>0.93969262078590843</v>
      </c>
      <c r="D139" s="78">
        <v>0.34202014332566871</v>
      </c>
      <c r="E139" s="78">
        <f t="shared" si="190"/>
        <v>-3.9185399219516612</v>
      </c>
      <c r="F139" s="78">
        <f t="shared" si="191"/>
        <v>0.93969262078590843</v>
      </c>
      <c r="G139" s="78">
        <f t="shared" si="192"/>
        <v>0.34202014332566871</v>
      </c>
      <c r="H139" s="78">
        <f t="shared" si="183"/>
        <v>2.7730676423252056</v>
      </c>
      <c r="I139" s="78">
        <f t="shared" si="184"/>
        <v>2.9237088077606748</v>
      </c>
      <c r="J139" s="78">
        <f t="shared" si="185"/>
        <v>0.34202014332566871</v>
      </c>
      <c r="K139" s="78">
        <f t="shared" si="186"/>
        <v>2.7730676423252056</v>
      </c>
      <c r="L139" s="78">
        <f t="shared" si="187"/>
        <v>2.7355645190634799</v>
      </c>
      <c r="M139" s="78">
        <f t="shared" si="188"/>
        <v>1.0870776113317995</v>
      </c>
      <c r="O139" s="78">
        <f t="shared" si="193"/>
        <v>2.1774202770315245</v>
      </c>
      <c r="P139" s="78">
        <f t="shared" si="194"/>
        <v>0.85357630571034826</v>
      </c>
    </row>
    <row r="140" spans="2:18" x14ac:dyDescent="0.2">
      <c r="B140" s="78">
        <f t="shared" si="189"/>
        <v>-3.9185399219516612</v>
      </c>
      <c r="C140" s="78">
        <v>0.86602540378443871</v>
      </c>
      <c r="D140" s="78">
        <v>0.49999999999999994</v>
      </c>
      <c r="E140" s="78">
        <f t="shared" si="190"/>
        <v>-3.9185399219516612</v>
      </c>
      <c r="F140" s="78">
        <f t="shared" si="191"/>
        <v>0.86602540378443871</v>
      </c>
      <c r="G140" s="78">
        <f t="shared" si="192"/>
        <v>0.49999999999999994</v>
      </c>
      <c r="H140" s="78">
        <f t="shared" si="183"/>
        <v>2.7092699609758322</v>
      </c>
      <c r="I140" s="78">
        <f t="shared" si="184"/>
        <v>2.9605424162614096</v>
      </c>
      <c r="J140" s="78">
        <f t="shared" si="185"/>
        <v>0.49999999999999994</v>
      </c>
      <c r="K140" s="78">
        <f t="shared" si="186"/>
        <v>2.7092699609758322</v>
      </c>
      <c r="L140" s="78">
        <f t="shared" si="187"/>
        <v>2.7302548571398764</v>
      </c>
      <c r="M140" s="78">
        <f t="shared" si="188"/>
        <v>1.2492076743068217</v>
      </c>
      <c r="O140" s="78">
        <f t="shared" si="193"/>
        <v>2.1282134500679804</v>
      </c>
      <c r="P140" s="78">
        <f t="shared" si="194"/>
        <v>0.98129038917566724</v>
      </c>
    </row>
    <row r="141" spans="2:18" x14ac:dyDescent="0.2">
      <c r="B141" s="78">
        <f t="shared" si="189"/>
        <v>-3.9185399219516612</v>
      </c>
      <c r="C141" s="78">
        <v>0.76604444311897801</v>
      </c>
      <c r="D141" s="78">
        <v>0.64278760968653925</v>
      </c>
      <c r="E141" s="78">
        <f t="shared" si="190"/>
        <v>-3.9185399219516612</v>
      </c>
      <c r="F141" s="78">
        <f t="shared" si="191"/>
        <v>0.76604444311897801</v>
      </c>
      <c r="G141" s="78">
        <f t="shared" si="192"/>
        <v>0.64278760968653925</v>
      </c>
      <c r="H141" s="78">
        <f t="shared" si="183"/>
        <v>2.6226839091447705</v>
      </c>
      <c r="I141" s="78">
        <f t="shared" si="184"/>
        <v>3.0105328965941398</v>
      </c>
      <c r="J141" s="78">
        <f t="shared" si="185"/>
        <v>0.64278760968653925</v>
      </c>
      <c r="K141" s="78">
        <f t="shared" si="186"/>
        <v>2.6226839091447705</v>
      </c>
      <c r="L141" s="78">
        <f t="shared" si="187"/>
        <v>2.7415858003703146</v>
      </c>
      <c r="M141" s="78">
        <f t="shared" si="188"/>
        <v>1.4000684025610668</v>
      </c>
      <c r="O141" s="78">
        <f t="shared" si="193"/>
        <v>2.0583653795028765</v>
      </c>
      <c r="P141" s="78">
        <f t="shared" si="194"/>
        <v>1.0988180156667593</v>
      </c>
    </row>
    <row r="142" spans="2:18" x14ac:dyDescent="0.2">
      <c r="B142" s="78">
        <f t="shared" si="189"/>
        <v>-3.9185399219516612</v>
      </c>
      <c r="C142" s="78">
        <v>0.64278760968653936</v>
      </c>
      <c r="D142" s="78">
        <v>0.76604444311897801</v>
      </c>
      <c r="E142" s="78">
        <f t="shared" si="190"/>
        <v>-3.9185399219516612</v>
      </c>
      <c r="F142" s="78">
        <f t="shared" si="191"/>
        <v>0.64278760968653936</v>
      </c>
      <c r="G142" s="78">
        <f t="shared" si="192"/>
        <v>0.76604444311897801</v>
      </c>
      <c r="H142" s="78">
        <f t="shared" si="183"/>
        <v>2.5159403602022516</v>
      </c>
      <c r="I142" s="78">
        <f t="shared" si="184"/>
        <v>3.0721613133103594</v>
      </c>
      <c r="J142" s="78">
        <f t="shared" si="185"/>
        <v>0.76604444311897801</v>
      </c>
      <c r="K142" s="78">
        <f t="shared" si="186"/>
        <v>2.5159403602022516</v>
      </c>
      <c r="L142" s="78">
        <f t="shared" si="187"/>
        <v>2.769213063778472</v>
      </c>
      <c r="M142" s="78">
        <f t="shared" si="188"/>
        <v>1.5350759692057414</v>
      </c>
      <c r="O142" s="78">
        <f t="shared" si="193"/>
        <v>1.9703174719036072</v>
      </c>
      <c r="P142" s="78">
        <f t="shared" si="194"/>
        <v>1.2021695945854198</v>
      </c>
    </row>
    <row r="143" spans="2:18" x14ac:dyDescent="0.2">
      <c r="B143" s="78">
        <f t="shared" si="189"/>
        <v>-3.9185399219516612</v>
      </c>
      <c r="C143" s="78">
        <v>0.50000000000000011</v>
      </c>
      <c r="D143" s="78">
        <v>0.8660254037844386</v>
      </c>
      <c r="E143" s="78">
        <f t="shared" si="190"/>
        <v>-3.9185399219516612</v>
      </c>
      <c r="F143" s="78">
        <f t="shared" si="191"/>
        <v>0.50000000000000011</v>
      </c>
      <c r="G143" s="78">
        <f t="shared" si="192"/>
        <v>0.8660254037844386</v>
      </c>
      <c r="H143" s="78">
        <f t="shared" si="183"/>
        <v>2.3922826628680518</v>
      </c>
      <c r="I143" s="78">
        <f t="shared" si="184"/>
        <v>3.1435551181536288</v>
      </c>
      <c r="J143" s="78">
        <f t="shared" si="185"/>
        <v>0.8660254037844386</v>
      </c>
      <c r="K143" s="78">
        <f t="shared" si="186"/>
        <v>2.3922826628680518</v>
      </c>
      <c r="L143" s="78">
        <f t="shared" si="187"/>
        <v>2.8122972069457601</v>
      </c>
      <c r="M143" s="78">
        <f t="shared" si="188"/>
        <v>1.6501282376454718</v>
      </c>
      <c r="O143" s="78">
        <f t="shared" si="193"/>
        <v>1.8671769974014927</v>
      </c>
      <c r="P143" s="78">
        <f t="shared" si="194"/>
        <v>1.287925350928411</v>
      </c>
    </row>
    <row r="144" spans="2:18" x14ac:dyDescent="0.2">
      <c r="B144" s="78">
        <f t="shared" si="189"/>
        <v>-3.9185399219516612</v>
      </c>
      <c r="C144" s="78">
        <v>0.34202014332566882</v>
      </c>
      <c r="D144" s="78">
        <v>0.93969262078590832</v>
      </c>
      <c r="E144" s="78">
        <f t="shared" si="190"/>
        <v>-3.9185399219516612</v>
      </c>
      <c r="F144" s="78">
        <f t="shared" si="191"/>
        <v>0.34202014332566882</v>
      </c>
      <c r="G144" s="78">
        <f t="shared" si="192"/>
        <v>0.93969262078590832</v>
      </c>
      <c r="H144" s="78">
        <f t="shared" si="183"/>
        <v>2.2554680937018561</v>
      </c>
      <c r="I144" s="78">
        <f t="shared" si="184"/>
        <v>3.2225450464907945</v>
      </c>
      <c r="J144" s="78">
        <f t="shared" si="185"/>
        <v>0.93969262078590832</v>
      </c>
      <c r="K144" s="78">
        <f t="shared" si="186"/>
        <v>2.2554680937018561</v>
      </c>
      <c r="L144" s="78">
        <f t="shared" si="187"/>
        <v>2.8695291399836709</v>
      </c>
      <c r="M144" s="78">
        <f t="shared" si="188"/>
        <v>1.7417294029229744</v>
      </c>
      <c r="O144" s="78">
        <f t="shared" si="193"/>
        <v>1.7525645803889278</v>
      </c>
      <c r="P144" s="78">
        <f t="shared" si="194"/>
        <v>1.3533746137702007</v>
      </c>
    </row>
    <row r="145" spans="2:16" x14ac:dyDescent="0.2">
      <c r="B145" s="78">
        <f t="shared" si="189"/>
        <v>-3.9185399219516612</v>
      </c>
      <c r="C145" s="78">
        <v>0.17364817766693041</v>
      </c>
      <c r="D145" s="78">
        <v>0.98480775301220802</v>
      </c>
      <c r="E145" s="78">
        <f t="shared" si="190"/>
        <v>-3.9185399219516612</v>
      </c>
      <c r="F145" s="78">
        <f t="shared" si="191"/>
        <v>0.17364817766693041</v>
      </c>
      <c r="G145" s="78">
        <f t="shared" si="192"/>
        <v>0.98480775301220802</v>
      </c>
      <c r="H145" s="78">
        <f t="shared" si="183"/>
        <v>2.1096536941562678</v>
      </c>
      <c r="I145" s="78">
        <f t="shared" si="184"/>
        <v>3.3067310293201637</v>
      </c>
      <c r="J145" s="78">
        <f t="shared" si="185"/>
        <v>0.98480775301220802</v>
      </c>
      <c r="K145" s="78">
        <f t="shared" si="186"/>
        <v>2.1096536941562678</v>
      </c>
      <c r="L145" s="78">
        <f t="shared" si="187"/>
        <v>2.9391698995676019</v>
      </c>
      <c r="M145" s="78">
        <f t="shared" si="188"/>
        <v>1.807096209983718</v>
      </c>
      <c r="O145" s="78">
        <f t="shared" si="193"/>
        <v>1.6304397504099299</v>
      </c>
      <c r="P145" s="78">
        <f t="shared" si="194"/>
        <v>1.3966090746239503</v>
      </c>
    </row>
    <row r="146" spans="2:16" x14ac:dyDescent="0.2">
      <c r="B146" s="78">
        <f t="shared" si="189"/>
        <v>-3.9185399219516612</v>
      </c>
      <c r="C146" s="78">
        <v>6.1257422745431001E-17</v>
      </c>
      <c r="D146" s="78">
        <v>1</v>
      </c>
      <c r="E146" s="78">
        <f t="shared" si="190"/>
        <v>-3.9185399219516612</v>
      </c>
      <c r="F146" s="78">
        <f t="shared" si="191"/>
        <v>6.1257422745431001E-17</v>
      </c>
      <c r="G146" s="78">
        <f t="shared" si="192"/>
        <v>1</v>
      </c>
      <c r="H146" s="78">
        <f t="shared" si="183"/>
        <v>1.9592699609758324</v>
      </c>
      <c r="I146" s="78">
        <f t="shared" si="184"/>
        <v>3.3935551181536292</v>
      </c>
      <c r="J146" s="78">
        <f t="shared" si="185"/>
        <v>1</v>
      </c>
      <c r="K146" s="78">
        <f t="shared" si="186"/>
        <v>1.9592699609758324</v>
      </c>
      <c r="L146" s="78">
        <f t="shared" si="187"/>
        <v>3.0191034864575204</v>
      </c>
      <c r="M146" s="78">
        <f t="shared" si="188"/>
        <v>1.8442425214723626</v>
      </c>
      <c r="O146" s="78">
        <f t="shared" si="193"/>
        <v>1.5049192619244989</v>
      </c>
      <c r="P146" s="78">
        <f t="shared" si="194"/>
        <v>1.4165664505169231</v>
      </c>
    </row>
    <row r="147" spans="2:16" x14ac:dyDescent="0.2">
      <c r="B147" s="78">
        <f t="shared" si="189"/>
        <v>-3.9185399219516612</v>
      </c>
      <c r="C147" s="78">
        <v>-0.1736481776669303</v>
      </c>
      <c r="D147" s="78">
        <v>0.98480775301220802</v>
      </c>
      <c r="E147" s="78">
        <f t="shared" si="190"/>
        <v>-3.9185399219516612</v>
      </c>
      <c r="F147" s="78">
        <f t="shared" si="191"/>
        <v>-0.1736481776669303</v>
      </c>
      <c r="G147" s="78">
        <f t="shared" si="192"/>
        <v>0.98480775301220802</v>
      </c>
      <c r="H147" s="78">
        <f t="shared" si="183"/>
        <v>1.8088862277953972</v>
      </c>
      <c r="I147" s="78">
        <f t="shared" si="184"/>
        <v>3.4803792069870942</v>
      </c>
      <c r="J147" s="78">
        <f t="shared" si="185"/>
        <v>0.98480775301220802</v>
      </c>
      <c r="K147" s="78">
        <f t="shared" si="186"/>
        <v>1.8088862277953972</v>
      </c>
      <c r="L147" s="78">
        <f t="shared" si="187"/>
        <v>3.1069011590641225</v>
      </c>
      <c r="M147" s="78">
        <f t="shared" si="188"/>
        <v>1.8520396655112656</v>
      </c>
      <c r="O147" s="78">
        <f t="shared" si="193"/>
        <v>1.3801021353887724</v>
      </c>
      <c r="P147" s="78">
        <f t="shared" si="194"/>
        <v>1.4130263462240891</v>
      </c>
    </row>
    <row r="148" spans="2:16" x14ac:dyDescent="0.2">
      <c r="B148" s="78">
        <f t="shared" si="189"/>
        <v>-3.9185399219516612</v>
      </c>
      <c r="C148" s="78">
        <v>-0.34202014332566871</v>
      </c>
      <c r="D148" s="78">
        <v>0.93969262078590843</v>
      </c>
      <c r="E148" s="78">
        <f t="shared" si="190"/>
        <v>-3.9185399219516612</v>
      </c>
      <c r="F148" s="78">
        <f t="shared" si="191"/>
        <v>-0.34202014332566871</v>
      </c>
      <c r="G148" s="78">
        <f t="shared" si="192"/>
        <v>0.93969262078590843</v>
      </c>
      <c r="H148" s="78">
        <f t="shared" si="183"/>
        <v>1.6630718282498087</v>
      </c>
      <c r="I148" s="78">
        <f t="shared" si="184"/>
        <v>3.5645651898164639</v>
      </c>
      <c r="J148" s="78">
        <f t="shared" si="185"/>
        <v>0.93969262078590843</v>
      </c>
      <c r="K148" s="78">
        <f t="shared" si="186"/>
        <v>1.6630718282498087</v>
      </c>
      <c r="L148" s="78">
        <f t="shared" si="187"/>
        <v>3.1998952295330234</v>
      </c>
      <c r="M148" s="78">
        <f t="shared" si="188"/>
        <v>1.8302507298243516</v>
      </c>
      <c r="O148" s="78">
        <f t="shared" si="193"/>
        <v>1.2599129003152274</v>
      </c>
      <c r="P148" s="78">
        <f t="shared" si="194"/>
        <v>1.3865645885805269</v>
      </c>
    </row>
    <row r="149" spans="2:16" x14ac:dyDescent="0.2">
      <c r="B149" s="78">
        <f t="shared" si="189"/>
        <v>-3.9185399219516612</v>
      </c>
      <c r="C149" s="78">
        <v>-0.49999999999999978</v>
      </c>
      <c r="D149" s="78">
        <v>0.86602540378443871</v>
      </c>
      <c r="E149" s="78">
        <f t="shared" si="190"/>
        <v>-3.9185399219516612</v>
      </c>
      <c r="F149" s="78">
        <f t="shared" si="191"/>
        <v>-0.49999999999999978</v>
      </c>
      <c r="G149" s="78">
        <f t="shared" si="192"/>
        <v>0.86602540378443871</v>
      </c>
      <c r="H149" s="78">
        <f t="shared" si="183"/>
        <v>1.5262572590836134</v>
      </c>
      <c r="I149" s="78">
        <f t="shared" si="184"/>
        <v>3.6435551181536292</v>
      </c>
      <c r="J149" s="78">
        <f t="shared" si="185"/>
        <v>0.86602540378443871</v>
      </c>
      <c r="K149" s="78">
        <f t="shared" si="186"/>
        <v>1.5262572590836134</v>
      </c>
      <c r="L149" s="78">
        <f t="shared" si="187"/>
        <v>3.2952601200902945</v>
      </c>
      <c r="M149" s="78">
        <f t="shared" si="188"/>
        <v>1.7795377601967324</v>
      </c>
      <c r="O149" s="78">
        <f t="shared" si="193"/>
        <v>1.1479709650639374</v>
      </c>
      <c r="P149" s="78">
        <f t="shared" si="194"/>
        <v>1.338475324380977</v>
      </c>
    </row>
    <row r="150" spans="2:16" x14ac:dyDescent="0.2">
      <c r="B150" s="78">
        <f t="shared" si="189"/>
        <v>-3.9185399219516612</v>
      </c>
      <c r="C150" s="78">
        <v>-0.64278760968653936</v>
      </c>
      <c r="D150" s="78">
        <v>0.76604444311897801</v>
      </c>
      <c r="E150" s="78">
        <f t="shared" si="190"/>
        <v>-3.9185399219516612</v>
      </c>
      <c r="F150" s="78">
        <f t="shared" si="191"/>
        <v>-0.64278760968653936</v>
      </c>
      <c r="G150" s="78">
        <f t="shared" si="192"/>
        <v>0.76604444311897801</v>
      </c>
      <c r="H150" s="78">
        <f t="shared" si="183"/>
        <v>1.4025995617494131</v>
      </c>
      <c r="I150" s="78">
        <f t="shared" si="184"/>
        <v>3.7149489229968991</v>
      </c>
      <c r="J150" s="78">
        <f t="shared" si="185"/>
        <v>0.76604444311897801</v>
      </c>
      <c r="K150" s="78">
        <f t="shared" si="186"/>
        <v>1.4025995617494131</v>
      </c>
      <c r="L150" s="78">
        <f t="shared" si="187"/>
        <v>3.390098216793318</v>
      </c>
      <c r="M150" s="78">
        <f t="shared" si="188"/>
        <v>1.7014416445485434</v>
      </c>
      <c r="O150" s="78">
        <f t="shared" si="193"/>
        <v>1.0474901222086106</v>
      </c>
      <c r="P150" s="78">
        <f t="shared" si="194"/>
        <v>1.2706715193579867</v>
      </c>
    </row>
    <row r="151" spans="2:16" x14ac:dyDescent="0.2">
      <c r="B151" s="78">
        <f t="shared" si="189"/>
        <v>-3.9185399219516612</v>
      </c>
      <c r="C151" s="78">
        <v>-0.7660444431189779</v>
      </c>
      <c r="D151" s="78">
        <v>0.64278760968653947</v>
      </c>
      <c r="E151" s="78">
        <f t="shared" si="190"/>
        <v>-3.9185399219516612</v>
      </c>
      <c r="F151" s="78">
        <f t="shared" si="191"/>
        <v>-0.7660444431189779</v>
      </c>
      <c r="G151" s="78">
        <f t="shared" si="192"/>
        <v>0.64278760968653947</v>
      </c>
      <c r="H151" s="78">
        <f t="shared" si="183"/>
        <v>1.2958560128068943</v>
      </c>
      <c r="I151" s="78">
        <f t="shared" si="184"/>
        <v>3.7765773397131186</v>
      </c>
      <c r="J151" s="78">
        <f t="shared" si="185"/>
        <v>0.64278760968653947</v>
      </c>
      <c r="K151" s="78">
        <f t="shared" si="186"/>
        <v>1.2958560128068943</v>
      </c>
      <c r="L151" s="78">
        <f t="shared" si="187"/>
        <v>3.4815279120641636</v>
      </c>
      <c r="M151" s="78">
        <f t="shared" si="188"/>
        <v>1.5983352938352131</v>
      </c>
      <c r="O151" s="78">
        <f t="shared" si="193"/>
        <v>0.96120856720348191</v>
      </c>
      <c r="P151" s="78">
        <f t="shared" si="194"/>
        <v>1.1855742941457821</v>
      </c>
    </row>
    <row r="152" spans="2:16" x14ac:dyDescent="0.2">
      <c r="B152" s="78">
        <f t="shared" si="189"/>
        <v>-3.9185399219516612</v>
      </c>
      <c r="C152" s="78">
        <v>-0.86602540378443871</v>
      </c>
      <c r="D152" s="78">
        <v>0.49999999999999994</v>
      </c>
      <c r="E152" s="78">
        <f t="shared" si="190"/>
        <v>-3.9185399219516612</v>
      </c>
      <c r="F152" s="78">
        <f t="shared" si="191"/>
        <v>-0.86602540378443871</v>
      </c>
      <c r="G152" s="78">
        <f t="shared" si="192"/>
        <v>0.49999999999999994</v>
      </c>
      <c r="H152" s="78">
        <f t="shared" si="183"/>
        <v>1.2092699609758326</v>
      </c>
      <c r="I152" s="78">
        <f t="shared" si="184"/>
        <v>3.8265678200458488</v>
      </c>
      <c r="J152" s="78">
        <f t="shared" si="185"/>
        <v>0.49999999999999994</v>
      </c>
      <c r="K152" s="78">
        <f t="shared" si="186"/>
        <v>1.2092699609758326</v>
      </c>
      <c r="L152" s="78">
        <f t="shared" si="187"/>
        <v>3.5667711608776851</v>
      </c>
      <c r="M152" s="78">
        <f t="shared" si="188"/>
        <v>1.4733515423488353</v>
      </c>
      <c r="O152" s="78">
        <f t="shared" si="193"/>
        <v>0.89134691418912415</v>
      </c>
      <c r="P152" s="78">
        <f t="shared" si="194"/>
        <v>1.0860001432009991</v>
      </c>
    </row>
    <row r="153" spans="2:16" x14ac:dyDescent="0.2">
      <c r="B153" s="78">
        <f t="shared" si="189"/>
        <v>-3.9185399219516612</v>
      </c>
      <c r="C153" s="78">
        <v>-0.93969262078590832</v>
      </c>
      <c r="D153" s="78">
        <v>0.34202014332566888</v>
      </c>
      <c r="E153" s="78">
        <f t="shared" si="190"/>
        <v>-3.9185399219516612</v>
      </c>
      <c r="F153" s="78">
        <f t="shared" si="191"/>
        <v>-0.93969262078590832</v>
      </c>
      <c r="G153" s="78">
        <f t="shared" si="192"/>
        <v>0.34202014332566888</v>
      </c>
      <c r="H153" s="78">
        <f t="shared" si="183"/>
        <v>1.1454722796264591</v>
      </c>
      <c r="I153" s="78">
        <f t="shared" si="184"/>
        <v>3.8634014285465836</v>
      </c>
      <c r="J153" s="78">
        <f t="shared" si="185"/>
        <v>0.34202014332566888</v>
      </c>
      <c r="K153" s="78">
        <f t="shared" si="186"/>
        <v>1.1454722796264591</v>
      </c>
      <c r="L153" s="78">
        <f t="shared" si="187"/>
        <v>3.6432378902538489</v>
      </c>
      <c r="M153" s="78">
        <f t="shared" si="188"/>
        <v>1.3302879581334937</v>
      </c>
      <c r="O153" s="78">
        <f t="shared" si="193"/>
        <v>0.83958975782774847</v>
      </c>
      <c r="P153" s="78">
        <f t="shared" si="194"/>
        <v>0.97505296677689324</v>
      </c>
    </row>
    <row r="154" spans="2:16" x14ac:dyDescent="0.2">
      <c r="B154" s="78">
        <f t="shared" si="189"/>
        <v>-3.9185399219516612</v>
      </c>
      <c r="C154" s="78">
        <v>-0.98480775301220802</v>
      </c>
      <c r="D154" s="78">
        <v>0.17364817766693069</v>
      </c>
      <c r="E154" s="78">
        <f t="shared" si="190"/>
        <v>-3.9185399219516612</v>
      </c>
      <c r="F154" s="78">
        <f t="shared" si="191"/>
        <v>-0.98480775301220802</v>
      </c>
      <c r="G154" s="78">
        <f t="shared" si="192"/>
        <v>0.17364817766693069</v>
      </c>
      <c r="H154" s="78">
        <f t="shared" si="183"/>
        <v>1.1064014290233894</v>
      </c>
      <c r="I154" s="78">
        <f t="shared" si="184"/>
        <v>3.8859589946597337</v>
      </c>
      <c r="J154" s="78">
        <f t="shared" si="185"/>
        <v>0.17364817766693069</v>
      </c>
      <c r="K154" s="78">
        <f t="shared" si="186"/>
        <v>1.1064014290233894</v>
      </c>
      <c r="L154" s="78">
        <f t="shared" si="187"/>
        <v>3.7086046973145925</v>
      </c>
      <c r="M154" s="78">
        <f t="shared" si="188"/>
        <v>1.1734914558019047</v>
      </c>
      <c r="O154" s="78">
        <f t="shared" si="193"/>
        <v>0.80708536970223144</v>
      </c>
      <c r="P154" s="78">
        <f t="shared" si="194"/>
        <v>0.8560254538755373</v>
      </c>
    </row>
    <row r="155" spans="2:16" x14ac:dyDescent="0.2">
      <c r="B155" s="78">
        <f t="shared" si="189"/>
        <v>-3.9185399219516612</v>
      </c>
      <c r="C155" s="78">
        <v>-1</v>
      </c>
      <c r="D155" s="78">
        <v>1.22514845490862E-16</v>
      </c>
      <c r="E155" s="78">
        <f t="shared" si="190"/>
        <v>-3.9185399219516612</v>
      </c>
      <c r="F155" s="78">
        <f t="shared" si="191"/>
        <v>-1</v>
      </c>
      <c r="G155" s="78">
        <f t="shared" si="192"/>
        <v>1.22514845490862E-16</v>
      </c>
      <c r="H155" s="78">
        <f t="shared" si="183"/>
        <v>1.093244557191394</v>
      </c>
      <c r="I155" s="78">
        <f t="shared" si="184"/>
        <v>3.8935551181536296</v>
      </c>
      <c r="J155" s="78">
        <f t="shared" si="185"/>
        <v>1.22514845490862E-16</v>
      </c>
      <c r="K155" s="78">
        <f t="shared" si="186"/>
        <v>1.093244557191394</v>
      </c>
      <c r="L155" s="78">
        <f t="shared" si="187"/>
        <v>3.7608854447045759</v>
      </c>
      <c r="M155" s="78">
        <f t="shared" si="188"/>
        <v>1.007726217734555</v>
      </c>
      <c r="O155" s="78">
        <f t="shared" si="193"/>
        <v>0.79445800314549764</v>
      </c>
      <c r="P155" s="78">
        <f t="shared" si="194"/>
        <v>0.73231204618620327</v>
      </c>
    </row>
    <row r="156" spans="2:16" x14ac:dyDescent="0.2">
      <c r="B156" s="78">
        <f t="shared" si="189"/>
        <v>-3.9185399219516612</v>
      </c>
      <c r="C156" s="78">
        <v>-0.98480775301220802</v>
      </c>
      <c r="D156" s="78">
        <v>-0.17364817766693047</v>
      </c>
      <c r="E156" s="78">
        <f t="shared" si="190"/>
        <v>-3.9185399219516612</v>
      </c>
      <c r="F156" s="78">
        <f t="shared" si="191"/>
        <v>-0.98480775301220802</v>
      </c>
      <c r="G156" s="78">
        <f t="shared" si="192"/>
        <v>-0.17364817766693047</v>
      </c>
      <c r="H156" s="78">
        <f t="shared" si="183"/>
        <v>1.1064014290233894</v>
      </c>
      <c r="I156" s="78">
        <f t="shared" si="184"/>
        <v>3.8859589946597337</v>
      </c>
      <c r="J156" s="78">
        <f t="shared" si="185"/>
        <v>-0.17364817766693047</v>
      </c>
      <c r="K156" s="78">
        <f t="shared" si="186"/>
        <v>1.1064014290233894</v>
      </c>
      <c r="L156" s="78">
        <f t="shared" si="187"/>
        <v>3.7984916083696882</v>
      </c>
      <c r="M156" s="78">
        <f t="shared" si="188"/>
        <v>0.83802893680886292</v>
      </c>
      <c r="O156" s="78">
        <f t="shared" si="193"/>
        <v>0.801827808738373</v>
      </c>
      <c r="P156" s="78">
        <f t="shared" si="194"/>
        <v>0.60733372936252217</v>
      </c>
    </row>
    <row r="157" spans="2:16" x14ac:dyDescent="0.2">
      <c r="B157" s="78">
        <f t="shared" si="189"/>
        <v>-3.9185399219516612</v>
      </c>
      <c r="C157" s="78">
        <v>-0.93969262078590843</v>
      </c>
      <c r="D157" s="78">
        <v>-0.34202014332566866</v>
      </c>
      <c r="E157" s="78">
        <f t="shared" si="190"/>
        <v>-3.9185399219516612</v>
      </c>
      <c r="F157" s="78">
        <f t="shared" si="191"/>
        <v>-0.93969262078590843</v>
      </c>
      <c r="G157" s="78">
        <f t="shared" si="192"/>
        <v>-0.34202014332566866</v>
      </c>
      <c r="H157" s="78">
        <f t="shared" si="183"/>
        <v>1.1454722796264589</v>
      </c>
      <c r="I157" s="78">
        <f t="shared" si="184"/>
        <v>3.8634014285465836</v>
      </c>
      <c r="J157" s="78">
        <f t="shared" si="185"/>
        <v>-0.34202014332566866</v>
      </c>
      <c r="K157" s="78">
        <f t="shared" si="186"/>
        <v>1.1454722796264589</v>
      </c>
      <c r="L157" s="78">
        <f t="shared" si="187"/>
        <v>3.8202805440566023</v>
      </c>
      <c r="M157" s="78">
        <f t="shared" si="188"/>
        <v>0.66955577903478924</v>
      </c>
      <c r="O157" s="78">
        <f t="shared" si="193"/>
        <v>0.82883431778023353</v>
      </c>
      <c r="P157" s="78">
        <f t="shared" si="194"/>
        <v>0.48447336282383285</v>
      </c>
    </row>
    <row r="158" spans="2:16" x14ac:dyDescent="0.2">
      <c r="B158" s="78">
        <f t="shared" si="189"/>
        <v>-3.9185399219516612</v>
      </c>
      <c r="C158" s="78">
        <v>-0.8660254037844386</v>
      </c>
      <c r="D158" s="78">
        <v>-0.50000000000000011</v>
      </c>
      <c r="E158" s="78">
        <f t="shared" si="190"/>
        <v>-3.9185399219516612</v>
      </c>
      <c r="F158" s="78">
        <f t="shared" si="191"/>
        <v>-0.8660254037844386</v>
      </c>
      <c r="G158" s="78">
        <f t="shared" si="192"/>
        <v>-0.50000000000000011</v>
      </c>
      <c r="H158" s="78">
        <f t="shared" si="183"/>
        <v>1.2092699609758326</v>
      </c>
      <c r="I158" s="78">
        <f t="shared" si="184"/>
        <v>3.8265678200458488</v>
      </c>
      <c r="J158" s="78">
        <f t="shared" si="185"/>
        <v>-0.50000000000000011</v>
      </c>
      <c r="K158" s="78">
        <f t="shared" si="186"/>
        <v>1.2092699609758326</v>
      </c>
      <c r="L158" s="78">
        <f t="shared" si="187"/>
        <v>3.8255902059802058</v>
      </c>
      <c r="M158" s="78">
        <f t="shared" si="188"/>
        <v>0.50742571605976683</v>
      </c>
      <c r="O158" s="78">
        <f t="shared" si="193"/>
        <v>0.87466064230138085</v>
      </c>
      <c r="P158" s="78">
        <f t="shared" si="194"/>
        <v>0.36701920749848477</v>
      </c>
    </row>
    <row r="159" spans="2:16" x14ac:dyDescent="0.2">
      <c r="B159" s="78">
        <f t="shared" si="189"/>
        <v>-3.9185399219516612</v>
      </c>
      <c r="C159" s="78">
        <v>-0.76604444311897801</v>
      </c>
      <c r="D159" s="78">
        <v>-0.64278760968653925</v>
      </c>
      <c r="E159" s="78">
        <f t="shared" si="190"/>
        <v>-3.9185399219516612</v>
      </c>
      <c r="F159" s="78">
        <f t="shared" si="191"/>
        <v>-0.76604444311897801</v>
      </c>
      <c r="G159" s="78">
        <f t="shared" si="192"/>
        <v>-0.64278760968653925</v>
      </c>
      <c r="H159" s="78">
        <f t="shared" si="183"/>
        <v>1.2958560128068943</v>
      </c>
      <c r="I159" s="78">
        <f t="shared" si="184"/>
        <v>3.7765773397131186</v>
      </c>
      <c r="J159" s="78">
        <f t="shared" si="185"/>
        <v>-0.64278760968653925</v>
      </c>
      <c r="K159" s="78">
        <f t="shared" si="186"/>
        <v>1.2958560128068943</v>
      </c>
      <c r="L159" s="78">
        <f t="shared" si="187"/>
        <v>3.8142592627497676</v>
      </c>
      <c r="M159" s="78">
        <f t="shared" si="188"/>
        <v>0.35656498780552182</v>
      </c>
      <c r="O159" s="78">
        <f t="shared" si="193"/>
        <v>0.93805682096989274</v>
      </c>
      <c r="P159" s="78">
        <f t="shared" si="194"/>
        <v>0.25811372222251644</v>
      </c>
    </row>
    <row r="160" spans="2:16" x14ac:dyDescent="0.2">
      <c r="B160" s="78">
        <f t="shared" si="189"/>
        <v>-3.9185399219516612</v>
      </c>
      <c r="C160" s="78">
        <v>-0.64278760968653947</v>
      </c>
      <c r="D160" s="78">
        <v>-0.7660444431189779</v>
      </c>
      <c r="E160" s="78">
        <f t="shared" si="190"/>
        <v>-3.9185399219516612</v>
      </c>
      <c r="F160" s="78">
        <f t="shared" si="191"/>
        <v>-0.64278760968653947</v>
      </c>
      <c r="G160" s="78">
        <f t="shared" si="192"/>
        <v>-0.7660444431189779</v>
      </c>
      <c r="H160" s="78">
        <f t="shared" si="183"/>
        <v>1.4025995617494131</v>
      </c>
      <c r="I160" s="78">
        <f t="shared" si="184"/>
        <v>3.7149489229968991</v>
      </c>
      <c r="J160" s="78">
        <f t="shared" si="185"/>
        <v>-0.7660444431189779</v>
      </c>
      <c r="K160" s="78">
        <f t="shared" si="186"/>
        <v>1.4025995617494131</v>
      </c>
      <c r="L160" s="78">
        <f t="shared" si="187"/>
        <v>3.7866319993416107</v>
      </c>
      <c r="M160" s="78">
        <f t="shared" si="188"/>
        <v>0.22155742116084731</v>
      </c>
      <c r="O160" s="78">
        <f t="shared" si="193"/>
        <v>1.017362008223905</v>
      </c>
      <c r="P160" s="78">
        <f t="shared" si="194"/>
        <v>0.16070452970053015</v>
      </c>
    </row>
    <row r="161" spans="2:18" x14ac:dyDescent="0.2">
      <c r="B161" s="78">
        <f t="shared" si="189"/>
        <v>-3.9185399219516612</v>
      </c>
      <c r="C161" s="78">
        <v>-0.50000000000000044</v>
      </c>
      <c r="D161" s="78">
        <v>-0.86602540378443837</v>
      </c>
      <c r="E161" s="78">
        <f t="shared" si="190"/>
        <v>-3.9185399219516612</v>
      </c>
      <c r="F161" s="78">
        <f t="shared" si="191"/>
        <v>-0.50000000000000044</v>
      </c>
      <c r="G161" s="78">
        <f t="shared" si="192"/>
        <v>-0.86602540378443837</v>
      </c>
      <c r="H161" s="78">
        <f t="shared" si="183"/>
        <v>1.5262572590836128</v>
      </c>
      <c r="I161" s="78">
        <f t="shared" si="184"/>
        <v>3.6435551181536296</v>
      </c>
      <c r="J161" s="78">
        <f t="shared" si="185"/>
        <v>-0.86602540378443837</v>
      </c>
      <c r="K161" s="78">
        <f t="shared" si="186"/>
        <v>1.5262572590836128</v>
      </c>
      <c r="L161" s="78">
        <f t="shared" si="187"/>
        <v>3.7435478561743216</v>
      </c>
      <c r="M161" s="78">
        <f t="shared" si="188"/>
        <v>0.10650515272111694</v>
      </c>
      <c r="O161" s="78">
        <f t="shared" si="193"/>
        <v>1.1105263903148108</v>
      </c>
      <c r="P161" s="78">
        <f t="shared" si="194"/>
        <v>7.7494657009739482E-2</v>
      </c>
    </row>
    <row r="162" spans="2:18" x14ac:dyDescent="0.2">
      <c r="B162" s="78">
        <f t="shared" si="189"/>
        <v>-3.9185399219516612</v>
      </c>
      <c r="C162" s="78">
        <v>-0.34202014332566938</v>
      </c>
      <c r="D162" s="78">
        <v>-0.93969262078590821</v>
      </c>
      <c r="E162" s="78">
        <f t="shared" si="190"/>
        <v>-3.9185399219516612</v>
      </c>
      <c r="F162" s="78">
        <f t="shared" si="191"/>
        <v>-0.34202014332566938</v>
      </c>
      <c r="G162" s="78">
        <f t="shared" si="192"/>
        <v>-0.93969262078590821</v>
      </c>
      <c r="H162" s="78">
        <f t="shared" si="183"/>
        <v>1.663071828249808</v>
      </c>
      <c r="I162" s="78">
        <f t="shared" si="184"/>
        <v>3.5645651898164639</v>
      </c>
      <c r="J162" s="78">
        <f t="shared" si="185"/>
        <v>-0.93969262078590821</v>
      </c>
      <c r="K162" s="78">
        <f t="shared" si="186"/>
        <v>1.663071828249808</v>
      </c>
      <c r="L162" s="78">
        <f t="shared" si="187"/>
        <v>3.6863159231364113</v>
      </c>
      <c r="M162" s="78">
        <f t="shared" si="188"/>
        <v>1.4903987443614208E-2</v>
      </c>
      <c r="O162" s="78">
        <f t="shared" si="193"/>
        <v>1.2151347649650714</v>
      </c>
      <c r="P162" s="78">
        <f t="shared" si="194"/>
        <v>1.0889699994736603E-2</v>
      </c>
    </row>
    <row r="163" spans="2:18" x14ac:dyDescent="0.2">
      <c r="B163" s="78">
        <f t="shared" si="189"/>
        <v>-3.9185399219516612</v>
      </c>
      <c r="C163" s="78">
        <v>-0.17364817766693033</v>
      </c>
      <c r="D163" s="78">
        <v>-0.98480775301220802</v>
      </c>
      <c r="E163" s="78">
        <f t="shared" si="190"/>
        <v>-3.9185399219516612</v>
      </c>
      <c r="F163" s="78">
        <f t="shared" si="191"/>
        <v>-0.17364817766693033</v>
      </c>
      <c r="G163" s="78">
        <f t="shared" si="192"/>
        <v>-0.98480775301220802</v>
      </c>
      <c r="H163" s="78">
        <f t="shared" si="183"/>
        <v>1.8088862277953972</v>
      </c>
      <c r="I163" s="78">
        <f t="shared" si="184"/>
        <v>3.4803792069870942</v>
      </c>
      <c r="J163" s="78">
        <f t="shared" si="185"/>
        <v>-0.98480775301220802</v>
      </c>
      <c r="K163" s="78">
        <f t="shared" si="186"/>
        <v>1.8088862277953972</v>
      </c>
      <c r="L163" s="78">
        <f t="shared" si="187"/>
        <v>3.6166751635524799</v>
      </c>
      <c r="M163" s="78">
        <f t="shared" si="188"/>
        <v>-5.0462819617129617E-2</v>
      </c>
      <c r="O163" s="78">
        <f t="shared" si="193"/>
        <v>1.3284345892580385</v>
      </c>
      <c r="P163" s="78">
        <f t="shared" si="194"/>
        <v>-3.7059575124625564E-2</v>
      </c>
    </row>
    <row r="164" spans="2:18" x14ac:dyDescent="0.2">
      <c r="B164" s="78">
        <f t="shared" si="189"/>
        <v>-3.9185399219516612</v>
      </c>
      <c r="C164" s="78">
        <v>-1.83772268236293E-16</v>
      </c>
      <c r="D164" s="78">
        <v>-1</v>
      </c>
      <c r="E164" s="78">
        <f t="shared" si="190"/>
        <v>-3.9185399219516612</v>
      </c>
      <c r="F164" s="78">
        <f t="shared" si="191"/>
        <v>-1.83772268236293E-16</v>
      </c>
      <c r="G164" s="78">
        <f t="shared" si="192"/>
        <v>-1</v>
      </c>
      <c r="H164" s="78">
        <f t="shared" si="183"/>
        <v>1.9592699609758322</v>
      </c>
      <c r="I164" s="78">
        <f t="shared" si="184"/>
        <v>3.3935551181536292</v>
      </c>
      <c r="J164" s="78">
        <f t="shared" si="185"/>
        <v>-1</v>
      </c>
      <c r="K164" s="78">
        <f t="shared" si="186"/>
        <v>1.9592699609758322</v>
      </c>
      <c r="L164" s="78">
        <f t="shared" si="187"/>
        <v>3.5367415766625618</v>
      </c>
      <c r="M164" s="78">
        <f t="shared" si="188"/>
        <v>-8.7609131105774063E-2</v>
      </c>
      <c r="O164" s="78">
        <f t="shared" si="193"/>
        <v>1.4473719172962769</v>
      </c>
      <c r="P164" s="78">
        <f t="shared" si="194"/>
        <v>-6.4719512158533651E-2</v>
      </c>
    </row>
    <row r="165" spans="2:18" x14ac:dyDescent="0.2">
      <c r="B165" s="78">
        <f t="shared" si="189"/>
        <v>-3.9185399219516612</v>
      </c>
      <c r="C165" s="78">
        <v>0.17364817766692997</v>
      </c>
      <c r="D165" s="78">
        <v>-0.98480775301220813</v>
      </c>
      <c r="E165" s="78">
        <f t="shared" si="190"/>
        <v>-3.9185399219516612</v>
      </c>
      <c r="F165" s="78">
        <f t="shared" si="191"/>
        <v>0.17364817766692997</v>
      </c>
      <c r="G165" s="78">
        <f t="shared" si="192"/>
        <v>-0.98480775301220813</v>
      </c>
      <c r="H165" s="78">
        <f t="shared" si="183"/>
        <v>2.1096536941562674</v>
      </c>
      <c r="I165" s="78">
        <f t="shared" si="184"/>
        <v>3.3067310293201642</v>
      </c>
      <c r="J165" s="78">
        <f t="shared" si="185"/>
        <v>-0.98480775301220813</v>
      </c>
      <c r="K165" s="78">
        <f t="shared" si="186"/>
        <v>2.1096536941562674</v>
      </c>
      <c r="L165" s="78">
        <f t="shared" si="187"/>
        <v>3.4489439040559597</v>
      </c>
      <c r="M165" s="78">
        <f t="shared" si="188"/>
        <v>-9.5406275144677366E-2</v>
      </c>
      <c r="O165" s="78">
        <f t="shared" si="193"/>
        <v>1.5686389274923171</v>
      </c>
      <c r="P165" s="78">
        <f t="shared" si="194"/>
        <v>-7.0939603752756042E-2</v>
      </c>
    </row>
    <row r="166" spans="2:18" x14ac:dyDescent="0.2">
      <c r="B166" s="78">
        <f t="shared" si="189"/>
        <v>-3.9185399219516612</v>
      </c>
      <c r="C166" s="78">
        <v>0.34202014332566899</v>
      </c>
      <c r="D166" s="78">
        <v>-0.93969262078590832</v>
      </c>
      <c r="E166" s="78">
        <f t="shared" si="190"/>
        <v>-3.9185399219516612</v>
      </c>
      <c r="F166" s="78">
        <f t="shared" si="191"/>
        <v>0.34202014332566899</v>
      </c>
      <c r="G166" s="78">
        <f t="shared" si="192"/>
        <v>-0.93969262078590832</v>
      </c>
      <c r="H166" s="78">
        <f t="shared" si="183"/>
        <v>2.2554680937018565</v>
      </c>
      <c r="I166" s="78">
        <f t="shared" si="184"/>
        <v>3.2225450464907945</v>
      </c>
      <c r="J166" s="78">
        <f t="shared" si="185"/>
        <v>-0.93969262078590832</v>
      </c>
      <c r="K166" s="78">
        <f t="shared" si="186"/>
        <v>2.2554680937018565</v>
      </c>
      <c r="L166" s="78">
        <f t="shared" si="187"/>
        <v>3.3559498335870588</v>
      </c>
      <c r="M166" s="78">
        <f t="shared" si="188"/>
        <v>-7.3617339457762832E-2</v>
      </c>
      <c r="O166" s="78">
        <f t="shared" si="193"/>
        <v>1.6887365719433054</v>
      </c>
      <c r="P166" s="78">
        <f t="shared" si="194"/>
        <v>-5.5119508814440603E-2</v>
      </c>
    </row>
    <row r="167" spans="2:18" x14ac:dyDescent="0.2">
      <c r="B167" s="78">
        <f t="shared" si="189"/>
        <v>-3.9185399219516612</v>
      </c>
      <c r="C167" s="78">
        <v>0.50000000000000011</v>
      </c>
      <c r="D167" s="78">
        <v>-0.8660254037844386</v>
      </c>
      <c r="E167" s="78">
        <f t="shared" si="190"/>
        <v>-3.9185399219516612</v>
      </c>
      <c r="F167" s="78">
        <f t="shared" si="191"/>
        <v>0.50000000000000011</v>
      </c>
      <c r="G167" s="78">
        <f t="shared" si="192"/>
        <v>-0.8660254037844386</v>
      </c>
      <c r="H167" s="78">
        <f t="shared" si="183"/>
        <v>2.3922826628680518</v>
      </c>
      <c r="I167" s="78">
        <f t="shared" si="184"/>
        <v>3.1435551181536288</v>
      </c>
      <c r="J167" s="78">
        <f t="shared" si="185"/>
        <v>-0.8660254037844386</v>
      </c>
      <c r="K167" s="78">
        <f t="shared" si="186"/>
        <v>2.3922826628680518</v>
      </c>
      <c r="L167" s="78">
        <f t="shared" si="187"/>
        <v>3.2605849430297873</v>
      </c>
      <c r="M167" s="78">
        <f t="shared" si="188"/>
        <v>-2.2904369830143878E-2</v>
      </c>
      <c r="O167" s="78">
        <f t="shared" si="193"/>
        <v>1.8040551552935202</v>
      </c>
      <c r="P167" s="78">
        <f t="shared" si="194"/>
        <v>-1.7272518466225874E-2</v>
      </c>
    </row>
    <row r="168" spans="2:18" x14ac:dyDescent="0.2">
      <c r="B168" s="78">
        <f t="shared" si="189"/>
        <v>-3.9185399219516612</v>
      </c>
      <c r="C168" s="78">
        <v>0.64278760968653925</v>
      </c>
      <c r="D168" s="78">
        <v>-0.76604444311897812</v>
      </c>
      <c r="E168" s="78">
        <f t="shared" si="190"/>
        <v>-3.9185399219516612</v>
      </c>
      <c r="F168" s="78">
        <f t="shared" si="191"/>
        <v>0.64278760968653925</v>
      </c>
      <c r="G168" s="78">
        <f t="shared" si="192"/>
        <v>-0.76604444311897812</v>
      </c>
      <c r="H168" s="78">
        <f t="shared" si="183"/>
        <v>2.5159403602022516</v>
      </c>
      <c r="I168" s="78">
        <f t="shared" si="184"/>
        <v>3.0721613133103594</v>
      </c>
      <c r="J168" s="78">
        <f t="shared" si="185"/>
        <v>-0.76604444311897812</v>
      </c>
      <c r="K168" s="78">
        <f t="shared" si="186"/>
        <v>2.5159403602022516</v>
      </c>
      <c r="L168" s="78">
        <f t="shared" si="187"/>
        <v>3.1657468463267646</v>
      </c>
      <c r="M168" s="78">
        <f t="shared" si="188"/>
        <v>5.519174581804509E-2</v>
      </c>
      <c r="O168" s="78">
        <f t="shared" si="193"/>
        <v>1.9109742801291953</v>
      </c>
      <c r="P168" s="78">
        <f t="shared" si="194"/>
        <v>4.1920710205242594E-2</v>
      </c>
    </row>
    <row r="169" spans="2:18" x14ac:dyDescent="0.2">
      <c r="B169" s="78">
        <f t="shared" si="189"/>
        <v>-3.9185399219516612</v>
      </c>
      <c r="C169" s="78">
        <v>0.76604444311897779</v>
      </c>
      <c r="D169" s="78">
        <v>-0.64278760968653958</v>
      </c>
      <c r="E169" s="78">
        <f t="shared" si="190"/>
        <v>-3.9185399219516612</v>
      </c>
      <c r="F169" s="78">
        <f t="shared" si="191"/>
        <v>0.76604444311897779</v>
      </c>
      <c r="G169" s="78">
        <f t="shared" si="192"/>
        <v>-0.64278760968653958</v>
      </c>
      <c r="H169" s="78">
        <f t="shared" si="183"/>
        <v>2.6226839091447705</v>
      </c>
      <c r="I169" s="78">
        <f t="shared" si="184"/>
        <v>3.0105328965941398</v>
      </c>
      <c r="J169" s="78">
        <f t="shared" si="185"/>
        <v>-0.64278760968653958</v>
      </c>
      <c r="K169" s="78">
        <f t="shared" si="186"/>
        <v>2.6226839091447705</v>
      </c>
      <c r="L169" s="78">
        <f t="shared" si="187"/>
        <v>3.0743171510559186</v>
      </c>
      <c r="M169" s="78">
        <f t="shared" si="188"/>
        <v>0.15829809653137517</v>
      </c>
      <c r="O169" s="78">
        <f t="shared" si="193"/>
        <v>2.0059815582284197</v>
      </c>
      <c r="P169" s="78">
        <f t="shared" si="194"/>
        <v>0.12107561312950907</v>
      </c>
    </row>
    <row r="170" spans="2:18" x14ac:dyDescent="0.2">
      <c r="B170" s="78">
        <f t="shared" si="189"/>
        <v>-3.9185399219516612</v>
      </c>
      <c r="C170" s="78">
        <v>0.86602540378443837</v>
      </c>
      <c r="D170" s="78">
        <v>-0.50000000000000044</v>
      </c>
      <c r="E170" s="78">
        <f t="shared" si="190"/>
        <v>-3.9185399219516612</v>
      </c>
      <c r="F170" s="78">
        <f t="shared" si="191"/>
        <v>0.86602540378443837</v>
      </c>
      <c r="G170" s="78">
        <f t="shared" si="192"/>
        <v>-0.50000000000000044</v>
      </c>
      <c r="H170" s="78">
        <f t="shared" si="183"/>
        <v>2.7092699609758322</v>
      </c>
      <c r="I170" s="78">
        <f t="shared" si="184"/>
        <v>2.9605424162614096</v>
      </c>
      <c r="J170" s="78">
        <f t="shared" si="185"/>
        <v>-0.50000000000000044</v>
      </c>
      <c r="K170" s="78">
        <f t="shared" si="186"/>
        <v>2.7092699609758322</v>
      </c>
      <c r="L170" s="78">
        <f t="shared" si="187"/>
        <v>2.9890739022423971</v>
      </c>
      <c r="M170" s="78">
        <f t="shared" si="188"/>
        <v>0.28328184801775286</v>
      </c>
      <c r="O170" s="78">
        <f t="shared" si="193"/>
        <v>2.0858068722729426</v>
      </c>
      <c r="P170" s="78">
        <f t="shared" si="194"/>
        <v>0.2180924137854415</v>
      </c>
    </row>
    <row r="171" spans="2:18" x14ac:dyDescent="0.2">
      <c r="B171" s="78">
        <f t="shared" si="189"/>
        <v>-3.9185399219516612</v>
      </c>
      <c r="C171" s="78">
        <v>0.93969262078590809</v>
      </c>
      <c r="D171" s="78">
        <v>-0.34202014332566943</v>
      </c>
      <c r="E171" s="78">
        <f t="shared" si="190"/>
        <v>-3.9185399219516612</v>
      </c>
      <c r="F171" s="78">
        <f t="shared" si="191"/>
        <v>0.93969262078590809</v>
      </c>
      <c r="G171" s="78">
        <f t="shared" si="192"/>
        <v>-0.34202014332566943</v>
      </c>
      <c r="H171" s="78">
        <f t="shared" si="183"/>
        <v>2.7730676423252056</v>
      </c>
      <c r="I171" s="78">
        <f t="shared" si="184"/>
        <v>2.9237088077606748</v>
      </c>
      <c r="J171" s="78">
        <f t="shared" si="185"/>
        <v>-0.34202014332566943</v>
      </c>
      <c r="K171" s="78">
        <f t="shared" si="186"/>
        <v>2.7730676423252056</v>
      </c>
      <c r="L171" s="78">
        <f t="shared" si="187"/>
        <v>2.9126071728662337</v>
      </c>
      <c r="M171" s="78">
        <f t="shared" si="188"/>
        <v>0.42634543223309446</v>
      </c>
      <c r="O171" s="78">
        <f t="shared" si="193"/>
        <v>2.1475660222610666</v>
      </c>
      <c r="P171" s="78">
        <f t="shared" si="194"/>
        <v>0.33017765237138996</v>
      </c>
    </row>
    <row r="172" spans="2:18" x14ac:dyDescent="0.2">
      <c r="B172" s="78">
        <f t="shared" si="189"/>
        <v>-3.9185399219516612</v>
      </c>
      <c r="C172" s="78">
        <v>0.98480775301220802</v>
      </c>
      <c r="D172" s="78">
        <v>-0.17364817766693039</v>
      </c>
      <c r="E172" s="78">
        <f t="shared" si="190"/>
        <v>-3.9185399219516612</v>
      </c>
      <c r="F172" s="78">
        <f t="shared" si="191"/>
        <v>0.98480775301220802</v>
      </c>
      <c r="G172" s="78">
        <f t="shared" si="192"/>
        <v>-0.17364817766693039</v>
      </c>
      <c r="H172" s="78">
        <f t="shared" si="183"/>
        <v>2.8121384929282751</v>
      </c>
      <c r="I172" s="78">
        <f t="shared" si="184"/>
        <v>2.9011512416475247</v>
      </c>
      <c r="J172" s="78">
        <f t="shared" si="185"/>
        <v>-0.17364817766693039</v>
      </c>
      <c r="K172" s="78">
        <f t="shared" si="186"/>
        <v>2.8121384929282751</v>
      </c>
      <c r="L172" s="78">
        <f t="shared" si="187"/>
        <v>2.8472403658054892</v>
      </c>
      <c r="M172" s="78">
        <f t="shared" si="188"/>
        <v>0.58314193456468411</v>
      </c>
      <c r="O172" s="78">
        <f t="shared" si="193"/>
        <v>2.1889047086042912</v>
      </c>
      <c r="P172" s="78">
        <f t="shared" si="194"/>
        <v>0.45390443236104472</v>
      </c>
    </row>
    <row r="173" spans="2:18" x14ac:dyDescent="0.2">
      <c r="B173" s="78">
        <f t="shared" si="189"/>
        <v>-3.9185399219516612</v>
      </c>
      <c r="C173" s="78">
        <v>1</v>
      </c>
      <c r="D173" s="78">
        <v>0</v>
      </c>
      <c r="E173" s="78">
        <f t="shared" si="190"/>
        <v>-3.9185399219516612</v>
      </c>
      <c r="F173" s="78">
        <f t="shared" si="191"/>
        <v>1</v>
      </c>
      <c r="G173" s="78">
        <f t="shared" si="192"/>
        <v>0</v>
      </c>
      <c r="H173" s="78">
        <f t="shared" si="183"/>
        <v>2.8252953647602705</v>
      </c>
      <c r="I173" s="78">
        <f t="shared" si="184"/>
        <v>2.8935551181536288</v>
      </c>
      <c r="J173" s="78">
        <f t="shared" si="185"/>
        <v>0</v>
      </c>
      <c r="K173" s="78">
        <f t="shared" si="186"/>
        <v>2.8252953647602705</v>
      </c>
      <c r="L173" s="78">
        <f t="shared" si="187"/>
        <v>2.7949596184155063</v>
      </c>
      <c r="M173" s="78">
        <f t="shared" si="188"/>
        <v>0.74890717263203377</v>
      </c>
      <c r="O173" s="78">
        <f t="shared" si="193"/>
        <v>2.2081315213327324</v>
      </c>
      <c r="P173" s="78">
        <f t="shared" si="194"/>
        <v>0.58531421353932844</v>
      </c>
    </row>
    <row r="175" spans="2:18" x14ac:dyDescent="0.2">
      <c r="B175" s="78">
        <f>3*(LOG(125/(2*20))-1.5)</f>
        <v>-3.0154499349597179</v>
      </c>
      <c r="C175" s="78">
        <v>1</v>
      </c>
      <c r="D175" s="78">
        <v>0</v>
      </c>
      <c r="E175" s="78">
        <f>B175+B$8</f>
        <v>-3.0154499349597179</v>
      </c>
      <c r="F175" s="78">
        <f>C175+B$9</f>
        <v>1</v>
      </c>
      <c r="G175" s="78">
        <f>D175+B$10</f>
        <v>0</v>
      </c>
      <c r="H175" s="78">
        <f t="shared" ref="H175:H211" si="195">E175*COS(RADIANS($B$12))-F175*SIN(RADIANS($B$12))</f>
        <v>2.3737503712642987</v>
      </c>
      <c r="I175" s="78">
        <f t="shared" ref="I175:I211" si="196">E175*SIN(RADIANS($B$12))+F175*COS(RADIANS($B$12))</f>
        <v>2.1114562475152479</v>
      </c>
      <c r="J175" s="78">
        <f t="shared" ref="J175:J211" si="197">G175</f>
        <v>0</v>
      </c>
      <c r="K175" s="78">
        <f t="shared" ref="K175:K211" si="198">H175</f>
        <v>2.3737503712642987</v>
      </c>
      <c r="L175" s="78">
        <f t="shared" ref="L175:L211" si="199">I175*COS(RADIANS($B$14))-J175*SIN(RADIANS($B$14))</f>
        <v>2.0395101205543815</v>
      </c>
      <c r="M175" s="78">
        <f t="shared" ref="M175:M211" si="200">I175*SIN(RADIANS($B$14))+J175*COS(RADIANS($B$14))</f>
        <v>0.54648508975764809</v>
      </c>
      <c r="O175" s="78">
        <f>K175*B$3/(B$3+B$5+L175)</f>
        <v>1.9716336856694254</v>
      </c>
      <c r="P175" s="78">
        <f>M175*B$3/(B$3+B$5+L175)</f>
        <v>0.45390973908868987</v>
      </c>
      <c r="R175" s="78">
        <v>63</v>
      </c>
    </row>
    <row r="176" spans="2:18" x14ac:dyDescent="0.2">
      <c r="B176" s="78">
        <f t="shared" ref="B176:B211" si="201">B175</f>
        <v>-3.0154499349597179</v>
      </c>
      <c r="C176" s="78">
        <v>0.98480775301220802</v>
      </c>
      <c r="D176" s="78">
        <v>0.17364817766693033</v>
      </c>
      <c r="E176" s="78">
        <f t="shared" ref="E176:E211" si="202">B176+B$8</f>
        <v>-3.0154499349597179</v>
      </c>
      <c r="F176" s="78">
        <f t="shared" ref="F176:F211" si="203">C176+B$9</f>
        <v>0.98480775301220802</v>
      </c>
      <c r="G176" s="78">
        <f t="shared" ref="G176:G211" si="204">D176+B$10</f>
        <v>0.17364817766693033</v>
      </c>
      <c r="H176" s="78">
        <f t="shared" si="195"/>
        <v>2.3605934994323032</v>
      </c>
      <c r="I176" s="78">
        <f t="shared" si="196"/>
        <v>2.1190523710091438</v>
      </c>
      <c r="J176" s="78">
        <f t="shared" si="197"/>
        <v>0.17364817766693033</v>
      </c>
      <c r="K176" s="78">
        <f t="shared" si="198"/>
        <v>2.3605934994323032</v>
      </c>
      <c r="L176" s="78">
        <f t="shared" si="199"/>
        <v>2.0019039568892687</v>
      </c>
      <c r="M176" s="78">
        <f t="shared" si="200"/>
        <v>0.71618237068333968</v>
      </c>
      <c r="O176" s="78">
        <f t="shared" ref="O176:O211" si="205">K176*B$3/(B$3+B$5+L176)</f>
        <v>1.9668491831892123</v>
      </c>
      <c r="P176" s="78">
        <f t="shared" ref="P176:P211" si="206">M176*B$3/(B$3+B$5+L176)</f>
        <v>0.59672396417756746</v>
      </c>
    </row>
    <row r="177" spans="2:16" x14ac:dyDescent="0.2">
      <c r="B177" s="78">
        <f t="shared" si="201"/>
        <v>-3.0154499349597179</v>
      </c>
      <c r="C177" s="78">
        <v>0.93969262078590843</v>
      </c>
      <c r="D177" s="78">
        <v>0.34202014332566871</v>
      </c>
      <c r="E177" s="78">
        <f t="shared" si="202"/>
        <v>-3.0154499349597179</v>
      </c>
      <c r="F177" s="78">
        <f t="shared" si="203"/>
        <v>0.93969262078590843</v>
      </c>
      <c r="G177" s="78">
        <f t="shared" si="204"/>
        <v>0.34202014332566871</v>
      </c>
      <c r="H177" s="78">
        <f t="shared" si="195"/>
        <v>2.3215226488292338</v>
      </c>
      <c r="I177" s="78">
        <f t="shared" si="196"/>
        <v>2.1416099371222934</v>
      </c>
      <c r="J177" s="78">
        <f t="shared" si="197"/>
        <v>0.34202014332566871</v>
      </c>
      <c r="K177" s="78">
        <f t="shared" si="198"/>
        <v>2.3215226488292338</v>
      </c>
      <c r="L177" s="78">
        <f t="shared" si="199"/>
        <v>1.9801150212023539</v>
      </c>
      <c r="M177" s="78">
        <f t="shared" si="200"/>
        <v>0.88465552845741358</v>
      </c>
      <c r="O177" s="78">
        <f t="shared" si="205"/>
        <v>1.9378133220929963</v>
      </c>
      <c r="P177" s="78">
        <f t="shared" si="206"/>
        <v>0.7384365900425448</v>
      </c>
    </row>
    <row r="178" spans="2:16" x14ac:dyDescent="0.2">
      <c r="B178" s="78">
        <f t="shared" si="201"/>
        <v>-3.0154499349597179</v>
      </c>
      <c r="C178" s="78">
        <v>0.86602540378443871</v>
      </c>
      <c r="D178" s="78">
        <v>0.49999999999999994</v>
      </c>
      <c r="E178" s="78">
        <f t="shared" si="202"/>
        <v>-3.0154499349597179</v>
      </c>
      <c r="F178" s="78">
        <f t="shared" si="203"/>
        <v>0.86602540378443871</v>
      </c>
      <c r="G178" s="78">
        <f t="shared" si="204"/>
        <v>0.49999999999999994</v>
      </c>
      <c r="H178" s="78">
        <f t="shared" si="195"/>
        <v>2.2577249674798603</v>
      </c>
      <c r="I178" s="78">
        <f t="shared" si="196"/>
        <v>2.1784435456230287</v>
      </c>
      <c r="J178" s="78">
        <f t="shared" si="197"/>
        <v>0.49999999999999994</v>
      </c>
      <c r="K178" s="78">
        <f t="shared" si="198"/>
        <v>2.2577249674798603</v>
      </c>
      <c r="L178" s="78">
        <f t="shared" si="199"/>
        <v>1.9748053592787511</v>
      </c>
      <c r="M178" s="78">
        <f t="shared" si="200"/>
        <v>1.046785591432436</v>
      </c>
      <c r="O178" s="78">
        <f t="shared" si="205"/>
        <v>1.885395962390694</v>
      </c>
      <c r="P178" s="78">
        <f t="shared" si="206"/>
        <v>0.87415666478564336</v>
      </c>
    </row>
    <row r="179" spans="2:16" x14ac:dyDescent="0.2">
      <c r="B179" s="78">
        <f t="shared" si="201"/>
        <v>-3.0154499349597179</v>
      </c>
      <c r="C179" s="78">
        <v>0.76604444311897801</v>
      </c>
      <c r="D179" s="78">
        <v>0.64278760968653925</v>
      </c>
      <c r="E179" s="78">
        <f t="shared" si="202"/>
        <v>-3.0154499349597179</v>
      </c>
      <c r="F179" s="78">
        <f t="shared" si="203"/>
        <v>0.76604444311897801</v>
      </c>
      <c r="G179" s="78">
        <f t="shared" si="204"/>
        <v>0.64278760968653925</v>
      </c>
      <c r="H179" s="78">
        <f t="shared" si="195"/>
        <v>2.1711389156487986</v>
      </c>
      <c r="I179" s="78">
        <f t="shared" si="196"/>
        <v>2.2284340259557589</v>
      </c>
      <c r="J179" s="78">
        <f t="shared" si="197"/>
        <v>0.64278760968653925</v>
      </c>
      <c r="K179" s="78">
        <f t="shared" si="198"/>
        <v>2.1711389156487986</v>
      </c>
      <c r="L179" s="78">
        <f t="shared" si="199"/>
        <v>1.9861363025091894</v>
      </c>
      <c r="M179" s="78">
        <f t="shared" si="200"/>
        <v>1.1976463196866809</v>
      </c>
      <c r="O179" s="78">
        <f t="shared" si="205"/>
        <v>1.8113751261065589</v>
      </c>
      <c r="P179" s="78">
        <f t="shared" si="206"/>
        <v>0.99919297550117514</v>
      </c>
    </row>
    <row r="180" spans="2:16" x14ac:dyDescent="0.2">
      <c r="B180" s="78">
        <f t="shared" si="201"/>
        <v>-3.0154499349597179</v>
      </c>
      <c r="C180" s="78">
        <v>0.64278760968653936</v>
      </c>
      <c r="D180" s="78">
        <v>0.76604444311897801</v>
      </c>
      <c r="E180" s="78">
        <f t="shared" si="202"/>
        <v>-3.0154499349597179</v>
      </c>
      <c r="F180" s="78">
        <f t="shared" si="203"/>
        <v>0.64278760968653936</v>
      </c>
      <c r="G180" s="78">
        <f t="shared" si="204"/>
        <v>0.76604444311897801</v>
      </c>
      <c r="H180" s="78">
        <f t="shared" si="195"/>
        <v>2.0643953667062798</v>
      </c>
      <c r="I180" s="78">
        <f t="shared" si="196"/>
        <v>2.2900624426719784</v>
      </c>
      <c r="J180" s="78">
        <f t="shared" si="197"/>
        <v>0.76604444311897801</v>
      </c>
      <c r="K180" s="78">
        <f t="shared" si="198"/>
        <v>2.0643953667062798</v>
      </c>
      <c r="L180" s="78">
        <f t="shared" si="199"/>
        <v>2.0137635659173467</v>
      </c>
      <c r="M180" s="78">
        <f t="shared" si="200"/>
        <v>1.3326538863313555</v>
      </c>
      <c r="O180" s="78">
        <f t="shared" si="205"/>
        <v>1.7183585771264065</v>
      </c>
      <c r="P180" s="78">
        <f t="shared" si="206"/>
        <v>1.1092726097191148</v>
      </c>
    </row>
    <row r="181" spans="2:16" x14ac:dyDescent="0.2">
      <c r="B181" s="78">
        <f t="shared" si="201"/>
        <v>-3.0154499349597179</v>
      </c>
      <c r="C181" s="78">
        <v>0.50000000000000011</v>
      </c>
      <c r="D181" s="78">
        <v>0.8660254037844386</v>
      </c>
      <c r="E181" s="78">
        <f t="shared" si="202"/>
        <v>-3.0154499349597179</v>
      </c>
      <c r="F181" s="78">
        <f t="shared" si="203"/>
        <v>0.50000000000000011</v>
      </c>
      <c r="G181" s="78">
        <f t="shared" si="204"/>
        <v>0.8660254037844386</v>
      </c>
      <c r="H181" s="78">
        <f t="shared" si="195"/>
        <v>1.9407376693720795</v>
      </c>
      <c r="I181" s="78">
        <f t="shared" si="196"/>
        <v>2.3614562475152479</v>
      </c>
      <c r="J181" s="78">
        <f t="shared" si="197"/>
        <v>0.8660254037844386</v>
      </c>
      <c r="K181" s="78">
        <f t="shared" si="198"/>
        <v>1.9407376693720795</v>
      </c>
      <c r="L181" s="78">
        <f t="shared" si="199"/>
        <v>2.0568477090846349</v>
      </c>
      <c r="M181" s="78">
        <f t="shared" si="200"/>
        <v>1.4477061547710861</v>
      </c>
      <c r="O181" s="78">
        <f t="shared" si="205"/>
        <v>1.609655953363138</v>
      </c>
      <c r="P181" s="78">
        <f t="shared" si="206"/>
        <v>1.2007335496825289</v>
      </c>
    </row>
    <row r="182" spans="2:16" x14ac:dyDescent="0.2">
      <c r="B182" s="78">
        <f t="shared" si="201"/>
        <v>-3.0154499349597179</v>
      </c>
      <c r="C182" s="78">
        <v>0.34202014332566882</v>
      </c>
      <c r="D182" s="78">
        <v>0.93969262078590832</v>
      </c>
      <c r="E182" s="78">
        <f t="shared" si="202"/>
        <v>-3.0154499349597179</v>
      </c>
      <c r="F182" s="78">
        <f t="shared" si="203"/>
        <v>0.34202014332566882</v>
      </c>
      <c r="G182" s="78">
        <f t="shared" si="204"/>
        <v>0.93969262078590832</v>
      </c>
      <c r="H182" s="78">
        <f t="shared" si="195"/>
        <v>1.8039231002058842</v>
      </c>
      <c r="I182" s="78">
        <f t="shared" si="196"/>
        <v>2.4404461758524136</v>
      </c>
      <c r="J182" s="78">
        <f t="shared" si="197"/>
        <v>0.93969262078590832</v>
      </c>
      <c r="K182" s="78">
        <f t="shared" si="198"/>
        <v>1.8039231002058842</v>
      </c>
      <c r="L182" s="78">
        <f t="shared" si="199"/>
        <v>2.1140796421225456</v>
      </c>
      <c r="M182" s="78">
        <f t="shared" si="200"/>
        <v>1.5393073200485887</v>
      </c>
      <c r="O182" s="78">
        <f t="shared" si="205"/>
        <v>1.4891127956046797</v>
      </c>
      <c r="P182" s="78">
        <f t="shared" si="206"/>
        <v>1.270676242457724</v>
      </c>
    </row>
    <row r="183" spans="2:16" x14ac:dyDescent="0.2">
      <c r="B183" s="78">
        <f t="shared" si="201"/>
        <v>-3.0154499349597179</v>
      </c>
      <c r="C183" s="78">
        <v>0.17364817766693041</v>
      </c>
      <c r="D183" s="78">
        <v>0.98480775301220802</v>
      </c>
      <c r="E183" s="78">
        <f t="shared" si="202"/>
        <v>-3.0154499349597179</v>
      </c>
      <c r="F183" s="78">
        <f t="shared" si="203"/>
        <v>0.17364817766693041</v>
      </c>
      <c r="G183" s="78">
        <f t="shared" si="204"/>
        <v>0.98480775301220802</v>
      </c>
      <c r="H183" s="78">
        <f t="shared" si="195"/>
        <v>1.6581087006602955</v>
      </c>
      <c r="I183" s="78">
        <f t="shared" si="196"/>
        <v>2.5246321586817828</v>
      </c>
      <c r="J183" s="78">
        <f t="shared" si="197"/>
        <v>0.98480775301220802</v>
      </c>
      <c r="K183" s="78">
        <f t="shared" si="198"/>
        <v>1.6581087006602955</v>
      </c>
      <c r="L183" s="78">
        <f t="shared" si="199"/>
        <v>2.1837204017064766</v>
      </c>
      <c r="M183" s="78">
        <f t="shared" si="200"/>
        <v>1.6046741271093323</v>
      </c>
      <c r="O183" s="78">
        <f t="shared" si="205"/>
        <v>1.3609214968755008</v>
      </c>
      <c r="P183" s="78">
        <f t="shared" si="206"/>
        <v>1.3170641431369177</v>
      </c>
    </row>
    <row r="184" spans="2:16" x14ac:dyDescent="0.2">
      <c r="B184" s="78">
        <f t="shared" si="201"/>
        <v>-3.0154499349597179</v>
      </c>
      <c r="C184" s="78">
        <v>6.1257422745431001E-17</v>
      </c>
      <c r="D184" s="78">
        <v>1</v>
      </c>
      <c r="E184" s="78">
        <f t="shared" si="202"/>
        <v>-3.0154499349597179</v>
      </c>
      <c r="F184" s="78">
        <f t="shared" si="203"/>
        <v>6.1257422745431001E-17</v>
      </c>
      <c r="G184" s="78">
        <f t="shared" si="204"/>
        <v>1</v>
      </c>
      <c r="H184" s="78">
        <f t="shared" si="195"/>
        <v>1.5077249674798603</v>
      </c>
      <c r="I184" s="78">
        <f t="shared" si="196"/>
        <v>2.6114562475152483</v>
      </c>
      <c r="J184" s="78">
        <f t="shared" si="197"/>
        <v>1</v>
      </c>
      <c r="K184" s="78">
        <f t="shared" si="198"/>
        <v>1.5077249674798603</v>
      </c>
      <c r="L184" s="78">
        <f t="shared" si="199"/>
        <v>2.2636539885963951</v>
      </c>
      <c r="M184" s="78">
        <f t="shared" si="200"/>
        <v>1.6418204385979769</v>
      </c>
      <c r="O184" s="78">
        <f t="shared" si="205"/>
        <v>1.2294255601812059</v>
      </c>
      <c r="P184" s="78">
        <f t="shared" si="206"/>
        <v>1.3387693750367196</v>
      </c>
    </row>
    <row r="185" spans="2:16" x14ac:dyDescent="0.2">
      <c r="B185" s="78">
        <f t="shared" si="201"/>
        <v>-3.0154499349597179</v>
      </c>
      <c r="C185" s="78">
        <v>-0.1736481776669303</v>
      </c>
      <c r="D185" s="78">
        <v>0.98480775301220802</v>
      </c>
      <c r="E185" s="78">
        <f t="shared" si="202"/>
        <v>-3.0154499349597179</v>
      </c>
      <c r="F185" s="78">
        <f t="shared" si="203"/>
        <v>-0.1736481776669303</v>
      </c>
      <c r="G185" s="78">
        <f t="shared" si="204"/>
        <v>0.98480775301220802</v>
      </c>
      <c r="H185" s="78">
        <f t="shared" si="195"/>
        <v>1.3573412342994251</v>
      </c>
      <c r="I185" s="78">
        <f t="shared" si="196"/>
        <v>2.6982803363487133</v>
      </c>
      <c r="J185" s="78">
        <f t="shared" si="197"/>
        <v>0.98480775301220802</v>
      </c>
      <c r="K185" s="78">
        <f t="shared" si="198"/>
        <v>1.3573412342994251</v>
      </c>
      <c r="L185" s="78">
        <f t="shared" si="199"/>
        <v>2.3514516612029972</v>
      </c>
      <c r="M185" s="78">
        <f t="shared" si="200"/>
        <v>1.6496175826368802</v>
      </c>
      <c r="O185" s="78">
        <f t="shared" si="205"/>
        <v>1.0989325558897292</v>
      </c>
      <c r="P185" s="78">
        <f t="shared" si="206"/>
        <v>1.3355657520147814</v>
      </c>
    </row>
    <row r="186" spans="2:16" x14ac:dyDescent="0.2">
      <c r="B186" s="78">
        <f t="shared" si="201"/>
        <v>-3.0154499349597179</v>
      </c>
      <c r="C186" s="78">
        <v>-0.34202014332566871</v>
      </c>
      <c r="D186" s="78">
        <v>0.93969262078590843</v>
      </c>
      <c r="E186" s="78">
        <f t="shared" si="202"/>
        <v>-3.0154499349597179</v>
      </c>
      <c r="F186" s="78">
        <f t="shared" si="203"/>
        <v>-0.34202014332566871</v>
      </c>
      <c r="G186" s="78">
        <f t="shared" si="204"/>
        <v>0.93969262078590843</v>
      </c>
      <c r="H186" s="78">
        <f t="shared" si="195"/>
        <v>1.2115268347538366</v>
      </c>
      <c r="I186" s="78">
        <f t="shared" si="196"/>
        <v>2.782466319178083</v>
      </c>
      <c r="J186" s="78">
        <f t="shared" si="197"/>
        <v>0.93969262078590843</v>
      </c>
      <c r="K186" s="78">
        <f t="shared" si="198"/>
        <v>1.2115268347538366</v>
      </c>
      <c r="L186" s="78">
        <f t="shared" si="199"/>
        <v>2.4444457316718982</v>
      </c>
      <c r="M186" s="78">
        <f t="shared" si="200"/>
        <v>1.6278286469499659</v>
      </c>
      <c r="O186" s="78">
        <f t="shared" si="205"/>
        <v>0.97354824865395539</v>
      </c>
      <c r="P186" s="78">
        <f t="shared" si="206"/>
        <v>1.3080764559943714</v>
      </c>
    </row>
    <row r="187" spans="2:16" x14ac:dyDescent="0.2">
      <c r="B187" s="78">
        <f t="shared" si="201"/>
        <v>-3.0154499349597179</v>
      </c>
      <c r="C187" s="78">
        <v>-0.49999999999999978</v>
      </c>
      <c r="D187" s="78">
        <v>0.86602540378443871</v>
      </c>
      <c r="E187" s="78">
        <f t="shared" si="202"/>
        <v>-3.0154499349597179</v>
      </c>
      <c r="F187" s="78">
        <f t="shared" si="203"/>
        <v>-0.49999999999999978</v>
      </c>
      <c r="G187" s="78">
        <f t="shared" si="204"/>
        <v>0.86602540378443871</v>
      </c>
      <c r="H187" s="78">
        <f t="shared" si="195"/>
        <v>1.0747122655876413</v>
      </c>
      <c r="I187" s="78">
        <f t="shared" si="196"/>
        <v>2.8614562475152483</v>
      </c>
      <c r="J187" s="78">
        <f t="shared" si="197"/>
        <v>0.86602540378443871</v>
      </c>
      <c r="K187" s="78">
        <f t="shared" si="198"/>
        <v>1.0747122655876413</v>
      </c>
      <c r="L187" s="78">
        <f t="shared" si="199"/>
        <v>2.5398106222291692</v>
      </c>
      <c r="M187" s="78">
        <f t="shared" si="200"/>
        <v>1.5771156773223467</v>
      </c>
      <c r="O187" s="78">
        <f t="shared" si="205"/>
        <v>0.8570402679626693</v>
      </c>
      <c r="P187" s="78">
        <f t="shared" si="206"/>
        <v>1.2576869977020331</v>
      </c>
    </row>
    <row r="188" spans="2:16" x14ac:dyDescent="0.2">
      <c r="B188" s="78">
        <f t="shared" si="201"/>
        <v>-3.0154499349597179</v>
      </c>
      <c r="C188" s="78">
        <v>-0.64278760968653936</v>
      </c>
      <c r="D188" s="78">
        <v>0.76604444311897801</v>
      </c>
      <c r="E188" s="78">
        <f t="shared" si="202"/>
        <v>-3.0154499349597179</v>
      </c>
      <c r="F188" s="78">
        <f t="shared" si="203"/>
        <v>-0.64278760968653936</v>
      </c>
      <c r="G188" s="78">
        <f t="shared" si="204"/>
        <v>0.76604444311897801</v>
      </c>
      <c r="H188" s="78">
        <f t="shared" si="195"/>
        <v>0.95105456825344103</v>
      </c>
      <c r="I188" s="78">
        <f t="shared" si="196"/>
        <v>2.9328500523585181</v>
      </c>
      <c r="J188" s="78">
        <f t="shared" si="197"/>
        <v>0.76604444311897801</v>
      </c>
      <c r="K188" s="78">
        <f t="shared" si="198"/>
        <v>0.95105456825344103</v>
      </c>
      <c r="L188" s="78">
        <f t="shared" si="199"/>
        <v>2.6346487189321928</v>
      </c>
      <c r="M188" s="78">
        <f t="shared" si="200"/>
        <v>1.4990195616741575</v>
      </c>
      <c r="O188" s="78">
        <f t="shared" si="205"/>
        <v>0.75273526744621566</v>
      </c>
      <c r="P188" s="78">
        <f t="shared" si="206"/>
        <v>1.1864354878564807</v>
      </c>
    </row>
    <row r="189" spans="2:16" x14ac:dyDescent="0.2">
      <c r="B189" s="78">
        <f t="shared" si="201"/>
        <v>-3.0154499349597179</v>
      </c>
      <c r="C189" s="78">
        <v>-0.7660444431189779</v>
      </c>
      <c r="D189" s="78">
        <v>0.64278760968653947</v>
      </c>
      <c r="E189" s="78">
        <f t="shared" si="202"/>
        <v>-3.0154499349597179</v>
      </c>
      <c r="F189" s="78">
        <f t="shared" si="203"/>
        <v>-0.7660444431189779</v>
      </c>
      <c r="G189" s="78">
        <f t="shared" si="204"/>
        <v>0.64278760968653947</v>
      </c>
      <c r="H189" s="78">
        <f t="shared" si="195"/>
        <v>0.84431101931092223</v>
      </c>
      <c r="I189" s="78">
        <f t="shared" si="196"/>
        <v>2.9944784690747377</v>
      </c>
      <c r="J189" s="78">
        <f t="shared" si="197"/>
        <v>0.64278760968653947</v>
      </c>
      <c r="K189" s="78">
        <f t="shared" si="198"/>
        <v>0.84431101931092223</v>
      </c>
      <c r="L189" s="78">
        <f t="shared" si="199"/>
        <v>2.7260784142030383</v>
      </c>
      <c r="M189" s="78">
        <f t="shared" si="200"/>
        <v>1.3959132109608277</v>
      </c>
      <c r="O189" s="78">
        <f t="shared" si="205"/>
        <v>0.66344948681804627</v>
      </c>
      <c r="P189" s="78">
        <f t="shared" si="206"/>
        <v>1.0968918825794032</v>
      </c>
    </row>
    <row r="190" spans="2:16" x14ac:dyDescent="0.2">
      <c r="B190" s="78">
        <f t="shared" si="201"/>
        <v>-3.0154499349597179</v>
      </c>
      <c r="C190" s="78">
        <v>-0.86602540378443871</v>
      </c>
      <c r="D190" s="78">
        <v>0.49999999999999994</v>
      </c>
      <c r="E190" s="78">
        <f t="shared" si="202"/>
        <v>-3.0154499349597179</v>
      </c>
      <c r="F190" s="78">
        <f t="shared" si="203"/>
        <v>-0.86602540378443871</v>
      </c>
      <c r="G190" s="78">
        <f t="shared" si="204"/>
        <v>0.49999999999999994</v>
      </c>
      <c r="H190" s="78">
        <f t="shared" si="195"/>
        <v>0.75772496747986051</v>
      </c>
      <c r="I190" s="78">
        <f t="shared" si="196"/>
        <v>3.0444689494074679</v>
      </c>
      <c r="J190" s="78">
        <f t="shared" si="197"/>
        <v>0.49999999999999994</v>
      </c>
      <c r="K190" s="78">
        <f t="shared" si="198"/>
        <v>0.75772496747986051</v>
      </c>
      <c r="L190" s="78">
        <f t="shared" si="199"/>
        <v>2.8113216630165598</v>
      </c>
      <c r="M190" s="78">
        <f t="shared" si="200"/>
        <v>1.2709294594744494</v>
      </c>
      <c r="O190" s="78">
        <f t="shared" si="205"/>
        <v>0.59144949085717213</v>
      </c>
      <c r="P190" s="78">
        <f t="shared" si="206"/>
        <v>0.99203617932983479</v>
      </c>
    </row>
    <row r="191" spans="2:16" x14ac:dyDescent="0.2">
      <c r="B191" s="78">
        <f t="shared" si="201"/>
        <v>-3.0154499349597179</v>
      </c>
      <c r="C191" s="78">
        <v>-0.93969262078590832</v>
      </c>
      <c r="D191" s="78">
        <v>0.34202014332566888</v>
      </c>
      <c r="E191" s="78">
        <f t="shared" si="202"/>
        <v>-3.0154499349597179</v>
      </c>
      <c r="F191" s="78">
        <f t="shared" si="203"/>
        <v>-0.93969262078590832</v>
      </c>
      <c r="G191" s="78">
        <f t="shared" si="204"/>
        <v>0.34202014332566888</v>
      </c>
      <c r="H191" s="78">
        <f t="shared" si="195"/>
        <v>0.69392728613048693</v>
      </c>
      <c r="I191" s="78">
        <f t="shared" si="196"/>
        <v>3.0813025579082027</v>
      </c>
      <c r="J191" s="78">
        <f t="shared" si="197"/>
        <v>0.34202014332566888</v>
      </c>
      <c r="K191" s="78">
        <f t="shared" si="198"/>
        <v>0.69392728613048693</v>
      </c>
      <c r="L191" s="78">
        <f t="shared" si="199"/>
        <v>2.8877883923927237</v>
      </c>
      <c r="M191" s="78">
        <f t="shared" si="200"/>
        <v>1.127865875259108</v>
      </c>
      <c r="O191" s="78">
        <f t="shared" si="205"/>
        <v>0.53843783355419728</v>
      </c>
      <c r="P191" s="78">
        <f t="shared" si="206"/>
        <v>0.87514307414052006</v>
      </c>
    </row>
    <row r="192" spans="2:16" x14ac:dyDescent="0.2">
      <c r="B192" s="78">
        <f t="shared" si="201"/>
        <v>-3.0154499349597179</v>
      </c>
      <c r="C192" s="78">
        <v>-0.98480775301220802</v>
      </c>
      <c r="D192" s="78">
        <v>0.17364817766693069</v>
      </c>
      <c r="E192" s="78">
        <f t="shared" si="202"/>
        <v>-3.0154499349597179</v>
      </c>
      <c r="F192" s="78">
        <f t="shared" si="203"/>
        <v>-0.98480775301220802</v>
      </c>
      <c r="G192" s="78">
        <f t="shared" si="204"/>
        <v>0.17364817766693069</v>
      </c>
      <c r="H192" s="78">
        <f t="shared" si="195"/>
        <v>0.65485643552741735</v>
      </c>
      <c r="I192" s="78">
        <f t="shared" si="196"/>
        <v>3.1038601240213528</v>
      </c>
      <c r="J192" s="78">
        <f t="shared" si="197"/>
        <v>0.17364817766693069</v>
      </c>
      <c r="K192" s="78">
        <f t="shared" si="198"/>
        <v>0.65485643552741735</v>
      </c>
      <c r="L192" s="78">
        <f t="shared" si="199"/>
        <v>2.9531551994534673</v>
      </c>
      <c r="M192" s="78">
        <f t="shared" si="200"/>
        <v>0.97106937292751905</v>
      </c>
      <c r="O192" s="78">
        <f t="shared" si="205"/>
        <v>0.50555746877413132</v>
      </c>
      <c r="P192" s="78">
        <f t="shared" si="206"/>
        <v>0.74967786456267538</v>
      </c>
    </row>
    <row r="193" spans="2:16" x14ac:dyDescent="0.2">
      <c r="B193" s="78">
        <f t="shared" si="201"/>
        <v>-3.0154499349597179</v>
      </c>
      <c r="C193" s="78">
        <v>-1</v>
      </c>
      <c r="D193" s="78">
        <v>1.22514845490862E-16</v>
      </c>
      <c r="E193" s="78">
        <f t="shared" si="202"/>
        <v>-3.0154499349597179</v>
      </c>
      <c r="F193" s="78">
        <f t="shared" si="203"/>
        <v>-1</v>
      </c>
      <c r="G193" s="78">
        <f t="shared" si="204"/>
        <v>1.22514845490862E-16</v>
      </c>
      <c r="H193" s="78">
        <f t="shared" si="195"/>
        <v>0.64169956369542192</v>
      </c>
      <c r="I193" s="78">
        <f t="shared" si="196"/>
        <v>3.1114562475152487</v>
      </c>
      <c r="J193" s="78">
        <f t="shared" si="197"/>
        <v>1.22514845490862E-16</v>
      </c>
      <c r="K193" s="78">
        <f t="shared" si="198"/>
        <v>0.64169956369542192</v>
      </c>
      <c r="L193" s="78">
        <f t="shared" si="199"/>
        <v>3.0054359468434506</v>
      </c>
      <c r="M193" s="78">
        <f t="shared" si="200"/>
        <v>0.80530413486016916</v>
      </c>
      <c r="O193" s="78">
        <f t="shared" si="205"/>
        <v>0.49340873025572729</v>
      </c>
      <c r="P193" s="78">
        <f t="shared" si="206"/>
        <v>0.61920579836896938</v>
      </c>
    </row>
    <row r="194" spans="2:16" x14ac:dyDescent="0.2">
      <c r="B194" s="78">
        <f t="shared" si="201"/>
        <v>-3.0154499349597179</v>
      </c>
      <c r="C194" s="78">
        <v>-0.98480775301220802</v>
      </c>
      <c r="D194" s="78">
        <v>-0.17364817766693047</v>
      </c>
      <c r="E194" s="78">
        <f t="shared" si="202"/>
        <v>-3.0154499349597179</v>
      </c>
      <c r="F194" s="78">
        <f t="shared" si="203"/>
        <v>-0.98480775301220802</v>
      </c>
      <c r="G194" s="78">
        <f t="shared" si="204"/>
        <v>-0.17364817766693047</v>
      </c>
      <c r="H194" s="78">
        <f t="shared" si="195"/>
        <v>0.65485643552741735</v>
      </c>
      <c r="I194" s="78">
        <f t="shared" si="196"/>
        <v>3.1038601240213528</v>
      </c>
      <c r="J194" s="78">
        <f t="shared" si="197"/>
        <v>-0.17364817766693047</v>
      </c>
      <c r="K194" s="78">
        <f t="shared" si="198"/>
        <v>0.65485643552741735</v>
      </c>
      <c r="L194" s="78">
        <f t="shared" si="199"/>
        <v>3.043042110508563</v>
      </c>
      <c r="M194" s="78">
        <f t="shared" si="200"/>
        <v>0.63560685393447736</v>
      </c>
      <c r="O194" s="78">
        <f t="shared" si="205"/>
        <v>0.50207338899857601</v>
      </c>
      <c r="P194" s="78">
        <f t="shared" si="206"/>
        <v>0.48731488294619513</v>
      </c>
    </row>
    <row r="195" spans="2:16" x14ac:dyDescent="0.2">
      <c r="B195" s="78">
        <f t="shared" si="201"/>
        <v>-3.0154499349597179</v>
      </c>
      <c r="C195" s="78">
        <v>-0.93969262078590843</v>
      </c>
      <c r="D195" s="78">
        <v>-0.34202014332566866</v>
      </c>
      <c r="E195" s="78">
        <f t="shared" si="202"/>
        <v>-3.0154499349597179</v>
      </c>
      <c r="F195" s="78">
        <f t="shared" si="203"/>
        <v>-0.93969262078590843</v>
      </c>
      <c r="G195" s="78">
        <f t="shared" si="204"/>
        <v>-0.34202014332566866</v>
      </c>
      <c r="H195" s="78">
        <f t="shared" si="195"/>
        <v>0.69392728613048682</v>
      </c>
      <c r="I195" s="78">
        <f t="shared" si="196"/>
        <v>3.0813025579082032</v>
      </c>
      <c r="J195" s="78">
        <f t="shared" si="197"/>
        <v>-0.34202014332566866</v>
      </c>
      <c r="K195" s="78">
        <f t="shared" si="198"/>
        <v>0.69392728613048682</v>
      </c>
      <c r="L195" s="78">
        <f t="shared" si="199"/>
        <v>3.0648310461954775</v>
      </c>
      <c r="M195" s="78">
        <f t="shared" si="200"/>
        <v>0.46713369616040368</v>
      </c>
      <c r="O195" s="78">
        <f t="shared" si="205"/>
        <v>0.53114141597151443</v>
      </c>
      <c r="P195" s="78">
        <f t="shared" si="206"/>
        <v>0.35755050678319683</v>
      </c>
    </row>
    <row r="196" spans="2:16" x14ac:dyDescent="0.2">
      <c r="B196" s="78">
        <f t="shared" si="201"/>
        <v>-3.0154499349597179</v>
      </c>
      <c r="C196" s="78">
        <v>-0.8660254037844386</v>
      </c>
      <c r="D196" s="78">
        <v>-0.50000000000000011</v>
      </c>
      <c r="E196" s="78">
        <f t="shared" si="202"/>
        <v>-3.0154499349597179</v>
      </c>
      <c r="F196" s="78">
        <f t="shared" si="203"/>
        <v>-0.8660254037844386</v>
      </c>
      <c r="G196" s="78">
        <f t="shared" si="204"/>
        <v>-0.50000000000000011</v>
      </c>
      <c r="H196" s="78">
        <f t="shared" si="195"/>
        <v>0.75772496747986062</v>
      </c>
      <c r="I196" s="78">
        <f t="shared" si="196"/>
        <v>3.0444689494074679</v>
      </c>
      <c r="J196" s="78">
        <f t="shared" si="197"/>
        <v>-0.50000000000000011</v>
      </c>
      <c r="K196" s="78">
        <f t="shared" si="198"/>
        <v>0.75772496747986062</v>
      </c>
      <c r="L196" s="78">
        <f t="shared" si="199"/>
        <v>3.0701407081190806</v>
      </c>
      <c r="M196" s="78">
        <f t="shared" si="200"/>
        <v>0.3050036331853811</v>
      </c>
      <c r="O196" s="78">
        <f t="shared" si="205"/>
        <v>0.57973742165542808</v>
      </c>
      <c r="P196" s="78">
        <f t="shared" si="206"/>
        <v>0.23335910453964354</v>
      </c>
    </row>
    <row r="197" spans="2:16" x14ac:dyDescent="0.2">
      <c r="B197" s="78">
        <f t="shared" si="201"/>
        <v>-3.0154499349597179</v>
      </c>
      <c r="C197" s="78">
        <v>-0.76604444311897801</v>
      </c>
      <c r="D197" s="78">
        <v>-0.64278760968653925</v>
      </c>
      <c r="E197" s="78">
        <f t="shared" si="202"/>
        <v>-3.0154499349597179</v>
      </c>
      <c r="F197" s="78">
        <f t="shared" si="203"/>
        <v>-0.76604444311897801</v>
      </c>
      <c r="G197" s="78">
        <f t="shared" si="204"/>
        <v>-0.64278760968653925</v>
      </c>
      <c r="H197" s="78">
        <f t="shared" si="195"/>
        <v>0.84431101931092212</v>
      </c>
      <c r="I197" s="78">
        <f t="shared" si="196"/>
        <v>2.9944784690747377</v>
      </c>
      <c r="J197" s="78">
        <f t="shared" si="197"/>
        <v>-0.64278760968653925</v>
      </c>
      <c r="K197" s="78">
        <f t="shared" si="198"/>
        <v>0.84431101931092212</v>
      </c>
      <c r="L197" s="78">
        <f t="shared" si="199"/>
        <v>3.0588097648886423</v>
      </c>
      <c r="M197" s="78">
        <f t="shared" si="200"/>
        <v>0.15414290493113625</v>
      </c>
      <c r="O197" s="78">
        <f t="shared" si="205"/>
        <v>0.64654515573159654</v>
      </c>
      <c r="P197" s="78">
        <f t="shared" si="206"/>
        <v>0.11803748404818781</v>
      </c>
    </row>
    <row r="198" spans="2:16" x14ac:dyDescent="0.2">
      <c r="B198" s="78">
        <f t="shared" si="201"/>
        <v>-3.0154499349597179</v>
      </c>
      <c r="C198" s="78">
        <v>-0.64278760968653947</v>
      </c>
      <c r="D198" s="78">
        <v>-0.7660444431189779</v>
      </c>
      <c r="E198" s="78">
        <f t="shared" si="202"/>
        <v>-3.0154499349597179</v>
      </c>
      <c r="F198" s="78">
        <f t="shared" si="203"/>
        <v>-0.64278760968653947</v>
      </c>
      <c r="G198" s="78">
        <f t="shared" si="204"/>
        <v>-0.7660444431189779</v>
      </c>
      <c r="H198" s="78">
        <f t="shared" si="195"/>
        <v>0.95105456825344092</v>
      </c>
      <c r="I198" s="78">
        <f t="shared" si="196"/>
        <v>2.9328500523585181</v>
      </c>
      <c r="J198" s="78">
        <f t="shared" si="197"/>
        <v>-0.7660444431189779</v>
      </c>
      <c r="K198" s="78">
        <f t="shared" si="198"/>
        <v>0.95105456825344092</v>
      </c>
      <c r="L198" s="78">
        <f t="shared" si="199"/>
        <v>3.0311825014804854</v>
      </c>
      <c r="M198" s="78">
        <f t="shared" si="200"/>
        <v>1.9135338286461634E-2</v>
      </c>
      <c r="O198" s="78">
        <f t="shared" si="205"/>
        <v>0.72982982791115913</v>
      </c>
      <c r="P198" s="78">
        <f t="shared" si="206"/>
        <v>1.4684268510772258E-2</v>
      </c>
    </row>
    <row r="199" spans="2:16" x14ac:dyDescent="0.2">
      <c r="B199" s="78">
        <f t="shared" si="201"/>
        <v>-3.0154499349597179</v>
      </c>
      <c r="C199" s="78">
        <v>-0.50000000000000044</v>
      </c>
      <c r="D199" s="78">
        <v>-0.86602540378443837</v>
      </c>
      <c r="E199" s="78">
        <f t="shared" si="202"/>
        <v>-3.0154499349597179</v>
      </c>
      <c r="F199" s="78">
        <f t="shared" si="203"/>
        <v>-0.50000000000000044</v>
      </c>
      <c r="G199" s="78">
        <f t="shared" si="204"/>
        <v>-0.86602540378443837</v>
      </c>
      <c r="H199" s="78">
        <f t="shared" si="195"/>
        <v>1.0747122655876407</v>
      </c>
      <c r="I199" s="78">
        <f t="shared" si="196"/>
        <v>2.8614562475152487</v>
      </c>
      <c r="J199" s="78">
        <f t="shared" si="197"/>
        <v>-0.86602540378443837</v>
      </c>
      <c r="K199" s="78">
        <f t="shared" si="198"/>
        <v>1.0747122655876407</v>
      </c>
      <c r="L199" s="78">
        <f t="shared" si="199"/>
        <v>2.9880983583131964</v>
      </c>
      <c r="M199" s="78">
        <f t="shared" si="200"/>
        <v>-9.5916930153268742E-2</v>
      </c>
      <c r="O199" s="78">
        <f t="shared" si="205"/>
        <v>0.82745929075887958</v>
      </c>
      <c r="P199" s="78">
        <f t="shared" si="206"/>
        <v>-7.3849864319726136E-2</v>
      </c>
    </row>
    <row r="200" spans="2:16" x14ac:dyDescent="0.2">
      <c r="B200" s="78">
        <f t="shared" si="201"/>
        <v>-3.0154499349597179</v>
      </c>
      <c r="C200" s="78">
        <v>-0.34202014332566938</v>
      </c>
      <c r="D200" s="78">
        <v>-0.93969262078590821</v>
      </c>
      <c r="E200" s="78">
        <f t="shared" si="202"/>
        <v>-3.0154499349597179</v>
      </c>
      <c r="F200" s="78">
        <f t="shared" si="203"/>
        <v>-0.34202014332566938</v>
      </c>
      <c r="G200" s="78">
        <f t="shared" si="204"/>
        <v>-0.93969262078590821</v>
      </c>
      <c r="H200" s="78">
        <f t="shared" si="195"/>
        <v>1.2115268347538359</v>
      </c>
      <c r="I200" s="78">
        <f t="shared" si="196"/>
        <v>2.782466319178083</v>
      </c>
      <c r="J200" s="78">
        <f t="shared" si="197"/>
        <v>-0.93969262078590821</v>
      </c>
      <c r="K200" s="78">
        <f t="shared" si="198"/>
        <v>1.2115268347538359</v>
      </c>
      <c r="L200" s="78">
        <f t="shared" si="199"/>
        <v>2.9308664252752861</v>
      </c>
      <c r="M200" s="78">
        <f t="shared" si="200"/>
        <v>-0.18751809543077136</v>
      </c>
      <c r="O200" s="78">
        <f t="shared" si="205"/>
        <v>0.93692626225395692</v>
      </c>
      <c r="P200" s="78">
        <f t="shared" si="206"/>
        <v>-0.14501587849074024</v>
      </c>
    </row>
    <row r="201" spans="2:16" x14ac:dyDescent="0.2">
      <c r="B201" s="78">
        <f t="shared" si="201"/>
        <v>-3.0154499349597179</v>
      </c>
      <c r="C201" s="78">
        <v>-0.17364817766693033</v>
      </c>
      <c r="D201" s="78">
        <v>-0.98480775301220802</v>
      </c>
      <c r="E201" s="78">
        <f t="shared" si="202"/>
        <v>-3.0154499349597179</v>
      </c>
      <c r="F201" s="78">
        <f t="shared" si="203"/>
        <v>-0.17364817766693033</v>
      </c>
      <c r="G201" s="78">
        <f t="shared" si="204"/>
        <v>-0.98480775301220802</v>
      </c>
      <c r="H201" s="78">
        <f t="shared" si="195"/>
        <v>1.3573412342994251</v>
      </c>
      <c r="I201" s="78">
        <f t="shared" si="196"/>
        <v>2.6982803363487133</v>
      </c>
      <c r="J201" s="78">
        <f t="shared" si="197"/>
        <v>-0.98480775301220802</v>
      </c>
      <c r="K201" s="78">
        <f t="shared" si="198"/>
        <v>1.3573412342994251</v>
      </c>
      <c r="L201" s="78">
        <f t="shared" si="199"/>
        <v>2.8612256656913546</v>
      </c>
      <c r="M201" s="78">
        <f t="shared" si="200"/>
        <v>-0.25288490249151518</v>
      </c>
      <c r="O201" s="78">
        <f t="shared" si="205"/>
        <v>1.0553747127851685</v>
      </c>
      <c r="P201" s="78">
        <f t="shared" si="206"/>
        <v>-0.19662581861549305</v>
      </c>
    </row>
    <row r="202" spans="2:16" x14ac:dyDescent="0.2">
      <c r="B202" s="78">
        <f t="shared" si="201"/>
        <v>-3.0154499349597179</v>
      </c>
      <c r="C202" s="78">
        <v>-1.83772268236293E-16</v>
      </c>
      <c r="D202" s="78">
        <v>-1</v>
      </c>
      <c r="E202" s="78">
        <f t="shared" si="202"/>
        <v>-3.0154499349597179</v>
      </c>
      <c r="F202" s="78">
        <f t="shared" si="203"/>
        <v>-1.83772268236293E-16</v>
      </c>
      <c r="G202" s="78">
        <f t="shared" si="204"/>
        <v>-1</v>
      </c>
      <c r="H202" s="78">
        <f t="shared" si="195"/>
        <v>1.5077249674798601</v>
      </c>
      <c r="I202" s="78">
        <f t="shared" si="196"/>
        <v>2.6114562475152483</v>
      </c>
      <c r="J202" s="78">
        <f t="shared" si="197"/>
        <v>-1</v>
      </c>
      <c r="K202" s="78">
        <f t="shared" si="198"/>
        <v>1.5077249674798601</v>
      </c>
      <c r="L202" s="78">
        <f t="shared" si="199"/>
        <v>2.7812920788014366</v>
      </c>
      <c r="M202" s="78">
        <f t="shared" si="200"/>
        <v>-0.29003121398015974</v>
      </c>
      <c r="O202" s="78">
        <f t="shared" si="205"/>
        <v>1.1796342327396736</v>
      </c>
      <c r="P202" s="78">
        <f t="shared" si="206"/>
        <v>-0.22691854015385068</v>
      </c>
    </row>
    <row r="203" spans="2:16" x14ac:dyDescent="0.2">
      <c r="B203" s="78">
        <f t="shared" si="201"/>
        <v>-3.0154499349597179</v>
      </c>
      <c r="C203" s="78">
        <v>0.17364817766692997</v>
      </c>
      <c r="D203" s="78">
        <v>-0.98480775301220813</v>
      </c>
      <c r="E203" s="78">
        <f t="shared" si="202"/>
        <v>-3.0154499349597179</v>
      </c>
      <c r="F203" s="78">
        <f t="shared" si="203"/>
        <v>0.17364817766692997</v>
      </c>
      <c r="G203" s="78">
        <f t="shared" si="204"/>
        <v>-0.98480775301220813</v>
      </c>
      <c r="H203" s="78">
        <f t="shared" si="195"/>
        <v>1.6581087006602953</v>
      </c>
      <c r="I203" s="78">
        <f t="shared" si="196"/>
        <v>2.5246321586817833</v>
      </c>
      <c r="J203" s="78">
        <f t="shared" si="197"/>
        <v>-0.98480775301220813</v>
      </c>
      <c r="K203" s="78">
        <f t="shared" si="198"/>
        <v>1.6581087006602953</v>
      </c>
      <c r="L203" s="78">
        <f t="shared" si="199"/>
        <v>2.6934944061948345</v>
      </c>
      <c r="M203" s="78">
        <f t="shared" si="200"/>
        <v>-0.29782835801906304</v>
      </c>
      <c r="O203" s="78">
        <f t="shared" si="205"/>
        <v>1.3062665390635733</v>
      </c>
      <c r="P203" s="78">
        <f t="shared" si="206"/>
        <v>-0.23463070805286937</v>
      </c>
    </row>
    <row r="204" spans="2:16" x14ac:dyDescent="0.2">
      <c r="B204" s="78">
        <f t="shared" si="201"/>
        <v>-3.0154499349597179</v>
      </c>
      <c r="C204" s="78">
        <v>0.34202014332566899</v>
      </c>
      <c r="D204" s="78">
        <v>-0.93969262078590832</v>
      </c>
      <c r="E204" s="78">
        <f t="shared" si="202"/>
        <v>-3.0154499349597179</v>
      </c>
      <c r="F204" s="78">
        <f t="shared" si="203"/>
        <v>0.34202014332566899</v>
      </c>
      <c r="G204" s="78">
        <f t="shared" si="204"/>
        <v>-0.93969262078590832</v>
      </c>
      <c r="H204" s="78">
        <f t="shared" si="195"/>
        <v>1.8039231002058842</v>
      </c>
      <c r="I204" s="78">
        <f t="shared" si="196"/>
        <v>2.4404461758524136</v>
      </c>
      <c r="J204" s="78">
        <f t="shared" si="197"/>
        <v>-0.93969262078590832</v>
      </c>
      <c r="K204" s="78">
        <f t="shared" si="198"/>
        <v>1.8039231002058842</v>
      </c>
      <c r="L204" s="78">
        <f t="shared" si="199"/>
        <v>2.6005003357259335</v>
      </c>
      <c r="M204" s="78">
        <f t="shared" si="200"/>
        <v>-0.27603942233214851</v>
      </c>
      <c r="O204" s="78">
        <f t="shared" si="205"/>
        <v>1.4316281513768616</v>
      </c>
      <c r="P204" s="78">
        <f t="shared" si="206"/>
        <v>-0.21907020751350623</v>
      </c>
    </row>
    <row r="205" spans="2:16" x14ac:dyDescent="0.2">
      <c r="B205" s="78">
        <f t="shared" si="201"/>
        <v>-3.0154499349597179</v>
      </c>
      <c r="C205" s="78">
        <v>0.50000000000000011</v>
      </c>
      <c r="D205" s="78">
        <v>-0.8660254037844386</v>
      </c>
      <c r="E205" s="78">
        <f t="shared" si="202"/>
        <v>-3.0154499349597179</v>
      </c>
      <c r="F205" s="78">
        <f t="shared" si="203"/>
        <v>0.50000000000000011</v>
      </c>
      <c r="G205" s="78">
        <f t="shared" si="204"/>
        <v>-0.8660254037844386</v>
      </c>
      <c r="H205" s="78">
        <f t="shared" si="195"/>
        <v>1.9407376693720795</v>
      </c>
      <c r="I205" s="78">
        <f t="shared" si="196"/>
        <v>2.3614562475152479</v>
      </c>
      <c r="J205" s="78">
        <f t="shared" si="197"/>
        <v>-0.8660254037844386</v>
      </c>
      <c r="K205" s="78">
        <f t="shared" si="198"/>
        <v>1.9407376693720795</v>
      </c>
      <c r="L205" s="78">
        <f t="shared" si="199"/>
        <v>2.505135445168662</v>
      </c>
      <c r="M205" s="78">
        <f t="shared" si="200"/>
        <v>-0.22532645270452956</v>
      </c>
      <c r="O205" s="78">
        <f t="shared" si="205"/>
        <v>1.5519525381245514</v>
      </c>
      <c r="P205" s="78">
        <f t="shared" si="206"/>
        <v>-0.18018713487152516</v>
      </c>
    </row>
    <row r="206" spans="2:16" x14ac:dyDescent="0.2">
      <c r="B206" s="78">
        <f t="shared" si="201"/>
        <v>-3.0154499349597179</v>
      </c>
      <c r="C206" s="78">
        <v>0.64278760968653925</v>
      </c>
      <c r="D206" s="78">
        <v>-0.76604444311897812</v>
      </c>
      <c r="E206" s="78">
        <f t="shared" si="202"/>
        <v>-3.0154499349597179</v>
      </c>
      <c r="F206" s="78">
        <f t="shared" si="203"/>
        <v>0.64278760968653925</v>
      </c>
      <c r="G206" s="78">
        <f t="shared" si="204"/>
        <v>-0.76604444311897812</v>
      </c>
      <c r="H206" s="78">
        <f t="shared" si="195"/>
        <v>2.0643953667062793</v>
      </c>
      <c r="I206" s="78">
        <f t="shared" si="196"/>
        <v>2.2900624426719784</v>
      </c>
      <c r="J206" s="78">
        <f t="shared" si="197"/>
        <v>-0.76604444311897812</v>
      </c>
      <c r="K206" s="78">
        <f t="shared" si="198"/>
        <v>2.0643953667062793</v>
      </c>
      <c r="L206" s="78">
        <f t="shared" si="199"/>
        <v>2.4102973484656394</v>
      </c>
      <c r="M206" s="78">
        <f t="shared" si="200"/>
        <v>-0.14723033705634059</v>
      </c>
      <c r="O206" s="78">
        <f t="shared" si="205"/>
        <v>1.6634535891773075</v>
      </c>
      <c r="P206" s="78">
        <f t="shared" si="206"/>
        <v>-0.11863562404855961</v>
      </c>
    </row>
    <row r="207" spans="2:16" x14ac:dyDescent="0.2">
      <c r="B207" s="78">
        <f t="shared" si="201"/>
        <v>-3.0154499349597179</v>
      </c>
      <c r="C207" s="78">
        <v>0.76604444311897779</v>
      </c>
      <c r="D207" s="78">
        <v>-0.64278760968653958</v>
      </c>
      <c r="E207" s="78">
        <f t="shared" si="202"/>
        <v>-3.0154499349597179</v>
      </c>
      <c r="F207" s="78">
        <f t="shared" si="203"/>
        <v>0.76604444311897779</v>
      </c>
      <c r="G207" s="78">
        <f t="shared" si="204"/>
        <v>-0.64278760968653958</v>
      </c>
      <c r="H207" s="78">
        <f t="shared" si="195"/>
        <v>2.1711389156487981</v>
      </c>
      <c r="I207" s="78">
        <f t="shared" si="196"/>
        <v>2.2284340259557589</v>
      </c>
      <c r="J207" s="78">
        <f t="shared" si="197"/>
        <v>-0.64278760968653958</v>
      </c>
      <c r="K207" s="78">
        <f t="shared" si="198"/>
        <v>2.1711389156487981</v>
      </c>
      <c r="L207" s="78">
        <f t="shared" si="199"/>
        <v>2.3188676531947934</v>
      </c>
      <c r="M207" s="78">
        <f t="shared" si="200"/>
        <v>-4.4123986343010513E-2</v>
      </c>
      <c r="O207" s="78">
        <f t="shared" si="205"/>
        <v>1.7624500699021082</v>
      </c>
      <c r="P207" s="78">
        <f t="shared" si="206"/>
        <v>-3.5818216077325361E-2</v>
      </c>
    </row>
    <row r="208" spans="2:16" x14ac:dyDescent="0.2">
      <c r="B208" s="78">
        <f t="shared" si="201"/>
        <v>-3.0154499349597179</v>
      </c>
      <c r="C208" s="78">
        <v>0.86602540378443837</v>
      </c>
      <c r="D208" s="78">
        <v>-0.50000000000000044</v>
      </c>
      <c r="E208" s="78">
        <f t="shared" si="202"/>
        <v>-3.0154499349597179</v>
      </c>
      <c r="F208" s="78">
        <f t="shared" si="203"/>
        <v>0.86602540378443837</v>
      </c>
      <c r="G208" s="78">
        <f t="shared" si="204"/>
        <v>-0.50000000000000044</v>
      </c>
      <c r="H208" s="78">
        <f t="shared" si="195"/>
        <v>2.2577249674798598</v>
      </c>
      <c r="I208" s="78">
        <f t="shared" si="196"/>
        <v>2.1784435456230287</v>
      </c>
      <c r="J208" s="78">
        <f t="shared" si="197"/>
        <v>-0.50000000000000044</v>
      </c>
      <c r="K208" s="78">
        <f t="shared" si="198"/>
        <v>2.2577249674798598</v>
      </c>
      <c r="L208" s="78">
        <f t="shared" si="199"/>
        <v>2.2336244043812719</v>
      </c>
      <c r="M208" s="78">
        <f t="shared" si="200"/>
        <v>8.085976514336729E-2</v>
      </c>
      <c r="O208" s="78">
        <f t="shared" si="205"/>
        <v>1.8455078338609876</v>
      </c>
      <c r="P208" s="78">
        <f t="shared" si="206"/>
        <v>6.6096328014131844E-2</v>
      </c>
    </row>
    <row r="209" spans="2:18" x14ac:dyDescent="0.2">
      <c r="B209" s="78">
        <f t="shared" si="201"/>
        <v>-3.0154499349597179</v>
      </c>
      <c r="C209" s="78">
        <v>0.93969262078590809</v>
      </c>
      <c r="D209" s="78">
        <v>-0.34202014332566943</v>
      </c>
      <c r="E209" s="78">
        <f t="shared" si="202"/>
        <v>-3.0154499349597179</v>
      </c>
      <c r="F209" s="78">
        <f t="shared" si="203"/>
        <v>0.93969262078590809</v>
      </c>
      <c r="G209" s="78">
        <f t="shared" si="204"/>
        <v>-0.34202014332566943</v>
      </c>
      <c r="H209" s="78">
        <f t="shared" si="195"/>
        <v>2.3215226488292333</v>
      </c>
      <c r="I209" s="78">
        <f t="shared" si="196"/>
        <v>2.1416099371222939</v>
      </c>
      <c r="J209" s="78">
        <f t="shared" si="197"/>
        <v>-0.34202014332566943</v>
      </c>
      <c r="K209" s="78">
        <f t="shared" si="198"/>
        <v>2.3215226488292333</v>
      </c>
      <c r="L209" s="78">
        <f t="shared" si="199"/>
        <v>2.1571576750051085</v>
      </c>
      <c r="M209" s="78">
        <f t="shared" si="200"/>
        <v>0.22392334935870878</v>
      </c>
      <c r="O209" s="78">
        <f t="shared" si="205"/>
        <v>1.9095932708039487</v>
      </c>
      <c r="P209" s="78">
        <f t="shared" si="206"/>
        <v>0.18419054465262963</v>
      </c>
    </row>
    <row r="210" spans="2:18" x14ac:dyDescent="0.2">
      <c r="B210" s="78">
        <f t="shared" si="201"/>
        <v>-3.0154499349597179</v>
      </c>
      <c r="C210" s="78">
        <v>0.98480775301220802</v>
      </c>
      <c r="D210" s="78">
        <v>-0.17364817766693039</v>
      </c>
      <c r="E210" s="78">
        <f t="shared" si="202"/>
        <v>-3.0154499349597179</v>
      </c>
      <c r="F210" s="78">
        <f t="shared" si="203"/>
        <v>0.98480775301220802</v>
      </c>
      <c r="G210" s="78">
        <f t="shared" si="204"/>
        <v>-0.17364817766693039</v>
      </c>
      <c r="H210" s="78">
        <f t="shared" si="195"/>
        <v>2.3605934994323032</v>
      </c>
      <c r="I210" s="78">
        <f t="shared" si="196"/>
        <v>2.1190523710091438</v>
      </c>
      <c r="J210" s="78">
        <f t="shared" si="197"/>
        <v>-0.17364817766693039</v>
      </c>
      <c r="K210" s="78">
        <f t="shared" si="198"/>
        <v>2.3605934994323032</v>
      </c>
      <c r="L210" s="78">
        <f t="shared" si="199"/>
        <v>2.091790867944364</v>
      </c>
      <c r="M210" s="78">
        <f t="shared" si="200"/>
        <v>0.38071985169029843</v>
      </c>
      <c r="O210" s="78">
        <f t="shared" si="205"/>
        <v>1.9522281895317051</v>
      </c>
      <c r="P210" s="78">
        <f t="shared" si="206"/>
        <v>0.31485811808042108</v>
      </c>
    </row>
    <row r="211" spans="2:18" x14ac:dyDescent="0.2">
      <c r="B211" s="78">
        <f t="shared" si="201"/>
        <v>-3.0154499349597179</v>
      </c>
      <c r="C211" s="78">
        <v>1</v>
      </c>
      <c r="D211" s="78">
        <v>0</v>
      </c>
      <c r="E211" s="78">
        <f t="shared" si="202"/>
        <v>-3.0154499349597179</v>
      </c>
      <c r="F211" s="78">
        <f t="shared" si="203"/>
        <v>1</v>
      </c>
      <c r="G211" s="78">
        <f t="shared" si="204"/>
        <v>0</v>
      </c>
      <c r="H211" s="78">
        <f t="shared" si="195"/>
        <v>2.3737503712642987</v>
      </c>
      <c r="I211" s="78">
        <f t="shared" si="196"/>
        <v>2.1114562475152479</v>
      </c>
      <c r="J211" s="78">
        <f t="shared" si="197"/>
        <v>0</v>
      </c>
      <c r="K211" s="78">
        <f t="shared" si="198"/>
        <v>2.3737503712642987</v>
      </c>
      <c r="L211" s="78">
        <f t="shared" si="199"/>
        <v>2.0395101205543815</v>
      </c>
      <c r="M211" s="78">
        <f t="shared" si="200"/>
        <v>0.54648508975764809</v>
      </c>
      <c r="O211" s="78">
        <f t="shared" si="205"/>
        <v>1.9716336856694254</v>
      </c>
      <c r="P211" s="78">
        <f t="shared" si="206"/>
        <v>0.45390973908868987</v>
      </c>
    </row>
    <row r="213" spans="2:18" x14ac:dyDescent="0.2">
      <c r="B213" s="78">
        <f>3*(LOG(125/20)-1.5)</f>
        <v>-2.1123599479677742</v>
      </c>
      <c r="C213" s="78">
        <v>1</v>
      </c>
      <c r="D213" s="78">
        <v>0</v>
      </c>
      <c r="E213" s="78">
        <f>B213+B$8</f>
        <v>-2.1123599479677742</v>
      </c>
      <c r="F213" s="78">
        <f>C213+B$9</f>
        <v>1</v>
      </c>
      <c r="G213" s="78">
        <f>D213+B$10</f>
        <v>0</v>
      </c>
      <c r="H213" s="78">
        <f t="shared" ref="H213:H249" si="207">E213*COS(RADIANS($B$12))-F213*SIN(RADIANS($B$12))</f>
        <v>1.9222053777683263</v>
      </c>
      <c r="I213" s="78">
        <f t="shared" ref="I213:I249" si="208">E213*SIN(RADIANS($B$12))+F213*COS(RADIANS($B$12))</f>
        <v>1.3293573768768665</v>
      </c>
      <c r="J213" s="78">
        <f t="shared" ref="J213:J249" si="209">G213</f>
        <v>0</v>
      </c>
      <c r="K213" s="78">
        <f t="shared" ref="K213:K249" si="210">H213</f>
        <v>1.9222053777683263</v>
      </c>
      <c r="L213" s="78">
        <f t="shared" ref="L213:L249" si="211">I213*COS(RADIANS($B$14))-J213*SIN(RADIANS($B$14))</f>
        <v>1.2840606226932556</v>
      </c>
      <c r="M213" s="78">
        <f t="shared" ref="M213:M249" si="212">I213*SIN(RADIANS($B$14))+J213*COS(RADIANS($B$14))</f>
        <v>0.34406300688326236</v>
      </c>
      <c r="O213" s="78">
        <f>K213*B$3/(B$3+B$5+L213)</f>
        <v>1.7034695594444074</v>
      </c>
      <c r="P213" s="78">
        <f>M213*B$3/(B$3+B$5+L213)</f>
        <v>0.30491063313796885</v>
      </c>
      <c r="R213" s="78">
        <v>125</v>
      </c>
    </row>
    <row r="214" spans="2:18" x14ac:dyDescent="0.2">
      <c r="B214" s="78">
        <f t="shared" ref="B214:B249" si="213">B213</f>
        <v>-2.1123599479677742</v>
      </c>
      <c r="C214" s="78">
        <v>0.98480775301220802</v>
      </c>
      <c r="D214" s="78">
        <v>0.17364817766693033</v>
      </c>
      <c r="E214" s="78">
        <f t="shared" ref="E214:E249" si="214">B214+B$8</f>
        <v>-2.1123599479677742</v>
      </c>
      <c r="F214" s="78">
        <f t="shared" ref="F214:F249" si="215">C214+B$9</f>
        <v>0.98480775301220802</v>
      </c>
      <c r="G214" s="78">
        <f t="shared" ref="G214:G249" si="216">D214+B$10</f>
        <v>0.17364817766693033</v>
      </c>
      <c r="H214" s="78">
        <f t="shared" si="207"/>
        <v>1.9090485059363309</v>
      </c>
      <c r="I214" s="78">
        <f t="shared" si="208"/>
        <v>1.3369535003707624</v>
      </c>
      <c r="J214" s="78">
        <f t="shared" si="209"/>
        <v>0.17364817766693033</v>
      </c>
      <c r="K214" s="78">
        <f t="shared" si="210"/>
        <v>1.9090485059363309</v>
      </c>
      <c r="L214" s="78">
        <f t="shared" si="211"/>
        <v>1.246454459028143</v>
      </c>
      <c r="M214" s="78">
        <f t="shared" si="212"/>
        <v>0.513760287808954</v>
      </c>
      <c r="O214" s="78">
        <f t="shared" ref="O214:O249" si="217">K214*B$3/(B$3+B$5+L214)</f>
        <v>1.6974669776071813</v>
      </c>
      <c r="P214" s="78">
        <f t="shared" ref="P214:P249" si="218">M214*B$3/(B$3+B$5+L214)</f>
        <v>0.45681978234174109</v>
      </c>
    </row>
    <row r="215" spans="2:18" x14ac:dyDescent="0.2">
      <c r="B215" s="78">
        <f t="shared" si="213"/>
        <v>-2.1123599479677742</v>
      </c>
      <c r="C215" s="78">
        <v>0.93969262078590843</v>
      </c>
      <c r="D215" s="78">
        <v>0.34202014332566871</v>
      </c>
      <c r="E215" s="78">
        <f t="shared" si="214"/>
        <v>-2.1123599479677742</v>
      </c>
      <c r="F215" s="78">
        <f t="shared" si="215"/>
        <v>0.93969262078590843</v>
      </c>
      <c r="G215" s="78">
        <f t="shared" si="216"/>
        <v>0.34202014332566871</v>
      </c>
      <c r="H215" s="78">
        <f t="shared" si="207"/>
        <v>1.8699776553332614</v>
      </c>
      <c r="I215" s="78">
        <f t="shared" si="208"/>
        <v>1.3595110664839123</v>
      </c>
      <c r="J215" s="78">
        <f t="shared" si="209"/>
        <v>0.34202014332566871</v>
      </c>
      <c r="K215" s="78">
        <f t="shared" si="210"/>
        <v>1.8699776553332614</v>
      </c>
      <c r="L215" s="78">
        <f t="shared" si="211"/>
        <v>1.2246655233412285</v>
      </c>
      <c r="M215" s="78">
        <f t="shared" si="212"/>
        <v>0.6822334455830279</v>
      </c>
      <c r="O215" s="78">
        <f t="shared" si="217"/>
        <v>1.6659540112306424</v>
      </c>
      <c r="P215" s="78">
        <f t="shared" si="218"/>
        <v>0.60779846327211406</v>
      </c>
    </row>
    <row r="216" spans="2:18" x14ac:dyDescent="0.2">
      <c r="B216" s="78">
        <f t="shared" si="213"/>
        <v>-2.1123599479677742</v>
      </c>
      <c r="C216" s="78">
        <v>0.86602540378443871</v>
      </c>
      <c r="D216" s="78">
        <v>0.49999999999999994</v>
      </c>
      <c r="E216" s="78">
        <f t="shared" si="214"/>
        <v>-2.1123599479677742</v>
      </c>
      <c r="F216" s="78">
        <f t="shared" si="215"/>
        <v>0.86602540378443871</v>
      </c>
      <c r="G216" s="78">
        <f t="shared" si="216"/>
        <v>0.49999999999999994</v>
      </c>
      <c r="H216" s="78">
        <f t="shared" si="207"/>
        <v>1.8061799739838877</v>
      </c>
      <c r="I216" s="78">
        <f t="shared" si="208"/>
        <v>1.3963446749846473</v>
      </c>
      <c r="J216" s="78">
        <f t="shared" si="209"/>
        <v>0.49999999999999994</v>
      </c>
      <c r="K216" s="78">
        <f t="shared" si="210"/>
        <v>1.8061799739838877</v>
      </c>
      <c r="L216" s="78">
        <f t="shared" si="211"/>
        <v>1.2193558614176256</v>
      </c>
      <c r="M216" s="78">
        <f t="shared" si="212"/>
        <v>0.8443635085580502</v>
      </c>
      <c r="O216" s="78">
        <f t="shared" si="217"/>
        <v>1.6098784959617702</v>
      </c>
      <c r="P216" s="78">
        <f t="shared" si="218"/>
        <v>0.75259535305564351</v>
      </c>
    </row>
    <row r="217" spans="2:18" x14ac:dyDescent="0.2">
      <c r="B217" s="78">
        <f t="shared" si="213"/>
        <v>-2.1123599479677742</v>
      </c>
      <c r="C217" s="78">
        <v>0.76604444311897801</v>
      </c>
      <c r="D217" s="78">
        <v>0.64278760968653925</v>
      </c>
      <c r="E217" s="78">
        <f t="shared" si="214"/>
        <v>-2.1123599479677742</v>
      </c>
      <c r="F217" s="78">
        <f t="shared" si="215"/>
        <v>0.76604444311897801</v>
      </c>
      <c r="G217" s="78">
        <f t="shared" si="216"/>
        <v>0.64278760968653925</v>
      </c>
      <c r="H217" s="78">
        <f t="shared" si="207"/>
        <v>1.7195939221528262</v>
      </c>
      <c r="I217" s="78">
        <f t="shared" si="208"/>
        <v>1.4463351553173776</v>
      </c>
      <c r="J217" s="78">
        <f t="shared" si="209"/>
        <v>0.64278760968653925</v>
      </c>
      <c r="K217" s="78">
        <f t="shared" si="210"/>
        <v>1.7195939221528262</v>
      </c>
      <c r="L217" s="78">
        <f t="shared" si="211"/>
        <v>1.2306868046480641</v>
      </c>
      <c r="M217" s="78">
        <f t="shared" si="212"/>
        <v>0.99522423681229522</v>
      </c>
      <c r="O217" s="78">
        <f t="shared" si="217"/>
        <v>1.5311565107853733</v>
      </c>
      <c r="P217" s="78">
        <f t="shared" si="218"/>
        <v>0.88616507086672569</v>
      </c>
    </row>
    <row r="218" spans="2:18" x14ac:dyDescent="0.2">
      <c r="B218" s="78">
        <f t="shared" si="213"/>
        <v>-2.1123599479677742</v>
      </c>
      <c r="C218" s="78">
        <v>0.64278760968653936</v>
      </c>
      <c r="D218" s="78">
        <v>0.76604444311897801</v>
      </c>
      <c r="E218" s="78">
        <f t="shared" si="214"/>
        <v>-2.1123599479677742</v>
      </c>
      <c r="F218" s="78">
        <f t="shared" si="215"/>
        <v>0.64278760968653936</v>
      </c>
      <c r="G218" s="78">
        <f t="shared" si="216"/>
        <v>0.76604444311897801</v>
      </c>
      <c r="H218" s="78">
        <f t="shared" si="207"/>
        <v>1.6128503732103072</v>
      </c>
      <c r="I218" s="78">
        <f t="shared" si="208"/>
        <v>1.5079635720335971</v>
      </c>
      <c r="J218" s="78">
        <f t="shared" si="209"/>
        <v>0.76604444311897801</v>
      </c>
      <c r="K218" s="78">
        <f t="shared" si="210"/>
        <v>1.6128503732103072</v>
      </c>
      <c r="L218" s="78">
        <f t="shared" si="211"/>
        <v>1.2583140680562213</v>
      </c>
      <c r="M218" s="78">
        <f t="shared" si="212"/>
        <v>1.1302318034569698</v>
      </c>
      <c r="O218" s="78">
        <f t="shared" si="217"/>
        <v>1.4325860545910054</v>
      </c>
      <c r="P218" s="78">
        <f t="shared" si="218"/>
        <v>1.0039085751425545</v>
      </c>
    </row>
    <row r="219" spans="2:18" x14ac:dyDescent="0.2">
      <c r="B219" s="78">
        <f t="shared" si="213"/>
        <v>-2.1123599479677742</v>
      </c>
      <c r="C219" s="78">
        <v>0.50000000000000011</v>
      </c>
      <c r="D219" s="78">
        <v>0.8660254037844386</v>
      </c>
      <c r="E219" s="78">
        <f t="shared" si="214"/>
        <v>-2.1123599479677742</v>
      </c>
      <c r="F219" s="78">
        <f t="shared" si="215"/>
        <v>0.50000000000000011</v>
      </c>
      <c r="G219" s="78">
        <f t="shared" si="216"/>
        <v>0.8660254037844386</v>
      </c>
      <c r="H219" s="78">
        <f t="shared" si="207"/>
        <v>1.4891926758761072</v>
      </c>
      <c r="I219" s="78">
        <f t="shared" si="208"/>
        <v>1.5793573768768667</v>
      </c>
      <c r="J219" s="78">
        <f t="shared" si="209"/>
        <v>0.8660254037844386</v>
      </c>
      <c r="K219" s="78">
        <f t="shared" si="210"/>
        <v>1.4891926758761072</v>
      </c>
      <c r="L219" s="78">
        <f t="shared" si="211"/>
        <v>1.3013982112235096</v>
      </c>
      <c r="M219" s="78">
        <f t="shared" si="212"/>
        <v>1.2452840718967004</v>
      </c>
      <c r="O219" s="78">
        <f t="shared" si="217"/>
        <v>1.3177065775783192</v>
      </c>
      <c r="P219" s="78">
        <f t="shared" si="218"/>
        <v>1.101884960269782</v>
      </c>
    </row>
    <row r="220" spans="2:18" x14ac:dyDescent="0.2">
      <c r="B220" s="78">
        <f t="shared" si="213"/>
        <v>-2.1123599479677742</v>
      </c>
      <c r="C220" s="78">
        <v>0.34202014332566882</v>
      </c>
      <c r="D220" s="78">
        <v>0.93969262078590832</v>
      </c>
      <c r="E220" s="78">
        <f t="shared" si="214"/>
        <v>-2.1123599479677742</v>
      </c>
      <c r="F220" s="78">
        <f t="shared" si="215"/>
        <v>0.34202014332566882</v>
      </c>
      <c r="G220" s="78">
        <f t="shared" si="216"/>
        <v>0.93969262078590832</v>
      </c>
      <c r="H220" s="78">
        <f t="shared" si="207"/>
        <v>1.3523781067099119</v>
      </c>
      <c r="I220" s="78">
        <f t="shared" si="208"/>
        <v>1.6583473052140323</v>
      </c>
      <c r="J220" s="78">
        <f t="shared" si="209"/>
        <v>0.93969262078590832</v>
      </c>
      <c r="K220" s="78">
        <f t="shared" si="210"/>
        <v>1.3523781067099119</v>
      </c>
      <c r="L220" s="78">
        <f t="shared" si="211"/>
        <v>1.3586301442614199</v>
      </c>
      <c r="M220" s="78">
        <f t="shared" si="212"/>
        <v>1.336885237174203</v>
      </c>
      <c r="O220" s="78">
        <f t="shared" si="217"/>
        <v>1.1906172571286311</v>
      </c>
      <c r="P220" s="78">
        <f t="shared" si="218"/>
        <v>1.1769775229890911</v>
      </c>
    </row>
    <row r="221" spans="2:18" x14ac:dyDescent="0.2">
      <c r="B221" s="78">
        <f t="shared" si="213"/>
        <v>-2.1123599479677742</v>
      </c>
      <c r="C221" s="78">
        <v>0.17364817766693041</v>
      </c>
      <c r="D221" s="78">
        <v>0.98480775301220802</v>
      </c>
      <c r="E221" s="78">
        <f t="shared" si="214"/>
        <v>-2.1123599479677742</v>
      </c>
      <c r="F221" s="78">
        <f t="shared" si="215"/>
        <v>0.17364817766693041</v>
      </c>
      <c r="G221" s="78">
        <f t="shared" si="216"/>
        <v>0.98480775301220802</v>
      </c>
      <c r="H221" s="78">
        <f t="shared" si="207"/>
        <v>1.2065637071643232</v>
      </c>
      <c r="I221" s="78">
        <f t="shared" si="208"/>
        <v>1.7425332880434017</v>
      </c>
      <c r="J221" s="78">
        <f t="shared" si="209"/>
        <v>0.98480775301220802</v>
      </c>
      <c r="K221" s="78">
        <f t="shared" si="210"/>
        <v>1.2065637071643232</v>
      </c>
      <c r="L221" s="78">
        <f t="shared" si="211"/>
        <v>1.4282709038453512</v>
      </c>
      <c r="M221" s="78">
        <f t="shared" si="212"/>
        <v>1.4022520442349466</v>
      </c>
      <c r="O221" s="78">
        <f t="shared" si="217"/>
        <v>1.0557710062318719</v>
      </c>
      <c r="P221" s="78">
        <f t="shared" si="218"/>
        <v>1.2270028038652121</v>
      </c>
    </row>
    <row r="222" spans="2:18" x14ac:dyDescent="0.2">
      <c r="B222" s="78">
        <f t="shared" si="213"/>
        <v>-2.1123599479677742</v>
      </c>
      <c r="C222" s="78">
        <v>6.1257422745431001E-17</v>
      </c>
      <c r="D222" s="78">
        <v>1</v>
      </c>
      <c r="E222" s="78">
        <f t="shared" si="214"/>
        <v>-2.1123599479677742</v>
      </c>
      <c r="F222" s="78">
        <f t="shared" si="215"/>
        <v>6.1257422745431001E-17</v>
      </c>
      <c r="G222" s="78">
        <f t="shared" si="216"/>
        <v>1</v>
      </c>
      <c r="H222" s="78">
        <f t="shared" si="207"/>
        <v>1.056179973983888</v>
      </c>
      <c r="I222" s="78">
        <f t="shared" si="208"/>
        <v>1.8293573768768669</v>
      </c>
      <c r="J222" s="78">
        <f t="shared" si="209"/>
        <v>1</v>
      </c>
      <c r="K222" s="78">
        <f t="shared" si="210"/>
        <v>1.056179973983888</v>
      </c>
      <c r="L222" s="78">
        <f t="shared" si="211"/>
        <v>1.5082044907352694</v>
      </c>
      <c r="M222" s="78">
        <f t="shared" si="212"/>
        <v>1.4393983557235912</v>
      </c>
      <c r="O222" s="78">
        <f t="shared" si="217"/>
        <v>0.9177626056559649</v>
      </c>
      <c r="P222" s="78">
        <f t="shared" si="218"/>
        <v>1.2507584105603833</v>
      </c>
    </row>
    <row r="223" spans="2:18" x14ac:dyDescent="0.2">
      <c r="B223" s="78">
        <f t="shared" si="213"/>
        <v>-2.1123599479677742</v>
      </c>
      <c r="C223" s="78">
        <v>-0.1736481776669303</v>
      </c>
      <c r="D223" s="78">
        <v>0.98480775301220802</v>
      </c>
      <c r="E223" s="78">
        <f t="shared" si="214"/>
        <v>-2.1123599479677742</v>
      </c>
      <c r="F223" s="78">
        <f t="shared" si="215"/>
        <v>-0.1736481776669303</v>
      </c>
      <c r="G223" s="78">
        <f t="shared" si="216"/>
        <v>0.98480775301220802</v>
      </c>
      <c r="H223" s="78">
        <f t="shared" si="207"/>
        <v>0.90579624080345278</v>
      </c>
      <c r="I223" s="78">
        <f t="shared" si="208"/>
        <v>1.9161814657103322</v>
      </c>
      <c r="J223" s="78">
        <f t="shared" si="209"/>
        <v>0.98480775301220802</v>
      </c>
      <c r="K223" s="78">
        <f t="shared" si="210"/>
        <v>0.90579624080345278</v>
      </c>
      <c r="L223" s="78">
        <f t="shared" si="211"/>
        <v>1.5960021633418719</v>
      </c>
      <c r="M223" s="78">
        <f t="shared" si="212"/>
        <v>1.4471954997624945</v>
      </c>
      <c r="O223" s="78">
        <f t="shared" si="217"/>
        <v>0.78112803709792489</v>
      </c>
      <c r="P223" s="78">
        <f t="shared" si="218"/>
        <v>1.2480124437519289</v>
      </c>
    </row>
    <row r="224" spans="2:18" x14ac:dyDescent="0.2">
      <c r="B224" s="78">
        <f t="shared" si="213"/>
        <v>-2.1123599479677742</v>
      </c>
      <c r="C224" s="78">
        <v>-0.34202014332566871</v>
      </c>
      <c r="D224" s="78">
        <v>0.93969262078590843</v>
      </c>
      <c r="E224" s="78">
        <f t="shared" si="214"/>
        <v>-2.1123599479677742</v>
      </c>
      <c r="F224" s="78">
        <f t="shared" si="215"/>
        <v>-0.34202014332566871</v>
      </c>
      <c r="G224" s="78">
        <f t="shared" si="216"/>
        <v>0.93969262078590843</v>
      </c>
      <c r="H224" s="78">
        <f t="shared" si="207"/>
        <v>0.75998184125786428</v>
      </c>
      <c r="I224" s="78">
        <f t="shared" si="208"/>
        <v>2.0003674485397016</v>
      </c>
      <c r="J224" s="78">
        <f t="shared" si="209"/>
        <v>0.93969262078590843</v>
      </c>
      <c r="K224" s="78">
        <f t="shared" si="210"/>
        <v>0.75998184125786428</v>
      </c>
      <c r="L224" s="78">
        <f t="shared" si="211"/>
        <v>1.6889962338107727</v>
      </c>
      <c r="M224" s="78">
        <f t="shared" si="212"/>
        <v>1.4254065640755802</v>
      </c>
      <c r="O224" s="78">
        <f t="shared" si="217"/>
        <v>0.65016860819887501</v>
      </c>
      <c r="P224" s="78">
        <f t="shared" si="218"/>
        <v>1.2194430860988292</v>
      </c>
    </row>
    <row r="225" spans="2:16" x14ac:dyDescent="0.2">
      <c r="B225" s="78">
        <f t="shared" si="213"/>
        <v>-2.1123599479677742</v>
      </c>
      <c r="C225" s="78">
        <v>-0.49999999999999978</v>
      </c>
      <c r="D225" s="78">
        <v>0.86602540378443871</v>
      </c>
      <c r="E225" s="78">
        <f t="shared" si="214"/>
        <v>-2.1123599479677742</v>
      </c>
      <c r="F225" s="78">
        <f t="shared" si="215"/>
        <v>-0.49999999999999978</v>
      </c>
      <c r="G225" s="78">
        <f t="shared" si="216"/>
        <v>0.86602540378443871</v>
      </c>
      <c r="H225" s="78">
        <f t="shared" si="207"/>
        <v>0.623167272091669</v>
      </c>
      <c r="I225" s="78">
        <f t="shared" si="208"/>
        <v>2.0793573768768669</v>
      </c>
      <c r="J225" s="78">
        <f t="shared" si="209"/>
        <v>0.86602540378443871</v>
      </c>
      <c r="K225" s="78">
        <f t="shared" si="210"/>
        <v>0.623167272091669</v>
      </c>
      <c r="L225" s="78">
        <f t="shared" si="211"/>
        <v>1.7843611243680442</v>
      </c>
      <c r="M225" s="78">
        <f t="shared" si="212"/>
        <v>1.374693594447961</v>
      </c>
      <c r="O225" s="78">
        <f t="shared" si="217"/>
        <v>0.52880870291989401</v>
      </c>
      <c r="P225" s="78">
        <f t="shared" si="218"/>
        <v>1.166540621031487</v>
      </c>
    </row>
    <row r="226" spans="2:16" x14ac:dyDescent="0.2">
      <c r="B226" s="78">
        <f t="shared" si="213"/>
        <v>-2.1123599479677742</v>
      </c>
      <c r="C226" s="78">
        <v>-0.64278760968653936</v>
      </c>
      <c r="D226" s="78">
        <v>0.76604444311897801</v>
      </c>
      <c r="E226" s="78">
        <f t="shared" si="214"/>
        <v>-2.1123599479677742</v>
      </c>
      <c r="F226" s="78">
        <f t="shared" si="215"/>
        <v>-0.64278760968653936</v>
      </c>
      <c r="G226" s="78">
        <f t="shared" si="216"/>
        <v>0.76604444311897801</v>
      </c>
      <c r="H226" s="78">
        <f t="shared" si="207"/>
        <v>0.49950957475746871</v>
      </c>
      <c r="I226" s="78">
        <f t="shared" si="208"/>
        <v>2.1507511817201368</v>
      </c>
      <c r="J226" s="78">
        <f t="shared" si="209"/>
        <v>0.76604444311897801</v>
      </c>
      <c r="K226" s="78">
        <f t="shared" si="210"/>
        <v>0.49950957475746871</v>
      </c>
      <c r="L226" s="78">
        <f t="shared" si="211"/>
        <v>1.8791992210710673</v>
      </c>
      <c r="M226" s="78">
        <f t="shared" si="212"/>
        <v>1.2965974787997721</v>
      </c>
      <c r="O226" s="78">
        <f t="shared" si="217"/>
        <v>0.42049094847357171</v>
      </c>
      <c r="P226" s="78">
        <f t="shared" si="218"/>
        <v>1.0914855914697477</v>
      </c>
    </row>
    <row r="227" spans="2:16" x14ac:dyDescent="0.2">
      <c r="B227" s="78">
        <f t="shared" si="213"/>
        <v>-2.1123599479677742</v>
      </c>
      <c r="C227" s="78">
        <v>-0.7660444431189779</v>
      </c>
      <c r="D227" s="78">
        <v>0.64278760968653947</v>
      </c>
      <c r="E227" s="78">
        <f t="shared" si="214"/>
        <v>-2.1123599479677742</v>
      </c>
      <c r="F227" s="78">
        <f t="shared" si="215"/>
        <v>-0.7660444431189779</v>
      </c>
      <c r="G227" s="78">
        <f t="shared" si="216"/>
        <v>0.64278760968653947</v>
      </c>
      <c r="H227" s="78">
        <f t="shared" si="207"/>
        <v>0.3927660258149499</v>
      </c>
      <c r="I227" s="78">
        <f t="shared" si="208"/>
        <v>2.2123795984363563</v>
      </c>
      <c r="J227" s="78">
        <f t="shared" si="209"/>
        <v>0.64278760968653947</v>
      </c>
      <c r="K227" s="78">
        <f t="shared" si="210"/>
        <v>0.3927660258149499</v>
      </c>
      <c r="L227" s="78">
        <f t="shared" si="211"/>
        <v>1.9706289163419126</v>
      </c>
      <c r="M227" s="78">
        <f t="shared" si="212"/>
        <v>1.1934911280864418</v>
      </c>
      <c r="O227" s="78">
        <f t="shared" si="217"/>
        <v>0.32810809570644911</v>
      </c>
      <c r="P227" s="78">
        <f t="shared" si="218"/>
        <v>0.99701622732380135</v>
      </c>
    </row>
    <row r="228" spans="2:16" x14ac:dyDescent="0.2">
      <c r="B228" s="78">
        <f t="shared" si="213"/>
        <v>-2.1123599479677742</v>
      </c>
      <c r="C228" s="78">
        <v>-0.86602540378443871</v>
      </c>
      <c r="D228" s="78">
        <v>0.49999999999999994</v>
      </c>
      <c r="E228" s="78">
        <f t="shared" si="214"/>
        <v>-2.1123599479677742</v>
      </c>
      <c r="F228" s="78">
        <f t="shared" si="215"/>
        <v>-0.86602540378443871</v>
      </c>
      <c r="G228" s="78">
        <f t="shared" si="216"/>
        <v>0.49999999999999994</v>
      </c>
      <c r="H228" s="78">
        <f t="shared" si="207"/>
        <v>0.30617997398388819</v>
      </c>
      <c r="I228" s="78">
        <f t="shared" si="208"/>
        <v>2.2623700787690866</v>
      </c>
      <c r="J228" s="78">
        <f t="shared" si="209"/>
        <v>0.49999999999999994</v>
      </c>
      <c r="K228" s="78">
        <f t="shared" si="210"/>
        <v>0.30617997398388819</v>
      </c>
      <c r="L228" s="78">
        <f t="shared" si="211"/>
        <v>2.0558721651554341</v>
      </c>
      <c r="M228" s="78">
        <f t="shared" si="212"/>
        <v>1.0685073766000637</v>
      </c>
      <c r="O228" s="78">
        <f t="shared" si="217"/>
        <v>0.25396750213462521</v>
      </c>
      <c r="P228" s="78">
        <f t="shared" si="218"/>
        <v>0.88629620649787932</v>
      </c>
    </row>
    <row r="229" spans="2:16" x14ac:dyDescent="0.2">
      <c r="B229" s="78">
        <f t="shared" si="213"/>
        <v>-2.1123599479677742</v>
      </c>
      <c r="C229" s="78">
        <v>-0.93969262078590832</v>
      </c>
      <c r="D229" s="78">
        <v>0.34202014332566888</v>
      </c>
      <c r="E229" s="78">
        <f t="shared" si="214"/>
        <v>-2.1123599479677742</v>
      </c>
      <c r="F229" s="78">
        <f t="shared" si="215"/>
        <v>-0.93969262078590832</v>
      </c>
      <c r="G229" s="78">
        <f t="shared" si="216"/>
        <v>0.34202014332566888</v>
      </c>
      <c r="H229" s="78">
        <f t="shared" si="207"/>
        <v>0.24238229263451461</v>
      </c>
      <c r="I229" s="78">
        <f t="shared" si="208"/>
        <v>2.2992036872698214</v>
      </c>
      <c r="J229" s="78">
        <f t="shared" si="209"/>
        <v>0.34202014332566888</v>
      </c>
      <c r="K229" s="78">
        <f t="shared" si="210"/>
        <v>0.24238229263451461</v>
      </c>
      <c r="L229" s="78">
        <f t="shared" si="211"/>
        <v>2.132338894531598</v>
      </c>
      <c r="M229" s="78">
        <f t="shared" si="212"/>
        <v>0.92544379238472207</v>
      </c>
      <c r="O229" s="78">
        <f t="shared" si="217"/>
        <v>0.19978199977892425</v>
      </c>
      <c r="P229" s="78">
        <f t="shared" si="218"/>
        <v>0.76279091808245381</v>
      </c>
    </row>
    <row r="230" spans="2:16" x14ac:dyDescent="0.2">
      <c r="B230" s="78">
        <f t="shared" si="213"/>
        <v>-2.1123599479677742</v>
      </c>
      <c r="C230" s="78">
        <v>-0.98480775301220802</v>
      </c>
      <c r="D230" s="78">
        <v>0.17364817766693069</v>
      </c>
      <c r="E230" s="78">
        <f t="shared" si="214"/>
        <v>-2.1123599479677742</v>
      </c>
      <c r="F230" s="78">
        <f t="shared" si="215"/>
        <v>-0.98480775301220802</v>
      </c>
      <c r="G230" s="78">
        <f t="shared" si="216"/>
        <v>0.17364817766693069</v>
      </c>
      <c r="H230" s="78">
        <f t="shared" si="207"/>
        <v>0.20331144203144502</v>
      </c>
      <c r="I230" s="78">
        <f t="shared" si="208"/>
        <v>2.3217612533829715</v>
      </c>
      <c r="J230" s="78">
        <f t="shared" si="209"/>
        <v>0.17364817766693069</v>
      </c>
      <c r="K230" s="78">
        <f t="shared" si="210"/>
        <v>0.20331144203144502</v>
      </c>
      <c r="L230" s="78">
        <f t="shared" si="211"/>
        <v>2.1977057015923416</v>
      </c>
      <c r="M230" s="78">
        <f t="shared" si="212"/>
        <v>0.76864729005313337</v>
      </c>
      <c r="O230" s="78">
        <f t="shared" si="217"/>
        <v>0.16668006837130353</v>
      </c>
      <c r="P230" s="78">
        <f t="shared" si="218"/>
        <v>0.63015726797933058</v>
      </c>
    </row>
    <row r="231" spans="2:16" x14ac:dyDescent="0.2">
      <c r="B231" s="78">
        <f t="shared" si="213"/>
        <v>-2.1123599479677742</v>
      </c>
      <c r="C231" s="78">
        <v>-1</v>
      </c>
      <c r="D231" s="78">
        <v>1.22514845490862E-16</v>
      </c>
      <c r="E231" s="78">
        <f t="shared" si="214"/>
        <v>-2.1123599479677742</v>
      </c>
      <c r="F231" s="78">
        <f t="shared" si="215"/>
        <v>-1</v>
      </c>
      <c r="G231" s="78">
        <f t="shared" si="216"/>
        <v>1.22514845490862E-16</v>
      </c>
      <c r="H231" s="78">
        <f t="shared" si="207"/>
        <v>0.19015457019944959</v>
      </c>
      <c r="I231" s="78">
        <f t="shared" si="208"/>
        <v>2.3293573768768674</v>
      </c>
      <c r="J231" s="78">
        <f t="shared" si="209"/>
        <v>1.22514845490862E-16</v>
      </c>
      <c r="K231" s="78">
        <f t="shared" si="210"/>
        <v>0.19015457019944959</v>
      </c>
      <c r="L231" s="78">
        <f t="shared" si="211"/>
        <v>2.2499864489823249</v>
      </c>
      <c r="M231" s="78">
        <f t="shared" si="212"/>
        <v>0.60288205198578348</v>
      </c>
      <c r="O231" s="78">
        <f t="shared" si="217"/>
        <v>0.15522839228548435</v>
      </c>
      <c r="P231" s="78">
        <f t="shared" si="218"/>
        <v>0.49214915828406347</v>
      </c>
    </row>
    <row r="232" spans="2:16" x14ac:dyDescent="0.2">
      <c r="B232" s="78">
        <f t="shared" si="213"/>
        <v>-2.1123599479677742</v>
      </c>
      <c r="C232" s="78">
        <v>-0.98480775301220802</v>
      </c>
      <c r="D232" s="78">
        <v>-0.17364817766693047</v>
      </c>
      <c r="E232" s="78">
        <f t="shared" si="214"/>
        <v>-2.1123599479677742</v>
      </c>
      <c r="F232" s="78">
        <f t="shared" si="215"/>
        <v>-0.98480775301220802</v>
      </c>
      <c r="G232" s="78">
        <f t="shared" si="216"/>
        <v>-0.17364817766693047</v>
      </c>
      <c r="H232" s="78">
        <f t="shared" si="207"/>
        <v>0.20331144203144502</v>
      </c>
      <c r="I232" s="78">
        <f t="shared" si="208"/>
        <v>2.3217612533829715</v>
      </c>
      <c r="J232" s="78">
        <f t="shared" si="209"/>
        <v>-0.17364817766693047</v>
      </c>
      <c r="K232" s="78">
        <f t="shared" si="210"/>
        <v>0.20331144203144502</v>
      </c>
      <c r="L232" s="78">
        <f t="shared" si="211"/>
        <v>2.2875926126474373</v>
      </c>
      <c r="M232" s="78">
        <f t="shared" si="212"/>
        <v>0.43318477106009157</v>
      </c>
      <c r="O232" s="78">
        <f t="shared" si="217"/>
        <v>0.16546076065557347</v>
      </c>
      <c r="P232" s="78">
        <f t="shared" si="218"/>
        <v>0.35253835695547142</v>
      </c>
    </row>
    <row r="233" spans="2:16" x14ac:dyDescent="0.2">
      <c r="B233" s="78">
        <f t="shared" si="213"/>
        <v>-2.1123599479677742</v>
      </c>
      <c r="C233" s="78">
        <v>-0.93969262078590843</v>
      </c>
      <c r="D233" s="78">
        <v>-0.34202014332566866</v>
      </c>
      <c r="E233" s="78">
        <f t="shared" si="214"/>
        <v>-2.1123599479677742</v>
      </c>
      <c r="F233" s="78">
        <f t="shared" si="215"/>
        <v>-0.93969262078590843</v>
      </c>
      <c r="G233" s="78">
        <f t="shared" si="216"/>
        <v>-0.34202014332566866</v>
      </c>
      <c r="H233" s="78">
        <f t="shared" si="207"/>
        <v>0.2423822926345145</v>
      </c>
      <c r="I233" s="78">
        <f t="shared" si="208"/>
        <v>2.2992036872698218</v>
      </c>
      <c r="J233" s="78">
        <f t="shared" si="209"/>
        <v>-0.34202014332566866</v>
      </c>
      <c r="K233" s="78">
        <f t="shared" si="210"/>
        <v>0.2423822926345145</v>
      </c>
      <c r="L233" s="78">
        <f t="shared" si="211"/>
        <v>2.3093815483343518</v>
      </c>
      <c r="M233" s="78">
        <f t="shared" si="212"/>
        <v>0.26471161328601789</v>
      </c>
      <c r="O233" s="78">
        <f t="shared" si="217"/>
        <v>0.19690858690403706</v>
      </c>
      <c r="P233" s="78">
        <f t="shared" si="218"/>
        <v>0.21504867019240087</v>
      </c>
    </row>
    <row r="234" spans="2:16" x14ac:dyDescent="0.2">
      <c r="B234" s="78">
        <f t="shared" si="213"/>
        <v>-2.1123599479677742</v>
      </c>
      <c r="C234" s="78">
        <v>-0.8660254037844386</v>
      </c>
      <c r="D234" s="78">
        <v>-0.50000000000000011</v>
      </c>
      <c r="E234" s="78">
        <f t="shared" si="214"/>
        <v>-2.1123599479677742</v>
      </c>
      <c r="F234" s="78">
        <f t="shared" si="215"/>
        <v>-0.8660254037844386</v>
      </c>
      <c r="G234" s="78">
        <f t="shared" si="216"/>
        <v>-0.50000000000000011</v>
      </c>
      <c r="H234" s="78">
        <f t="shared" si="207"/>
        <v>0.3061799739838883</v>
      </c>
      <c r="I234" s="78">
        <f t="shared" si="208"/>
        <v>2.2623700787690866</v>
      </c>
      <c r="J234" s="78">
        <f t="shared" si="209"/>
        <v>-0.50000000000000011</v>
      </c>
      <c r="K234" s="78">
        <f t="shared" si="210"/>
        <v>0.3061799739838883</v>
      </c>
      <c r="L234" s="78">
        <f t="shared" si="211"/>
        <v>2.3146912102579549</v>
      </c>
      <c r="M234" s="78">
        <f t="shared" si="212"/>
        <v>0.10258155031099531</v>
      </c>
      <c r="O234" s="78">
        <f t="shared" si="217"/>
        <v>0.24862984280827516</v>
      </c>
      <c r="P234" s="78">
        <f t="shared" si="218"/>
        <v>8.3300140100586839E-2</v>
      </c>
    </row>
    <row r="235" spans="2:16" x14ac:dyDescent="0.2">
      <c r="B235" s="78">
        <f t="shared" si="213"/>
        <v>-2.1123599479677742</v>
      </c>
      <c r="C235" s="78">
        <v>-0.76604444311897801</v>
      </c>
      <c r="D235" s="78">
        <v>-0.64278760968653925</v>
      </c>
      <c r="E235" s="78">
        <f t="shared" si="214"/>
        <v>-2.1123599479677742</v>
      </c>
      <c r="F235" s="78">
        <f t="shared" si="215"/>
        <v>-0.76604444311897801</v>
      </c>
      <c r="G235" s="78">
        <f t="shared" si="216"/>
        <v>-0.64278760968653925</v>
      </c>
      <c r="H235" s="78">
        <f t="shared" si="207"/>
        <v>0.39276602581494979</v>
      </c>
      <c r="I235" s="78">
        <f t="shared" si="208"/>
        <v>2.2123795984363563</v>
      </c>
      <c r="J235" s="78">
        <f t="shared" si="209"/>
        <v>-0.64278760968653925</v>
      </c>
      <c r="K235" s="78">
        <f t="shared" si="210"/>
        <v>0.39276602581494979</v>
      </c>
      <c r="L235" s="78">
        <f t="shared" si="211"/>
        <v>2.3033602670275166</v>
      </c>
      <c r="M235" s="78">
        <f t="shared" si="212"/>
        <v>-4.827917794324954E-2</v>
      </c>
      <c r="O235" s="78">
        <f t="shared" si="217"/>
        <v>0.31923475968394266</v>
      </c>
      <c r="P235" s="78">
        <f t="shared" si="218"/>
        <v>-3.924064393419064E-2</v>
      </c>
    </row>
    <row r="236" spans="2:16" x14ac:dyDescent="0.2">
      <c r="B236" s="78">
        <f t="shared" si="213"/>
        <v>-2.1123599479677742</v>
      </c>
      <c r="C236" s="78">
        <v>-0.64278760968653947</v>
      </c>
      <c r="D236" s="78">
        <v>-0.7660444431189779</v>
      </c>
      <c r="E236" s="78">
        <f t="shared" si="214"/>
        <v>-2.1123599479677742</v>
      </c>
      <c r="F236" s="78">
        <f t="shared" si="215"/>
        <v>-0.64278760968653947</v>
      </c>
      <c r="G236" s="78">
        <f t="shared" si="216"/>
        <v>-0.7660444431189779</v>
      </c>
      <c r="H236" s="78">
        <f t="shared" si="207"/>
        <v>0.4995095747574686</v>
      </c>
      <c r="I236" s="78">
        <f t="shared" si="208"/>
        <v>2.1507511817201368</v>
      </c>
      <c r="J236" s="78">
        <f t="shared" si="209"/>
        <v>-0.7660444431189779</v>
      </c>
      <c r="K236" s="78">
        <f t="shared" si="210"/>
        <v>0.4995095747574686</v>
      </c>
      <c r="L236" s="78">
        <f t="shared" si="211"/>
        <v>2.2757330036193597</v>
      </c>
      <c r="M236" s="78">
        <f t="shared" si="212"/>
        <v>-0.18328674458792404</v>
      </c>
      <c r="O236" s="78">
        <f t="shared" si="217"/>
        <v>0.40690814520826896</v>
      </c>
      <c r="P236" s="78">
        <f t="shared" si="218"/>
        <v>-0.14930818757127093</v>
      </c>
    </row>
    <row r="237" spans="2:16" x14ac:dyDescent="0.2">
      <c r="B237" s="78">
        <f t="shared" si="213"/>
        <v>-2.1123599479677742</v>
      </c>
      <c r="C237" s="78">
        <v>-0.50000000000000044</v>
      </c>
      <c r="D237" s="78">
        <v>-0.86602540378443837</v>
      </c>
      <c r="E237" s="78">
        <f t="shared" si="214"/>
        <v>-2.1123599479677742</v>
      </c>
      <c r="F237" s="78">
        <f t="shared" si="215"/>
        <v>-0.50000000000000044</v>
      </c>
      <c r="G237" s="78">
        <f t="shared" si="216"/>
        <v>-0.86602540378443837</v>
      </c>
      <c r="H237" s="78">
        <f t="shared" si="207"/>
        <v>0.62316727209166833</v>
      </c>
      <c r="I237" s="78">
        <f t="shared" si="208"/>
        <v>2.0793573768768674</v>
      </c>
      <c r="J237" s="78">
        <f t="shared" si="209"/>
        <v>-0.86602540378443837</v>
      </c>
      <c r="K237" s="78">
        <f t="shared" si="210"/>
        <v>0.62316727209166833</v>
      </c>
      <c r="L237" s="78">
        <f t="shared" si="211"/>
        <v>2.2326488604520711</v>
      </c>
      <c r="M237" s="78">
        <f t="shared" si="212"/>
        <v>-0.29833901302765442</v>
      </c>
      <c r="O237" s="78">
        <f t="shared" si="217"/>
        <v>0.5094295431845155</v>
      </c>
      <c r="P237" s="78">
        <f t="shared" si="218"/>
        <v>-0.24388749847318755</v>
      </c>
    </row>
    <row r="238" spans="2:16" x14ac:dyDescent="0.2">
      <c r="B238" s="78">
        <f t="shared" si="213"/>
        <v>-2.1123599479677742</v>
      </c>
      <c r="C238" s="78">
        <v>-0.34202014332566938</v>
      </c>
      <c r="D238" s="78">
        <v>-0.93969262078590821</v>
      </c>
      <c r="E238" s="78">
        <f t="shared" si="214"/>
        <v>-2.1123599479677742</v>
      </c>
      <c r="F238" s="78">
        <f t="shared" si="215"/>
        <v>-0.34202014332566938</v>
      </c>
      <c r="G238" s="78">
        <f t="shared" si="216"/>
        <v>-0.93969262078590821</v>
      </c>
      <c r="H238" s="78">
        <f t="shared" si="207"/>
        <v>0.75998184125786361</v>
      </c>
      <c r="I238" s="78">
        <f t="shared" si="208"/>
        <v>2.0003674485397016</v>
      </c>
      <c r="J238" s="78">
        <f t="shared" si="209"/>
        <v>-0.93969262078590821</v>
      </c>
      <c r="K238" s="78">
        <f t="shared" si="210"/>
        <v>0.75998184125786361</v>
      </c>
      <c r="L238" s="78">
        <f t="shared" si="211"/>
        <v>2.1754169274141604</v>
      </c>
      <c r="M238" s="78">
        <f t="shared" si="212"/>
        <v>-0.38994017830515715</v>
      </c>
      <c r="O238" s="78">
        <f t="shared" si="217"/>
        <v>0.62419368945525722</v>
      </c>
      <c r="P238" s="78">
        <f t="shared" si="218"/>
        <v>-0.32026843978309122</v>
      </c>
    </row>
    <row r="239" spans="2:16" x14ac:dyDescent="0.2">
      <c r="B239" s="78">
        <f t="shared" si="213"/>
        <v>-2.1123599479677742</v>
      </c>
      <c r="C239" s="78">
        <v>-0.17364817766693033</v>
      </c>
      <c r="D239" s="78">
        <v>-0.98480775301220802</v>
      </c>
      <c r="E239" s="78">
        <f t="shared" si="214"/>
        <v>-2.1123599479677742</v>
      </c>
      <c r="F239" s="78">
        <f t="shared" si="215"/>
        <v>-0.17364817766693033</v>
      </c>
      <c r="G239" s="78">
        <f t="shared" si="216"/>
        <v>-0.98480775301220802</v>
      </c>
      <c r="H239" s="78">
        <f t="shared" si="207"/>
        <v>0.90579624080345278</v>
      </c>
      <c r="I239" s="78">
        <f t="shared" si="208"/>
        <v>1.9161814657103322</v>
      </c>
      <c r="J239" s="78">
        <f t="shared" si="209"/>
        <v>-0.98480775301220802</v>
      </c>
      <c r="K239" s="78">
        <f t="shared" si="210"/>
        <v>0.90579624080345278</v>
      </c>
      <c r="L239" s="78">
        <f t="shared" si="211"/>
        <v>2.1057761678302294</v>
      </c>
      <c r="M239" s="78">
        <f t="shared" si="212"/>
        <v>-0.45530698536590092</v>
      </c>
      <c r="O239" s="78">
        <f t="shared" si="217"/>
        <v>0.74823475029259734</v>
      </c>
      <c r="P239" s="78">
        <f t="shared" si="218"/>
        <v>-0.37610722274531166</v>
      </c>
    </row>
    <row r="240" spans="2:16" x14ac:dyDescent="0.2">
      <c r="B240" s="78">
        <f t="shared" si="213"/>
        <v>-2.1123599479677742</v>
      </c>
      <c r="C240" s="78">
        <v>-1.83772268236293E-16</v>
      </c>
      <c r="D240" s="78">
        <v>-1</v>
      </c>
      <c r="E240" s="78">
        <f t="shared" si="214"/>
        <v>-2.1123599479677742</v>
      </c>
      <c r="F240" s="78">
        <f t="shared" si="215"/>
        <v>-1.83772268236293E-16</v>
      </c>
      <c r="G240" s="78">
        <f t="shared" si="216"/>
        <v>-1</v>
      </c>
      <c r="H240" s="78">
        <f t="shared" si="207"/>
        <v>1.0561799739838877</v>
      </c>
      <c r="I240" s="78">
        <f t="shared" si="208"/>
        <v>1.8293573768768669</v>
      </c>
      <c r="J240" s="78">
        <f t="shared" si="209"/>
        <v>-1</v>
      </c>
      <c r="K240" s="78">
        <f t="shared" si="210"/>
        <v>1.0561799739838877</v>
      </c>
      <c r="L240" s="78">
        <f t="shared" si="211"/>
        <v>2.0258425809403109</v>
      </c>
      <c r="M240" s="78">
        <f t="shared" si="212"/>
        <v>-0.49245329685454547</v>
      </c>
      <c r="O240" s="78">
        <f t="shared" si="217"/>
        <v>0.87825860589412785</v>
      </c>
      <c r="P240" s="78">
        <f t="shared" si="218"/>
        <v>-0.40949587818073713</v>
      </c>
    </row>
    <row r="241" spans="2:18" x14ac:dyDescent="0.2">
      <c r="B241" s="78">
        <f t="shared" si="213"/>
        <v>-2.1123599479677742</v>
      </c>
      <c r="C241" s="78">
        <v>0.17364817766692997</v>
      </c>
      <c r="D241" s="78">
        <v>-0.98480775301220813</v>
      </c>
      <c r="E241" s="78">
        <f t="shared" si="214"/>
        <v>-2.1123599479677742</v>
      </c>
      <c r="F241" s="78">
        <f t="shared" si="215"/>
        <v>0.17364817766692997</v>
      </c>
      <c r="G241" s="78">
        <f t="shared" si="216"/>
        <v>-0.98480775301220813</v>
      </c>
      <c r="H241" s="78">
        <f t="shared" si="207"/>
        <v>1.2065637071643229</v>
      </c>
      <c r="I241" s="78">
        <f t="shared" si="208"/>
        <v>1.7425332880434019</v>
      </c>
      <c r="J241" s="78">
        <f t="shared" si="209"/>
        <v>-0.98480775301220813</v>
      </c>
      <c r="K241" s="78">
        <f t="shared" si="210"/>
        <v>1.2065637071643229</v>
      </c>
      <c r="L241" s="78">
        <f t="shared" si="211"/>
        <v>1.9380449083337088</v>
      </c>
      <c r="M241" s="78">
        <f t="shared" si="212"/>
        <v>-0.50025044089344872</v>
      </c>
      <c r="O241" s="78">
        <f t="shared" si="217"/>
        <v>1.0106878608925698</v>
      </c>
      <c r="P241" s="78">
        <f t="shared" si="218"/>
        <v>-0.41903883318803231</v>
      </c>
    </row>
    <row r="242" spans="2:18" x14ac:dyDescent="0.2">
      <c r="B242" s="78">
        <f t="shared" si="213"/>
        <v>-2.1123599479677742</v>
      </c>
      <c r="C242" s="78">
        <v>0.34202014332566899</v>
      </c>
      <c r="D242" s="78">
        <v>-0.93969262078590832</v>
      </c>
      <c r="E242" s="78">
        <f t="shared" si="214"/>
        <v>-2.1123599479677742</v>
      </c>
      <c r="F242" s="78">
        <f t="shared" si="215"/>
        <v>0.34202014332566899</v>
      </c>
      <c r="G242" s="78">
        <f t="shared" si="216"/>
        <v>-0.93969262078590832</v>
      </c>
      <c r="H242" s="78">
        <f t="shared" si="207"/>
        <v>1.3523781067099119</v>
      </c>
      <c r="I242" s="78">
        <f t="shared" si="208"/>
        <v>1.6583473052140323</v>
      </c>
      <c r="J242" s="78">
        <f t="shared" si="209"/>
        <v>-0.93969262078590832</v>
      </c>
      <c r="K242" s="78">
        <f t="shared" si="210"/>
        <v>1.3523781067099119</v>
      </c>
      <c r="L242" s="78">
        <f t="shared" si="211"/>
        <v>1.8450508378648078</v>
      </c>
      <c r="M242" s="78">
        <f t="shared" si="212"/>
        <v>-0.47846150520653424</v>
      </c>
      <c r="O242" s="78">
        <f t="shared" si="217"/>
        <v>1.141724189470589</v>
      </c>
      <c r="P242" s="78">
        <f t="shared" si="218"/>
        <v>-0.40393368652926936</v>
      </c>
    </row>
    <row r="243" spans="2:18" x14ac:dyDescent="0.2">
      <c r="B243" s="78">
        <f t="shared" si="213"/>
        <v>-2.1123599479677742</v>
      </c>
      <c r="C243" s="78">
        <v>0.50000000000000011</v>
      </c>
      <c r="D243" s="78">
        <v>-0.8660254037844386</v>
      </c>
      <c r="E243" s="78">
        <f t="shared" si="214"/>
        <v>-2.1123599479677742</v>
      </c>
      <c r="F243" s="78">
        <f t="shared" si="215"/>
        <v>0.50000000000000011</v>
      </c>
      <c r="G243" s="78">
        <f t="shared" si="216"/>
        <v>-0.8660254037844386</v>
      </c>
      <c r="H243" s="78">
        <f t="shared" si="207"/>
        <v>1.4891926758761072</v>
      </c>
      <c r="I243" s="78">
        <f t="shared" si="208"/>
        <v>1.5793573768768667</v>
      </c>
      <c r="J243" s="78">
        <f t="shared" si="209"/>
        <v>-0.8660254037844386</v>
      </c>
      <c r="K243" s="78">
        <f t="shared" si="210"/>
        <v>1.4891926758761072</v>
      </c>
      <c r="L243" s="78">
        <f t="shared" si="211"/>
        <v>1.7496859473075363</v>
      </c>
      <c r="M243" s="78">
        <f t="shared" si="212"/>
        <v>-0.42774853557891523</v>
      </c>
      <c r="O243" s="78">
        <f t="shared" si="217"/>
        <v>1.2674318978009438</v>
      </c>
      <c r="P243" s="78">
        <f t="shared" si="218"/>
        <v>-0.36405103719128307</v>
      </c>
    </row>
    <row r="244" spans="2:18" x14ac:dyDescent="0.2">
      <c r="B244" s="78">
        <f t="shared" si="213"/>
        <v>-2.1123599479677742</v>
      </c>
      <c r="C244" s="78">
        <v>0.64278760968653925</v>
      </c>
      <c r="D244" s="78">
        <v>-0.76604444311897812</v>
      </c>
      <c r="E244" s="78">
        <f t="shared" si="214"/>
        <v>-2.1123599479677742</v>
      </c>
      <c r="F244" s="78">
        <f t="shared" si="215"/>
        <v>0.64278760968653925</v>
      </c>
      <c r="G244" s="78">
        <f t="shared" si="216"/>
        <v>-0.76604444311897812</v>
      </c>
      <c r="H244" s="78">
        <f t="shared" si="207"/>
        <v>1.612850373210307</v>
      </c>
      <c r="I244" s="78">
        <f t="shared" si="208"/>
        <v>1.5079635720335971</v>
      </c>
      <c r="J244" s="78">
        <f t="shared" si="209"/>
        <v>-0.76604444311897812</v>
      </c>
      <c r="K244" s="78">
        <f t="shared" si="210"/>
        <v>1.612850373210307</v>
      </c>
      <c r="L244" s="78">
        <f t="shared" si="211"/>
        <v>1.6548478506045134</v>
      </c>
      <c r="M244" s="78">
        <f t="shared" si="212"/>
        <v>-0.34965241993072632</v>
      </c>
      <c r="O244" s="78">
        <f t="shared" si="217"/>
        <v>1.3838450693516791</v>
      </c>
      <c r="P244" s="78">
        <f t="shared" si="218"/>
        <v>-0.30000599271022704</v>
      </c>
    </row>
    <row r="245" spans="2:18" x14ac:dyDescent="0.2">
      <c r="B245" s="78">
        <f t="shared" si="213"/>
        <v>-2.1123599479677742</v>
      </c>
      <c r="C245" s="78">
        <v>0.76604444311897779</v>
      </c>
      <c r="D245" s="78">
        <v>-0.64278760968653958</v>
      </c>
      <c r="E245" s="78">
        <f t="shared" si="214"/>
        <v>-2.1123599479677742</v>
      </c>
      <c r="F245" s="78">
        <f t="shared" si="215"/>
        <v>0.76604444311897779</v>
      </c>
      <c r="G245" s="78">
        <f t="shared" si="216"/>
        <v>-0.64278760968653958</v>
      </c>
      <c r="H245" s="78">
        <f t="shared" si="207"/>
        <v>1.7195939221528258</v>
      </c>
      <c r="I245" s="78">
        <f t="shared" si="208"/>
        <v>1.4463351553173778</v>
      </c>
      <c r="J245" s="78">
        <f t="shared" si="209"/>
        <v>-0.64278760968653958</v>
      </c>
      <c r="K245" s="78">
        <f t="shared" si="210"/>
        <v>1.7195939221528258</v>
      </c>
      <c r="L245" s="78">
        <f t="shared" si="211"/>
        <v>1.5634181553336681</v>
      </c>
      <c r="M245" s="78">
        <f t="shared" si="212"/>
        <v>-0.24654606921739619</v>
      </c>
      <c r="O245" s="78">
        <f t="shared" si="217"/>
        <v>1.4870982775622075</v>
      </c>
      <c r="P245" s="78">
        <f t="shared" si="218"/>
        <v>-0.21321210208391186</v>
      </c>
    </row>
    <row r="246" spans="2:18" x14ac:dyDescent="0.2">
      <c r="B246" s="78">
        <f t="shared" si="213"/>
        <v>-2.1123599479677742</v>
      </c>
      <c r="C246" s="78">
        <v>0.86602540378443837</v>
      </c>
      <c r="D246" s="78">
        <v>-0.50000000000000044</v>
      </c>
      <c r="E246" s="78">
        <f t="shared" si="214"/>
        <v>-2.1123599479677742</v>
      </c>
      <c r="F246" s="78">
        <f t="shared" si="215"/>
        <v>0.86602540378443837</v>
      </c>
      <c r="G246" s="78">
        <f t="shared" si="216"/>
        <v>-0.50000000000000044</v>
      </c>
      <c r="H246" s="78">
        <f t="shared" si="207"/>
        <v>1.8061799739838875</v>
      </c>
      <c r="I246" s="78">
        <f t="shared" si="208"/>
        <v>1.3963446749846473</v>
      </c>
      <c r="J246" s="78">
        <f t="shared" si="209"/>
        <v>-0.50000000000000044</v>
      </c>
      <c r="K246" s="78">
        <f t="shared" si="210"/>
        <v>1.8061799739838875</v>
      </c>
      <c r="L246" s="78">
        <f t="shared" si="211"/>
        <v>1.4781749065201466</v>
      </c>
      <c r="M246" s="78">
        <f t="shared" si="212"/>
        <v>-0.1215623177310185</v>
      </c>
      <c r="O246" s="78">
        <f t="shared" si="217"/>
        <v>1.5735776712706231</v>
      </c>
      <c r="P246" s="78">
        <f t="shared" si="218"/>
        <v>-0.105907357851783</v>
      </c>
    </row>
    <row r="247" spans="2:18" x14ac:dyDescent="0.2">
      <c r="B247" s="78">
        <f t="shared" si="213"/>
        <v>-2.1123599479677742</v>
      </c>
      <c r="C247" s="78">
        <v>0.93969262078590809</v>
      </c>
      <c r="D247" s="78">
        <v>-0.34202014332566943</v>
      </c>
      <c r="E247" s="78">
        <f t="shared" si="214"/>
        <v>-2.1123599479677742</v>
      </c>
      <c r="F247" s="78">
        <f t="shared" si="215"/>
        <v>0.93969262078590809</v>
      </c>
      <c r="G247" s="78">
        <f t="shared" si="216"/>
        <v>-0.34202014332566943</v>
      </c>
      <c r="H247" s="78">
        <f t="shared" si="207"/>
        <v>1.869977655333261</v>
      </c>
      <c r="I247" s="78">
        <f t="shared" si="208"/>
        <v>1.3595110664839125</v>
      </c>
      <c r="J247" s="78">
        <f t="shared" si="209"/>
        <v>-0.34202014332566943</v>
      </c>
      <c r="K247" s="78">
        <f t="shared" si="210"/>
        <v>1.869977655333261</v>
      </c>
      <c r="L247" s="78">
        <f t="shared" si="211"/>
        <v>1.4017081771439828</v>
      </c>
      <c r="M247" s="78">
        <f t="shared" si="212"/>
        <v>2.1501266484322989E-2</v>
      </c>
      <c r="O247" s="78">
        <f t="shared" si="217"/>
        <v>1.6400855260283222</v>
      </c>
      <c r="P247" s="78">
        <f t="shared" si="218"/>
        <v>1.8857934399184779E-2</v>
      </c>
    </row>
    <row r="248" spans="2:18" x14ac:dyDescent="0.2">
      <c r="B248" s="78">
        <f t="shared" si="213"/>
        <v>-2.1123599479677742</v>
      </c>
      <c r="C248" s="78">
        <v>0.98480775301220802</v>
      </c>
      <c r="D248" s="78">
        <v>-0.17364817766693039</v>
      </c>
      <c r="E248" s="78">
        <f t="shared" si="214"/>
        <v>-2.1123599479677742</v>
      </c>
      <c r="F248" s="78">
        <f t="shared" si="215"/>
        <v>0.98480775301220802</v>
      </c>
      <c r="G248" s="78">
        <f t="shared" si="216"/>
        <v>-0.17364817766693039</v>
      </c>
      <c r="H248" s="78">
        <f t="shared" si="207"/>
        <v>1.9090485059363309</v>
      </c>
      <c r="I248" s="78">
        <f t="shared" si="208"/>
        <v>1.3369535003707624</v>
      </c>
      <c r="J248" s="78">
        <f t="shared" si="209"/>
        <v>-0.17364817766693039</v>
      </c>
      <c r="K248" s="78">
        <f t="shared" si="210"/>
        <v>1.9090485059363309</v>
      </c>
      <c r="L248" s="78">
        <f t="shared" si="211"/>
        <v>1.3363413700832387</v>
      </c>
      <c r="M248" s="78">
        <f t="shared" si="212"/>
        <v>0.17829776881591264</v>
      </c>
      <c r="O248" s="78">
        <f t="shared" si="217"/>
        <v>1.6840076031711044</v>
      </c>
      <c r="P248" s="78">
        <f t="shared" si="218"/>
        <v>0.15727981629632545</v>
      </c>
    </row>
    <row r="249" spans="2:18" x14ac:dyDescent="0.2">
      <c r="B249" s="78">
        <f t="shared" si="213"/>
        <v>-2.1123599479677742</v>
      </c>
      <c r="C249" s="78">
        <v>1</v>
      </c>
      <c r="D249" s="78">
        <v>0</v>
      </c>
      <c r="E249" s="78">
        <f t="shared" si="214"/>
        <v>-2.1123599479677742</v>
      </c>
      <c r="F249" s="78">
        <f t="shared" si="215"/>
        <v>1</v>
      </c>
      <c r="G249" s="78">
        <f t="shared" si="216"/>
        <v>0</v>
      </c>
      <c r="H249" s="78">
        <f t="shared" si="207"/>
        <v>1.9222053777683263</v>
      </c>
      <c r="I249" s="78">
        <f t="shared" si="208"/>
        <v>1.3293573768768665</v>
      </c>
      <c r="J249" s="78">
        <f t="shared" si="209"/>
        <v>0</v>
      </c>
      <c r="K249" s="78">
        <f t="shared" si="210"/>
        <v>1.9222053777683263</v>
      </c>
      <c r="L249" s="78">
        <f t="shared" si="211"/>
        <v>1.2840606226932556</v>
      </c>
      <c r="M249" s="78">
        <f t="shared" si="212"/>
        <v>0.34406300688326236</v>
      </c>
      <c r="O249" s="78">
        <f t="shared" si="217"/>
        <v>1.7034695594444074</v>
      </c>
      <c r="P249" s="78">
        <f t="shared" si="218"/>
        <v>0.30491063313796885</v>
      </c>
    </row>
    <row r="251" spans="2:18" x14ac:dyDescent="0.2">
      <c r="B251" s="78">
        <f>3*(LOG(250/20)-1.5)</f>
        <v>-1.2092699609758306</v>
      </c>
      <c r="C251" s="78">
        <v>1</v>
      </c>
      <c r="D251" s="78">
        <v>0</v>
      </c>
      <c r="E251" s="78">
        <f>B251+B$8</f>
        <v>-1.2092699609758306</v>
      </c>
      <c r="F251" s="78">
        <f>C251+B$9</f>
        <v>1</v>
      </c>
      <c r="G251" s="78">
        <f>D251+B$10</f>
        <v>0</v>
      </c>
      <c r="H251" s="78">
        <f t="shared" ref="H251:H287" si="219">E251*COS(RADIANS($B$12))-F251*SIN(RADIANS($B$12))</f>
        <v>1.4706603842723542</v>
      </c>
      <c r="I251" s="78">
        <f t="shared" ref="I251:I287" si="220">E251*SIN(RADIANS($B$12))+F251*COS(RADIANS($B$12))</f>
        <v>0.54725850623848538</v>
      </c>
      <c r="J251" s="78">
        <f t="shared" ref="J251:J287" si="221">G251</f>
        <v>0</v>
      </c>
      <c r="K251" s="78">
        <f t="shared" ref="K251:K287" si="222">H251</f>
        <v>1.4706603842723542</v>
      </c>
      <c r="L251" s="78">
        <f t="shared" ref="L251:L287" si="223">I251*COS(RADIANS($B$14))-J251*SIN(RADIANS($B$14))</f>
        <v>0.52861112483213024</v>
      </c>
      <c r="M251" s="78">
        <f t="shared" ref="M251:M287" si="224">I251*SIN(RADIANS($B$14))+J251*COS(RADIANS($B$14))</f>
        <v>0.14164092400887668</v>
      </c>
      <c r="O251" s="78">
        <f>K251*B$3/(B$3+B$5+L251)</f>
        <v>1.3968227782710538</v>
      </c>
      <c r="P251" s="78">
        <f>M251*B$3/(B$3+B$5+L251)</f>
        <v>0.13452954271889783</v>
      </c>
      <c r="R251" s="78">
        <v>250</v>
      </c>
    </row>
    <row r="252" spans="2:18" x14ac:dyDescent="0.2">
      <c r="B252" s="78">
        <f t="shared" ref="B252:B287" si="225">B251</f>
        <v>-1.2092699609758306</v>
      </c>
      <c r="C252" s="78">
        <v>0.98480775301220802</v>
      </c>
      <c r="D252" s="78">
        <v>0.17364817766693033</v>
      </c>
      <c r="E252" s="78">
        <f t="shared" ref="E252:E287" si="226">B252+B$8</f>
        <v>-1.2092699609758306</v>
      </c>
      <c r="F252" s="78">
        <f t="shared" ref="F252:F287" si="227">C252+B$9</f>
        <v>0.98480775301220802</v>
      </c>
      <c r="G252" s="78">
        <f t="shared" ref="G252:G287" si="228">D252+B$10</f>
        <v>0.17364817766693033</v>
      </c>
      <c r="H252" s="78">
        <f t="shared" si="219"/>
        <v>1.4575035124403588</v>
      </c>
      <c r="I252" s="78">
        <f t="shared" si="220"/>
        <v>0.55485462973238131</v>
      </c>
      <c r="J252" s="78">
        <f t="shared" si="221"/>
        <v>0.17364817766693033</v>
      </c>
      <c r="K252" s="78">
        <f t="shared" si="222"/>
        <v>1.4575035124403588</v>
      </c>
      <c r="L252" s="78">
        <f t="shared" si="223"/>
        <v>0.49100496116701775</v>
      </c>
      <c r="M252" s="78">
        <f t="shared" si="224"/>
        <v>0.31133820493456826</v>
      </c>
      <c r="O252" s="78">
        <f t="shared" ref="O252:O287" si="229">K252*B$3/(B$3+B$5+L252)</f>
        <v>1.3892887457735281</v>
      </c>
      <c r="P252" s="78">
        <f t="shared" ref="P252:P287" si="230">M252*B$3/(B$3+B$5+L252)</f>
        <v>0.29676680745743833</v>
      </c>
    </row>
    <row r="253" spans="2:18" x14ac:dyDescent="0.2">
      <c r="B253" s="78">
        <f t="shared" si="225"/>
        <v>-1.2092699609758306</v>
      </c>
      <c r="C253" s="78">
        <v>0.93969262078590843</v>
      </c>
      <c r="D253" s="78">
        <v>0.34202014332566871</v>
      </c>
      <c r="E253" s="78">
        <f t="shared" si="226"/>
        <v>-1.2092699609758306</v>
      </c>
      <c r="F253" s="78">
        <f t="shared" si="227"/>
        <v>0.93969262078590843</v>
      </c>
      <c r="G253" s="78">
        <f t="shared" si="228"/>
        <v>0.34202014332566871</v>
      </c>
      <c r="H253" s="78">
        <f t="shared" si="219"/>
        <v>1.4184326618372893</v>
      </c>
      <c r="I253" s="78">
        <f t="shared" si="220"/>
        <v>0.57741219584553116</v>
      </c>
      <c r="J253" s="78">
        <f t="shared" si="221"/>
        <v>0.34202014332566871</v>
      </c>
      <c r="K253" s="78">
        <f t="shared" si="222"/>
        <v>1.4184326618372893</v>
      </c>
      <c r="L253" s="78">
        <f t="shared" si="223"/>
        <v>0.46921602548010316</v>
      </c>
      <c r="M253" s="78">
        <f t="shared" si="224"/>
        <v>0.47981136270864222</v>
      </c>
      <c r="O253" s="78">
        <f t="shared" si="229"/>
        <v>1.3548604388190013</v>
      </c>
      <c r="P253" s="78">
        <f t="shared" si="230"/>
        <v>0.45830686991353664</v>
      </c>
    </row>
    <row r="254" spans="2:18" x14ac:dyDescent="0.2">
      <c r="B254" s="78">
        <f t="shared" si="225"/>
        <v>-1.2092699609758306</v>
      </c>
      <c r="C254" s="78">
        <v>0.86602540378443871</v>
      </c>
      <c r="D254" s="78">
        <v>0.49999999999999994</v>
      </c>
      <c r="E254" s="78">
        <f t="shared" si="226"/>
        <v>-1.2092699609758306</v>
      </c>
      <c r="F254" s="78">
        <f t="shared" si="227"/>
        <v>0.86602540378443871</v>
      </c>
      <c r="G254" s="78">
        <f t="shared" si="228"/>
        <v>0.49999999999999994</v>
      </c>
      <c r="H254" s="78">
        <f t="shared" si="219"/>
        <v>1.3546349804879156</v>
      </c>
      <c r="I254" s="78">
        <f t="shared" si="220"/>
        <v>0.61424580434626608</v>
      </c>
      <c r="J254" s="78">
        <f t="shared" si="221"/>
        <v>0.49999999999999994</v>
      </c>
      <c r="K254" s="78">
        <f t="shared" si="222"/>
        <v>1.3546349804879156</v>
      </c>
      <c r="L254" s="78">
        <f t="shared" si="223"/>
        <v>0.46390636355650006</v>
      </c>
      <c r="M254" s="78">
        <f t="shared" si="224"/>
        <v>0.64194142568366441</v>
      </c>
      <c r="O254" s="78">
        <f t="shared" si="229"/>
        <v>1.2945786529644543</v>
      </c>
      <c r="P254" s="78">
        <f t="shared" si="230"/>
        <v>0.61348162280905549</v>
      </c>
    </row>
    <row r="255" spans="2:18" x14ac:dyDescent="0.2">
      <c r="B255" s="78">
        <f t="shared" si="225"/>
        <v>-1.2092699609758306</v>
      </c>
      <c r="C255" s="78">
        <v>0.76604444311897801</v>
      </c>
      <c r="D255" s="78">
        <v>0.64278760968653925</v>
      </c>
      <c r="E255" s="78">
        <f t="shared" si="226"/>
        <v>-1.2092699609758306</v>
      </c>
      <c r="F255" s="78">
        <f t="shared" si="227"/>
        <v>0.76604444311897801</v>
      </c>
      <c r="G255" s="78">
        <f t="shared" si="228"/>
        <v>0.64278760968653925</v>
      </c>
      <c r="H255" s="78">
        <f t="shared" si="219"/>
        <v>1.2680489286568539</v>
      </c>
      <c r="I255" s="78">
        <f t="shared" si="220"/>
        <v>0.66423628467899642</v>
      </c>
      <c r="J255" s="78">
        <f t="shared" si="221"/>
        <v>0.64278760968653925</v>
      </c>
      <c r="K255" s="78">
        <f t="shared" si="222"/>
        <v>1.2680489286568539</v>
      </c>
      <c r="L255" s="78">
        <f t="shared" si="223"/>
        <v>0.47523730678693854</v>
      </c>
      <c r="M255" s="78">
        <f t="shared" si="224"/>
        <v>0.79280215393790954</v>
      </c>
      <c r="O255" s="78">
        <f t="shared" si="229"/>
        <v>1.210520479412224</v>
      </c>
      <c r="P255" s="78">
        <f t="shared" si="230"/>
        <v>0.75683455249672538</v>
      </c>
    </row>
    <row r="256" spans="2:18" x14ac:dyDescent="0.2">
      <c r="B256" s="78">
        <f t="shared" si="225"/>
        <v>-1.2092699609758306</v>
      </c>
      <c r="C256" s="78">
        <v>0.64278760968653936</v>
      </c>
      <c r="D256" s="78">
        <v>0.76604444311897801</v>
      </c>
      <c r="E256" s="78">
        <f t="shared" si="226"/>
        <v>-1.2092699609758306</v>
      </c>
      <c r="F256" s="78">
        <f t="shared" si="227"/>
        <v>0.64278760968653936</v>
      </c>
      <c r="G256" s="78">
        <f t="shared" si="228"/>
        <v>0.76604444311897801</v>
      </c>
      <c r="H256" s="78">
        <f t="shared" si="219"/>
        <v>1.1613053797143351</v>
      </c>
      <c r="I256" s="78">
        <f t="shared" si="220"/>
        <v>0.72586470139521586</v>
      </c>
      <c r="J256" s="78">
        <f t="shared" si="221"/>
        <v>0.76604444311897801</v>
      </c>
      <c r="K256" s="78">
        <f t="shared" si="222"/>
        <v>1.1613053797143351</v>
      </c>
      <c r="L256" s="78">
        <f t="shared" si="223"/>
        <v>0.50286457019509556</v>
      </c>
      <c r="M256" s="78">
        <f t="shared" si="224"/>
        <v>0.92780972058258415</v>
      </c>
      <c r="O256" s="78">
        <f t="shared" si="229"/>
        <v>1.1057034697085153</v>
      </c>
      <c r="P256" s="78">
        <f t="shared" si="230"/>
        <v>0.88338730294162937</v>
      </c>
    </row>
    <row r="257" spans="2:16" x14ac:dyDescent="0.2">
      <c r="B257" s="78">
        <f t="shared" si="225"/>
        <v>-1.2092699609758306</v>
      </c>
      <c r="C257" s="78">
        <v>0.50000000000000011</v>
      </c>
      <c r="D257" s="78">
        <v>0.8660254037844386</v>
      </c>
      <c r="E257" s="78">
        <f t="shared" si="226"/>
        <v>-1.2092699609758306</v>
      </c>
      <c r="F257" s="78">
        <f t="shared" si="227"/>
        <v>0.50000000000000011</v>
      </c>
      <c r="G257" s="78">
        <f t="shared" si="228"/>
        <v>0.8660254037844386</v>
      </c>
      <c r="H257" s="78">
        <f t="shared" si="219"/>
        <v>1.0376476823801353</v>
      </c>
      <c r="I257" s="78">
        <f t="shared" si="220"/>
        <v>0.7972585062384856</v>
      </c>
      <c r="J257" s="78">
        <f t="shared" si="221"/>
        <v>0.8660254037844386</v>
      </c>
      <c r="K257" s="78">
        <f t="shared" si="222"/>
        <v>1.0376476823801353</v>
      </c>
      <c r="L257" s="78">
        <f t="shared" si="223"/>
        <v>0.54594871336238415</v>
      </c>
      <c r="M257" s="78">
        <f t="shared" si="224"/>
        <v>1.0428619890223148</v>
      </c>
      <c r="O257" s="78">
        <f t="shared" si="229"/>
        <v>0.98393014282856328</v>
      </c>
      <c r="P257" s="78">
        <f t="shared" si="230"/>
        <v>0.98887451225790879</v>
      </c>
    </row>
    <row r="258" spans="2:16" x14ac:dyDescent="0.2">
      <c r="B258" s="78">
        <f t="shared" si="225"/>
        <v>-1.2092699609758306</v>
      </c>
      <c r="C258" s="78">
        <v>0.34202014332566882</v>
      </c>
      <c r="D258" s="78">
        <v>0.93969262078590832</v>
      </c>
      <c r="E258" s="78">
        <f t="shared" si="226"/>
        <v>-1.2092699609758306</v>
      </c>
      <c r="F258" s="78">
        <f t="shared" si="227"/>
        <v>0.34202014332566882</v>
      </c>
      <c r="G258" s="78">
        <f t="shared" si="228"/>
        <v>0.93969262078590832</v>
      </c>
      <c r="H258" s="78">
        <f t="shared" si="219"/>
        <v>0.90083311321393977</v>
      </c>
      <c r="I258" s="78">
        <f t="shared" si="220"/>
        <v>0.87624843457565127</v>
      </c>
      <c r="J258" s="78">
        <f t="shared" si="221"/>
        <v>0.93969262078590832</v>
      </c>
      <c r="K258" s="78">
        <f t="shared" si="222"/>
        <v>0.90083311321393977</v>
      </c>
      <c r="L258" s="78">
        <f t="shared" si="223"/>
        <v>0.60318064640029456</v>
      </c>
      <c r="M258" s="78">
        <f t="shared" si="224"/>
        <v>1.1344631542998174</v>
      </c>
      <c r="O258" s="78">
        <f t="shared" si="229"/>
        <v>0.84958763153749184</v>
      </c>
      <c r="P258" s="78">
        <f t="shared" si="230"/>
        <v>1.069927215363401</v>
      </c>
    </row>
    <row r="259" spans="2:16" x14ac:dyDescent="0.2">
      <c r="B259" s="78">
        <f t="shared" si="225"/>
        <v>-1.2092699609758306</v>
      </c>
      <c r="C259" s="78">
        <v>0.17364817766693041</v>
      </c>
      <c r="D259" s="78">
        <v>0.98480775301220802</v>
      </c>
      <c r="E259" s="78">
        <f t="shared" si="226"/>
        <v>-1.2092699609758306</v>
      </c>
      <c r="F259" s="78">
        <f t="shared" si="227"/>
        <v>0.17364817766693041</v>
      </c>
      <c r="G259" s="78">
        <f t="shared" si="228"/>
        <v>0.98480775301220802</v>
      </c>
      <c r="H259" s="78">
        <f t="shared" si="219"/>
        <v>0.75501871366835116</v>
      </c>
      <c r="I259" s="78">
        <f t="shared" si="220"/>
        <v>0.96043441740502056</v>
      </c>
      <c r="J259" s="78">
        <f t="shared" si="221"/>
        <v>0.98480775301220802</v>
      </c>
      <c r="K259" s="78">
        <f t="shared" si="222"/>
        <v>0.75501871366835116</v>
      </c>
      <c r="L259" s="78">
        <f t="shared" si="223"/>
        <v>0.67282140598422568</v>
      </c>
      <c r="M259" s="78">
        <f t="shared" si="224"/>
        <v>1.199829961360561</v>
      </c>
      <c r="O259" s="78">
        <f t="shared" si="229"/>
        <v>0.70742185683442049</v>
      </c>
      <c r="P259" s="78">
        <f t="shared" si="230"/>
        <v>1.1241919223794179</v>
      </c>
    </row>
    <row r="260" spans="2:16" x14ac:dyDescent="0.2">
      <c r="B260" s="78">
        <f t="shared" si="225"/>
        <v>-1.2092699609758306</v>
      </c>
      <c r="C260" s="78">
        <v>6.1257422745431001E-17</v>
      </c>
      <c r="D260" s="78">
        <v>1</v>
      </c>
      <c r="E260" s="78">
        <f t="shared" si="226"/>
        <v>-1.2092699609758306</v>
      </c>
      <c r="F260" s="78">
        <f t="shared" si="227"/>
        <v>6.1257422745431001E-17</v>
      </c>
      <c r="G260" s="78">
        <f t="shared" si="228"/>
        <v>1</v>
      </c>
      <c r="H260" s="78">
        <f t="shared" si="219"/>
        <v>0.60463498048791586</v>
      </c>
      <c r="I260" s="78">
        <f t="shared" si="220"/>
        <v>1.0472585062384858</v>
      </c>
      <c r="J260" s="78">
        <f t="shared" si="221"/>
        <v>1</v>
      </c>
      <c r="K260" s="78">
        <f t="shared" si="222"/>
        <v>0.60463498048791586</v>
      </c>
      <c r="L260" s="78">
        <f t="shared" si="223"/>
        <v>0.75275499287414416</v>
      </c>
      <c r="M260" s="78">
        <f t="shared" si="224"/>
        <v>1.2369762728492055</v>
      </c>
      <c r="O260" s="78">
        <f t="shared" si="229"/>
        <v>0.56230703748816713</v>
      </c>
      <c r="P260" s="78">
        <f t="shared" si="230"/>
        <v>1.1503807848955456</v>
      </c>
    </row>
    <row r="261" spans="2:16" x14ac:dyDescent="0.2">
      <c r="B261" s="78">
        <f t="shared" si="225"/>
        <v>-1.2092699609758306</v>
      </c>
      <c r="C261" s="78">
        <v>-0.1736481776669303</v>
      </c>
      <c r="D261" s="78">
        <v>0.98480775301220802</v>
      </c>
      <c r="E261" s="78">
        <f t="shared" si="226"/>
        <v>-1.2092699609758306</v>
      </c>
      <c r="F261" s="78">
        <f t="shared" si="227"/>
        <v>-0.1736481776669303</v>
      </c>
      <c r="G261" s="78">
        <f t="shared" si="228"/>
        <v>0.98480775301220802</v>
      </c>
      <c r="H261" s="78">
        <f t="shared" si="219"/>
        <v>0.45425124730748068</v>
      </c>
      <c r="I261" s="78">
        <f t="shared" si="220"/>
        <v>1.1340825950719511</v>
      </c>
      <c r="J261" s="78">
        <f t="shared" si="221"/>
        <v>0.98480775301220802</v>
      </c>
      <c r="K261" s="78">
        <f t="shared" si="222"/>
        <v>0.45425124730748068</v>
      </c>
      <c r="L261" s="78">
        <f t="shared" si="223"/>
        <v>0.84055266548074647</v>
      </c>
      <c r="M261" s="78">
        <f t="shared" si="224"/>
        <v>1.2447734168881088</v>
      </c>
      <c r="O261" s="78">
        <f t="shared" si="229"/>
        <v>0.41902960238728376</v>
      </c>
      <c r="P261" s="78">
        <f t="shared" si="230"/>
        <v>1.1482564176380086</v>
      </c>
    </row>
    <row r="262" spans="2:16" x14ac:dyDescent="0.2">
      <c r="B262" s="78">
        <f t="shared" si="225"/>
        <v>-1.2092699609758306</v>
      </c>
      <c r="C262" s="78">
        <v>-0.34202014332566871</v>
      </c>
      <c r="D262" s="78">
        <v>0.93969262078590843</v>
      </c>
      <c r="E262" s="78">
        <f t="shared" si="226"/>
        <v>-1.2092699609758306</v>
      </c>
      <c r="F262" s="78">
        <f t="shared" si="227"/>
        <v>-0.34202014332566871</v>
      </c>
      <c r="G262" s="78">
        <f t="shared" si="228"/>
        <v>0.93969262078590843</v>
      </c>
      <c r="H262" s="78">
        <f t="shared" si="219"/>
        <v>0.30843684776189212</v>
      </c>
      <c r="I262" s="78">
        <f t="shared" si="220"/>
        <v>1.2182685779013203</v>
      </c>
      <c r="J262" s="78">
        <f t="shared" si="221"/>
        <v>0.93969262078590843</v>
      </c>
      <c r="K262" s="78">
        <f t="shared" si="222"/>
        <v>0.30843684776189212</v>
      </c>
      <c r="L262" s="78">
        <f t="shared" si="223"/>
        <v>0.93354673594964699</v>
      </c>
      <c r="M262" s="78">
        <f t="shared" si="224"/>
        <v>1.2229844812011943</v>
      </c>
      <c r="O262" s="78">
        <f t="shared" si="229"/>
        <v>0.28210136674840164</v>
      </c>
      <c r="P262" s="78">
        <f t="shared" si="230"/>
        <v>1.1185615342732336</v>
      </c>
    </row>
    <row r="263" spans="2:16" x14ac:dyDescent="0.2">
      <c r="B263" s="78">
        <f t="shared" si="225"/>
        <v>-1.2092699609758306</v>
      </c>
      <c r="C263" s="78">
        <v>-0.49999999999999978</v>
      </c>
      <c r="D263" s="78">
        <v>0.86602540378443871</v>
      </c>
      <c r="E263" s="78">
        <f t="shared" si="226"/>
        <v>-1.2092699609758306</v>
      </c>
      <c r="F263" s="78">
        <f t="shared" si="227"/>
        <v>-0.49999999999999978</v>
      </c>
      <c r="G263" s="78">
        <f t="shared" si="228"/>
        <v>0.86602540378443871</v>
      </c>
      <c r="H263" s="78">
        <f t="shared" si="219"/>
        <v>0.17162227859569684</v>
      </c>
      <c r="I263" s="78">
        <f t="shared" si="220"/>
        <v>1.297258506238486</v>
      </c>
      <c r="J263" s="78">
        <f t="shared" si="221"/>
        <v>0.86602540378443871</v>
      </c>
      <c r="K263" s="78">
        <f t="shared" si="222"/>
        <v>0.17162227859569684</v>
      </c>
      <c r="L263" s="78">
        <f t="shared" si="223"/>
        <v>1.0289116265069187</v>
      </c>
      <c r="M263" s="78">
        <f t="shared" si="224"/>
        <v>1.1722715115735753</v>
      </c>
      <c r="O263" s="78">
        <f t="shared" si="229"/>
        <v>0.15561125558683359</v>
      </c>
      <c r="P263" s="78">
        <f t="shared" si="230"/>
        <v>1.0629077022941542</v>
      </c>
    </row>
    <row r="264" spans="2:16" x14ac:dyDescent="0.2">
      <c r="B264" s="78">
        <f t="shared" si="225"/>
        <v>-1.2092699609758306</v>
      </c>
      <c r="C264" s="78">
        <v>-0.64278760968653936</v>
      </c>
      <c r="D264" s="78">
        <v>0.76604444311897801</v>
      </c>
      <c r="E264" s="78">
        <f t="shared" si="226"/>
        <v>-1.2092699609758306</v>
      </c>
      <c r="F264" s="78">
        <f t="shared" si="227"/>
        <v>-0.64278760968653936</v>
      </c>
      <c r="G264" s="78">
        <f t="shared" si="228"/>
        <v>0.76604444311897801</v>
      </c>
      <c r="H264" s="78">
        <f t="shared" si="219"/>
        <v>4.7964581261496608E-2</v>
      </c>
      <c r="I264" s="78">
        <f t="shared" si="220"/>
        <v>1.3686523110817559</v>
      </c>
      <c r="J264" s="78">
        <f t="shared" si="221"/>
        <v>0.76604444311897801</v>
      </c>
      <c r="K264" s="78">
        <f t="shared" si="222"/>
        <v>4.7964581261496608E-2</v>
      </c>
      <c r="L264" s="78">
        <f t="shared" si="223"/>
        <v>1.1237497232099418</v>
      </c>
      <c r="M264" s="78">
        <f t="shared" si="224"/>
        <v>1.0941753959253862</v>
      </c>
      <c r="O264" s="78">
        <f t="shared" si="229"/>
        <v>4.3119076260244762E-2</v>
      </c>
      <c r="P264" s="78">
        <f t="shared" si="230"/>
        <v>0.98363899148356948</v>
      </c>
    </row>
    <row r="265" spans="2:16" x14ac:dyDescent="0.2">
      <c r="B265" s="78">
        <f t="shared" si="225"/>
        <v>-1.2092699609758306</v>
      </c>
      <c r="C265" s="78">
        <v>-0.7660444431189779</v>
      </c>
      <c r="D265" s="78">
        <v>0.64278760968653947</v>
      </c>
      <c r="E265" s="78">
        <f t="shared" si="226"/>
        <v>-1.2092699609758306</v>
      </c>
      <c r="F265" s="78">
        <f t="shared" si="227"/>
        <v>-0.7660444431189779</v>
      </c>
      <c r="G265" s="78">
        <f t="shared" si="228"/>
        <v>0.64278760968653947</v>
      </c>
      <c r="H265" s="78">
        <f t="shared" si="219"/>
        <v>-5.8778967681022198E-2</v>
      </c>
      <c r="I265" s="78">
        <f t="shared" si="220"/>
        <v>1.430280727797975</v>
      </c>
      <c r="J265" s="78">
        <f t="shared" si="221"/>
        <v>0.64278760968653947</v>
      </c>
      <c r="K265" s="78">
        <f t="shared" si="222"/>
        <v>-5.8778967681022198E-2</v>
      </c>
      <c r="L265" s="78">
        <f t="shared" si="223"/>
        <v>1.2151794184807869</v>
      </c>
      <c r="M265" s="78">
        <f t="shared" si="224"/>
        <v>0.99106904521205608</v>
      </c>
      <c r="O265" s="78">
        <f t="shared" si="229"/>
        <v>-5.2410189340496904E-2</v>
      </c>
      <c r="P265" s="78">
        <f t="shared" si="230"/>
        <v>0.88368541262829536</v>
      </c>
    </row>
    <row r="266" spans="2:16" x14ac:dyDescent="0.2">
      <c r="B266" s="78">
        <f t="shared" si="225"/>
        <v>-1.2092699609758306</v>
      </c>
      <c r="C266" s="78">
        <v>-0.86602540378443871</v>
      </c>
      <c r="D266" s="78">
        <v>0.49999999999999994</v>
      </c>
      <c r="E266" s="78">
        <f t="shared" si="226"/>
        <v>-1.2092699609758306</v>
      </c>
      <c r="F266" s="78">
        <f t="shared" si="227"/>
        <v>-0.86602540378443871</v>
      </c>
      <c r="G266" s="78">
        <f t="shared" si="228"/>
        <v>0.49999999999999994</v>
      </c>
      <c r="H266" s="78">
        <f t="shared" si="219"/>
        <v>-0.14536501951208392</v>
      </c>
      <c r="I266" s="78">
        <f t="shared" si="220"/>
        <v>1.4802712081307057</v>
      </c>
      <c r="J266" s="78">
        <f t="shared" si="221"/>
        <v>0.49999999999999994</v>
      </c>
      <c r="K266" s="78">
        <f t="shared" si="222"/>
        <v>-0.14536501951208392</v>
      </c>
      <c r="L266" s="78">
        <f t="shared" si="223"/>
        <v>1.3004226672943089</v>
      </c>
      <c r="M266" s="78">
        <f t="shared" si="224"/>
        <v>0.866085293725678</v>
      </c>
      <c r="O266" s="78">
        <f t="shared" si="229"/>
        <v>-0.12863679863302763</v>
      </c>
      <c r="P266" s="78">
        <f t="shared" si="230"/>
        <v>0.76641849532965056</v>
      </c>
    </row>
    <row r="267" spans="2:16" x14ac:dyDescent="0.2">
      <c r="B267" s="78">
        <f t="shared" si="225"/>
        <v>-1.2092699609758306</v>
      </c>
      <c r="C267" s="78">
        <v>-0.93969262078590832</v>
      </c>
      <c r="D267" s="78">
        <v>0.34202014332566888</v>
      </c>
      <c r="E267" s="78">
        <f t="shared" si="226"/>
        <v>-1.2092699609758306</v>
      </c>
      <c r="F267" s="78">
        <f t="shared" si="227"/>
        <v>-0.93969262078590832</v>
      </c>
      <c r="G267" s="78">
        <f t="shared" si="228"/>
        <v>0.34202014332566888</v>
      </c>
      <c r="H267" s="78">
        <f t="shared" si="219"/>
        <v>-0.2091627008614575</v>
      </c>
      <c r="I267" s="78">
        <f t="shared" si="220"/>
        <v>1.5171048166314405</v>
      </c>
      <c r="J267" s="78">
        <f t="shared" si="221"/>
        <v>0.34202014332566888</v>
      </c>
      <c r="K267" s="78">
        <f t="shared" si="222"/>
        <v>-0.2091627008614575</v>
      </c>
      <c r="L267" s="78">
        <f t="shared" si="223"/>
        <v>1.3768893966704727</v>
      </c>
      <c r="M267" s="78">
        <f t="shared" si="224"/>
        <v>0.72302170951033651</v>
      </c>
      <c r="O267" s="78">
        <f t="shared" si="229"/>
        <v>-0.1838487600333624</v>
      </c>
      <c r="P267" s="78">
        <f t="shared" si="230"/>
        <v>0.63551792084920322</v>
      </c>
    </row>
    <row r="268" spans="2:16" x14ac:dyDescent="0.2">
      <c r="B268" s="78">
        <f t="shared" si="225"/>
        <v>-1.2092699609758306</v>
      </c>
      <c r="C268" s="78">
        <v>-0.98480775301220802</v>
      </c>
      <c r="D268" s="78">
        <v>0.17364817766693069</v>
      </c>
      <c r="E268" s="78">
        <f t="shared" si="226"/>
        <v>-1.2092699609758306</v>
      </c>
      <c r="F268" s="78">
        <f t="shared" si="227"/>
        <v>-0.98480775301220802</v>
      </c>
      <c r="G268" s="78">
        <f t="shared" si="228"/>
        <v>0.17364817766693069</v>
      </c>
      <c r="H268" s="78">
        <f t="shared" si="219"/>
        <v>-0.24823355146452708</v>
      </c>
      <c r="I268" s="78">
        <f t="shared" si="220"/>
        <v>1.5396623827445903</v>
      </c>
      <c r="J268" s="78">
        <f t="shared" si="221"/>
        <v>0.17364817766693069</v>
      </c>
      <c r="K268" s="78">
        <f t="shared" si="222"/>
        <v>-0.24823355146452708</v>
      </c>
      <c r="L268" s="78">
        <f t="shared" si="223"/>
        <v>1.4422562037312163</v>
      </c>
      <c r="M268" s="78">
        <f t="shared" si="224"/>
        <v>0.56622520717874769</v>
      </c>
      <c r="O268" s="78">
        <f t="shared" si="229"/>
        <v>-0.21694458421895882</v>
      </c>
      <c r="P268" s="78">
        <f t="shared" si="230"/>
        <v>0.49485450867120667</v>
      </c>
    </row>
    <row r="269" spans="2:16" x14ac:dyDescent="0.2">
      <c r="B269" s="78">
        <f t="shared" si="225"/>
        <v>-1.2092699609758306</v>
      </c>
      <c r="C269" s="78">
        <v>-1</v>
      </c>
      <c r="D269" s="78">
        <v>1.22514845490862E-16</v>
      </c>
      <c r="E269" s="78">
        <f t="shared" si="226"/>
        <v>-1.2092699609758306</v>
      </c>
      <c r="F269" s="78">
        <f t="shared" si="227"/>
        <v>-1</v>
      </c>
      <c r="G269" s="78">
        <f t="shared" si="228"/>
        <v>1.22514845490862E-16</v>
      </c>
      <c r="H269" s="78">
        <f t="shared" si="219"/>
        <v>-0.26139042329652251</v>
      </c>
      <c r="I269" s="78">
        <f t="shared" si="220"/>
        <v>1.5472585062384863</v>
      </c>
      <c r="J269" s="78">
        <f t="shared" si="221"/>
        <v>1.22514845490862E-16</v>
      </c>
      <c r="K269" s="78">
        <f t="shared" si="222"/>
        <v>-0.26139042329652251</v>
      </c>
      <c r="L269" s="78">
        <f t="shared" si="223"/>
        <v>1.4945369511211994</v>
      </c>
      <c r="M269" s="78">
        <f t="shared" si="224"/>
        <v>0.40045996911139775</v>
      </c>
      <c r="O269" s="78">
        <f t="shared" si="229"/>
        <v>-0.22740404803433684</v>
      </c>
      <c r="P269" s="78">
        <f t="shared" si="230"/>
        <v>0.34839156271739691</v>
      </c>
    </row>
    <row r="270" spans="2:16" x14ac:dyDescent="0.2">
      <c r="B270" s="78">
        <f t="shared" si="225"/>
        <v>-1.2092699609758306</v>
      </c>
      <c r="C270" s="78">
        <v>-0.98480775301220802</v>
      </c>
      <c r="D270" s="78">
        <v>-0.17364817766693047</v>
      </c>
      <c r="E270" s="78">
        <f t="shared" si="226"/>
        <v>-1.2092699609758306</v>
      </c>
      <c r="F270" s="78">
        <f t="shared" si="227"/>
        <v>-0.98480775301220802</v>
      </c>
      <c r="G270" s="78">
        <f t="shared" si="228"/>
        <v>-0.17364817766693047</v>
      </c>
      <c r="H270" s="78">
        <f t="shared" si="219"/>
        <v>-0.24823355146452708</v>
      </c>
      <c r="I270" s="78">
        <f t="shared" si="220"/>
        <v>1.5396623827445903</v>
      </c>
      <c r="J270" s="78">
        <f t="shared" si="221"/>
        <v>-0.17364817766693047</v>
      </c>
      <c r="K270" s="78">
        <f t="shared" si="222"/>
        <v>-0.24823355146452708</v>
      </c>
      <c r="L270" s="78">
        <f t="shared" si="223"/>
        <v>1.532143114786312</v>
      </c>
      <c r="M270" s="78">
        <f t="shared" si="224"/>
        <v>0.23076268818570592</v>
      </c>
      <c r="O270" s="78">
        <f t="shared" si="229"/>
        <v>-0.21525361677678659</v>
      </c>
      <c r="P270" s="78">
        <f t="shared" si="230"/>
        <v>0.20010390600323549</v>
      </c>
    </row>
    <row r="271" spans="2:16" x14ac:dyDescent="0.2">
      <c r="B271" s="78">
        <f t="shared" si="225"/>
        <v>-1.2092699609758306</v>
      </c>
      <c r="C271" s="78">
        <v>-0.93969262078590843</v>
      </c>
      <c r="D271" s="78">
        <v>-0.34202014332566866</v>
      </c>
      <c r="E271" s="78">
        <f t="shared" si="226"/>
        <v>-1.2092699609758306</v>
      </c>
      <c r="F271" s="78">
        <f t="shared" si="227"/>
        <v>-0.93969262078590843</v>
      </c>
      <c r="G271" s="78">
        <f t="shared" si="228"/>
        <v>-0.34202014332566866</v>
      </c>
      <c r="H271" s="78">
        <f t="shared" si="219"/>
        <v>-0.20916270086145761</v>
      </c>
      <c r="I271" s="78">
        <f t="shared" si="220"/>
        <v>1.5171048166314405</v>
      </c>
      <c r="J271" s="78">
        <f t="shared" si="221"/>
        <v>-0.34202014332566866</v>
      </c>
      <c r="K271" s="78">
        <f t="shared" si="222"/>
        <v>-0.20916270086145761</v>
      </c>
      <c r="L271" s="78">
        <f t="shared" si="223"/>
        <v>1.5539320504732266</v>
      </c>
      <c r="M271" s="78">
        <f t="shared" si="224"/>
        <v>6.2289530411632155E-2</v>
      </c>
      <c r="O271" s="78">
        <f t="shared" si="229"/>
        <v>-0.1810316175893476</v>
      </c>
      <c r="P271" s="78">
        <f t="shared" si="230"/>
        <v>5.3911975714865744E-2</v>
      </c>
    </row>
    <row r="272" spans="2:16" x14ac:dyDescent="0.2">
      <c r="B272" s="78">
        <f t="shared" si="225"/>
        <v>-1.2092699609758306</v>
      </c>
      <c r="C272" s="78">
        <v>-0.8660254037844386</v>
      </c>
      <c r="D272" s="78">
        <v>-0.50000000000000011</v>
      </c>
      <c r="E272" s="78">
        <f t="shared" si="226"/>
        <v>-1.2092699609758306</v>
      </c>
      <c r="F272" s="78">
        <f t="shared" si="227"/>
        <v>-0.8660254037844386</v>
      </c>
      <c r="G272" s="78">
        <f t="shared" si="228"/>
        <v>-0.50000000000000011</v>
      </c>
      <c r="H272" s="78">
        <f t="shared" si="219"/>
        <v>-0.1453650195120838</v>
      </c>
      <c r="I272" s="78">
        <f t="shared" si="220"/>
        <v>1.4802712081307055</v>
      </c>
      <c r="J272" s="78">
        <f t="shared" si="221"/>
        <v>-0.50000000000000011</v>
      </c>
      <c r="K272" s="78">
        <f t="shared" si="222"/>
        <v>-0.1453650195120838</v>
      </c>
      <c r="L272" s="78">
        <f t="shared" si="223"/>
        <v>1.5592417123968294</v>
      </c>
      <c r="M272" s="78">
        <f t="shared" si="224"/>
        <v>-9.9840532563390372E-2</v>
      </c>
      <c r="O272" s="78">
        <f t="shared" si="229"/>
        <v>-0.12575653587742314</v>
      </c>
      <c r="P272" s="78">
        <f t="shared" si="230"/>
        <v>-8.6372908403079193E-2</v>
      </c>
    </row>
    <row r="273" spans="2:16" x14ac:dyDescent="0.2">
      <c r="B273" s="78">
        <f t="shared" si="225"/>
        <v>-1.2092699609758306</v>
      </c>
      <c r="C273" s="78">
        <v>-0.76604444311897801</v>
      </c>
      <c r="D273" s="78">
        <v>-0.64278760968653925</v>
      </c>
      <c r="E273" s="78">
        <f t="shared" si="226"/>
        <v>-1.2092699609758306</v>
      </c>
      <c r="F273" s="78">
        <f t="shared" si="227"/>
        <v>-0.76604444311897801</v>
      </c>
      <c r="G273" s="78">
        <f t="shared" si="228"/>
        <v>-0.64278760968653925</v>
      </c>
      <c r="H273" s="78">
        <f t="shared" si="219"/>
        <v>-5.8778967681022309E-2</v>
      </c>
      <c r="I273" s="78">
        <f t="shared" si="220"/>
        <v>1.4302807277979752</v>
      </c>
      <c r="J273" s="78">
        <f t="shared" si="221"/>
        <v>-0.64278760968653925</v>
      </c>
      <c r="K273" s="78">
        <f t="shared" si="222"/>
        <v>-5.8778967681022309E-2</v>
      </c>
      <c r="L273" s="78">
        <f t="shared" si="223"/>
        <v>1.5479107691663909</v>
      </c>
      <c r="M273" s="78">
        <f t="shared" si="224"/>
        <v>-0.25070126081763527</v>
      </c>
      <c r="O273" s="78">
        <f t="shared" si="229"/>
        <v>-5.0900088211597243E-2</v>
      </c>
      <c r="P273" s="78">
        <f t="shared" si="230"/>
        <v>-0.21709663836944651</v>
      </c>
    </row>
    <row r="274" spans="2:16" x14ac:dyDescent="0.2">
      <c r="B274" s="78">
        <f t="shared" si="225"/>
        <v>-1.2092699609758306</v>
      </c>
      <c r="C274" s="78">
        <v>-0.64278760968653947</v>
      </c>
      <c r="D274" s="78">
        <v>-0.7660444431189779</v>
      </c>
      <c r="E274" s="78">
        <f t="shared" si="226"/>
        <v>-1.2092699609758306</v>
      </c>
      <c r="F274" s="78">
        <f t="shared" si="227"/>
        <v>-0.64278760968653947</v>
      </c>
      <c r="G274" s="78">
        <f t="shared" si="228"/>
        <v>-0.7660444431189779</v>
      </c>
      <c r="H274" s="78">
        <f t="shared" si="219"/>
        <v>4.7964581261496497E-2</v>
      </c>
      <c r="I274" s="78">
        <f t="shared" si="220"/>
        <v>1.3686523110817559</v>
      </c>
      <c r="J274" s="78">
        <f t="shared" si="221"/>
        <v>-0.7660444431189779</v>
      </c>
      <c r="K274" s="78">
        <f t="shared" si="222"/>
        <v>4.7964581261496497E-2</v>
      </c>
      <c r="L274" s="78">
        <f t="shared" si="223"/>
        <v>1.520283505758234</v>
      </c>
      <c r="M274" s="78">
        <f t="shared" si="224"/>
        <v>-0.38570882746230972</v>
      </c>
      <c r="O274" s="78">
        <f t="shared" si="229"/>
        <v>4.163489660434324E-2</v>
      </c>
      <c r="P274" s="78">
        <f t="shared" si="230"/>
        <v>-0.33480845091140266</v>
      </c>
    </row>
    <row r="275" spans="2:16" x14ac:dyDescent="0.2">
      <c r="B275" s="78">
        <f t="shared" si="225"/>
        <v>-1.2092699609758306</v>
      </c>
      <c r="C275" s="78">
        <v>-0.50000000000000044</v>
      </c>
      <c r="D275" s="78">
        <v>-0.86602540378443837</v>
      </c>
      <c r="E275" s="78">
        <f t="shared" si="226"/>
        <v>-1.2092699609758306</v>
      </c>
      <c r="F275" s="78">
        <f t="shared" si="227"/>
        <v>-0.50000000000000044</v>
      </c>
      <c r="G275" s="78">
        <f t="shared" si="228"/>
        <v>-0.86602540378443837</v>
      </c>
      <c r="H275" s="78">
        <f t="shared" si="219"/>
        <v>0.17162227859569629</v>
      </c>
      <c r="I275" s="78">
        <f t="shared" si="220"/>
        <v>1.2972585062384863</v>
      </c>
      <c r="J275" s="78">
        <f t="shared" si="221"/>
        <v>-0.86602540378443837</v>
      </c>
      <c r="K275" s="78">
        <f t="shared" si="222"/>
        <v>0.17162227859569629</v>
      </c>
      <c r="L275" s="78">
        <f t="shared" si="223"/>
        <v>1.4771993625909456</v>
      </c>
      <c r="M275" s="78">
        <f t="shared" si="224"/>
        <v>-0.5007610959020401</v>
      </c>
      <c r="O275" s="78">
        <f t="shared" si="229"/>
        <v>0.14953323818272773</v>
      </c>
      <c r="P275" s="78">
        <f t="shared" si="230"/>
        <v>-0.43630948638413702</v>
      </c>
    </row>
    <row r="276" spans="2:16" x14ac:dyDescent="0.2">
      <c r="B276" s="78">
        <f t="shared" si="225"/>
        <v>-1.2092699609758306</v>
      </c>
      <c r="C276" s="78">
        <v>-0.34202014332566938</v>
      </c>
      <c r="D276" s="78">
        <v>-0.93969262078590821</v>
      </c>
      <c r="E276" s="78">
        <f t="shared" si="226"/>
        <v>-1.2092699609758306</v>
      </c>
      <c r="F276" s="78">
        <f t="shared" si="227"/>
        <v>-0.34202014332566938</v>
      </c>
      <c r="G276" s="78">
        <f t="shared" si="228"/>
        <v>-0.93969262078590821</v>
      </c>
      <c r="H276" s="78">
        <f t="shared" si="219"/>
        <v>0.30843684776189156</v>
      </c>
      <c r="I276" s="78">
        <f t="shared" si="220"/>
        <v>1.2182685779013207</v>
      </c>
      <c r="J276" s="78">
        <f t="shared" si="221"/>
        <v>-0.93969262078590821</v>
      </c>
      <c r="K276" s="78">
        <f t="shared" si="222"/>
        <v>0.30843684776189156</v>
      </c>
      <c r="L276" s="78">
        <f t="shared" si="223"/>
        <v>1.4199674295530353</v>
      </c>
      <c r="M276" s="78">
        <f t="shared" si="224"/>
        <v>-0.59236226117954272</v>
      </c>
      <c r="O276" s="78">
        <f t="shared" si="229"/>
        <v>0.27008557569411862</v>
      </c>
      <c r="P276" s="78">
        <f t="shared" si="230"/>
        <v>-0.5187074874194515</v>
      </c>
    </row>
    <row r="277" spans="2:16" x14ac:dyDescent="0.2">
      <c r="B277" s="78">
        <f t="shared" si="225"/>
        <v>-1.2092699609758306</v>
      </c>
      <c r="C277" s="78">
        <v>-0.17364817766693033</v>
      </c>
      <c r="D277" s="78">
        <v>-0.98480775301220802</v>
      </c>
      <c r="E277" s="78">
        <f t="shared" si="226"/>
        <v>-1.2092699609758306</v>
      </c>
      <c r="F277" s="78">
        <f t="shared" si="227"/>
        <v>-0.17364817766693033</v>
      </c>
      <c r="G277" s="78">
        <f t="shared" si="228"/>
        <v>-0.98480775301220802</v>
      </c>
      <c r="H277" s="78">
        <f t="shared" si="219"/>
        <v>0.45425124730748062</v>
      </c>
      <c r="I277" s="78">
        <f t="shared" si="220"/>
        <v>1.1340825950719511</v>
      </c>
      <c r="J277" s="78">
        <f t="shared" si="221"/>
        <v>-0.98480775301220802</v>
      </c>
      <c r="K277" s="78">
        <f t="shared" si="222"/>
        <v>0.45425124730748062</v>
      </c>
      <c r="L277" s="78">
        <f t="shared" si="223"/>
        <v>1.3503266699691039</v>
      </c>
      <c r="M277" s="78">
        <f t="shared" si="224"/>
        <v>-0.65772906824028654</v>
      </c>
      <c r="O277" s="78">
        <f t="shared" si="229"/>
        <v>0.40020984462883052</v>
      </c>
      <c r="P277" s="78">
        <f t="shared" si="230"/>
        <v>-0.57948029811381363</v>
      </c>
    </row>
    <row r="278" spans="2:16" x14ac:dyDescent="0.2">
      <c r="B278" s="78">
        <f t="shared" si="225"/>
        <v>-1.2092699609758306</v>
      </c>
      <c r="C278" s="78">
        <v>-1.83772268236293E-16</v>
      </c>
      <c r="D278" s="78">
        <v>-1</v>
      </c>
      <c r="E278" s="78">
        <f t="shared" si="226"/>
        <v>-1.2092699609758306</v>
      </c>
      <c r="F278" s="78">
        <f t="shared" si="227"/>
        <v>-1.83772268236293E-16</v>
      </c>
      <c r="G278" s="78">
        <f t="shared" si="228"/>
        <v>-1</v>
      </c>
      <c r="H278" s="78">
        <f t="shared" si="219"/>
        <v>0.60463498048791575</v>
      </c>
      <c r="I278" s="78">
        <f t="shared" si="220"/>
        <v>1.0472585062384858</v>
      </c>
      <c r="J278" s="78">
        <f t="shared" si="221"/>
        <v>-1</v>
      </c>
      <c r="K278" s="78">
        <f t="shared" si="222"/>
        <v>0.60463498048791575</v>
      </c>
      <c r="L278" s="78">
        <f t="shared" si="223"/>
        <v>1.2703930830791856</v>
      </c>
      <c r="M278" s="78">
        <f t="shared" si="224"/>
        <v>-0.6948753797289311</v>
      </c>
      <c r="O278" s="78">
        <f t="shared" si="229"/>
        <v>0.53648082727095392</v>
      </c>
      <c r="P278" s="78">
        <f t="shared" si="230"/>
        <v>-0.61654937375004504</v>
      </c>
    </row>
    <row r="279" spans="2:16" x14ac:dyDescent="0.2">
      <c r="B279" s="78">
        <f t="shared" si="225"/>
        <v>-1.2092699609758306</v>
      </c>
      <c r="C279" s="78">
        <v>0.17364817766692997</v>
      </c>
      <c r="D279" s="78">
        <v>-0.98480775301220813</v>
      </c>
      <c r="E279" s="78">
        <f t="shared" si="226"/>
        <v>-1.2092699609758306</v>
      </c>
      <c r="F279" s="78">
        <f t="shared" si="227"/>
        <v>0.17364817766692997</v>
      </c>
      <c r="G279" s="78">
        <f t="shared" si="228"/>
        <v>-0.98480775301220813</v>
      </c>
      <c r="H279" s="78">
        <f t="shared" si="219"/>
        <v>0.75501871366835083</v>
      </c>
      <c r="I279" s="78">
        <f t="shared" si="220"/>
        <v>0.96043441740502078</v>
      </c>
      <c r="J279" s="78">
        <f t="shared" si="221"/>
        <v>-0.98480775301220813</v>
      </c>
      <c r="K279" s="78">
        <f t="shared" si="222"/>
        <v>0.75501871366835083</v>
      </c>
      <c r="L279" s="78">
        <f t="shared" si="223"/>
        <v>1.1825954104725835</v>
      </c>
      <c r="M279" s="78">
        <f t="shared" si="224"/>
        <v>-0.70267252376783451</v>
      </c>
      <c r="O279" s="78">
        <f t="shared" si="229"/>
        <v>0.6751730577333328</v>
      </c>
      <c r="P279" s="78">
        <f t="shared" si="230"/>
        <v>-0.62836264567863787</v>
      </c>
    </row>
    <row r="280" spans="2:16" x14ac:dyDescent="0.2">
      <c r="B280" s="78">
        <f t="shared" si="225"/>
        <v>-1.2092699609758306</v>
      </c>
      <c r="C280" s="78">
        <v>0.34202014332566899</v>
      </c>
      <c r="D280" s="78">
        <v>-0.93969262078590832</v>
      </c>
      <c r="E280" s="78">
        <f t="shared" si="226"/>
        <v>-1.2092699609758306</v>
      </c>
      <c r="F280" s="78">
        <f t="shared" si="227"/>
        <v>0.34202014332566899</v>
      </c>
      <c r="G280" s="78">
        <f t="shared" si="228"/>
        <v>-0.93969262078590832</v>
      </c>
      <c r="H280" s="78">
        <f t="shared" si="219"/>
        <v>0.90083311321393977</v>
      </c>
      <c r="I280" s="78">
        <f t="shared" si="220"/>
        <v>0.87624843457565116</v>
      </c>
      <c r="J280" s="78">
        <f t="shared" si="221"/>
        <v>-0.93969262078590832</v>
      </c>
      <c r="K280" s="78">
        <f t="shared" si="222"/>
        <v>0.90083311321393977</v>
      </c>
      <c r="L280" s="78">
        <f t="shared" si="223"/>
        <v>1.0896013400036824</v>
      </c>
      <c r="M280" s="78">
        <f t="shared" si="224"/>
        <v>-0.68088358808091998</v>
      </c>
      <c r="O280" s="78">
        <f t="shared" si="229"/>
        <v>0.81232236001518943</v>
      </c>
      <c r="P280" s="78">
        <f t="shared" si="230"/>
        <v>-0.61398382791702222</v>
      </c>
    </row>
    <row r="281" spans="2:16" x14ac:dyDescent="0.2">
      <c r="B281" s="78">
        <f t="shared" si="225"/>
        <v>-1.2092699609758306</v>
      </c>
      <c r="C281" s="78">
        <v>0.50000000000000011</v>
      </c>
      <c r="D281" s="78">
        <v>-0.8660254037844386</v>
      </c>
      <c r="E281" s="78">
        <f t="shared" si="226"/>
        <v>-1.2092699609758306</v>
      </c>
      <c r="F281" s="78">
        <f t="shared" si="227"/>
        <v>0.50000000000000011</v>
      </c>
      <c r="G281" s="78">
        <f t="shared" si="228"/>
        <v>-0.8660254037844386</v>
      </c>
      <c r="H281" s="78">
        <f t="shared" si="219"/>
        <v>1.0376476823801353</v>
      </c>
      <c r="I281" s="78">
        <f t="shared" si="220"/>
        <v>0.7972585062384856</v>
      </c>
      <c r="J281" s="78">
        <f t="shared" si="221"/>
        <v>-0.8660254037844386</v>
      </c>
      <c r="K281" s="78">
        <f t="shared" si="222"/>
        <v>1.0376476823801353</v>
      </c>
      <c r="L281" s="78">
        <f t="shared" si="223"/>
        <v>0.99423644944641087</v>
      </c>
      <c r="M281" s="78">
        <f t="shared" si="224"/>
        <v>-0.63017061845330091</v>
      </c>
      <c r="O281" s="78">
        <f t="shared" si="229"/>
        <v>0.9438105930788705</v>
      </c>
      <c r="P281" s="78">
        <f t="shared" si="230"/>
        <v>-0.5731827047298329</v>
      </c>
    </row>
    <row r="282" spans="2:16" x14ac:dyDescent="0.2">
      <c r="B282" s="78">
        <f t="shared" si="225"/>
        <v>-1.2092699609758306</v>
      </c>
      <c r="C282" s="78">
        <v>0.64278760968653925</v>
      </c>
      <c r="D282" s="78">
        <v>-0.76604444311897812</v>
      </c>
      <c r="E282" s="78">
        <f t="shared" si="226"/>
        <v>-1.2092699609758306</v>
      </c>
      <c r="F282" s="78">
        <f t="shared" si="227"/>
        <v>0.64278760968653925</v>
      </c>
      <c r="G282" s="78">
        <f t="shared" si="228"/>
        <v>-0.76604444311897812</v>
      </c>
      <c r="H282" s="78">
        <f t="shared" si="219"/>
        <v>1.1613053797143351</v>
      </c>
      <c r="I282" s="78">
        <f t="shared" si="220"/>
        <v>0.72586470139521597</v>
      </c>
      <c r="J282" s="78">
        <f t="shared" si="221"/>
        <v>-0.76604444311897812</v>
      </c>
      <c r="K282" s="78">
        <f t="shared" si="222"/>
        <v>1.1613053797143351</v>
      </c>
      <c r="L282" s="78">
        <f t="shared" si="223"/>
        <v>0.89939835274338809</v>
      </c>
      <c r="M282" s="78">
        <f t="shared" si="224"/>
        <v>-0.55207450280511194</v>
      </c>
      <c r="O282" s="78">
        <f t="shared" si="229"/>
        <v>1.0654765906615695</v>
      </c>
      <c r="P282" s="78">
        <f t="shared" si="230"/>
        <v>-0.50651832783609962</v>
      </c>
    </row>
    <row r="283" spans="2:16" x14ac:dyDescent="0.2">
      <c r="B283" s="78">
        <f t="shared" si="225"/>
        <v>-1.2092699609758306</v>
      </c>
      <c r="C283" s="78">
        <v>0.76604444311897779</v>
      </c>
      <c r="D283" s="78">
        <v>-0.64278760968653958</v>
      </c>
      <c r="E283" s="78">
        <f t="shared" si="226"/>
        <v>-1.2092699609758306</v>
      </c>
      <c r="F283" s="78">
        <f t="shared" si="227"/>
        <v>0.76604444311897779</v>
      </c>
      <c r="G283" s="78">
        <f t="shared" si="228"/>
        <v>-0.64278760968653958</v>
      </c>
      <c r="H283" s="78">
        <f t="shared" si="219"/>
        <v>1.2680489286568539</v>
      </c>
      <c r="I283" s="78">
        <f t="shared" si="220"/>
        <v>0.66423628467899665</v>
      </c>
      <c r="J283" s="78">
        <f t="shared" si="221"/>
        <v>-0.64278760968653958</v>
      </c>
      <c r="K283" s="78">
        <f t="shared" si="222"/>
        <v>1.2680489286568539</v>
      </c>
      <c r="L283" s="78">
        <f t="shared" si="223"/>
        <v>0.80796865747254265</v>
      </c>
      <c r="M283" s="78">
        <f t="shared" si="224"/>
        <v>-0.44896815209178187</v>
      </c>
      <c r="O283" s="78">
        <f t="shared" si="229"/>
        <v>1.1732537064493938</v>
      </c>
      <c r="P283" s="78">
        <f t="shared" si="230"/>
        <v>-0.41540475025468254</v>
      </c>
    </row>
    <row r="284" spans="2:16" x14ac:dyDescent="0.2">
      <c r="B284" s="78">
        <f t="shared" si="225"/>
        <v>-1.2092699609758306</v>
      </c>
      <c r="C284" s="78">
        <v>0.86602540378443837</v>
      </c>
      <c r="D284" s="78">
        <v>-0.50000000000000044</v>
      </c>
      <c r="E284" s="78">
        <f t="shared" si="226"/>
        <v>-1.2092699609758306</v>
      </c>
      <c r="F284" s="78">
        <f t="shared" si="227"/>
        <v>0.86602540378443837</v>
      </c>
      <c r="G284" s="78">
        <f t="shared" si="228"/>
        <v>-0.50000000000000044</v>
      </c>
      <c r="H284" s="78">
        <f t="shared" si="219"/>
        <v>1.3546349804879154</v>
      </c>
      <c r="I284" s="78">
        <f t="shared" si="220"/>
        <v>0.61424580434626619</v>
      </c>
      <c r="J284" s="78">
        <f t="shared" si="221"/>
        <v>-0.50000000000000044</v>
      </c>
      <c r="K284" s="78">
        <f t="shared" si="222"/>
        <v>1.3546349804879154</v>
      </c>
      <c r="L284" s="78">
        <f t="shared" si="223"/>
        <v>0.72272540865902102</v>
      </c>
      <c r="M284" s="78">
        <f t="shared" si="224"/>
        <v>-0.32398440060540423</v>
      </c>
      <c r="O284" s="78">
        <f t="shared" si="229"/>
        <v>1.2633308500038567</v>
      </c>
      <c r="P284" s="78">
        <f t="shared" si="230"/>
        <v>-0.30214743757568774</v>
      </c>
    </row>
    <row r="285" spans="2:16" x14ac:dyDescent="0.2">
      <c r="B285" s="78">
        <f t="shared" si="225"/>
        <v>-1.2092699609758306</v>
      </c>
      <c r="C285" s="78">
        <v>0.93969262078590809</v>
      </c>
      <c r="D285" s="78">
        <v>-0.34202014332566943</v>
      </c>
      <c r="E285" s="78">
        <f t="shared" si="226"/>
        <v>-1.2092699609758306</v>
      </c>
      <c r="F285" s="78">
        <f t="shared" si="227"/>
        <v>0.93969262078590809</v>
      </c>
      <c r="G285" s="78">
        <f t="shared" si="228"/>
        <v>-0.34202014332566943</v>
      </c>
      <c r="H285" s="78">
        <f t="shared" si="219"/>
        <v>1.4184326618372891</v>
      </c>
      <c r="I285" s="78">
        <f t="shared" si="220"/>
        <v>0.57741219584553138</v>
      </c>
      <c r="J285" s="78">
        <f t="shared" si="221"/>
        <v>-0.34202014332566943</v>
      </c>
      <c r="K285" s="78">
        <f t="shared" si="222"/>
        <v>1.4184326618372891</v>
      </c>
      <c r="L285" s="78">
        <f t="shared" si="223"/>
        <v>0.6462586792828573</v>
      </c>
      <c r="M285" s="78">
        <f t="shared" si="224"/>
        <v>-0.18092081639006269</v>
      </c>
      <c r="O285" s="78">
        <f t="shared" si="229"/>
        <v>1.3323296986926456</v>
      </c>
      <c r="P285" s="78">
        <f t="shared" si="230"/>
        <v>-0.16993839980811898</v>
      </c>
    </row>
    <row r="286" spans="2:16" x14ac:dyDescent="0.2">
      <c r="B286" s="78">
        <f t="shared" si="225"/>
        <v>-1.2092699609758306</v>
      </c>
      <c r="C286" s="78">
        <v>0.98480775301220802</v>
      </c>
      <c r="D286" s="78">
        <v>-0.17364817766693039</v>
      </c>
      <c r="E286" s="78">
        <f t="shared" si="226"/>
        <v>-1.2092699609758306</v>
      </c>
      <c r="F286" s="78">
        <f t="shared" si="227"/>
        <v>0.98480775301220802</v>
      </c>
      <c r="G286" s="78">
        <f t="shared" si="228"/>
        <v>-0.17364817766693039</v>
      </c>
      <c r="H286" s="78">
        <f t="shared" si="219"/>
        <v>1.4575035124403588</v>
      </c>
      <c r="I286" s="78">
        <f t="shared" si="220"/>
        <v>0.55485462973238131</v>
      </c>
      <c r="J286" s="78">
        <f t="shared" si="221"/>
        <v>-0.17364817766693039</v>
      </c>
      <c r="K286" s="78">
        <f t="shared" si="222"/>
        <v>1.4575035124403588</v>
      </c>
      <c r="L286" s="78">
        <f t="shared" si="223"/>
        <v>0.58089187222211325</v>
      </c>
      <c r="M286" s="78">
        <f t="shared" si="224"/>
        <v>-2.412431405847304E-2</v>
      </c>
      <c r="O286" s="78">
        <f t="shared" si="229"/>
        <v>1.3774864444714014</v>
      </c>
      <c r="P286" s="78">
        <f t="shared" si="230"/>
        <v>-2.2799887145436491E-2</v>
      </c>
    </row>
    <row r="287" spans="2:16" x14ac:dyDescent="0.2">
      <c r="B287" s="78">
        <f t="shared" si="225"/>
        <v>-1.2092699609758306</v>
      </c>
      <c r="C287" s="78">
        <v>1</v>
      </c>
      <c r="D287" s="78">
        <v>0</v>
      </c>
      <c r="E287" s="78">
        <f t="shared" si="226"/>
        <v>-1.2092699609758306</v>
      </c>
      <c r="F287" s="78">
        <f t="shared" si="227"/>
        <v>1</v>
      </c>
      <c r="G287" s="78">
        <f t="shared" si="228"/>
        <v>0</v>
      </c>
      <c r="H287" s="78">
        <f t="shared" si="219"/>
        <v>1.4706603842723542</v>
      </c>
      <c r="I287" s="78">
        <f t="shared" si="220"/>
        <v>0.54725850623848538</v>
      </c>
      <c r="J287" s="78">
        <f t="shared" si="221"/>
        <v>0</v>
      </c>
      <c r="K287" s="78">
        <f t="shared" si="222"/>
        <v>1.4706603842723542</v>
      </c>
      <c r="L287" s="78">
        <f t="shared" si="223"/>
        <v>0.52861112483213024</v>
      </c>
      <c r="M287" s="78">
        <f t="shared" si="224"/>
        <v>0.14164092400887668</v>
      </c>
      <c r="O287" s="78">
        <f t="shared" si="229"/>
        <v>1.3968227782710538</v>
      </c>
      <c r="P287" s="78">
        <f t="shared" si="230"/>
        <v>0.13452954271889783</v>
      </c>
    </row>
    <row r="289" spans="2:18" x14ac:dyDescent="0.2">
      <c r="B289" s="78">
        <f>3*(LOG(500/20)-1.5)</f>
        <v>-0.30617997398388686</v>
      </c>
      <c r="C289" s="78">
        <v>1</v>
      </c>
      <c r="D289" s="78">
        <v>0</v>
      </c>
      <c r="E289" s="78">
        <f>B289+B$8</f>
        <v>-0.30617997398388686</v>
      </c>
      <c r="F289" s="78">
        <f>C289+B$9</f>
        <v>1</v>
      </c>
      <c r="G289" s="78">
        <f>D289+B$10</f>
        <v>0</v>
      </c>
      <c r="H289" s="78">
        <f t="shared" ref="H289:H325" si="231">E289*COS(RADIANS($B$12))-F289*SIN(RADIANS($B$12))</f>
        <v>1.0191153907763819</v>
      </c>
      <c r="I289" s="78">
        <f t="shared" ref="I289:I325" si="232">E289*SIN(RADIANS($B$12))+F289*COS(RADIANS($B$12))</f>
        <v>-0.23484036439989597</v>
      </c>
      <c r="J289" s="78">
        <f t="shared" ref="J289:J325" si="233">G289</f>
        <v>0</v>
      </c>
      <c r="K289" s="78">
        <f t="shared" ref="K289:K325" si="234">H289</f>
        <v>1.0191153907763819</v>
      </c>
      <c r="L289" s="78">
        <f t="shared" ref="L289:L325" si="235">I289*COS(RADIANS($B$14))-J289*SIN(RADIANS($B$14))</f>
        <v>-0.22683837302899543</v>
      </c>
      <c r="M289" s="78">
        <f t="shared" ref="M289:M325" si="236">I289*SIN(RADIANS($B$14))+J289*COS(RADIANS($B$14))</f>
        <v>-6.0781158865509083E-2</v>
      </c>
      <c r="O289" s="78">
        <f>K289*B$3/(B$3+B$5+L289)</f>
        <v>1.0427694022412646</v>
      </c>
      <c r="P289" s="78">
        <f>M289*B$3/(B$3+B$5+L289)</f>
        <v>-6.2191910034283322E-2</v>
      </c>
      <c r="R289" s="78">
        <v>500</v>
      </c>
    </row>
    <row r="290" spans="2:18" x14ac:dyDescent="0.2">
      <c r="B290" s="78">
        <f t="shared" ref="B290:B325" si="237">B289</f>
        <v>-0.30617997398388686</v>
      </c>
      <c r="C290" s="78">
        <v>0.98480775301220802</v>
      </c>
      <c r="D290" s="78">
        <v>0.17364817766693033</v>
      </c>
      <c r="E290" s="78">
        <f t="shared" ref="E290:E325" si="238">B290+B$8</f>
        <v>-0.30617997398388686</v>
      </c>
      <c r="F290" s="78">
        <f t="shared" ref="F290:F325" si="239">C290+B$9</f>
        <v>0.98480775301220802</v>
      </c>
      <c r="G290" s="78">
        <f t="shared" ref="G290:G325" si="240">D290+B$10</f>
        <v>0.17364817766693033</v>
      </c>
      <c r="H290" s="78">
        <f t="shared" si="231"/>
        <v>1.0059585189443865</v>
      </c>
      <c r="I290" s="78">
        <f t="shared" si="232"/>
        <v>-0.22724424090599998</v>
      </c>
      <c r="J290" s="78">
        <f t="shared" si="233"/>
        <v>0.17364817766693033</v>
      </c>
      <c r="K290" s="78">
        <f t="shared" si="234"/>
        <v>1.0059585189443865</v>
      </c>
      <c r="L290" s="78">
        <f t="shared" si="235"/>
        <v>-0.26444453669410795</v>
      </c>
      <c r="M290" s="78">
        <f t="shared" si="236"/>
        <v>0.10891612206018253</v>
      </c>
      <c r="O290" s="78">
        <f t="shared" ref="O290:O325" si="241">K290*B$3/(B$3+B$5+L290)</f>
        <v>1.0332831267162175</v>
      </c>
      <c r="P290" s="78">
        <f t="shared" ref="P290:P325" si="242">M290*B$3/(B$3+B$5+L290)</f>
        <v>0.11187458432207215</v>
      </c>
    </row>
    <row r="291" spans="2:18" x14ac:dyDescent="0.2">
      <c r="B291" s="78">
        <f t="shared" si="237"/>
        <v>-0.30617997398388686</v>
      </c>
      <c r="C291" s="78">
        <v>0.93969262078590843</v>
      </c>
      <c r="D291" s="78">
        <v>0.34202014332566871</v>
      </c>
      <c r="E291" s="78">
        <f t="shared" si="238"/>
        <v>-0.30617997398388686</v>
      </c>
      <c r="F291" s="78">
        <f t="shared" si="239"/>
        <v>0.93969262078590843</v>
      </c>
      <c r="G291" s="78">
        <f t="shared" si="240"/>
        <v>0.34202014332566871</v>
      </c>
      <c r="H291" s="78">
        <f t="shared" si="231"/>
        <v>0.96688766834131701</v>
      </c>
      <c r="I291" s="78">
        <f t="shared" si="232"/>
        <v>-0.20468667479285019</v>
      </c>
      <c r="J291" s="78">
        <f t="shared" si="233"/>
        <v>0.34202014332566871</v>
      </c>
      <c r="K291" s="78">
        <f t="shared" si="234"/>
        <v>0.96688766834131701</v>
      </c>
      <c r="L291" s="78">
        <f t="shared" si="235"/>
        <v>-0.28623347238102248</v>
      </c>
      <c r="M291" s="78">
        <f t="shared" si="236"/>
        <v>0.27738927983425643</v>
      </c>
      <c r="O291" s="78">
        <f t="shared" si="241"/>
        <v>0.99537873963944135</v>
      </c>
      <c r="P291" s="78">
        <f t="shared" si="242"/>
        <v>0.2855630501778692</v>
      </c>
    </row>
    <row r="292" spans="2:18" x14ac:dyDescent="0.2">
      <c r="B292" s="78">
        <f t="shared" si="237"/>
        <v>-0.30617997398388686</v>
      </c>
      <c r="C292" s="78">
        <v>0.86602540378443871</v>
      </c>
      <c r="D292" s="78">
        <v>0.49999999999999994</v>
      </c>
      <c r="E292" s="78">
        <f t="shared" si="238"/>
        <v>-0.30617997398388686</v>
      </c>
      <c r="F292" s="78">
        <f t="shared" si="239"/>
        <v>0.86602540378443871</v>
      </c>
      <c r="G292" s="78">
        <f t="shared" si="240"/>
        <v>0.49999999999999994</v>
      </c>
      <c r="H292" s="78">
        <f t="shared" si="231"/>
        <v>0.90308998699194332</v>
      </c>
      <c r="I292" s="78">
        <f t="shared" si="232"/>
        <v>-0.16785306629211527</v>
      </c>
      <c r="J292" s="78">
        <f t="shared" si="233"/>
        <v>0.49999999999999994</v>
      </c>
      <c r="K292" s="78">
        <f t="shared" si="234"/>
        <v>0.90308998699194332</v>
      </c>
      <c r="L292" s="78">
        <f t="shared" si="235"/>
        <v>-0.29154313430462553</v>
      </c>
      <c r="M292" s="78">
        <f t="shared" si="236"/>
        <v>0.43951934280927873</v>
      </c>
      <c r="O292" s="78">
        <f t="shared" si="241"/>
        <v>0.93020960950343468</v>
      </c>
      <c r="P292" s="78">
        <f t="shared" si="242"/>
        <v>0.45271802603595107</v>
      </c>
    </row>
    <row r="293" spans="2:18" x14ac:dyDescent="0.2">
      <c r="B293" s="78">
        <f t="shared" si="237"/>
        <v>-0.30617997398388686</v>
      </c>
      <c r="C293" s="78">
        <v>0.76604444311897801</v>
      </c>
      <c r="D293" s="78">
        <v>0.64278760968653925</v>
      </c>
      <c r="E293" s="78">
        <f t="shared" si="238"/>
        <v>-0.30617997398388686</v>
      </c>
      <c r="F293" s="78">
        <f t="shared" si="239"/>
        <v>0.76604444311897801</v>
      </c>
      <c r="G293" s="78">
        <f t="shared" si="240"/>
        <v>0.64278760968653925</v>
      </c>
      <c r="H293" s="78">
        <f t="shared" si="231"/>
        <v>0.81650393516088171</v>
      </c>
      <c r="I293" s="78">
        <f t="shared" si="232"/>
        <v>-0.11786258595938487</v>
      </c>
      <c r="J293" s="78">
        <f t="shared" si="233"/>
        <v>0.64278760968653925</v>
      </c>
      <c r="K293" s="78">
        <f t="shared" si="234"/>
        <v>0.81650393516088171</v>
      </c>
      <c r="L293" s="78">
        <f t="shared" si="235"/>
        <v>-0.28021219107418704</v>
      </c>
      <c r="M293" s="78">
        <f t="shared" si="236"/>
        <v>0.59038007106352386</v>
      </c>
      <c r="O293" s="78">
        <f t="shared" si="241"/>
        <v>0.84004296308925075</v>
      </c>
      <c r="P293" s="78">
        <f t="shared" si="242"/>
        <v>0.60740016414902576</v>
      </c>
    </row>
    <row r="294" spans="2:18" x14ac:dyDescent="0.2">
      <c r="B294" s="78">
        <f t="shared" si="237"/>
        <v>-0.30617997398388686</v>
      </c>
      <c r="C294" s="78">
        <v>0.64278760968653936</v>
      </c>
      <c r="D294" s="78">
        <v>0.76604444311897801</v>
      </c>
      <c r="E294" s="78">
        <f t="shared" si="238"/>
        <v>-0.30617997398388686</v>
      </c>
      <c r="F294" s="78">
        <f t="shared" si="239"/>
        <v>0.64278760968653936</v>
      </c>
      <c r="G294" s="78">
        <f t="shared" si="240"/>
        <v>0.76604444311897801</v>
      </c>
      <c r="H294" s="78">
        <f t="shared" si="231"/>
        <v>0.70976038621836279</v>
      </c>
      <c r="I294" s="78">
        <f t="shared" si="232"/>
        <v>-5.6234169243165488E-2</v>
      </c>
      <c r="J294" s="78">
        <f t="shared" si="233"/>
        <v>0.76604444311897801</v>
      </c>
      <c r="K294" s="78">
        <f t="shared" si="234"/>
        <v>0.70976038621836279</v>
      </c>
      <c r="L294" s="78">
        <f t="shared" si="235"/>
        <v>-0.25258492766603008</v>
      </c>
      <c r="M294" s="78">
        <f t="shared" si="236"/>
        <v>0.72538763770819836</v>
      </c>
      <c r="O294" s="78">
        <f t="shared" si="241"/>
        <v>0.72815241882216697</v>
      </c>
      <c r="P294" s="78">
        <f t="shared" si="242"/>
        <v>0.74418461953781134</v>
      </c>
    </row>
    <row r="295" spans="2:18" x14ac:dyDescent="0.2">
      <c r="B295" s="78">
        <f t="shared" si="237"/>
        <v>-0.30617997398388686</v>
      </c>
      <c r="C295" s="78">
        <v>0.50000000000000011</v>
      </c>
      <c r="D295" s="78">
        <v>0.8660254037844386</v>
      </c>
      <c r="E295" s="78">
        <f t="shared" si="238"/>
        <v>-0.30617997398388686</v>
      </c>
      <c r="F295" s="78">
        <f t="shared" si="239"/>
        <v>0.50000000000000011</v>
      </c>
      <c r="G295" s="78">
        <f t="shared" si="240"/>
        <v>0.8660254037844386</v>
      </c>
      <c r="H295" s="78">
        <f t="shared" si="231"/>
        <v>0.58610268888416284</v>
      </c>
      <c r="I295" s="78">
        <f t="shared" si="232"/>
        <v>1.5159635600104193E-2</v>
      </c>
      <c r="J295" s="78">
        <f t="shared" si="233"/>
        <v>0.8660254037844386</v>
      </c>
      <c r="K295" s="78">
        <f t="shared" si="234"/>
        <v>0.58610268888416284</v>
      </c>
      <c r="L295" s="78">
        <f t="shared" si="235"/>
        <v>-0.20950078449874154</v>
      </c>
      <c r="M295" s="78">
        <f t="shared" si="236"/>
        <v>0.84043990614792896</v>
      </c>
      <c r="O295" s="78">
        <f t="shared" si="241"/>
        <v>0.59864433465883826</v>
      </c>
      <c r="P295" s="78">
        <f t="shared" si="242"/>
        <v>0.858423955355886</v>
      </c>
    </row>
    <row r="296" spans="2:18" x14ac:dyDescent="0.2">
      <c r="B296" s="78">
        <f t="shared" si="237"/>
        <v>-0.30617997398388686</v>
      </c>
      <c r="C296" s="78">
        <v>0.34202014332566882</v>
      </c>
      <c r="D296" s="78">
        <v>0.93969262078590832</v>
      </c>
      <c r="E296" s="78">
        <f t="shared" si="238"/>
        <v>-0.30617997398388686</v>
      </c>
      <c r="F296" s="78">
        <f t="shared" si="239"/>
        <v>0.34202014332566882</v>
      </c>
      <c r="G296" s="78">
        <f t="shared" si="240"/>
        <v>0.93969262078590832</v>
      </c>
      <c r="H296" s="78">
        <f t="shared" si="231"/>
        <v>0.44928811971796745</v>
      </c>
      <c r="I296" s="78">
        <f t="shared" si="232"/>
        <v>9.414956393726992E-2</v>
      </c>
      <c r="J296" s="78">
        <f t="shared" si="233"/>
        <v>0.93969262078590832</v>
      </c>
      <c r="K296" s="78">
        <f t="shared" si="234"/>
        <v>0.44928811971796745</v>
      </c>
      <c r="L296" s="78">
        <f t="shared" si="235"/>
        <v>-0.15226885146083102</v>
      </c>
      <c r="M296" s="78">
        <f t="shared" si="236"/>
        <v>0.93204107142543158</v>
      </c>
      <c r="O296" s="78">
        <f t="shared" si="241"/>
        <v>0.45623516010042142</v>
      </c>
      <c r="P296" s="78">
        <f t="shared" si="242"/>
        <v>0.94645259640713519</v>
      </c>
    </row>
    <row r="297" spans="2:18" x14ac:dyDescent="0.2">
      <c r="B297" s="78">
        <f t="shared" si="237"/>
        <v>-0.30617997398388686</v>
      </c>
      <c r="C297" s="78">
        <v>0.17364817766693041</v>
      </c>
      <c r="D297" s="78">
        <v>0.98480775301220802</v>
      </c>
      <c r="E297" s="78">
        <f t="shared" si="238"/>
        <v>-0.30617997398388686</v>
      </c>
      <c r="F297" s="78">
        <f t="shared" si="239"/>
        <v>0.17364817766693041</v>
      </c>
      <c r="G297" s="78">
        <f t="shared" si="240"/>
        <v>0.98480775301220802</v>
      </c>
      <c r="H297" s="78">
        <f t="shared" si="231"/>
        <v>0.30347372017237884</v>
      </c>
      <c r="I297" s="78">
        <f t="shared" si="232"/>
        <v>0.17833554676663918</v>
      </c>
      <c r="J297" s="78">
        <f t="shared" si="233"/>
        <v>0.98480775301220802</v>
      </c>
      <c r="K297" s="78">
        <f t="shared" si="234"/>
        <v>0.30347372017237884</v>
      </c>
      <c r="L297" s="78">
        <f t="shared" si="235"/>
        <v>-8.2628091876900039E-2</v>
      </c>
      <c r="M297" s="78">
        <f t="shared" si="236"/>
        <v>0.99740787848617518</v>
      </c>
      <c r="O297" s="78">
        <f t="shared" si="241"/>
        <v>0.30600215761174615</v>
      </c>
      <c r="P297" s="78">
        <f t="shared" si="242"/>
        <v>1.0057179338703839</v>
      </c>
    </row>
    <row r="298" spans="2:18" x14ac:dyDescent="0.2">
      <c r="B298" s="78">
        <f t="shared" si="237"/>
        <v>-0.30617997398388686</v>
      </c>
      <c r="C298" s="78">
        <v>6.1257422745431001E-17</v>
      </c>
      <c r="D298" s="78">
        <v>1</v>
      </c>
      <c r="E298" s="78">
        <f t="shared" si="238"/>
        <v>-0.30617997398388686</v>
      </c>
      <c r="F298" s="78">
        <f t="shared" si="239"/>
        <v>6.1257422745431001E-17</v>
      </c>
      <c r="G298" s="78">
        <f t="shared" si="240"/>
        <v>1</v>
      </c>
      <c r="H298" s="78">
        <f t="shared" si="231"/>
        <v>0.15308998699194362</v>
      </c>
      <c r="I298" s="78">
        <f t="shared" si="232"/>
        <v>0.26515963560010442</v>
      </c>
      <c r="J298" s="78">
        <f t="shared" si="233"/>
        <v>1</v>
      </c>
      <c r="K298" s="78">
        <f t="shared" si="234"/>
        <v>0.15308998699194362</v>
      </c>
      <c r="L298" s="78">
        <f t="shared" si="235"/>
        <v>-2.6945049869816495E-3</v>
      </c>
      <c r="M298" s="78">
        <f t="shared" si="236"/>
        <v>1.0345541899748196</v>
      </c>
      <c r="O298" s="78">
        <f t="shared" si="241"/>
        <v>0.1531312482831598</v>
      </c>
      <c r="P298" s="78">
        <f t="shared" si="242"/>
        <v>1.034833026249812</v>
      </c>
    </row>
    <row r="299" spans="2:18" x14ac:dyDescent="0.2">
      <c r="B299" s="78">
        <f t="shared" si="237"/>
        <v>-0.30617997398388686</v>
      </c>
      <c r="C299" s="78">
        <v>-0.1736481776669303</v>
      </c>
      <c r="D299" s="78">
        <v>0.98480775301220802</v>
      </c>
      <c r="E299" s="78">
        <f t="shared" si="238"/>
        <v>-0.30617997398388686</v>
      </c>
      <c r="F299" s="78">
        <f t="shared" si="239"/>
        <v>-0.1736481776669303</v>
      </c>
      <c r="G299" s="78">
        <f t="shared" si="240"/>
        <v>0.98480775301220802</v>
      </c>
      <c r="H299" s="78">
        <f t="shared" si="231"/>
        <v>2.7062538115083523E-3</v>
      </c>
      <c r="I299" s="78">
        <f t="shared" si="232"/>
        <v>0.35198372443356973</v>
      </c>
      <c r="J299" s="78">
        <f t="shared" si="233"/>
        <v>0.98480775301220802</v>
      </c>
      <c r="K299" s="78">
        <f t="shared" si="234"/>
        <v>2.7062538115083523E-3</v>
      </c>
      <c r="L299" s="78">
        <f t="shared" si="235"/>
        <v>8.5103167619620779E-2</v>
      </c>
      <c r="M299" s="78">
        <f t="shared" si="236"/>
        <v>1.0423513340137229</v>
      </c>
      <c r="O299" s="78">
        <f t="shared" si="241"/>
        <v>2.6834170821349239E-3</v>
      </c>
      <c r="P299" s="78">
        <f t="shared" si="242"/>
        <v>1.0335554497453379</v>
      </c>
    </row>
    <row r="300" spans="2:18" x14ac:dyDescent="0.2">
      <c r="B300" s="78">
        <f t="shared" si="237"/>
        <v>-0.30617997398388686</v>
      </c>
      <c r="C300" s="78">
        <v>-0.34202014332566871</v>
      </c>
      <c r="D300" s="78">
        <v>0.93969262078590843</v>
      </c>
      <c r="E300" s="78">
        <f t="shared" si="238"/>
        <v>-0.30617997398388686</v>
      </c>
      <c r="F300" s="78">
        <f t="shared" si="239"/>
        <v>-0.34202014332566871</v>
      </c>
      <c r="G300" s="78">
        <f t="shared" si="240"/>
        <v>0.93969262078590843</v>
      </c>
      <c r="H300" s="78">
        <f t="shared" si="231"/>
        <v>-0.14310814573408018</v>
      </c>
      <c r="I300" s="78">
        <f t="shared" si="232"/>
        <v>0.43616970726293897</v>
      </c>
      <c r="J300" s="78">
        <f t="shared" si="233"/>
        <v>0.93969262078590843</v>
      </c>
      <c r="K300" s="78">
        <f t="shared" si="234"/>
        <v>-0.14310814573408018</v>
      </c>
      <c r="L300" s="78">
        <f t="shared" si="235"/>
        <v>0.1780972380885214</v>
      </c>
      <c r="M300" s="78">
        <f t="shared" si="236"/>
        <v>1.0205623983268086</v>
      </c>
      <c r="O300" s="78">
        <f t="shared" si="241"/>
        <v>-0.14060402684947854</v>
      </c>
      <c r="P300" s="78">
        <f t="shared" si="242"/>
        <v>1.0027045079778325</v>
      </c>
    </row>
    <row r="301" spans="2:18" x14ac:dyDescent="0.2">
      <c r="B301" s="78">
        <f t="shared" si="237"/>
        <v>-0.30617997398388686</v>
      </c>
      <c r="C301" s="78">
        <v>-0.49999999999999978</v>
      </c>
      <c r="D301" s="78">
        <v>0.86602540378443871</v>
      </c>
      <c r="E301" s="78">
        <f t="shared" si="238"/>
        <v>-0.30617997398388686</v>
      </c>
      <c r="F301" s="78">
        <f t="shared" si="239"/>
        <v>-0.49999999999999978</v>
      </c>
      <c r="G301" s="78">
        <f t="shared" si="240"/>
        <v>0.86602540378443871</v>
      </c>
      <c r="H301" s="78">
        <f t="shared" si="231"/>
        <v>-0.27992271490027543</v>
      </c>
      <c r="I301" s="78">
        <f t="shared" si="232"/>
        <v>0.51515963560010458</v>
      </c>
      <c r="J301" s="78">
        <f t="shared" si="233"/>
        <v>0.86602540378443871</v>
      </c>
      <c r="K301" s="78">
        <f t="shared" si="234"/>
        <v>-0.27992271490027543</v>
      </c>
      <c r="L301" s="78">
        <f t="shared" si="235"/>
        <v>0.273462128645793</v>
      </c>
      <c r="M301" s="78">
        <f t="shared" si="236"/>
        <v>0.96984942869918955</v>
      </c>
      <c r="O301" s="78">
        <f t="shared" si="241"/>
        <v>-0.27247164723541328</v>
      </c>
      <c r="P301" s="78">
        <f t="shared" si="242"/>
        <v>0.94403368266178755</v>
      </c>
    </row>
    <row r="302" spans="2:18" x14ac:dyDescent="0.2">
      <c r="B302" s="78">
        <f t="shared" si="237"/>
        <v>-0.30617997398388686</v>
      </c>
      <c r="C302" s="78">
        <v>-0.64278760968653936</v>
      </c>
      <c r="D302" s="78">
        <v>0.76604444311897801</v>
      </c>
      <c r="E302" s="78">
        <f t="shared" si="238"/>
        <v>-0.30617997398388686</v>
      </c>
      <c r="F302" s="78">
        <f t="shared" si="239"/>
        <v>-0.64278760968653936</v>
      </c>
      <c r="G302" s="78">
        <f t="shared" si="240"/>
        <v>0.76604444311897801</v>
      </c>
      <c r="H302" s="78">
        <f t="shared" si="231"/>
        <v>-0.40358041223447572</v>
      </c>
      <c r="I302" s="78">
        <f t="shared" si="232"/>
        <v>0.58655344044337443</v>
      </c>
      <c r="J302" s="78">
        <f t="shared" si="233"/>
        <v>0.76604444311897801</v>
      </c>
      <c r="K302" s="78">
        <f t="shared" si="234"/>
        <v>-0.40358041223447572</v>
      </c>
      <c r="L302" s="78">
        <f t="shared" si="235"/>
        <v>0.36830022534881607</v>
      </c>
      <c r="M302" s="78">
        <f t="shared" si="236"/>
        <v>0.89175331305100047</v>
      </c>
      <c r="O302" s="78">
        <f t="shared" si="241"/>
        <v>-0.38924452751453598</v>
      </c>
      <c r="P302" s="78">
        <f t="shared" si="242"/>
        <v>0.86007666991625875</v>
      </c>
    </row>
    <row r="303" spans="2:18" x14ac:dyDescent="0.2">
      <c r="B303" s="78">
        <f t="shared" si="237"/>
        <v>-0.30617997398388686</v>
      </c>
      <c r="C303" s="78">
        <v>-0.7660444431189779</v>
      </c>
      <c r="D303" s="78">
        <v>0.64278760968653947</v>
      </c>
      <c r="E303" s="78">
        <f t="shared" si="238"/>
        <v>-0.30617997398388686</v>
      </c>
      <c r="F303" s="78">
        <f t="shared" si="239"/>
        <v>-0.7660444431189779</v>
      </c>
      <c r="G303" s="78">
        <f t="shared" si="240"/>
        <v>0.64278760968653947</v>
      </c>
      <c r="H303" s="78">
        <f t="shared" si="231"/>
        <v>-0.51032396117699452</v>
      </c>
      <c r="I303" s="78">
        <f t="shared" si="232"/>
        <v>0.64818185715959376</v>
      </c>
      <c r="J303" s="78">
        <f t="shared" si="233"/>
        <v>0.64278760968653947</v>
      </c>
      <c r="K303" s="78">
        <f t="shared" si="234"/>
        <v>-0.51032396117699452</v>
      </c>
      <c r="L303" s="78">
        <f t="shared" si="235"/>
        <v>0.4597299206196615</v>
      </c>
      <c r="M303" s="78">
        <f t="shared" si="236"/>
        <v>0.7886469623376704</v>
      </c>
      <c r="O303" s="78">
        <f t="shared" si="241"/>
        <v>-0.48789401356432116</v>
      </c>
      <c r="P303" s="78">
        <f t="shared" si="242"/>
        <v>0.75398405917057265</v>
      </c>
    </row>
    <row r="304" spans="2:18" x14ac:dyDescent="0.2">
      <c r="B304" s="78">
        <f t="shared" si="237"/>
        <v>-0.30617997398388686</v>
      </c>
      <c r="C304" s="78">
        <v>-0.86602540378443871</v>
      </c>
      <c r="D304" s="78">
        <v>0.49999999999999994</v>
      </c>
      <c r="E304" s="78">
        <f t="shared" si="238"/>
        <v>-0.30617997398388686</v>
      </c>
      <c r="F304" s="78">
        <f t="shared" si="239"/>
        <v>-0.86602540378443871</v>
      </c>
      <c r="G304" s="78">
        <f t="shared" si="240"/>
        <v>0.49999999999999994</v>
      </c>
      <c r="H304" s="78">
        <f t="shared" si="231"/>
        <v>-0.59691001300805624</v>
      </c>
      <c r="I304" s="78">
        <f t="shared" si="232"/>
        <v>0.69817233749232421</v>
      </c>
      <c r="J304" s="78">
        <f t="shared" si="233"/>
        <v>0.49999999999999994</v>
      </c>
      <c r="K304" s="78">
        <f t="shared" si="234"/>
        <v>-0.59691001300805624</v>
      </c>
      <c r="L304" s="78">
        <f t="shared" si="235"/>
        <v>0.54497316943318319</v>
      </c>
      <c r="M304" s="78">
        <f t="shared" si="236"/>
        <v>0.66366321085129232</v>
      </c>
      <c r="O304" s="78">
        <f t="shared" si="241"/>
        <v>-0.56606119656930487</v>
      </c>
      <c r="P304" s="78">
        <f t="shared" si="242"/>
        <v>0.62936453245330148</v>
      </c>
    </row>
    <row r="305" spans="2:16" x14ac:dyDescent="0.2">
      <c r="B305" s="78">
        <f t="shared" si="237"/>
        <v>-0.30617997398388686</v>
      </c>
      <c r="C305" s="78">
        <v>-0.93969262078590832</v>
      </c>
      <c r="D305" s="78">
        <v>0.34202014332566888</v>
      </c>
      <c r="E305" s="78">
        <f t="shared" si="238"/>
        <v>-0.30617997398388686</v>
      </c>
      <c r="F305" s="78">
        <f t="shared" si="239"/>
        <v>-0.93969262078590832</v>
      </c>
      <c r="G305" s="78">
        <f t="shared" si="240"/>
        <v>0.34202014332566888</v>
      </c>
      <c r="H305" s="78">
        <f t="shared" si="231"/>
        <v>-0.66070769435742982</v>
      </c>
      <c r="I305" s="78">
        <f t="shared" si="232"/>
        <v>0.73500594599305913</v>
      </c>
      <c r="J305" s="78">
        <f t="shared" si="233"/>
        <v>0.34202014332566888</v>
      </c>
      <c r="K305" s="78">
        <f t="shared" si="234"/>
        <v>-0.66070769435742982</v>
      </c>
      <c r="L305" s="78">
        <f t="shared" si="235"/>
        <v>0.62143989880934702</v>
      </c>
      <c r="M305" s="78">
        <f t="shared" si="236"/>
        <v>0.52059962663595072</v>
      </c>
      <c r="O305" s="78">
        <f t="shared" si="241"/>
        <v>-0.62205096545478211</v>
      </c>
      <c r="P305" s="78">
        <f t="shared" si="242"/>
        <v>0.49014034970372466</v>
      </c>
    </row>
    <row r="306" spans="2:16" x14ac:dyDescent="0.2">
      <c r="B306" s="78">
        <f t="shared" si="237"/>
        <v>-0.30617997398388686</v>
      </c>
      <c r="C306" s="78">
        <v>-0.98480775301220802</v>
      </c>
      <c r="D306" s="78">
        <v>0.17364817766693069</v>
      </c>
      <c r="E306" s="78">
        <f t="shared" si="238"/>
        <v>-0.30617997398388686</v>
      </c>
      <c r="F306" s="78">
        <f t="shared" si="239"/>
        <v>-0.98480775301220802</v>
      </c>
      <c r="G306" s="78">
        <f t="shared" si="240"/>
        <v>0.17364817766693069</v>
      </c>
      <c r="H306" s="78">
        <f t="shared" si="231"/>
        <v>-0.6997785449604994</v>
      </c>
      <c r="I306" s="78">
        <f t="shared" si="232"/>
        <v>0.75756351210620898</v>
      </c>
      <c r="J306" s="78">
        <f t="shared" si="233"/>
        <v>0.17364817766693069</v>
      </c>
      <c r="K306" s="78">
        <f t="shared" si="234"/>
        <v>-0.6997785449604994</v>
      </c>
      <c r="L306" s="78">
        <f t="shared" si="235"/>
        <v>0.68680670587009063</v>
      </c>
      <c r="M306" s="78">
        <f t="shared" si="236"/>
        <v>0.3638031243043619</v>
      </c>
      <c r="O306" s="78">
        <f t="shared" si="241"/>
        <v>-0.65480602786248798</v>
      </c>
      <c r="P306" s="78">
        <f t="shared" si="242"/>
        <v>0.34042266723560249</v>
      </c>
    </row>
    <row r="307" spans="2:16" x14ac:dyDescent="0.2">
      <c r="B307" s="78">
        <f t="shared" si="237"/>
        <v>-0.30617997398388686</v>
      </c>
      <c r="C307" s="78">
        <v>-1</v>
      </c>
      <c r="D307" s="78">
        <v>1.22514845490862E-16</v>
      </c>
      <c r="E307" s="78">
        <f t="shared" si="238"/>
        <v>-0.30617997398388686</v>
      </c>
      <c r="F307" s="78">
        <f t="shared" si="239"/>
        <v>-1</v>
      </c>
      <c r="G307" s="78">
        <f t="shared" si="240"/>
        <v>1.22514845490862E-16</v>
      </c>
      <c r="H307" s="78">
        <f t="shared" si="231"/>
        <v>-0.71293541679249484</v>
      </c>
      <c r="I307" s="78">
        <f t="shared" si="232"/>
        <v>0.76515963560010491</v>
      </c>
      <c r="J307" s="78">
        <f t="shared" si="233"/>
        <v>1.22514845490862E-16</v>
      </c>
      <c r="K307" s="78">
        <f t="shared" si="234"/>
        <v>-0.71293541679249484</v>
      </c>
      <c r="L307" s="78">
        <f t="shared" si="235"/>
        <v>0.73908745326007375</v>
      </c>
      <c r="M307" s="78">
        <f t="shared" si="236"/>
        <v>0.19803788623701199</v>
      </c>
      <c r="O307" s="78">
        <f t="shared" si="241"/>
        <v>-0.66386964432072704</v>
      </c>
      <c r="P307" s="78">
        <f t="shared" si="242"/>
        <v>0.18440848638111562</v>
      </c>
    </row>
    <row r="308" spans="2:16" x14ac:dyDescent="0.2">
      <c r="B308" s="78">
        <f t="shared" si="237"/>
        <v>-0.30617997398388686</v>
      </c>
      <c r="C308" s="78">
        <v>-0.98480775301220802</v>
      </c>
      <c r="D308" s="78">
        <v>-0.17364817766693047</v>
      </c>
      <c r="E308" s="78">
        <f t="shared" si="238"/>
        <v>-0.30617997398388686</v>
      </c>
      <c r="F308" s="78">
        <f t="shared" si="239"/>
        <v>-0.98480775301220802</v>
      </c>
      <c r="G308" s="78">
        <f t="shared" si="240"/>
        <v>-0.17364817766693047</v>
      </c>
      <c r="H308" s="78">
        <f t="shared" si="231"/>
        <v>-0.6997785449604994</v>
      </c>
      <c r="I308" s="78">
        <f t="shared" si="232"/>
        <v>0.75756351210620898</v>
      </c>
      <c r="J308" s="78">
        <f t="shared" si="233"/>
        <v>-0.17364817766693047</v>
      </c>
      <c r="K308" s="78">
        <f t="shared" si="234"/>
        <v>-0.6997785449604994</v>
      </c>
      <c r="L308" s="78">
        <f t="shared" si="235"/>
        <v>0.77669361692518635</v>
      </c>
      <c r="M308" s="78">
        <f t="shared" si="236"/>
        <v>2.8340605311320155E-2</v>
      </c>
      <c r="O308" s="78">
        <f t="shared" si="241"/>
        <v>-0.64934438134296768</v>
      </c>
      <c r="P308" s="78">
        <f t="shared" si="242"/>
        <v>2.6298052369986849E-2</v>
      </c>
    </row>
    <row r="309" spans="2:16" x14ac:dyDescent="0.2">
      <c r="B309" s="78">
        <f t="shared" si="237"/>
        <v>-0.30617997398388686</v>
      </c>
      <c r="C309" s="78">
        <v>-0.93969262078590843</v>
      </c>
      <c r="D309" s="78">
        <v>-0.34202014332566866</v>
      </c>
      <c r="E309" s="78">
        <f t="shared" si="238"/>
        <v>-0.30617997398388686</v>
      </c>
      <c r="F309" s="78">
        <f t="shared" si="239"/>
        <v>-0.93969262078590843</v>
      </c>
      <c r="G309" s="78">
        <f t="shared" si="240"/>
        <v>-0.34202014332566866</v>
      </c>
      <c r="H309" s="78">
        <f t="shared" si="231"/>
        <v>-0.66070769435742993</v>
      </c>
      <c r="I309" s="78">
        <f t="shared" si="232"/>
        <v>0.73500594599305913</v>
      </c>
      <c r="J309" s="78">
        <f t="shared" si="233"/>
        <v>-0.34202014332566866</v>
      </c>
      <c r="K309" s="78">
        <f t="shared" si="234"/>
        <v>-0.66070769435742993</v>
      </c>
      <c r="L309" s="78">
        <f t="shared" si="235"/>
        <v>0.79848255261210077</v>
      </c>
      <c r="M309" s="78">
        <f t="shared" si="236"/>
        <v>-0.14013255246275361</v>
      </c>
      <c r="O309" s="78">
        <f t="shared" si="241"/>
        <v>-0.61185235160435381</v>
      </c>
      <c r="P309" s="78">
        <f t="shared" si="242"/>
        <v>-0.12977059672968239</v>
      </c>
    </row>
    <row r="310" spans="2:16" x14ac:dyDescent="0.2">
      <c r="B310" s="78">
        <f t="shared" si="237"/>
        <v>-0.30617997398388686</v>
      </c>
      <c r="C310" s="78">
        <v>-0.8660254037844386</v>
      </c>
      <c r="D310" s="78">
        <v>-0.50000000000000011</v>
      </c>
      <c r="E310" s="78">
        <f t="shared" si="238"/>
        <v>-0.30617997398388686</v>
      </c>
      <c r="F310" s="78">
        <f t="shared" si="239"/>
        <v>-0.8660254037844386</v>
      </c>
      <c r="G310" s="78">
        <f t="shared" si="240"/>
        <v>-0.50000000000000011</v>
      </c>
      <c r="H310" s="78">
        <f t="shared" si="231"/>
        <v>-0.59691001300805613</v>
      </c>
      <c r="I310" s="78">
        <f t="shared" si="232"/>
        <v>0.6981723374923241</v>
      </c>
      <c r="J310" s="78">
        <f t="shared" si="233"/>
        <v>-0.50000000000000011</v>
      </c>
      <c r="K310" s="78">
        <f t="shared" si="234"/>
        <v>-0.59691001300805613</v>
      </c>
      <c r="L310" s="78">
        <f t="shared" si="235"/>
        <v>0.80379221453570382</v>
      </c>
      <c r="M310" s="78">
        <f t="shared" si="236"/>
        <v>-0.30226261543777611</v>
      </c>
      <c r="O310" s="78">
        <f t="shared" si="241"/>
        <v>-0.55250045646468271</v>
      </c>
      <c r="P310" s="78">
        <f t="shared" si="242"/>
        <v>-0.27977455455974437</v>
      </c>
    </row>
    <row r="311" spans="2:16" x14ac:dyDescent="0.2">
      <c r="B311" s="78">
        <f t="shared" si="237"/>
        <v>-0.30617997398388686</v>
      </c>
      <c r="C311" s="78">
        <v>-0.76604444311897801</v>
      </c>
      <c r="D311" s="78">
        <v>-0.64278760968653925</v>
      </c>
      <c r="E311" s="78">
        <f t="shared" si="238"/>
        <v>-0.30617997398388686</v>
      </c>
      <c r="F311" s="78">
        <f t="shared" si="239"/>
        <v>-0.76604444311897801</v>
      </c>
      <c r="G311" s="78">
        <f t="shared" si="240"/>
        <v>-0.64278760968653925</v>
      </c>
      <c r="H311" s="78">
        <f t="shared" si="231"/>
        <v>-0.51032396117699463</v>
      </c>
      <c r="I311" s="78">
        <f t="shared" si="232"/>
        <v>0.64818185715959387</v>
      </c>
      <c r="J311" s="78">
        <f t="shared" si="233"/>
        <v>-0.64278760968653925</v>
      </c>
      <c r="K311" s="78">
        <f t="shared" si="234"/>
        <v>-0.51032396117699463</v>
      </c>
      <c r="L311" s="78">
        <f t="shared" si="235"/>
        <v>0.79246127130526545</v>
      </c>
      <c r="M311" s="78">
        <f t="shared" si="236"/>
        <v>-0.45312334369202101</v>
      </c>
      <c r="O311" s="78">
        <f t="shared" si="241"/>
        <v>-0.47285225153768362</v>
      </c>
      <c r="P311" s="78">
        <f t="shared" si="242"/>
        <v>-0.41985172084589678</v>
      </c>
    </row>
    <row r="312" spans="2:16" x14ac:dyDescent="0.2">
      <c r="B312" s="78">
        <f t="shared" si="237"/>
        <v>-0.30617997398388686</v>
      </c>
      <c r="C312" s="78">
        <v>-0.64278760968653947</v>
      </c>
      <c r="D312" s="78">
        <v>-0.7660444431189779</v>
      </c>
      <c r="E312" s="78">
        <f t="shared" si="238"/>
        <v>-0.30617997398388686</v>
      </c>
      <c r="F312" s="78">
        <f t="shared" si="239"/>
        <v>-0.64278760968653947</v>
      </c>
      <c r="G312" s="78">
        <f t="shared" si="240"/>
        <v>-0.7660444431189779</v>
      </c>
      <c r="H312" s="78">
        <f t="shared" si="231"/>
        <v>-0.40358041223447583</v>
      </c>
      <c r="I312" s="78">
        <f t="shared" si="232"/>
        <v>0.58655344044337454</v>
      </c>
      <c r="J312" s="78">
        <f t="shared" si="233"/>
        <v>-0.7660444431189779</v>
      </c>
      <c r="K312" s="78">
        <f t="shared" si="234"/>
        <v>-0.40358041223447583</v>
      </c>
      <c r="L312" s="78">
        <f t="shared" si="235"/>
        <v>0.76483400789710843</v>
      </c>
      <c r="M312" s="78">
        <f t="shared" si="236"/>
        <v>-0.5881309103366954</v>
      </c>
      <c r="O312" s="78">
        <f t="shared" si="241"/>
        <v>-0.37490630318907675</v>
      </c>
      <c r="P312" s="78">
        <f t="shared" si="242"/>
        <v>-0.54634461609462914</v>
      </c>
    </row>
    <row r="313" spans="2:16" x14ac:dyDescent="0.2">
      <c r="B313" s="78">
        <f t="shared" si="237"/>
        <v>-0.30617997398388686</v>
      </c>
      <c r="C313" s="78">
        <v>-0.50000000000000044</v>
      </c>
      <c r="D313" s="78">
        <v>-0.86602540378443837</v>
      </c>
      <c r="E313" s="78">
        <f t="shared" si="238"/>
        <v>-0.30617997398388686</v>
      </c>
      <c r="F313" s="78">
        <f t="shared" si="239"/>
        <v>-0.50000000000000044</v>
      </c>
      <c r="G313" s="78">
        <f t="shared" si="240"/>
        <v>-0.86602540378443837</v>
      </c>
      <c r="H313" s="78">
        <f t="shared" si="231"/>
        <v>-0.27992271490027598</v>
      </c>
      <c r="I313" s="78">
        <f t="shared" si="232"/>
        <v>0.51515963560010491</v>
      </c>
      <c r="J313" s="78">
        <f t="shared" si="233"/>
        <v>-0.86602540378443837</v>
      </c>
      <c r="K313" s="78">
        <f t="shared" si="234"/>
        <v>-0.27992271490027598</v>
      </c>
      <c r="L313" s="78">
        <f t="shared" si="235"/>
        <v>0.72174986472981995</v>
      </c>
      <c r="M313" s="78">
        <f t="shared" si="236"/>
        <v>-0.70318317877642589</v>
      </c>
      <c r="O313" s="78">
        <f t="shared" si="241"/>
        <v>-0.26107931861114148</v>
      </c>
      <c r="P313" s="78">
        <f t="shared" si="242"/>
        <v>-0.65584740144853737</v>
      </c>
    </row>
    <row r="314" spans="2:16" x14ac:dyDescent="0.2">
      <c r="B314" s="78">
        <f t="shared" si="237"/>
        <v>-0.30617997398388686</v>
      </c>
      <c r="C314" s="78">
        <v>-0.34202014332566938</v>
      </c>
      <c r="D314" s="78">
        <v>-0.93969262078590821</v>
      </c>
      <c r="E314" s="78">
        <f t="shared" si="238"/>
        <v>-0.30617997398388686</v>
      </c>
      <c r="F314" s="78">
        <f t="shared" si="239"/>
        <v>-0.34202014332566938</v>
      </c>
      <c r="G314" s="78">
        <f t="shared" si="240"/>
        <v>-0.93969262078590821</v>
      </c>
      <c r="H314" s="78">
        <f t="shared" si="231"/>
        <v>-0.14310814573408073</v>
      </c>
      <c r="I314" s="78">
        <f t="shared" si="232"/>
        <v>0.4361697072629393</v>
      </c>
      <c r="J314" s="78">
        <f t="shared" si="233"/>
        <v>-0.93969262078590821</v>
      </c>
      <c r="K314" s="78">
        <f t="shared" si="234"/>
        <v>-0.14310814573408073</v>
      </c>
      <c r="L314" s="78">
        <f t="shared" si="235"/>
        <v>0.66451793169190965</v>
      </c>
      <c r="M314" s="78">
        <f t="shared" si="236"/>
        <v>-0.7947843440539285</v>
      </c>
      <c r="O314" s="78">
        <f t="shared" si="241"/>
        <v>-0.13419091856820278</v>
      </c>
      <c r="P314" s="78">
        <f t="shared" si="242"/>
        <v>-0.745260450725162</v>
      </c>
    </row>
    <row r="315" spans="2:16" x14ac:dyDescent="0.2">
      <c r="B315" s="78">
        <f t="shared" si="237"/>
        <v>-0.30617997398388686</v>
      </c>
      <c r="C315" s="78">
        <v>-0.17364817766693033</v>
      </c>
      <c r="D315" s="78">
        <v>-0.98480775301220802</v>
      </c>
      <c r="E315" s="78">
        <f t="shared" si="238"/>
        <v>-0.30617997398388686</v>
      </c>
      <c r="F315" s="78">
        <f t="shared" si="239"/>
        <v>-0.17364817766693033</v>
      </c>
      <c r="G315" s="78">
        <f t="shared" si="240"/>
        <v>-0.98480775301220802</v>
      </c>
      <c r="H315" s="78">
        <f t="shared" si="231"/>
        <v>2.7062538115083246E-3</v>
      </c>
      <c r="I315" s="78">
        <f t="shared" si="232"/>
        <v>0.35198372443356973</v>
      </c>
      <c r="J315" s="78">
        <f t="shared" si="233"/>
        <v>-0.98480775301220802</v>
      </c>
      <c r="K315" s="78">
        <f t="shared" si="234"/>
        <v>2.7062538115083246E-3</v>
      </c>
      <c r="L315" s="78">
        <f t="shared" si="235"/>
        <v>0.5948771721079783</v>
      </c>
      <c r="M315" s="78">
        <f t="shared" si="236"/>
        <v>-0.86015115111467233</v>
      </c>
      <c r="O315" s="78">
        <f t="shared" si="241"/>
        <v>2.5543040920123126E-3</v>
      </c>
      <c r="P315" s="78">
        <f t="shared" si="242"/>
        <v>-0.8118557083220389</v>
      </c>
    </row>
    <row r="316" spans="2:16" x14ac:dyDescent="0.2">
      <c r="B316" s="78">
        <f t="shared" si="237"/>
        <v>-0.30617997398388686</v>
      </c>
      <c r="C316" s="78">
        <v>-1.83772268236293E-16</v>
      </c>
      <c r="D316" s="78">
        <v>-1</v>
      </c>
      <c r="E316" s="78">
        <f t="shared" si="238"/>
        <v>-0.30617997398388686</v>
      </c>
      <c r="F316" s="78">
        <f t="shared" si="239"/>
        <v>-1.83772268236293E-16</v>
      </c>
      <c r="G316" s="78">
        <f t="shared" si="240"/>
        <v>-1</v>
      </c>
      <c r="H316" s="78">
        <f t="shared" si="231"/>
        <v>0.1530899869919434</v>
      </c>
      <c r="I316" s="78">
        <f t="shared" si="232"/>
        <v>0.26515963560010458</v>
      </c>
      <c r="J316" s="78">
        <f t="shared" si="233"/>
        <v>-1</v>
      </c>
      <c r="K316" s="78">
        <f t="shared" si="234"/>
        <v>0.1530899869919434</v>
      </c>
      <c r="L316" s="78">
        <f t="shared" si="235"/>
        <v>0.51494358521805994</v>
      </c>
      <c r="M316" s="78">
        <f t="shared" si="236"/>
        <v>-0.89729746260331689</v>
      </c>
      <c r="O316" s="78">
        <f t="shared" si="241"/>
        <v>0.14559278017160052</v>
      </c>
      <c r="P316" s="78">
        <f t="shared" si="242"/>
        <v>-0.85335451905299853</v>
      </c>
    </row>
    <row r="317" spans="2:16" x14ac:dyDescent="0.2">
      <c r="B317" s="78">
        <f t="shared" si="237"/>
        <v>-0.30617997398388686</v>
      </c>
      <c r="C317" s="78">
        <v>0.17364817766692997</v>
      </c>
      <c r="D317" s="78">
        <v>-0.98480775301220813</v>
      </c>
      <c r="E317" s="78">
        <f t="shared" si="238"/>
        <v>-0.30617997398388686</v>
      </c>
      <c r="F317" s="78">
        <f t="shared" si="239"/>
        <v>0.17364817766692997</v>
      </c>
      <c r="G317" s="78">
        <f t="shared" si="240"/>
        <v>-0.98480775301220813</v>
      </c>
      <c r="H317" s="78">
        <f t="shared" si="231"/>
        <v>0.3034737201723785</v>
      </c>
      <c r="I317" s="78">
        <f t="shared" si="232"/>
        <v>0.1783355467666394</v>
      </c>
      <c r="J317" s="78">
        <f t="shared" si="233"/>
        <v>-0.98480775301220813</v>
      </c>
      <c r="K317" s="78">
        <f t="shared" si="234"/>
        <v>0.3034737201723785</v>
      </c>
      <c r="L317" s="78">
        <f t="shared" si="235"/>
        <v>0.42714591261145773</v>
      </c>
      <c r="M317" s="78">
        <f t="shared" si="236"/>
        <v>-0.9050946066422203</v>
      </c>
      <c r="O317" s="78">
        <f t="shared" si="241"/>
        <v>0.29104198091764699</v>
      </c>
      <c r="P317" s="78">
        <f t="shared" si="242"/>
        <v>-0.86801759007469492</v>
      </c>
    </row>
    <row r="318" spans="2:16" x14ac:dyDescent="0.2">
      <c r="B318" s="78">
        <f t="shared" si="237"/>
        <v>-0.30617997398388686</v>
      </c>
      <c r="C318" s="78">
        <v>0.34202014332566899</v>
      </c>
      <c r="D318" s="78">
        <v>-0.93969262078590832</v>
      </c>
      <c r="E318" s="78">
        <f t="shared" si="238"/>
        <v>-0.30617997398388686</v>
      </c>
      <c r="F318" s="78">
        <f t="shared" si="239"/>
        <v>0.34202014332566899</v>
      </c>
      <c r="G318" s="78">
        <f t="shared" si="240"/>
        <v>-0.93969262078590832</v>
      </c>
      <c r="H318" s="78">
        <f t="shared" si="231"/>
        <v>0.44928811971796756</v>
      </c>
      <c r="I318" s="78">
        <f t="shared" si="232"/>
        <v>9.4149563937269837E-2</v>
      </c>
      <c r="J318" s="78">
        <f t="shared" si="233"/>
        <v>-0.93969262078590832</v>
      </c>
      <c r="K318" s="78">
        <f t="shared" si="234"/>
        <v>0.44928811971796756</v>
      </c>
      <c r="L318" s="78">
        <f t="shared" si="235"/>
        <v>0.33415184214255678</v>
      </c>
      <c r="M318" s="78">
        <f t="shared" si="236"/>
        <v>-0.88330567095530577</v>
      </c>
      <c r="O318" s="78">
        <f t="shared" si="241"/>
        <v>0.4347605169548367</v>
      </c>
      <c r="P318" s="78">
        <f t="shared" si="242"/>
        <v>-0.85474423489037099</v>
      </c>
    </row>
    <row r="319" spans="2:16" x14ac:dyDescent="0.2">
      <c r="B319" s="78">
        <f t="shared" si="237"/>
        <v>-0.30617997398388686</v>
      </c>
      <c r="C319" s="78">
        <v>0.50000000000000011</v>
      </c>
      <c r="D319" s="78">
        <v>-0.8660254037844386</v>
      </c>
      <c r="E319" s="78">
        <f t="shared" si="238"/>
        <v>-0.30617997398388686</v>
      </c>
      <c r="F319" s="78">
        <f t="shared" si="239"/>
        <v>0.50000000000000011</v>
      </c>
      <c r="G319" s="78">
        <f t="shared" si="240"/>
        <v>-0.8660254037844386</v>
      </c>
      <c r="H319" s="78">
        <f t="shared" si="231"/>
        <v>0.58610268888416284</v>
      </c>
      <c r="I319" s="78">
        <f t="shared" si="232"/>
        <v>1.5159635600104193E-2</v>
      </c>
      <c r="J319" s="78">
        <f t="shared" si="233"/>
        <v>-0.8660254037844386</v>
      </c>
      <c r="K319" s="78">
        <f t="shared" si="234"/>
        <v>0.58610268888416284</v>
      </c>
      <c r="L319" s="78">
        <f t="shared" si="235"/>
        <v>0.23878695158528518</v>
      </c>
      <c r="M319" s="78">
        <f t="shared" si="236"/>
        <v>-0.8325927013276867</v>
      </c>
      <c r="O319" s="78">
        <f t="shared" si="241"/>
        <v>0.57243371861880166</v>
      </c>
      <c r="P319" s="78">
        <f t="shared" si="242"/>
        <v>-0.81317514004798719</v>
      </c>
    </row>
    <row r="320" spans="2:16" x14ac:dyDescent="0.2">
      <c r="B320" s="78">
        <f t="shared" si="237"/>
        <v>-0.30617997398388686</v>
      </c>
      <c r="C320" s="78">
        <v>0.64278760968653925</v>
      </c>
      <c r="D320" s="78">
        <v>-0.76604444311897812</v>
      </c>
      <c r="E320" s="78">
        <f t="shared" si="238"/>
        <v>-0.30617997398388686</v>
      </c>
      <c r="F320" s="78">
        <f t="shared" si="239"/>
        <v>0.64278760968653925</v>
      </c>
      <c r="G320" s="78">
        <f t="shared" si="240"/>
        <v>-0.76604444311897812</v>
      </c>
      <c r="H320" s="78">
        <f t="shared" si="231"/>
        <v>0.70976038621836268</v>
      </c>
      <c r="I320" s="78">
        <f t="shared" si="232"/>
        <v>-5.6234169243165433E-2</v>
      </c>
      <c r="J320" s="78">
        <f t="shared" si="233"/>
        <v>-0.76604444311897812</v>
      </c>
      <c r="K320" s="78">
        <f t="shared" si="234"/>
        <v>0.70976038621836268</v>
      </c>
      <c r="L320" s="78">
        <f t="shared" si="235"/>
        <v>0.14394885488226231</v>
      </c>
      <c r="M320" s="78">
        <f t="shared" si="236"/>
        <v>-0.75449658567949773</v>
      </c>
      <c r="O320" s="78">
        <f t="shared" si="241"/>
        <v>0.69968845108752342</v>
      </c>
      <c r="P320" s="78">
        <f t="shared" si="242"/>
        <v>-0.74378981644447073</v>
      </c>
    </row>
    <row r="321" spans="2:18" x14ac:dyDescent="0.2">
      <c r="B321" s="78">
        <f t="shared" si="237"/>
        <v>-0.30617997398388686</v>
      </c>
      <c r="C321" s="78">
        <v>0.76604444311897779</v>
      </c>
      <c r="D321" s="78">
        <v>-0.64278760968653958</v>
      </c>
      <c r="E321" s="78">
        <f t="shared" si="238"/>
        <v>-0.30617997398388686</v>
      </c>
      <c r="F321" s="78">
        <f t="shared" si="239"/>
        <v>0.76604444311897779</v>
      </c>
      <c r="G321" s="78">
        <f t="shared" si="240"/>
        <v>-0.64278760968653958</v>
      </c>
      <c r="H321" s="78">
        <f t="shared" si="231"/>
        <v>0.81650393516088149</v>
      </c>
      <c r="I321" s="78">
        <f t="shared" si="232"/>
        <v>-0.11786258595938476</v>
      </c>
      <c r="J321" s="78">
        <f t="shared" si="233"/>
        <v>-0.64278760968653958</v>
      </c>
      <c r="K321" s="78">
        <f t="shared" si="234"/>
        <v>0.81650393516088149</v>
      </c>
      <c r="L321" s="78">
        <f t="shared" si="235"/>
        <v>5.2519159611416941E-2</v>
      </c>
      <c r="M321" s="78">
        <f t="shared" si="236"/>
        <v>-0.65139023496616766</v>
      </c>
      <c r="O321" s="78">
        <f t="shared" si="241"/>
        <v>0.81223812876815615</v>
      </c>
      <c r="P321" s="78">
        <f t="shared" si="242"/>
        <v>-0.64798706137591411</v>
      </c>
    </row>
    <row r="322" spans="2:18" x14ac:dyDescent="0.2">
      <c r="B322" s="78">
        <f t="shared" si="237"/>
        <v>-0.30617997398388686</v>
      </c>
      <c r="C322" s="78">
        <v>0.86602540378443837</v>
      </c>
      <c r="D322" s="78">
        <v>-0.50000000000000044</v>
      </c>
      <c r="E322" s="78">
        <f t="shared" si="238"/>
        <v>-0.30617997398388686</v>
      </c>
      <c r="F322" s="78">
        <f t="shared" si="239"/>
        <v>0.86602540378443837</v>
      </c>
      <c r="G322" s="78">
        <f t="shared" si="240"/>
        <v>-0.50000000000000044</v>
      </c>
      <c r="H322" s="78">
        <f t="shared" si="231"/>
        <v>0.90308998699194309</v>
      </c>
      <c r="I322" s="78">
        <f t="shared" si="232"/>
        <v>-0.16785306629211511</v>
      </c>
      <c r="J322" s="78">
        <f t="shared" si="233"/>
        <v>-0.50000000000000044</v>
      </c>
      <c r="K322" s="78">
        <f t="shared" si="234"/>
        <v>0.90308998699194309</v>
      </c>
      <c r="L322" s="78">
        <f t="shared" si="235"/>
        <v>-3.2724089202104567E-2</v>
      </c>
      <c r="M322" s="78">
        <f t="shared" si="236"/>
        <v>-0.52640648347978991</v>
      </c>
      <c r="O322" s="78">
        <f t="shared" si="241"/>
        <v>0.90605496935586427</v>
      </c>
      <c r="P322" s="78">
        <f t="shared" si="242"/>
        <v>-0.52813475636760054</v>
      </c>
    </row>
    <row r="323" spans="2:18" x14ac:dyDescent="0.2">
      <c r="B323" s="78">
        <f t="shared" si="237"/>
        <v>-0.30617997398388686</v>
      </c>
      <c r="C323" s="78">
        <v>0.93969262078590809</v>
      </c>
      <c r="D323" s="78">
        <v>-0.34202014332566943</v>
      </c>
      <c r="E323" s="78">
        <f t="shared" si="238"/>
        <v>-0.30617997398388686</v>
      </c>
      <c r="F323" s="78">
        <f t="shared" si="239"/>
        <v>0.93969262078590809</v>
      </c>
      <c r="G323" s="78">
        <f t="shared" si="240"/>
        <v>-0.34202014332566943</v>
      </c>
      <c r="H323" s="78">
        <f t="shared" si="231"/>
        <v>0.96688766834131668</v>
      </c>
      <c r="I323" s="78">
        <f t="shared" si="232"/>
        <v>-0.20468667479285002</v>
      </c>
      <c r="J323" s="78">
        <f t="shared" si="233"/>
        <v>-0.34202014332566943</v>
      </c>
      <c r="K323" s="78">
        <f t="shared" si="234"/>
        <v>0.96688766834131668</v>
      </c>
      <c r="L323" s="78">
        <f t="shared" si="235"/>
        <v>-0.10919081857826843</v>
      </c>
      <c r="M323" s="78">
        <f t="shared" si="236"/>
        <v>-0.38334289926444848</v>
      </c>
      <c r="O323" s="78">
        <f t="shared" si="241"/>
        <v>0.97756174505667048</v>
      </c>
      <c r="P323" s="78">
        <f t="shared" si="242"/>
        <v>-0.38757486089661447</v>
      </c>
    </row>
    <row r="324" spans="2:18" x14ac:dyDescent="0.2">
      <c r="B324" s="78">
        <f t="shared" si="237"/>
        <v>-0.30617997398388686</v>
      </c>
      <c r="C324" s="78">
        <v>0.98480775301220802</v>
      </c>
      <c r="D324" s="78">
        <v>-0.17364817766693039</v>
      </c>
      <c r="E324" s="78">
        <f t="shared" si="238"/>
        <v>-0.30617997398388686</v>
      </c>
      <c r="F324" s="78">
        <f t="shared" si="239"/>
        <v>0.98480775301220802</v>
      </c>
      <c r="G324" s="78">
        <f t="shared" si="240"/>
        <v>-0.17364817766693039</v>
      </c>
      <c r="H324" s="78">
        <f t="shared" si="231"/>
        <v>1.0059585189443865</v>
      </c>
      <c r="I324" s="78">
        <f t="shared" si="232"/>
        <v>-0.22724424090599998</v>
      </c>
      <c r="J324" s="78">
        <f t="shared" si="233"/>
        <v>-0.17364817766693039</v>
      </c>
      <c r="K324" s="78">
        <f t="shared" si="234"/>
        <v>1.0059585189443865</v>
      </c>
      <c r="L324" s="78">
        <f t="shared" si="235"/>
        <v>-0.17455762563901234</v>
      </c>
      <c r="M324" s="78">
        <f t="shared" si="236"/>
        <v>-0.22654639693285877</v>
      </c>
      <c r="O324" s="78">
        <f t="shared" si="241"/>
        <v>1.0238302568130533</v>
      </c>
      <c r="P324" s="78">
        <f t="shared" si="242"/>
        <v>-0.23057119293073311</v>
      </c>
    </row>
    <row r="325" spans="2:18" x14ac:dyDescent="0.2">
      <c r="B325" s="78">
        <f t="shared" si="237"/>
        <v>-0.30617997398388686</v>
      </c>
      <c r="C325" s="78">
        <v>1</v>
      </c>
      <c r="D325" s="78">
        <v>0</v>
      </c>
      <c r="E325" s="78">
        <f t="shared" si="238"/>
        <v>-0.30617997398388686</v>
      </c>
      <c r="F325" s="78">
        <f t="shared" si="239"/>
        <v>1</v>
      </c>
      <c r="G325" s="78">
        <f t="shared" si="240"/>
        <v>0</v>
      </c>
      <c r="H325" s="78">
        <f t="shared" si="231"/>
        <v>1.0191153907763819</v>
      </c>
      <c r="I325" s="78">
        <f t="shared" si="232"/>
        <v>-0.23484036439989597</v>
      </c>
      <c r="J325" s="78">
        <f t="shared" si="233"/>
        <v>0</v>
      </c>
      <c r="K325" s="78">
        <f t="shared" si="234"/>
        <v>1.0191153907763819</v>
      </c>
      <c r="L325" s="78">
        <f t="shared" si="235"/>
        <v>-0.22683837302899543</v>
      </c>
      <c r="M325" s="78">
        <f t="shared" si="236"/>
        <v>-6.0781158865509083E-2</v>
      </c>
      <c r="O325" s="78">
        <f t="shared" si="241"/>
        <v>1.0427694022412646</v>
      </c>
      <c r="P325" s="78">
        <f t="shared" si="242"/>
        <v>-6.2191910034283322E-2</v>
      </c>
    </row>
    <row r="327" spans="2:18" x14ac:dyDescent="0.2">
      <c r="B327" s="78">
        <f>3*(LOG(1000/20)-1.5)</f>
        <v>0.59691001300805624</v>
      </c>
      <c r="C327" s="78">
        <v>1</v>
      </c>
      <c r="D327" s="78">
        <v>0</v>
      </c>
      <c r="E327" s="78">
        <f>B327+B$8</f>
        <v>0.59691001300805624</v>
      </c>
      <c r="F327" s="78">
        <f>C327+B$9</f>
        <v>1</v>
      </c>
      <c r="G327" s="78">
        <f>D327+B$10</f>
        <v>0</v>
      </c>
      <c r="H327" s="78">
        <f t="shared" ref="H327:H363" si="243">E327*COS(RADIANS($B$12))-F327*SIN(RADIANS($B$12))</f>
        <v>0.56757039728041003</v>
      </c>
      <c r="I327" s="78">
        <f t="shared" ref="I327:I363" si="244">E327*SIN(RADIANS($B$12))+F327*COS(RADIANS($B$12))</f>
        <v>-1.0169392350382767</v>
      </c>
      <c r="J327" s="78">
        <f t="shared" ref="J327:J363" si="245">G327</f>
        <v>0</v>
      </c>
      <c r="K327" s="78">
        <f t="shared" ref="K327:K363" si="246">H327</f>
        <v>0.56757039728041003</v>
      </c>
      <c r="L327" s="78">
        <f t="shared" ref="L327:L363" si="247">I327*COS(RADIANS($B$14))-J327*SIN(RADIANS($B$14))</f>
        <v>-0.98228787089012048</v>
      </c>
      <c r="M327" s="78">
        <f t="shared" ref="M327:M363" si="248">I327*SIN(RADIANS($B$14))+J327*COS(RADIANS($B$14))</f>
        <v>-0.26320324173989468</v>
      </c>
      <c r="O327" s="78">
        <f>K327*B$3/(B$3+B$5+L327)</f>
        <v>0.62939511613843657</v>
      </c>
      <c r="P327" s="78">
        <f>M327*B$3/(B$3+B$5+L327)</f>
        <v>-0.29187363487713697</v>
      </c>
      <c r="R327" s="78" t="s">
        <v>13</v>
      </c>
    </row>
    <row r="328" spans="2:18" x14ac:dyDescent="0.2">
      <c r="B328" s="78">
        <f t="shared" ref="B328:B363" si="249">B327</f>
        <v>0.59691001300805624</v>
      </c>
      <c r="C328" s="78">
        <v>0.98480775301220802</v>
      </c>
      <c r="D328" s="78">
        <v>0.17364817766693033</v>
      </c>
      <c r="E328" s="78">
        <f t="shared" ref="E328:E363" si="250">B328+B$8</f>
        <v>0.59691001300805624</v>
      </c>
      <c r="F328" s="78">
        <f t="shared" ref="F328:F363" si="251">C328+B$9</f>
        <v>0.98480775301220802</v>
      </c>
      <c r="G328" s="78">
        <f t="shared" ref="G328:G363" si="252">D328+B$10</f>
        <v>0.17364817766693033</v>
      </c>
      <c r="H328" s="78">
        <f t="shared" si="243"/>
        <v>0.5544135254484146</v>
      </c>
      <c r="I328" s="78">
        <f t="shared" si="244"/>
        <v>-1.0093431115443807</v>
      </c>
      <c r="J328" s="78">
        <f t="shared" si="245"/>
        <v>0.17364817766693033</v>
      </c>
      <c r="K328" s="78">
        <f t="shared" si="246"/>
        <v>0.5544135254484146</v>
      </c>
      <c r="L328" s="78">
        <f t="shared" si="247"/>
        <v>-1.019894034555233</v>
      </c>
      <c r="M328" s="78">
        <f t="shared" si="248"/>
        <v>-9.3505960814203093E-2</v>
      </c>
      <c r="O328" s="78">
        <f t="shared" ref="O328:O363" si="253">K328*B$3/(B$3+B$5+L328)</f>
        <v>0.61737971420580628</v>
      </c>
      <c r="P328" s="78">
        <f t="shared" ref="P328:P363" si="254">M328*B$3/(B$3+B$5+L328)</f>
        <v>-0.10412567643857633</v>
      </c>
    </row>
    <row r="329" spans="2:18" x14ac:dyDescent="0.2">
      <c r="B329" s="78">
        <f t="shared" si="249"/>
        <v>0.59691001300805624</v>
      </c>
      <c r="C329" s="78">
        <v>0.93969262078590843</v>
      </c>
      <c r="D329" s="78">
        <v>0.34202014332566871</v>
      </c>
      <c r="E329" s="78">
        <f t="shared" si="250"/>
        <v>0.59691001300805624</v>
      </c>
      <c r="F329" s="78">
        <f t="shared" si="251"/>
        <v>0.93969262078590843</v>
      </c>
      <c r="G329" s="78">
        <f t="shared" si="252"/>
        <v>0.34202014332566871</v>
      </c>
      <c r="H329" s="78">
        <f t="shared" si="243"/>
        <v>0.51534267484534513</v>
      </c>
      <c r="I329" s="78">
        <f t="shared" si="244"/>
        <v>-0.98678554543123087</v>
      </c>
      <c r="J329" s="78">
        <f t="shared" si="245"/>
        <v>0.34202014332566871</v>
      </c>
      <c r="K329" s="78">
        <f t="shared" si="246"/>
        <v>0.51534267484534513</v>
      </c>
      <c r="L329" s="78">
        <f t="shared" si="247"/>
        <v>-1.0416829702421475</v>
      </c>
      <c r="M329" s="78">
        <f t="shared" si="248"/>
        <v>7.4967196959870863E-2</v>
      </c>
      <c r="O329" s="78">
        <f t="shared" si="253"/>
        <v>0.57526728863632903</v>
      </c>
      <c r="P329" s="78">
        <f t="shared" si="254"/>
        <v>8.3684465185641307E-2</v>
      </c>
    </row>
    <row r="330" spans="2:18" x14ac:dyDescent="0.2">
      <c r="B330" s="78">
        <f t="shared" si="249"/>
        <v>0.59691001300805624</v>
      </c>
      <c r="C330" s="78">
        <v>0.86602540378443871</v>
      </c>
      <c r="D330" s="78">
        <v>0.49999999999999994</v>
      </c>
      <c r="E330" s="78">
        <f t="shared" si="250"/>
        <v>0.59691001300805624</v>
      </c>
      <c r="F330" s="78">
        <f t="shared" si="251"/>
        <v>0.86602540378443871</v>
      </c>
      <c r="G330" s="78">
        <f t="shared" si="252"/>
        <v>0.49999999999999994</v>
      </c>
      <c r="H330" s="78">
        <f t="shared" si="243"/>
        <v>0.45154499349597138</v>
      </c>
      <c r="I330" s="78">
        <f t="shared" si="244"/>
        <v>-0.94995193693049595</v>
      </c>
      <c r="J330" s="78">
        <f t="shared" si="245"/>
        <v>0.49999999999999994</v>
      </c>
      <c r="K330" s="78">
        <f t="shared" si="246"/>
        <v>0.45154499349597138</v>
      </c>
      <c r="L330" s="78">
        <f t="shared" si="247"/>
        <v>-1.0469926321657506</v>
      </c>
      <c r="M330" s="78">
        <f t="shared" si="248"/>
        <v>0.23709725993489314</v>
      </c>
      <c r="O330" s="78">
        <f t="shared" si="253"/>
        <v>0.50435007472265825</v>
      </c>
      <c r="P330" s="78">
        <f t="shared" si="254"/>
        <v>0.26482415371031626</v>
      </c>
    </row>
    <row r="331" spans="2:18" x14ac:dyDescent="0.2">
      <c r="B331" s="78">
        <f t="shared" si="249"/>
        <v>0.59691001300805624</v>
      </c>
      <c r="C331" s="78">
        <v>0.76604444311897801</v>
      </c>
      <c r="D331" s="78">
        <v>0.64278760968653925</v>
      </c>
      <c r="E331" s="78">
        <f t="shared" si="250"/>
        <v>0.59691001300805624</v>
      </c>
      <c r="F331" s="78">
        <f t="shared" si="251"/>
        <v>0.76604444311897801</v>
      </c>
      <c r="G331" s="78">
        <f t="shared" si="252"/>
        <v>0.64278760968653925</v>
      </c>
      <c r="H331" s="78">
        <f t="shared" si="243"/>
        <v>0.36495894166490978</v>
      </c>
      <c r="I331" s="78">
        <f t="shared" si="244"/>
        <v>-0.89996145659776561</v>
      </c>
      <c r="J331" s="78">
        <f t="shared" si="245"/>
        <v>0.64278760968653925</v>
      </c>
      <c r="K331" s="78">
        <f t="shared" si="246"/>
        <v>0.36495894166490978</v>
      </c>
      <c r="L331" s="78">
        <f t="shared" si="247"/>
        <v>-1.0356616889353121</v>
      </c>
      <c r="M331" s="78">
        <f t="shared" si="248"/>
        <v>0.38795798818913824</v>
      </c>
      <c r="O331" s="78">
        <f t="shared" si="253"/>
        <v>0.4071231238723339</v>
      </c>
      <c r="P331" s="78">
        <f t="shared" si="254"/>
        <v>0.43277928021779527</v>
      </c>
    </row>
    <row r="332" spans="2:18" x14ac:dyDescent="0.2">
      <c r="B332" s="78">
        <f t="shared" si="249"/>
        <v>0.59691001300805624</v>
      </c>
      <c r="C332" s="78">
        <v>0.64278760968653936</v>
      </c>
      <c r="D332" s="78">
        <v>0.76604444311897801</v>
      </c>
      <c r="E332" s="78">
        <f t="shared" si="250"/>
        <v>0.59691001300805624</v>
      </c>
      <c r="F332" s="78">
        <f t="shared" si="251"/>
        <v>0.64278760968653936</v>
      </c>
      <c r="G332" s="78">
        <f t="shared" si="252"/>
        <v>0.76604444311897801</v>
      </c>
      <c r="H332" s="78">
        <f t="shared" si="243"/>
        <v>0.25821539272239086</v>
      </c>
      <c r="I332" s="78">
        <f t="shared" si="244"/>
        <v>-0.83833303988154617</v>
      </c>
      <c r="J332" s="78">
        <f t="shared" si="245"/>
        <v>0.76604444311897801</v>
      </c>
      <c r="K332" s="78">
        <f t="shared" si="246"/>
        <v>0.25821539272239086</v>
      </c>
      <c r="L332" s="78">
        <f t="shared" si="247"/>
        <v>-1.0080344255271552</v>
      </c>
      <c r="M332" s="78">
        <f t="shared" si="248"/>
        <v>0.5229655548338128</v>
      </c>
      <c r="O332" s="78">
        <f t="shared" si="253"/>
        <v>0.28716234574499999</v>
      </c>
      <c r="P332" s="78">
        <f t="shared" si="254"/>
        <v>0.58159203402474291</v>
      </c>
    </row>
    <row r="333" spans="2:18" x14ac:dyDescent="0.2">
      <c r="B333" s="78">
        <f t="shared" si="249"/>
        <v>0.59691001300805624</v>
      </c>
      <c r="C333" s="78">
        <v>0.50000000000000011</v>
      </c>
      <c r="D333" s="78">
        <v>0.8660254037844386</v>
      </c>
      <c r="E333" s="78">
        <f t="shared" si="250"/>
        <v>0.59691001300805624</v>
      </c>
      <c r="F333" s="78">
        <f t="shared" si="251"/>
        <v>0.50000000000000011</v>
      </c>
      <c r="G333" s="78">
        <f t="shared" si="252"/>
        <v>0.8660254037844386</v>
      </c>
      <c r="H333" s="78">
        <f t="shared" si="243"/>
        <v>0.1345576953881909</v>
      </c>
      <c r="I333" s="78">
        <f t="shared" si="244"/>
        <v>-0.76693923503827643</v>
      </c>
      <c r="J333" s="78">
        <f t="shared" si="245"/>
        <v>0.8660254037844386</v>
      </c>
      <c r="K333" s="78">
        <f t="shared" si="246"/>
        <v>0.1345576953881909</v>
      </c>
      <c r="L333" s="78">
        <f t="shared" si="247"/>
        <v>-0.96495028235986646</v>
      </c>
      <c r="M333" s="78">
        <f t="shared" si="248"/>
        <v>0.63801782327354339</v>
      </c>
      <c r="O333" s="78">
        <f t="shared" si="253"/>
        <v>0.14892856109632571</v>
      </c>
      <c r="P333" s="78">
        <f t="shared" si="254"/>
        <v>0.70615861916937783</v>
      </c>
    </row>
    <row r="334" spans="2:18" x14ac:dyDescent="0.2">
      <c r="B334" s="78">
        <f t="shared" si="249"/>
        <v>0.59691001300805624</v>
      </c>
      <c r="C334" s="78">
        <v>0.34202014332566882</v>
      </c>
      <c r="D334" s="78">
        <v>0.93969262078590832</v>
      </c>
      <c r="E334" s="78">
        <f t="shared" si="250"/>
        <v>0.59691001300805624</v>
      </c>
      <c r="F334" s="78">
        <f t="shared" si="251"/>
        <v>0.34202014332566882</v>
      </c>
      <c r="G334" s="78">
        <f t="shared" si="252"/>
        <v>0.93969262078590832</v>
      </c>
      <c r="H334" s="78">
        <f t="shared" si="243"/>
        <v>-2.2568737780045423E-3</v>
      </c>
      <c r="I334" s="78">
        <f t="shared" si="244"/>
        <v>-0.68794930670111076</v>
      </c>
      <c r="J334" s="78">
        <f t="shared" si="245"/>
        <v>0.93969262078590832</v>
      </c>
      <c r="K334" s="78">
        <f t="shared" si="246"/>
        <v>-2.2568737780045423E-3</v>
      </c>
      <c r="L334" s="78">
        <f t="shared" si="247"/>
        <v>-0.90771834932195605</v>
      </c>
      <c r="M334" s="78">
        <f t="shared" si="248"/>
        <v>0.72961898855104601</v>
      </c>
      <c r="O334" s="78">
        <f t="shared" si="253"/>
        <v>-2.4821863913952105E-3</v>
      </c>
      <c r="P334" s="78">
        <f t="shared" si="254"/>
        <v>0.80245973077245758</v>
      </c>
    </row>
    <row r="335" spans="2:18" x14ac:dyDescent="0.2">
      <c r="B335" s="78">
        <f t="shared" si="249"/>
        <v>0.59691001300805624</v>
      </c>
      <c r="C335" s="78">
        <v>0.17364817766693041</v>
      </c>
      <c r="D335" s="78">
        <v>0.98480775301220802</v>
      </c>
      <c r="E335" s="78">
        <f t="shared" si="250"/>
        <v>0.59691001300805624</v>
      </c>
      <c r="F335" s="78">
        <f t="shared" si="251"/>
        <v>0.17364817766693041</v>
      </c>
      <c r="G335" s="78">
        <f t="shared" si="252"/>
        <v>0.98480775301220802</v>
      </c>
      <c r="H335" s="78">
        <f t="shared" si="243"/>
        <v>-0.1480712733235931</v>
      </c>
      <c r="I335" s="78">
        <f t="shared" si="244"/>
        <v>-0.60376332387174148</v>
      </c>
      <c r="J335" s="78">
        <f t="shared" si="245"/>
        <v>0.98480775301220802</v>
      </c>
      <c r="K335" s="78">
        <f t="shared" si="246"/>
        <v>-0.1480712733235931</v>
      </c>
      <c r="L335" s="78">
        <f t="shared" si="247"/>
        <v>-0.83807758973802504</v>
      </c>
      <c r="M335" s="78">
        <f t="shared" si="248"/>
        <v>0.79498579561178961</v>
      </c>
      <c r="O335" s="78">
        <f t="shared" si="253"/>
        <v>-0.16161594335021134</v>
      </c>
      <c r="P335" s="78">
        <f t="shared" si="254"/>
        <v>0.86770631753151672</v>
      </c>
    </row>
    <row r="336" spans="2:18" x14ac:dyDescent="0.2">
      <c r="B336" s="78">
        <f t="shared" si="249"/>
        <v>0.59691001300805624</v>
      </c>
      <c r="C336" s="78">
        <v>6.1257422745431001E-17</v>
      </c>
      <c r="D336" s="78">
        <v>1</v>
      </c>
      <c r="E336" s="78">
        <f t="shared" si="250"/>
        <v>0.59691001300805624</v>
      </c>
      <c r="F336" s="78">
        <f t="shared" si="251"/>
        <v>6.1257422745431001E-17</v>
      </c>
      <c r="G336" s="78">
        <f t="shared" si="252"/>
        <v>1</v>
      </c>
      <c r="H336" s="78">
        <f t="shared" si="243"/>
        <v>-0.29845500650402834</v>
      </c>
      <c r="I336" s="78">
        <f t="shared" si="244"/>
        <v>-0.51693923503827621</v>
      </c>
      <c r="J336" s="78">
        <f t="shared" si="245"/>
        <v>1</v>
      </c>
      <c r="K336" s="78">
        <f t="shared" si="246"/>
        <v>-0.29845500650402834</v>
      </c>
      <c r="L336" s="78">
        <f t="shared" si="247"/>
        <v>-0.75814400284810657</v>
      </c>
      <c r="M336" s="78">
        <f t="shared" si="248"/>
        <v>0.83213210710043417</v>
      </c>
      <c r="O336" s="78">
        <f t="shared" si="253"/>
        <v>-0.32293838661412239</v>
      </c>
      <c r="P336" s="78">
        <f t="shared" si="254"/>
        <v>0.90039501519703002</v>
      </c>
    </row>
    <row r="337" spans="2:16" x14ac:dyDescent="0.2">
      <c r="B337" s="78">
        <f t="shared" si="249"/>
        <v>0.59691001300805624</v>
      </c>
      <c r="C337" s="78">
        <v>-0.1736481776669303</v>
      </c>
      <c r="D337" s="78">
        <v>0.98480775301220802</v>
      </c>
      <c r="E337" s="78">
        <f t="shared" si="250"/>
        <v>0.59691001300805624</v>
      </c>
      <c r="F337" s="78">
        <f t="shared" si="251"/>
        <v>-0.1736481776669303</v>
      </c>
      <c r="G337" s="78">
        <f t="shared" si="252"/>
        <v>0.98480775301220802</v>
      </c>
      <c r="H337" s="78">
        <f t="shared" si="243"/>
        <v>-0.44883873968446364</v>
      </c>
      <c r="I337" s="78">
        <f t="shared" si="244"/>
        <v>-0.43011514620481095</v>
      </c>
      <c r="J337" s="78">
        <f t="shared" si="245"/>
        <v>0.98480775301220802</v>
      </c>
      <c r="K337" s="78">
        <f t="shared" si="246"/>
        <v>-0.44883873968446364</v>
      </c>
      <c r="L337" s="78">
        <f t="shared" si="247"/>
        <v>-0.67034633024150425</v>
      </c>
      <c r="M337" s="78">
        <f t="shared" si="248"/>
        <v>0.83992925113933747</v>
      </c>
      <c r="O337" s="78">
        <f t="shared" si="253"/>
        <v>-0.48108831857215351</v>
      </c>
      <c r="P337" s="78">
        <f t="shared" si="254"/>
        <v>0.90027913239900526</v>
      </c>
    </row>
    <row r="338" spans="2:16" x14ac:dyDescent="0.2">
      <c r="B338" s="78">
        <f t="shared" si="249"/>
        <v>0.59691001300805624</v>
      </c>
      <c r="C338" s="78">
        <v>-0.34202014332566871</v>
      </c>
      <c r="D338" s="78">
        <v>0.93969262078590843</v>
      </c>
      <c r="E338" s="78">
        <f t="shared" si="250"/>
        <v>0.59691001300805624</v>
      </c>
      <c r="F338" s="78">
        <f t="shared" si="251"/>
        <v>-0.34202014332566871</v>
      </c>
      <c r="G338" s="78">
        <f t="shared" si="252"/>
        <v>0.93969262078590843</v>
      </c>
      <c r="H338" s="78">
        <f t="shared" si="243"/>
        <v>-0.59465313923005214</v>
      </c>
      <c r="I338" s="78">
        <f t="shared" si="244"/>
        <v>-0.34592916337544172</v>
      </c>
      <c r="J338" s="78">
        <f t="shared" si="245"/>
        <v>0.93969262078590843</v>
      </c>
      <c r="K338" s="78">
        <f t="shared" si="246"/>
        <v>-0.59465313923005214</v>
      </c>
      <c r="L338" s="78">
        <f t="shared" si="247"/>
        <v>-0.57735225977260363</v>
      </c>
      <c r="M338" s="78">
        <f t="shared" si="248"/>
        <v>0.81814031545242305</v>
      </c>
      <c r="O338" s="78">
        <f t="shared" si="253"/>
        <v>-0.6310892178334806</v>
      </c>
      <c r="P338" s="78">
        <f t="shared" si="254"/>
        <v>0.86827008502036918</v>
      </c>
    </row>
    <row r="339" spans="2:16" x14ac:dyDescent="0.2">
      <c r="B339" s="78">
        <f t="shared" si="249"/>
        <v>0.59691001300805624</v>
      </c>
      <c r="C339" s="78">
        <v>-0.49999999999999978</v>
      </c>
      <c r="D339" s="78">
        <v>0.86602540378443871</v>
      </c>
      <c r="E339" s="78">
        <f t="shared" si="250"/>
        <v>0.59691001300805624</v>
      </c>
      <c r="F339" s="78">
        <f t="shared" si="251"/>
        <v>-0.49999999999999978</v>
      </c>
      <c r="G339" s="78">
        <f t="shared" si="252"/>
        <v>0.86602540378443871</v>
      </c>
      <c r="H339" s="78">
        <f t="shared" si="243"/>
        <v>-0.73146770839624742</v>
      </c>
      <c r="I339" s="78">
        <f t="shared" si="244"/>
        <v>-0.2669392350382761</v>
      </c>
      <c r="J339" s="78">
        <f t="shared" si="245"/>
        <v>0.86602540378443871</v>
      </c>
      <c r="K339" s="78">
        <f t="shared" si="246"/>
        <v>-0.73146770839624742</v>
      </c>
      <c r="L339" s="78">
        <f t="shared" si="247"/>
        <v>-0.48198736921533203</v>
      </c>
      <c r="M339" s="78">
        <f t="shared" si="248"/>
        <v>0.76742734582480399</v>
      </c>
      <c r="O339" s="78">
        <f t="shared" si="253"/>
        <v>-0.76850886500236237</v>
      </c>
      <c r="P339" s="78">
        <f t="shared" si="254"/>
        <v>0.80628948037184633</v>
      </c>
    </row>
    <row r="340" spans="2:16" x14ac:dyDescent="0.2">
      <c r="B340" s="78">
        <f t="shared" si="249"/>
        <v>0.59691001300805624</v>
      </c>
      <c r="C340" s="78">
        <v>-0.64278760968653936</v>
      </c>
      <c r="D340" s="78">
        <v>0.76604444311897801</v>
      </c>
      <c r="E340" s="78">
        <f t="shared" si="250"/>
        <v>0.59691001300805624</v>
      </c>
      <c r="F340" s="78">
        <f t="shared" si="251"/>
        <v>-0.64278760968653936</v>
      </c>
      <c r="G340" s="78">
        <f t="shared" si="252"/>
        <v>0.76604444311897801</v>
      </c>
      <c r="H340" s="78">
        <f t="shared" si="243"/>
        <v>-0.8551254057304476</v>
      </c>
      <c r="I340" s="78">
        <f t="shared" si="244"/>
        <v>-0.19554543019500625</v>
      </c>
      <c r="J340" s="78">
        <f t="shared" si="245"/>
        <v>0.76604444311897801</v>
      </c>
      <c r="K340" s="78">
        <f t="shared" si="246"/>
        <v>-0.8551254057304476</v>
      </c>
      <c r="L340" s="78">
        <f t="shared" si="247"/>
        <v>-0.38714927251230891</v>
      </c>
      <c r="M340" s="78">
        <f t="shared" si="248"/>
        <v>0.68933123017661491</v>
      </c>
      <c r="O340" s="78">
        <f t="shared" si="253"/>
        <v>-0.88956484394919311</v>
      </c>
      <c r="P340" s="78">
        <f t="shared" si="254"/>
        <v>0.71709345096298083</v>
      </c>
    </row>
    <row r="341" spans="2:16" x14ac:dyDescent="0.2">
      <c r="B341" s="78">
        <f t="shared" si="249"/>
        <v>0.59691001300805624</v>
      </c>
      <c r="C341" s="78">
        <v>-0.7660444431189779</v>
      </c>
      <c r="D341" s="78">
        <v>0.64278760968653947</v>
      </c>
      <c r="E341" s="78">
        <f t="shared" si="250"/>
        <v>0.59691001300805624</v>
      </c>
      <c r="F341" s="78">
        <f t="shared" si="251"/>
        <v>-0.7660444431189779</v>
      </c>
      <c r="G341" s="78">
        <f t="shared" si="252"/>
        <v>0.64278760968653947</v>
      </c>
      <c r="H341" s="78">
        <f t="shared" si="243"/>
        <v>-0.9618689546729664</v>
      </c>
      <c r="I341" s="78">
        <f t="shared" si="244"/>
        <v>-0.13391701347878693</v>
      </c>
      <c r="J341" s="78">
        <f t="shared" si="245"/>
        <v>0.64278760968653947</v>
      </c>
      <c r="K341" s="78">
        <f t="shared" si="246"/>
        <v>-0.9618689546729664</v>
      </c>
      <c r="L341" s="78">
        <f t="shared" si="247"/>
        <v>-0.29571957724146347</v>
      </c>
      <c r="M341" s="78">
        <f t="shared" si="248"/>
        <v>0.58622487946328483</v>
      </c>
      <c r="O341" s="78">
        <f t="shared" si="253"/>
        <v>-0.99118009040339106</v>
      </c>
      <c r="P341" s="78">
        <f t="shared" si="254"/>
        <v>0.60408897303551401</v>
      </c>
    </row>
    <row r="342" spans="2:16" x14ac:dyDescent="0.2">
      <c r="B342" s="78">
        <f t="shared" si="249"/>
        <v>0.59691001300805624</v>
      </c>
      <c r="C342" s="78">
        <v>-0.86602540378443871</v>
      </c>
      <c r="D342" s="78">
        <v>0.49999999999999994</v>
      </c>
      <c r="E342" s="78">
        <f t="shared" si="250"/>
        <v>0.59691001300805624</v>
      </c>
      <c r="F342" s="78">
        <f t="shared" si="251"/>
        <v>-0.86602540378443871</v>
      </c>
      <c r="G342" s="78">
        <f t="shared" si="252"/>
        <v>0.49999999999999994</v>
      </c>
      <c r="H342" s="78">
        <f t="shared" si="243"/>
        <v>-1.0484550065040281</v>
      </c>
      <c r="I342" s="78">
        <f t="shared" si="244"/>
        <v>-8.392653314605647E-2</v>
      </c>
      <c r="J342" s="78">
        <f t="shared" si="245"/>
        <v>0.49999999999999994</v>
      </c>
      <c r="K342" s="78">
        <f t="shared" si="246"/>
        <v>-1.0484550065040281</v>
      </c>
      <c r="L342" s="78">
        <f t="shared" si="247"/>
        <v>-0.21047632842794181</v>
      </c>
      <c r="M342" s="78">
        <f t="shared" si="248"/>
        <v>0.4612411279769067</v>
      </c>
      <c r="O342" s="78">
        <f t="shared" si="253"/>
        <v>-1.0709969572356743</v>
      </c>
      <c r="P342" s="78">
        <f t="shared" si="254"/>
        <v>0.47115788617612891</v>
      </c>
    </row>
    <row r="343" spans="2:16" x14ac:dyDescent="0.2">
      <c r="B343" s="78">
        <f t="shared" si="249"/>
        <v>0.59691001300805624</v>
      </c>
      <c r="C343" s="78">
        <v>-0.93969262078590832</v>
      </c>
      <c r="D343" s="78">
        <v>0.34202014332566888</v>
      </c>
      <c r="E343" s="78">
        <f t="shared" si="250"/>
        <v>0.59691001300805624</v>
      </c>
      <c r="F343" s="78">
        <f t="shared" si="251"/>
        <v>-0.93969262078590832</v>
      </c>
      <c r="G343" s="78">
        <f t="shared" si="252"/>
        <v>0.34202014332566888</v>
      </c>
      <c r="H343" s="78">
        <f t="shared" si="243"/>
        <v>-1.1122526878534018</v>
      </c>
      <c r="I343" s="78">
        <f t="shared" si="244"/>
        <v>-4.709292464532161E-2</v>
      </c>
      <c r="J343" s="78">
        <f t="shared" si="245"/>
        <v>0.34202014332566888</v>
      </c>
      <c r="K343" s="78">
        <f t="shared" si="246"/>
        <v>-1.1122526878534018</v>
      </c>
      <c r="L343" s="78">
        <f t="shared" si="247"/>
        <v>-0.13400959905177801</v>
      </c>
      <c r="M343" s="78">
        <f t="shared" si="248"/>
        <v>0.31817754376156515</v>
      </c>
      <c r="O343" s="78">
        <f t="shared" si="253"/>
        <v>-1.1273603993639634</v>
      </c>
      <c r="P343" s="78">
        <f t="shared" si="254"/>
        <v>0.32249934454728946</v>
      </c>
    </row>
    <row r="344" spans="2:16" x14ac:dyDescent="0.2">
      <c r="B344" s="78">
        <f t="shared" si="249"/>
        <v>0.59691001300805624</v>
      </c>
      <c r="C344" s="78">
        <v>-0.98480775301220802</v>
      </c>
      <c r="D344" s="78">
        <v>0.17364817766693069</v>
      </c>
      <c r="E344" s="78">
        <f t="shared" si="250"/>
        <v>0.59691001300805624</v>
      </c>
      <c r="F344" s="78">
        <f t="shared" si="251"/>
        <v>-0.98480775301220802</v>
      </c>
      <c r="G344" s="78">
        <f t="shared" si="252"/>
        <v>0.17364817766693069</v>
      </c>
      <c r="H344" s="78">
        <f t="shared" si="243"/>
        <v>-1.1513235384564713</v>
      </c>
      <c r="I344" s="78">
        <f t="shared" si="244"/>
        <v>-2.4535358532171758E-2</v>
      </c>
      <c r="J344" s="78">
        <f t="shared" si="245"/>
        <v>0.17364817766693069</v>
      </c>
      <c r="K344" s="78">
        <f t="shared" si="246"/>
        <v>-1.1513235384564713</v>
      </c>
      <c r="L344" s="78">
        <f t="shared" si="247"/>
        <v>-6.8642791991034416E-2</v>
      </c>
      <c r="M344" s="78">
        <f t="shared" si="248"/>
        <v>0.16138104142997628</v>
      </c>
      <c r="O344" s="78">
        <f t="shared" si="253"/>
        <v>-1.1592811680643276</v>
      </c>
      <c r="P344" s="78">
        <f t="shared" si="254"/>
        <v>0.1624964625175635</v>
      </c>
    </row>
    <row r="345" spans="2:16" x14ac:dyDescent="0.2">
      <c r="B345" s="78">
        <f t="shared" si="249"/>
        <v>0.59691001300805624</v>
      </c>
      <c r="C345" s="78">
        <v>-1</v>
      </c>
      <c r="D345" s="78">
        <v>1.22514845490862E-16</v>
      </c>
      <c r="E345" s="78">
        <f t="shared" si="250"/>
        <v>0.59691001300805624</v>
      </c>
      <c r="F345" s="78">
        <f t="shared" si="251"/>
        <v>-1</v>
      </c>
      <c r="G345" s="78">
        <f t="shared" si="252"/>
        <v>1.22514845490862E-16</v>
      </c>
      <c r="H345" s="78">
        <f t="shared" si="243"/>
        <v>-1.1644804102884667</v>
      </c>
      <c r="I345" s="78">
        <f t="shared" si="244"/>
        <v>-1.6939235038275768E-2</v>
      </c>
      <c r="J345" s="78">
        <f t="shared" si="245"/>
        <v>1.22514845490862E-16</v>
      </c>
      <c r="K345" s="78">
        <f t="shared" si="246"/>
        <v>-1.1644804102884667</v>
      </c>
      <c r="L345" s="78">
        <f t="shared" si="247"/>
        <v>-1.6362044601051291E-2</v>
      </c>
      <c r="M345" s="78">
        <f t="shared" si="248"/>
        <v>-4.3841966373735775E-3</v>
      </c>
      <c r="O345" s="78">
        <f t="shared" si="253"/>
        <v>-1.1663888609449617</v>
      </c>
      <c r="P345" s="78">
        <f t="shared" si="254"/>
        <v>-4.3913818359195339E-3</v>
      </c>
    </row>
    <row r="346" spans="2:16" x14ac:dyDescent="0.2">
      <c r="B346" s="78">
        <f t="shared" si="249"/>
        <v>0.59691001300805624</v>
      </c>
      <c r="C346" s="78">
        <v>-0.98480775301220802</v>
      </c>
      <c r="D346" s="78">
        <v>-0.17364817766693047</v>
      </c>
      <c r="E346" s="78">
        <f t="shared" si="250"/>
        <v>0.59691001300805624</v>
      </c>
      <c r="F346" s="78">
        <f t="shared" si="251"/>
        <v>-0.98480775301220802</v>
      </c>
      <c r="G346" s="78">
        <f t="shared" si="252"/>
        <v>-0.17364817766693047</v>
      </c>
      <c r="H346" s="78">
        <f t="shared" si="243"/>
        <v>-1.1513235384564713</v>
      </c>
      <c r="I346" s="78">
        <f t="shared" si="244"/>
        <v>-2.4535358532171758E-2</v>
      </c>
      <c r="J346" s="78">
        <f t="shared" si="245"/>
        <v>-0.17364817766693047</v>
      </c>
      <c r="K346" s="78">
        <f t="shared" si="246"/>
        <v>-1.1513235384564713</v>
      </c>
      <c r="L346" s="78">
        <f t="shared" si="247"/>
        <v>2.1244119064061262E-2</v>
      </c>
      <c r="M346" s="78">
        <f t="shared" si="248"/>
        <v>-0.17408147756306544</v>
      </c>
      <c r="O346" s="78">
        <f t="shared" si="253"/>
        <v>-1.1488828380761966</v>
      </c>
      <c r="P346" s="78">
        <f t="shared" si="254"/>
        <v>-0.17371244078556972</v>
      </c>
    </row>
    <row r="347" spans="2:16" x14ac:dyDescent="0.2">
      <c r="B347" s="78">
        <f t="shared" si="249"/>
        <v>0.59691001300805624</v>
      </c>
      <c r="C347" s="78">
        <v>-0.93969262078590843</v>
      </c>
      <c r="D347" s="78">
        <v>-0.34202014332566866</v>
      </c>
      <c r="E347" s="78">
        <f t="shared" si="250"/>
        <v>0.59691001300805624</v>
      </c>
      <c r="F347" s="78">
        <f t="shared" si="251"/>
        <v>-0.93969262078590843</v>
      </c>
      <c r="G347" s="78">
        <f t="shared" si="252"/>
        <v>-0.34202014332566866</v>
      </c>
      <c r="H347" s="78">
        <f t="shared" si="243"/>
        <v>-1.1122526878534018</v>
      </c>
      <c r="I347" s="78">
        <f t="shared" si="244"/>
        <v>-4.7092924645321554E-2</v>
      </c>
      <c r="J347" s="78">
        <f t="shared" si="245"/>
        <v>-0.34202014332566866</v>
      </c>
      <c r="K347" s="78">
        <f t="shared" si="246"/>
        <v>-1.1122526878534018</v>
      </c>
      <c r="L347" s="78">
        <f t="shared" si="247"/>
        <v>4.3033054750975797E-2</v>
      </c>
      <c r="M347" s="78">
        <f t="shared" si="248"/>
        <v>-0.3425546353371392</v>
      </c>
      <c r="O347" s="78">
        <f t="shared" si="253"/>
        <v>-1.107486833698349</v>
      </c>
      <c r="P347" s="78">
        <f t="shared" si="254"/>
        <v>-0.34108683449477412</v>
      </c>
    </row>
    <row r="348" spans="2:16" x14ac:dyDescent="0.2">
      <c r="B348" s="78">
        <f t="shared" si="249"/>
        <v>0.59691001300805624</v>
      </c>
      <c r="C348" s="78">
        <v>-0.8660254037844386</v>
      </c>
      <c r="D348" s="78">
        <v>-0.50000000000000011</v>
      </c>
      <c r="E348" s="78">
        <f t="shared" si="250"/>
        <v>0.59691001300805624</v>
      </c>
      <c r="F348" s="78">
        <f t="shared" si="251"/>
        <v>-0.8660254037844386</v>
      </c>
      <c r="G348" s="78">
        <f t="shared" si="252"/>
        <v>-0.50000000000000011</v>
      </c>
      <c r="H348" s="78">
        <f t="shared" si="243"/>
        <v>-1.0484550065040281</v>
      </c>
      <c r="I348" s="78">
        <f t="shared" si="244"/>
        <v>-8.3926533146056526E-2</v>
      </c>
      <c r="J348" s="78">
        <f t="shared" si="245"/>
        <v>-0.50000000000000011</v>
      </c>
      <c r="K348" s="78">
        <f t="shared" si="246"/>
        <v>-1.0484550065040281</v>
      </c>
      <c r="L348" s="78">
        <f t="shared" si="247"/>
        <v>4.8342716674578873E-2</v>
      </c>
      <c r="M348" s="78">
        <f t="shared" si="248"/>
        <v>-0.50468469831216167</v>
      </c>
      <c r="O348" s="78">
        <f t="shared" si="253"/>
        <v>-1.0434108748741067</v>
      </c>
      <c r="P348" s="78">
        <f t="shared" si="254"/>
        <v>-0.50225665320378632</v>
      </c>
    </row>
    <row r="349" spans="2:16" x14ac:dyDescent="0.2">
      <c r="B349" s="78">
        <f t="shared" si="249"/>
        <v>0.59691001300805624</v>
      </c>
      <c r="C349" s="78">
        <v>-0.76604444311897801</v>
      </c>
      <c r="D349" s="78">
        <v>-0.64278760968653925</v>
      </c>
      <c r="E349" s="78">
        <f t="shared" si="250"/>
        <v>0.59691001300805624</v>
      </c>
      <c r="F349" s="78">
        <f t="shared" si="251"/>
        <v>-0.76604444311897801</v>
      </c>
      <c r="G349" s="78">
        <f t="shared" si="252"/>
        <v>-0.64278760968653925</v>
      </c>
      <c r="H349" s="78">
        <f t="shared" si="243"/>
        <v>-0.96186895467296663</v>
      </c>
      <c r="I349" s="78">
        <f t="shared" si="244"/>
        <v>-0.13391701347878687</v>
      </c>
      <c r="J349" s="78">
        <f t="shared" si="245"/>
        <v>-0.64278760968653925</v>
      </c>
      <c r="K349" s="78">
        <f t="shared" si="246"/>
        <v>-0.96186895467296663</v>
      </c>
      <c r="L349" s="78">
        <f t="shared" si="247"/>
        <v>3.7011773444140389E-2</v>
      </c>
      <c r="M349" s="78">
        <f t="shared" si="248"/>
        <v>-0.65554542656640657</v>
      </c>
      <c r="O349" s="78">
        <f t="shared" si="253"/>
        <v>-0.95832203486885725</v>
      </c>
      <c r="P349" s="78">
        <f t="shared" si="254"/>
        <v>-0.65312808370001552</v>
      </c>
    </row>
    <row r="350" spans="2:16" x14ac:dyDescent="0.2">
      <c r="B350" s="78">
        <f t="shared" si="249"/>
        <v>0.59691001300805624</v>
      </c>
      <c r="C350" s="78">
        <v>-0.64278760968653947</v>
      </c>
      <c r="D350" s="78">
        <v>-0.7660444431189779</v>
      </c>
      <c r="E350" s="78">
        <f t="shared" si="250"/>
        <v>0.59691001300805624</v>
      </c>
      <c r="F350" s="78">
        <f t="shared" si="251"/>
        <v>-0.64278760968653947</v>
      </c>
      <c r="G350" s="78">
        <f t="shared" si="252"/>
        <v>-0.7660444431189779</v>
      </c>
      <c r="H350" s="78">
        <f t="shared" si="243"/>
        <v>-0.85512540573044782</v>
      </c>
      <c r="I350" s="78">
        <f t="shared" si="244"/>
        <v>-0.1955454301950062</v>
      </c>
      <c r="J350" s="78">
        <f t="shared" si="245"/>
        <v>-0.7660444431189779</v>
      </c>
      <c r="K350" s="78">
        <f t="shared" si="246"/>
        <v>-0.85512540573044782</v>
      </c>
      <c r="L350" s="78">
        <f t="shared" si="247"/>
        <v>9.3845100359834233E-3</v>
      </c>
      <c r="M350" s="78">
        <f t="shared" si="248"/>
        <v>-0.79055299321108108</v>
      </c>
      <c r="O350" s="78">
        <f t="shared" si="253"/>
        <v>-0.85432366482979039</v>
      </c>
      <c r="P350" s="78">
        <f t="shared" si="254"/>
        <v>-0.78981179354077891</v>
      </c>
    </row>
    <row r="351" spans="2:16" x14ac:dyDescent="0.2">
      <c r="B351" s="78">
        <f t="shared" si="249"/>
        <v>0.59691001300805624</v>
      </c>
      <c r="C351" s="78">
        <v>-0.50000000000000044</v>
      </c>
      <c r="D351" s="78">
        <v>-0.86602540378443837</v>
      </c>
      <c r="E351" s="78">
        <f t="shared" si="250"/>
        <v>0.59691001300805624</v>
      </c>
      <c r="F351" s="78">
        <f t="shared" si="251"/>
        <v>-0.50000000000000044</v>
      </c>
      <c r="G351" s="78">
        <f t="shared" si="252"/>
        <v>-0.86602540378443837</v>
      </c>
      <c r="H351" s="78">
        <f t="shared" si="243"/>
        <v>-0.73146770839624797</v>
      </c>
      <c r="I351" s="78">
        <f t="shared" si="244"/>
        <v>-0.26693923503827577</v>
      </c>
      <c r="J351" s="78">
        <f t="shared" si="245"/>
        <v>-0.86602540378443837</v>
      </c>
      <c r="K351" s="78">
        <f t="shared" si="246"/>
        <v>-0.73146770839624797</v>
      </c>
      <c r="L351" s="78">
        <f t="shared" si="247"/>
        <v>-3.3699633131305057E-2</v>
      </c>
      <c r="M351" s="78">
        <f t="shared" si="248"/>
        <v>-0.90560526165081145</v>
      </c>
      <c r="O351" s="78">
        <f t="shared" si="253"/>
        <v>-0.73394106285205929</v>
      </c>
      <c r="P351" s="78">
        <f t="shared" si="254"/>
        <v>-0.90866743757928992</v>
      </c>
    </row>
    <row r="352" spans="2:16" x14ac:dyDescent="0.2">
      <c r="B352" s="78">
        <f t="shared" si="249"/>
        <v>0.59691001300805624</v>
      </c>
      <c r="C352" s="78">
        <v>-0.34202014332566938</v>
      </c>
      <c r="D352" s="78">
        <v>-0.93969262078590821</v>
      </c>
      <c r="E352" s="78">
        <f t="shared" si="250"/>
        <v>0.59691001300805624</v>
      </c>
      <c r="F352" s="78">
        <f t="shared" si="251"/>
        <v>-0.34202014332566938</v>
      </c>
      <c r="G352" s="78">
        <f t="shared" si="252"/>
        <v>-0.93969262078590821</v>
      </c>
      <c r="H352" s="78">
        <f t="shared" si="243"/>
        <v>-0.5946531392300527</v>
      </c>
      <c r="I352" s="78">
        <f t="shared" si="244"/>
        <v>-0.34592916337544138</v>
      </c>
      <c r="J352" s="78">
        <f t="shared" si="245"/>
        <v>-0.93969262078590821</v>
      </c>
      <c r="K352" s="78">
        <f t="shared" si="246"/>
        <v>-0.5946531392300527</v>
      </c>
      <c r="L352" s="78">
        <f t="shared" si="247"/>
        <v>-9.0931566169215439E-2</v>
      </c>
      <c r="M352" s="78">
        <f t="shared" si="248"/>
        <v>-0.99720642692831418</v>
      </c>
      <c r="O352" s="78">
        <f t="shared" si="253"/>
        <v>-0.60011003375436722</v>
      </c>
      <c r="P352" s="78">
        <f t="shared" si="254"/>
        <v>-1.0063573923091782</v>
      </c>
    </row>
    <row r="353" spans="2:18" x14ac:dyDescent="0.2">
      <c r="B353" s="78">
        <f t="shared" si="249"/>
        <v>0.59691001300805624</v>
      </c>
      <c r="C353" s="78">
        <v>-0.17364817766693033</v>
      </c>
      <c r="D353" s="78">
        <v>-0.98480775301220802</v>
      </c>
      <c r="E353" s="78">
        <f t="shared" si="250"/>
        <v>0.59691001300805624</v>
      </c>
      <c r="F353" s="78">
        <f t="shared" si="251"/>
        <v>-0.17364817766693033</v>
      </c>
      <c r="G353" s="78">
        <f t="shared" si="252"/>
        <v>-0.98480775301220802</v>
      </c>
      <c r="H353" s="78">
        <f t="shared" si="243"/>
        <v>-0.44883873968446364</v>
      </c>
      <c r="I353" s="78">
        <f t="shared" si="244"/>
        <v>-0.43011514620481095</v>
      </c>
      <c r="J353" s="78">
        <f t="shared" si="245"/>
        <v>-0.98480775301220802</v>
      </c>
      <c r="K353" s="78">
        <f t="shared" si="246"/>
        <v>-0.44883873968446364</v>
      </c>
      <c r="L353" s="78">
        <f t="shared" si="247"/>
        <v>-0.16057232575314667</v>
      </c>
      <c r="M353" s="78">
        <f t="shared" si="248"/>
        <v>-1.0625732339890579</v>
      </c>
      <c r="O353" s="78">
        <f t="shared" si="253"/>
        <v>-0.45616346249409218</v>
      </c>
      <c r="P353" s="78">
        <f t="shared" si="254"/>
        <v>-1.0799136587691736</v>
      </c>
    </row>
    <row r="354" spans="2:18" x14ac:dyDescent="0.2">
      <c r="B354" s="78">
        <f t="shared" si="249"/>
        <v>0.59691001300805624</v>
      </c>
      <c r="C354" s="78">
        <v>-1.83772268236293E-16</v>
      </c>
      <c r="D354" s="78">
        <v>-1</v>
      </c>
      <c r="E354" s="78">
        <f t="shared" si="250"/>
        <v>0.59691001300805624</v>
      </c>
      <c r="F354" s="78">
        <f t="shared" si="251"/>
        <v>-1.83772268236293E-16</v>
      </c>
      <c r="G354" s="78">
        <f t="shared" si="252"/>
        <v>-1</v>
      </c>
      <c r="H354" s="78">
        <f t="shared" si="243"/>
        <v>-0.29845500650402856</v>
      </c>
      <c r="I354" s="78">
        <f t="shared" si="244"/>
        <v>-0.5169392350382761</v>
      </c>
      <c r="J354" s="78">
        <f t="shared" si="245"/>
        <v>-1</v>
      </c>
      <c r="K354" s="78">
        <f t="shared" si="246"/>
        <v>-0.29845500650402856</v>
      </c>
      <c r="L354" s="78">
        <f t="shared" si="247"/>
        <v>-0.24050591264306498</v>
      </c>
      <c r="M354" s="78">
        <f t="shared" si="248"/>
        <v>-1.0997195454777025</v>
      </c>
      <c r="O354" s="78">
        <f t="shared" si="253"/>
        <v>-0.30580991579334638</v>
      </c>
      <c r="P354" s="78">
        <f t="shared" si="254"/>
        <v>-1.1268202384612833</v>
      </c>
    </row>
    <row r="355" spans="2:18" x14ac:dyDescent="0.2">
      <c r="B355" s="78">
        <f t="shared" si="249"/>
        <v>0.59691001300805624</v>
      </c>
      <c r="C355" s="78">
        <v>0.17364817766692997</v>
      </c>
      <c r="D355" s="78">
        <v>-0.98480775301220813</v>
      </c>
      <c r="E355" s="78">
        <f t="shared" si="250"/>
        <v>0.59691001300805624</v>
      </c>
      <c r="F355" s="78">
        <f t="shared" si="251"/>
        <v>0.17364817766692997</v>
      </c>
      <c r="G355" s="78">
        <f t="shared" si="252"/>
        <v>-0.98480775301220813</v>
      </c>
      <c r="H355" s="78">
        <f t="shared" si="243"/>
        <v>-0.14807127332359349</v>
      </c>
      <c r="I355" s="78">
        <f t="shared" si="244"/>
        <v>-0.60376332387174125</v>
      </c>
      <c r="J355" s="78">
        <f t="shared" si="245"/>
        <v>-0.98480775301220813</v>
      </c>
      <c r="K355" s="78">
        <f t="shared" si="246"/>
        <v>-0.14807127332359349</v>
      </c>
      <c r="L355" s="78">
        <f t="shared" si="247"/>
        <v>-0.32830358524966718</v>
      </c>
      <c r="M355" s="78">
        <f t="shared" si="248"/>
        <v>-1.1075166895166058</v>
      </c>
      <c r="O355" s="78">
        <f t="shared" si="253"/>
        <v>-0.1530975197875003</v>
      </c>
      <c r="P355" s="78">
        <f t="shared" si="254"/>
        <v>-1.1451110973950018</v>
      </c>
    </row>
    <row r="356" spans="2:18" x14ac:dyDescent="0.2">
      <c r="B356" s="78">
        <f t="shared" si="249"/>
        <v>0.59691001300805624</v>
      </c>
      <c r="C356" s="78">
        <v>0.34202014332566899</v>
      </c>
      <c r="D356" s="78">
        <v>-0.93969262078590832</v>
      </c>
      <c r="E356" s="78">
        <f t="shared" si="250"/>
        <v>0.59691001300805624</v>
      </c>
      <c r="F356" s="78">
        <f t="shared" si="251"/>
        <v>0.34202014332566899</v>
      </c>
      <c r="G356" s="78">
        <f t="shared" si="252"/>
        <v>-0.93969262078590832</v>
      </c>
      <c r="H356" s="78">
        <f t="shared" si="243"/>
        <v>-2.2568737780044312E-3</v>
      </c>
      <c r="I356" s="78">
        <f t="shared" si="244"/>
        <v>-0.68794930670111087</v>
      </c>
      <c r="J356" s="78">
        <f t="shared" si="245"/>
        <v>-0.93969262078590832</v>
      </c>
      <c r="K356" s="78">
        <f t="shared" si="246"/>
        <v>-2.2568737780044312E-3</v>
      </c>
      <c r="L356" s="78">
        <f t="shared" si="247"/>
        <v>-0.42129765571856825</v>
      </c>
      <c r="M356" s="78">
        <f t="shared" si="248"/>
        <v>-1.0857277538296912</v>
      </c>
      <c r="O356" s="78">
        <f t="shared" si="253"/>
        <v>-2.3561372896734852E-3</v>
      </c>
      <c r="P356" s="78">
        <f t="shared" si="254"/>
        <v>-1.1334810445152628</v>
      </c>
    </row>
    <row r="357" spans="2:18" x14ac:dyDescent="0.2">
      <c r="B357" s="78">
        <f t="shared" si="249"/>
        <v>0.59691001300805624</v>
      </c>
      <c r="C357" s="78">
        <v>0.50000000000000011</v>
      </c>
      <c r="D357" s="78">
        <v>-0.8660254037844386</v>
      </c>
      <c r="E357" s="78">
        <f t="shared" si="250"/>
        <v>0.59691001300805624</v>
      </c>
      <c r="F357" s="78">
        <f t="shared" si="251"/>
        <v>0.50000000000000011</v>
      </c>
      <c r="G357" s="78">
        <f t="shared" si="252"/>
        <v>-0.8660254037844386</v>
      </c>
      <c r="H357" s="78">
        <f t="shared" si="243"/>
        <v>0.1345576953881909</v>
      </c>
      <c r="I357" s="78">
        <f t="shared" si="244"/>
        <v>-0.76693923503827643</v>
      </c>
      <c r="J357" s="78">
        <f t="shared" si="245"/>
        <v>-0.8660254037844386</v>
      </c>
      <c r="K357" s="78">
        <f t="shared" si="246"/>
        <v>0.1345576953881909</v>
      </c>
      <c r="L357" s="78">
        <f t="shared" si="247"/>
        <v>-0.51666254627583974</v>
      </c>
      <c r="M357" s="78">
        <f t="shared" si="248"/>
        <v>-1.0350147842020723</v>
      </c>
      <c r="O357" s="78">
        <f t="shared" si="253"/>
        <v>0.14188854508741466</v>
      </c>
      <c r="P357" s="78">
        <f t="shared" si="254"/>
        <v>-1.0914035161699494</v>
      </c>
    </row>
    <row r="358" spans="2:18" x14ac:dyDescent="0.2">
      <c r="B358" s="78">
        <f t="shared" si="249"/>
        <v>0.59691001300805624</v>
      </c>
      <c r="C358" s="78">
        <v>0.64278760968653925</v>
      </c>
      <c r="D358" s="78">
        <v>-0.76604444311897812</v>
      </c>
      <c r="E358" s="78">
        <f t="shared" si="250"/>
        <v>0.59691001300805624</v>
      </c>
      <c r="F358" s="78">
        <f t="shared" si="251"/>
        <v>0.64278760968653925</v>
      </c>
      <c r="G358" s="78">
        <f t="shared" si="252"/>
        <v>-0.76604444311897812</v>
      </c>
      <c r="H358" s="78">
        <f t="shared" si="243"/>
        <v>0.25821539272239075</v>
      </c>
      <c r="I358" s="78">
        <f t="shared" si="244"/>
        <v>-0.83833303988154606</v>
      </c>
      <c r="J358" s="78">
        <f t="shared" si="245"/>
        <v>-0.76604444311897812</v>
      </c>
      <c r="K358" s="78">
        <f t="shared" si="246"/>
        <v>0.25821539272239075</v>
      </c>
      <c r="L358" s="78">
        <f t="shared" si="247"/>
        <v>-0.61150064297886264</v>
      </c>
      <c r="M358" s="78">
        <f t="shared" si="248"/>
        <v>-0.9569186685538833</v>
      </c>
      <c r="O358" s="78">
        <f t="shared" si="253"/>
        <v>0.27503372253978564</v>
      </c>
      <c r="P358" s="78">
        <f t="shared" si="254"/>
        <v>-1.0192456026939565</v>
      </c>
    </row>
    <row r="359" spans="2:18" x14ac:dyDescent="0.2">
      <c r="B359" s="78">
        <f t="shared" si="249"/>
        <v>0.59691001300805624</v>
      </c>
      <c r="C359" s="78">
        <v>0.76604444311897779</v>
      </c>
      <c r="D359" s="78">
        <v>-0.64278760968653958</v>
      </c>
      <c r="E359" s="78">
        <f t="shared" si="250"/>
        <v>0.59691001300805624</v>
      </c>
      <c r="F359" s="78">
        <f t="shared" si="251"/>
        <v>0.76604444311897779</v>
      </c>
      <c r="G359" s="78">
        <f t="shared" si="252"/>
        <v>-0.64278760968653958</v>
      </c>
      <c r="H359" s="78">
        <f t="shared" si="243"/>
        <v>0.36495894166490955</v>
      </c>
      <c r="I359" s="78">
        <f t="shared" si="244"/>
        <v>-0.89996145659776539</v>
      </c>
      <c r="J359" s="78">
        <f t="shared" si="245"/>
        <v>-0.64278760968653958</v>
      </c>
      <c r="K359" s="78">
        <f t="shared" si="246"/>
        <v>0.36495894166490955</v>
      </c>
      <c r="L359" s="78">
        <f t="shared" si="247"/>
        <v>-0.70293033824970796</v>
      </c>
      <c r="M359" s="78">
        <f t="shared" si="248"/>
        <v>-0.85381231784055323</v>
      </c>
      <c r="O359" s="78">
        <f t="shared" si="253"/>
        <v>0.3925526590022359</v>
      </c>
      <c r="P359" s="78">
        <f t="shared" si="254"/>
        <v>-0.9183671295411292</v>
      </c>
    </row>
    <row r="360" spans="2:18" x14ac:dyDescent="0.2">
      <c r="B360" s="78">
        <f t="shared" si="249"/>
        <v>0.59691001300805624</v>
      </c>
      <c r="C360" s="78">
        <v>0.86602540378443837</v>
      </c>
      <c r="D360" s="78">
        <v>-0.50000000000000044</v>
      </c>
      <c r="E360" s="78">
        <f t="shared" si="250"/>
        <v>0.59691001300805624</v>
      </c>
      <c r="F360" s="78">
        <f t="shared" si="251"/>
        <v>0.86602540378443837</v>
      </c>
      <c r="G360" s="78">
        <f t="shared" si="252"/>
        <v>-0.50000000000000044</v>
      </c>
      <c r="H360" s="78">
        <f t="shared" si="243"/>
        <v>0.45154499349597116</v>
      </c>
      <c r="I360" s="78">
        <f t="shared" si="244"/>
        <v>-0.94995193693049584</v>
      </c>
      <c r="J360" s="78">
        <f t="shared" si="245"/>
        <v>-0.50000000000000044</v>
      </c>
      <c r="K360" s="78">
        <f t="shared" si="246"/>
        <v>0.45154499349597116</v>
      </c>
      <c r="L360" s="78">
        <f t="shared" si="247"/>
        <v>-0.7881735870632296</v>
      </c>
      <c r="M360" s="78">
        <f t="shared" si="248"/>
        <v>-0.72882856635417559</v>
      </c>
      <c r="O360" s="78">
        <f t="shared" si="253"/>
        <v>0.49017965955354637</v>
      </c>
      <c r="P360" s="78">
        <f t="shared" si="254"/>
        <v>-0.79118790746060308</v>
      </c>
    </row>
    <row r="361" spans="2:18" x14ac:dyDescent="0.2">
      <c r="B361" s="78">
        <f t="shared" si="249"/>
        <v>0.59691001300805624</v>
      </c>
      <c r="C361" s="78">
        <v>0.93969262078590809</v>
      </c>
      <c r="D361" s="78">
        <v>-0.34202014332566943</v>
      </c>
      <c r="E361" s="78">
        <f t="shared" si="250"/>
        <v>0.59691001300805624</v>
      </c>
      <c r="F361" s="78">
        <f t="shared" si="251"/>
        <v>0.93969262078590809</v>
      </c>
      <c r="G361" s="78">
        <f t="shared" si="252"/>
        <v>-0.34202014332566943</v>
      </c>
      <c r="H361" s="78">
        <f t="shared" si="243"/>
        <v>0.51534267484534468</v>
      </c>
      <c r="I361" s="78">
        <f t="shared" si="244"/>
        <v>-0.98678554543123065</v>
      </c>
      <c r="J361" s="78">
        <f t="shared" si="245"/>
        <v>-0.34202014332566943</v>
      </c>
      <c r="K361" s="78">
        <f t="shared" si="246"/>
        <v>0.51534267484534468</v>
      </c>
      <c r="L361" s="78">
        <f t="shared" si="247"/>
        <v>-0.86464031643939343</v>
      </c>
      <c r="M361" s="78">
        <f t="shared" si="248"/>
        <v>-0.58576498213883399</v>
      </c>
      <c r="O361" s="78">
        <f t="shared" si="253"/>
        <v>0.56411864742744777</v>
      </c>
      <c r="P361" s="78">
        <f t="shared" si="254"/>
        <v>-0.64120626054049978</v>
      </c>
    </row>
    <row r="362" spans="2:18" x14ac:dyDescent="0.2">
      <c r="B362" s="78">
        <f t="shared" si="249"/>
        <v>0.59691001300805624</v>
      </c>
      <c r="C362" s="78">
        <v>0.98480775301220802</v>
      </c>
      <c r="D362" s="78">
        <v>-0.17364817766693039</v>
      </c>
      <c r="E362" s="78">
        <f t="shared" si="250"/>
        <v>0.59691001300805624</v>
      </c>
      <c r="F362" s="78">
        <f t="shared" si="251"/>
        <v>0.98480775301220802</v>
      </c>
      <c r="G362" s="78">
        <f t="shared" si="252"/>
        <v>-0.17364817766693039</v>
      </c>
      <c r="H362" s="78">
        <f t="shared" si="243"/>
        <v>0.5544135254484146</v>
      </c>
      <c r="I362" s="78">
        <f t="shared" si="244"/>
        <v>-1.0093431115443807</v>
      </c>
      <c r="J362" s="78">
        <f t="shared" si="245"/>
        <v>-0.17364817766693039</v>
      </c>
      <c r="K362" s="78">
        <f t="shared" si="246"/>
        <v>0.5544135254484146</v>
      </c>
      <c r="L362" s="78">
        <f t="shared" si="247"/>
        <v>-0.93000712350013748</v>
      </c>
      <c r="M362" s="78">
        <f t="shared" si="248"/>
        <v>-0.4289684798072444</v>
      </c>
      <c r="O362" s="78">
        <f t="shared" si="253"/>
        <v>0.61126125786149954</v>
      </c>
      <c r="P362" s="78">
        <f t="shared" si="254"/>
        <v>-0.47295349141749782</v>
      </c>
    </row>
    <row r="363" spans="2:18" x14ac:dyDescent="0.2">
      <c r="B363" s="78">
        <f t="shared" si="249"/>
        <v>0.59691001300805624</v>
      </c>
      <c r="C363" s="78">
        <v>1</v>
      </c>
      <c r="D363" s="78">
        <v>0</v>
      </c>
      <c r="E363" s="78">
        <f t="shared" si="250"/>
        <v>0.59691001300805624</v>
      </c>
      <c r="F363" s="78">
        <f t="shared" si="251"/>
        <v>1</v>
      </c>
      <c r="G363" s="78">
        <f t="shared" si="252"/>
        <v>0</v>
      </c>
      <c r="H363" s="78">
        <f t="shared" si="243"/>
        <v>0.56757039728041003</v>
      </c>
      <c r="I363" s="78">
        <f t="shared" si="244"/>
        <v>-1.0169392350382767</v>
      </c>
      <c r="J363" s="78">
        <f t="shared" si="245"/>
        <v>0</v>
      </c>
      <c r="K363" s="78">
        <f t="shared" si="246"/>
        <v>0.56757039728041003</v>
      </c>
      <c r="L363" s="78">
        <f t="shared" si="247"/>
        <v>-0.98228787089012048</v>
      </c>
      <c r="M363" s="78">
        <f t="shared" si="248"/>
        <v>-0.26320324173989468</v>
      </c>
      <c r="O363" s="78">
        <f t="shared" si="253"/>
        <v>0.62939511613843657</v>
      </c>
      <c r="P363" s="78">
        <f t="shared" si="254"/>
        <v>-0.29187363487713697</v>
      </c>
    </row>
    <row r="365" spans="2:18" x14ac:dyDescent="0.2">
      <c r="B365" s="78">
        <f>3*(LOG(2000/20)-1.5)</f>
        <v>1.5</v>
      </c>
      <c r="C365" s="78">
        <v>1</v>
      </c>
      <c r="D365" s="78">
        <v>0</v>
      </c>
      <c r="E365" s="78">
        <f>B365+B$8</f>
        <v>1.5</v>
      </c>
      <c r="F365" s="78">
        <f>C365+B$9</f>
        <v>1</v>
      </c>
      <c r="G365" s="78">
        <f>D365+B$10</f>
        <v>0</v>
      </c>
      <c r="H365" s="78">
        <f t="shared" ref="H365:H401" si="255">E365*COS(RADIANS($B$12))-F365*SIN(RADIANS($B$12))</f>
        <v>0.11602540378443771</v>
      </c>
      <c r="I365" s="78">
        <f t="shared" ref="I365:I401" si="256">E365*SIN(RADIANS($B$12))+F365*COS(RADIANS($B$12))</f>
        <v>-1.799038105676658</v>
      </c>
      <c r="J365" s="78">
        <f t="shared" ref="J365:J401" si="257">G365</f>
        <v>0</v>
      </c>
      <c r="K365" s="78">
        <f t="shared" ref="K365:K401" si="258">H365</f>
        <v>0.11602540378443771</v>
      </c>
      <c r="L365" s="78">
        <f t="shared" ref="L365:L401" si="259">I365*COS(RADIANS($B$14))-J365*SIN(RADIANS($B$14))</f>
        <v>-1.7377373687512461</v>
      </c>
      <c r="M365" s="78">
        <f t="shared" ref="M365:M401" si="260">I365*SIN(RADIANS($B$14))+J365*COS(RADIANS($B$14))</f>
        <v>-0.46562532461428041</v>
      </c>
      <c r="O365" s="78">
        <f>K365*B$3/(B$3+B$5+L365)</f>
        <v>0.1404281235815687</v>
      </c>
      <c r="P365" s="78">
        <f>M365*B$3/(B$3+B$5+L365)</f>
        <v>-0.5635566737533082</v>
      </c>
      <c r="R365" s="78" t="s">
        <v>10</v>
      </c>
    </row>
    <row r="366" spans="2:18" x14ac:dyDescent="0.2">
      <c r="B366" s="78">
        <f t="shared" ref="B366:B401" si="261">B365</f>
        <v>1.5</v>
      </c>
      <c r="C366" s="78">
        <v>0.98480775301220802</v>
      </c>
      <c r="D366" s="78">
        <v>0.17364817766693033</v>
      </c>
      <c r="E366" s="78">
        <f t="shared" ref="E366:E401" si="262">B366+B$8</f>
        <v>1.5</v>
      </c>
      <c r="F366" s="78">
        <f t="shared" ref="F366:F401" si="263">C366+B$9</f>
        <v>0.98480775301220802</v>
      </c>
      <c r="G366" s="78">
        <f t="shared" ref="G366:G401" si="264">D366+B$10</f>
        <v>0.17364817766693033</v>
      </c>
      <c r="H366" s="78">
        <f t="shared" si="255"/>
        <v>0.10286853195244228</v>
      </c>
      <c r="I366" s="78">
        <f t="shared" si="256"/>
        <v>-1.7914419821827621</v>
      </c>
      <c r="J366" s="78">
        <f t="shared" si="257"/>
        <v>0.17364817766693033</v>
      </c>
      <c r="K366" s="78">
        <f t="shared" si="258"/>
        <v>0.10286853195244228</v>
      </c>
      <c r="L366" s="78">
        <f t="shared" si="259"/>
        <v>-1.7753435324163587</v>
      </c>
      <c r="M366" s="78">
        <f t="shared" si="260"/>
        <v>-0.29592804368858883</v>
      </c>
      <c r="O366" s="78">
        <f t="shared" ref="O366:O401" si="265">K366*B$3/(B$3+B$5+L366)</f>
        <v>0.12507334787523897</v>
      </c>
      <c r="P366" s="78">
        <f t="shared" ref="P366:P401" si="266">M366*B$3/(B$3+B$5+L366)</f>
        <v>-0.3598059625407441</v>
      </c>
    </row>
    <row r="367" spans="2:18" x14ac:dyDescent="0.2">
      <c r="B367" s="78">
        <f t="shared" si="261"/>
        <v>1.5</v>
      </c>
      <c r="C367" s="78">
        <v>0.93969262078590843</v>
      </c>
      <c r="D367" s="78">
        <v>0.34202014332566871</v>
      </c>
      <c r="E367" s="78">
        <f t="shared" si="262"/>
        <v>1.5</v>
      </c>
      <c r="F367" s="78">
        <f t="shared" si="263"/>
        <v>0.93969262078590843</v>
      </c>
      <c r="G367" s="78">
        <f t="shared" si="264"/>
        <v>0.34202014332566871</v>
      </c>
      <c r="H367" s="78">
        <f t="shared" si="255"/>
        <v>6.3797681349372803E-2</v>
      </c>
      <c r="I367" s="78">
        <f t="shared" si="256"/>
        <v>-1.7688844160696122</v>
      </c>
      <c r="J367" s="78">
        <f t="shared" si="257"/>
        <v>0.34202014332566871</v>
      </c>
      <c r="K367" s="78">
        <f t="shared" si="258"/>
        <v>6.3797681349372803E-2</v>
      </c>
      <c r="L367" s="78">
        <f t="shared" si="259"/>
        <v>-1.7971324681032732</v>
      </c>
      <c r="M367" s="78">
        <f t="shared" si="260"/>
        <v>-0.12745488591451487</v>
      </c>
      <c r="O367" s="78">
        <f t="shared" si="265"/>
        <v>7.7774852636954675E-2</v>
      </c>
      <c r="P367" s="78">
        <f t="shared" si="266"/>
        <v>-0.15537845200950576</v>
      </c>
    </row>
    <row r="368" spans="2:18" x14ac:dyDescent="0.2">
      <c r="B368" s="78">
        <f t="shared" si="261"/>
        <v>1.5</v>
      </c>
      <c r="C368" s="78">
        <v>0.86602540378443871</v>
      </c>
      <c r="D368" s="78">
        <v>0.49999999999999994</v>
      </c>
      <c r="E368" s="78">
        <f t="shared" si="262"/>
        <v>1.5</v>
      </c>
      <c r="F368" s="78">
        <f t="shared" si="263"/>
        <v>0.86602540378443871</v>
      </c>
      <c r="G368" s="78">
        <f t="shared" si="264"/>
        <v>0.49999999999999994</v>
      </c>
      <c r="H368" s="78">
        <f t="shared" si="255"/>
        <v>-8.8817841970012523E-16</v>
      </c>
      <c r="I368" s="78">
        <f t="shared" si="256"/>
        <v>-1.7320508075688772</v>
      </c>
      <c r="J368" s="78">
        <f t="shared" si="257"/>
        <v>0.49999999999999994</v>
      </c>
      <c r="K368" s="78">
        <f t="shared" si="258"/>
        <v>-8.8817841970012523E-16</v>
      </c>
      <c r="L368" s="78">
        <f t="shared" si="259"/>
        <v>-1.802442130026876</v>
      </c>
      <c r="M368" s="78">
        <f t="shared" si="260"/>
        <v>3.4675177060507378E-2</v>
      </c>
      <c r="O368" s="78">
        <f t="shared" si="265"/>
        <v>-1.0834670932344843E-15</v>
      </c>
      <c r="P368" s="78">
        <f t="shared" si="266"/>
        <v>4.2299398931380842E-2</v>
      </c>
    </row>
    <row r="369" spans="2:16" x14ac:dyDescent="0.2">
      <c r="B369" s="78">
        <f t="shared" si="261"/>
        <v>1.5</v>
      </c>
      <c r="C369" s="78">
        <v>0.76604444311897801</v>
      </c>
      <c r="D369" s="78">
        <v>0.64278760968653925</v>
      </c>
      <c r="E369" s="78">
        <f t="shared" si="262"/>
        <v>1.5</v>
      </c>
      <c r="F369" s="78">
        <f t="shared" si="263"/>
        <v>0.76604444311897801</v>
      </c>
      <c r="G369" s="78">
        <f t="shared" si="264"/>
        <v>0.64278760968653925</v>
      </c>
      <c r="H369" s="78">
        <f t="shared" si="255"/>
        <v>-8.6586051831062494E-2</v>
      </c>
      <c r="I369" s="78">
        <f t="shared" si="256"/>
        <v>-1.682060327236147</v>
      </c>
      <c r="J369" s="78">
        <f t="shared" si="257"/>
        <v>0.64278760968653925</v>
      </c>
      <c r="K369" s="78">
        <f t="shared" si="258"/>
        <v>-8.6586051831062494E-2</v>
      </c>
      <c r="L369" s="78">
        <f t="shared" si="259"/>
        <v>-1.7911111867964378</v>
      </c>
      <c r="M369" s="78">
        <f t="shared" si="260"/>
        <v>0.1855359053147525</v>
      </c>
      <c r="O369" s="78">
        <f t="shared" si="265"/>
        <v>-0.10547840737201049</v>
      </c>
      <c r="P369" s="78">
        <f t="shared" si="266"/>
        <v>0.2260182949686538</v>
      </c>
    </row>
    <row r="370" spans="2:16" x14ac:dyDescent="0.2">
      <c r="B370" s="78">
        <f t="shared" si="261"/>
        <v>1.5</v>
      </c>
      <c r="C370" s="78">
        <v>0.64278760968653936</v>
      </c>
      <c r="D370" s="78">
        <v>0.76604444311897801</v>
      </c>
      <c r="E370" s="78">
        <f t="shared" si="262"/>
        <v>1.5</v>
      </c>
      <c r="F370" s="78">
        <f t="shared" si="263"/>
        <v>0.64278760968653936</v>
      </c>
      <c r="G370" s="78">
        <f t="shared" si="264"/>
        <v>0.76604444311897801</v>
      </c>
      <c r="H370" s="78">
        <f t="shared" si="255"/>
        <v>-0.19332960077358141</v>
      </c>
      <c r="I370" s="78">
        <f t="shared" si="256"/>
        <v>-1.6204319105199274</v>
      </c>
      <c r="J370" s="78">
        <f t="shared" si="257"/>
        <v>0.76604444311897801</v>
      </c>
      <c r="K370" s="78">
        <f t="shared" si="258"/>
        <v>-0.19332960077358141</v>
      </c>
      <c r="L370" s="78">
        <f t="shared" si="259"/>
        <v>-1.7634839233882806</v>
      </c>
      <c r="M370" s="78">
        <f t="shared" si="260"/>
        <v>0.32054347195942712</v>
      </c>
      <c r="O370" s="78">
        <f t="shared" si="265"/>
        <v>-0.23472254406515042</v>
      </c>
      <c r="P370" s="78">
        <f t="shared" si="266"/>
        <v>0.38917361294253683</v>
      </c>
    </row>
    <row r="371" spans="2:16" x14ac:dyDescent="0.2">
      <c r="B371" s="78">
        <f t="shared" si="261"/>
        <v>1.5</v>
      </c>
      <c r="C371" s="78">
        <v>0.50000000000000011</v>
      </c>
      <c r="D371" s="78">
        <v>0.8660254037844386</v>
      </c>
      <c r="E371" s="78">
        <f t="shared" si="262"/>
        <v>1.5</v>
      </c>
      <c r="F371" s="78">
        <f t="shared" si="263"/>
        <v>0.50000000000000011</v>
      </c>
      <c r="G371" s="78">
        <f t="shared" si="264"/>
        <v>0.8660254037844386</v>
      </c>
      <c r="H371" s="78">
        <f t="shared" si="255"/>
        <v>-0.31698729810778137</v>
      </c>
      <c r="I371" s="78">
        <f t="shared" si="256"/>
        <v>-1.5490381056766578</v>
      </c>
      <c r="J371" s="78">
        <f t="shared" si="257"/>
        <v>0.8660254037844386</v>
      </c>
      <c r="K371" s="78">
        <f t="shared" si="258"/>
        <v>-0.31698729810778137</v>
      </c>
      <c r="L371" s="78">
        <f t="shared" si="259"/>
        <v>-1.720399780220992</v>
      </c>
      <c r="M371" s="78">
        <f t="shared" si="260"/>
        <v>0.43559574039915766</v>
      </c>
      <c r="O371" s="78">
        <f t="shared" si="265"/>
        <v>-0.38285338626680954</v>
      </c>
      <c r="P371" s="78">
        <f t="shared" si="266"/>
        <v>0.52610721391906068</v>
      </c>
    </row>
    <row r="372" spans="2:16" x14ac:dyDescent="0.2">
      <c r="B372" s="78">
        <f t="shared" si="261"/>
        <v>1.5</v>
      </c>
      <c r="C372" s="78">
        <v>0.34202014332566882</v>
      </c>
      <c r="D372" s="78">
        <v>0.93969262078590832</v>
      </c>
      <c r="E372" s="78">
        <f t="shared" si="262"/>
        <v>1.5</v>
      </c>
      <c r="F372" s="78">
        <f t="shared" si="263"/>
        <v>0.34202014332566882</v>
      </c>
      <c r="G372" s="78">
        <f t="shared" si="264"/>
        <v>0.93969262078590832</v>
      </c>
      <c r="H372" s="78">
        <f t="shared" si="255"/>
        <v>-0.45380186727397681</v>
      </c>
      <c r="I372" s="78">
        <f t="shared" si="256"/>
        <v>-1.4700481773394922</v>
      </c>
      <c r="J372" s="78">
        <f t="shared" si="257"/>
        <v>0.93969262078590832</v>
      </c>
      <c r="K372" s="78">
        <f t="shared" si="258"/>
        <v>-0.45380186727397681</v>
      </c>
      <c r="L372" s="78">
        <f t="shared" si="259"/>
        <v>-1.6631678471830817</v>
      </c>
      <c r="M372" s="78">
        <f t="shared" si="260"/>
        <v>0.52719690567666011</v>
      </c>
      <c r="O372" s="78">
        <f t="shared" si="265"/>
        <v>-0.54433369768712747</v>
      </c>
      <c r="P372" s="78">
        <f t="shared" si="266"/>
        <v>0.63237078066700247</v>
      </c>
    </row>
    <row r="373" spans="2:16" x14ac:dyDescent="0.2">
      <c r="B373" s="78">
        <f t="shared" si="261"/>
        <v>1.5</v>
      </c>
      <c r="C373" s="78">
        <v>0.17364817766693041</v>
      </c>
      <c r="D373" s="78">
        <v>0.98480775301220802</v>
      </c>
      <c r="E373" s="78">
        <f t="shared" si="262"/>
        <v>1.5</v>
      </c>
      <c r="F373" s="78">
        <f t="shared" si="263"/>
        <v>0.17364817766693041</v>
      </c>
      <c r="G373" s="78">
        <f t="shared" si="264"/>
        <v>0.98480775301220802</v>
      </c>
      <c r="H373" s="78">
        <f t="shared" si="255"/>
        <v>-0.59961626681956537</v>
      </c>
      <c r="I373" s="78">
        <f t="shared" si="256"/>
        <v>-1.3858621945101228</v>
      </c>
      <c r="J373" s="78">
        <f t="shared" si="257"/>
        <v>0.98480775301220802</v>
      </c>
      <c r="K373" s="78">
        <f t="shared" si="258"/>
        <v>-0.59961626681956537</v>
      </c>
      <c r="L373" s="78">
        <f t="shared" si="259"/>
        <v>-1.5935270875991505</v>
      </c>
      <c r="M373" s="78">
        <f t="shared" si="260"/>
        <v>0.59256371273740382</v>
      </c>
      <c r="O373" s="78">
        <f t="shared" si="265"/>
        <v>-0.71327924691821531</v>
      </c>
      <c r="P373" s="78">
        <f t="shared" si="266"/>
        <v>0.70488981397094685</v>
      </c>
    </row>
    <row r="374" spans="2:16" x14ac:dyDescent="0.2">
      <c r="B374" s="78">
        <f t="shared" si="261"/>
        <v>1.5</v>
      </c>
      <c r="C374" s="78">
        <v>6.1257422745431001E-17</v>
      </c>
      <c r="D374" s="78">
        <v>1</v>
      </c>
      <c r="E374" s="78">
        <f t="shared" si="262"/>
        <v>1.5</v>
      </c>
      <c r="F374" s="78">
        <f t="shared" si="263"/>
        <v>6.1257422745431001E-17</v>
      </c>
      <c r="G374" s="78">
        <f t="shared" si="264"/>
        <v>1</v>
      </c>
      <c r="H374" s="78">
        <f t="shared" si="255"/>
        <v>-0.75000000000000067</v>
      </c>
      <c r="I374" s="78">
        <f t="shared" si="256"/>
        <v>-1.2990381056766576</v>
      </c>
      <c r="J374" s="78">
        <f t="shared" si="257"/>
        <v>1</v>
      </c>
      <c r="K374" s="78">
        <f t="shared" si="258"/>
        <v>-0.75000000000000067</v>
      </c>
      <c r="L374" s="78">
        <f t="shared" si="259"/>
        <v>-1.5135935007092323</v>
      </c>
      <c r="M374" s="78">
        <f t="shared" si="260"/>
        <v>0.62971002422604838</v>
      </c>
      <c r="O374" s="78">
        <f t="shared" si="265"/>
        <v>-0.88376629149532293</v>
      </c>
      <c r="P374" s="78">
        <f t="shared" si="266"/>
        <v>0.7420219904369123</v>
      </c>
    </row>
    <row r="375" spans="2:16" x14ac:dyDescent="0.2">
      <c r="B375" s="78">
        <f t="shared" si="261"/>
        <v>1.5</v>
      </c>
      <c r="C375" s="78">
        <v>-0.1736481776669303</v>
      </c>
      <c r="D375" s="78">
        <v>0.98480775301220802</v>
      </c>
      <c r="E375" s="78">
        <f t="shared" si="262"/>
        <v>1.5</v>
      </c>
      <c r="F375" s="78">
        <f t="shared" si="263"/>
        <v>-0.1736481776669303</v>
      </c>
      <c r="G375" s="78">
        <f t="shared" si="264"/>
        <v>0.98480775301220802</v>
      </c>
      <c r="H375" s="78">
        <f t="shared" si="255"/>
        <v>-0.90038373318043585</v>
      </c>
      <c r="I375" s="78">
        <f t="shared" si="256"/>
        <v>-1.2122140168431923</v>
      </c>
      <c r="J375" s="78">
        <f t="shared" si="257"/>
        <v>0.98480775301220802</v>
      </c>
      <c r="K375" s="78">
        <f t="shared" si="258"/>
        <v>-0.90038373318043585</v>
      </c>
      <c r="L375" s="78">
        <f t="shared" si="259"/>
        <v>-1.4257958281026297</v>
      </c>
      <c r="M375" s="78">
        <f t="shared" si="260"/>
        <v>0.63750716826495168</v>
      </c>
      <c r="O375" s="78">
        <f t="shared" si="265"/>
        <v>-1.0501076427961844</v>
      </c>
      <c r="P375" s="78">
        <f t="shared" si="266"/>
        <v>0.74351759706682929</v>
      </c>
    </row>
    <row r="376" spans="2:16" x14ac:dyDescent="0.2">
      <c r="B376" s="78">
        <f t="shared" si="261"/>
        <v>1.5</v>
      </c>
      <c r="C376" s="78">
        <v>-0.34202014332566871</v>
      </c>
      <c r="D376" s="78">
        <v>0.93969262078590843</v>
      </c>
      <c r="E376" s="78">
        <f t="shared" si="262"/>
        <v>1.5</v>
      </c>
      <c r="F376" s="78">
        <f t="shared" si="263"/>
        <v>-0.34202014332566871</v>
      </c>
      <c r="G376" s="78">
        <f t="shared" si="264"/>
        <v>0.93969262078590843</v>
      </c>
      <c r="H376" s="78">
        <f t="shared" si="255"/>
        <v>-1.0461981327260244</v>
      </c>
      <c r="I376" s="78">
        <f t="shared" si="256"/>
        <v>-1.1280280340138231</v>
      </c>
      <c r="J376" s="78">
        <f t="shared" si="257"/>
        <v>0.93969262078590843</v>
      </c>
      <c r="K376" s="78">
        <f t="shared" si="258"/>
        <v>-1.0461981327260244</v>
      </c>
      <c r="L376" s="78">
        <f t="shared" si="259"/>
        <v>-1.3328017576337292</v>
      </c>
      <c r="M376" s="78">
        <f t="shared" si="260"/>
        <v>0.61571823257803726</v>
      </c>
      <c r="O376" s="78">
        <f t="shared" si="265"/>
        <v>-1.2070776547051694</v>
      </c>
      <c r="P376" s="78">
        <f t="shared" si="266"/>
        <v>0.71040054162870658</v>
      </c>
    </row>
    <row r="377" spans="2:16" x14ac:dyDescent="0.2">
      <c r="B377" s="78">
        <f t="shared" si="261"/>
        <v>1.5</v>
      </c>
      <c r="C377" s="78">
        <v>-0.49999999999999978</v>
      </c>
      <c r="D377" s="78">
        <v>0.86602540378443871</v>
      </c>
      <c r="E377" s="78">
        <f t="shared" si="262"/>
        <v>1.5</v>
      </c>
      <c r="F377" s="78">
        <f t="shared" si="263"/>
        <v>-0.49999999999999978</v>
      </c>
      <c r="G377" s="78">
        <f t="shared" si="264"/>
        <v>0.86602540378443871</v>
      </c>
      <c r="H377" s="78">
        <f t="shared" si="255"/>
        <v>-1.1830127018922196</v>
      </c>
      <c r="I377" s="78">
        <f t="shared" si="256"/>
        <v>-1.0490381056766576</v>
      </c>
      <c r="J377" s="78">
        <f t="shared" si="257"/>
        <v>0.86602540378443871</v>
      </c>
      <c r="K377" s="78">
        <f t="shared" si="258"/>
        <v>-1.1830127018922196</v>
      </c>
      <c r="L377" s="78">
        <f t="shared" si="259"/>
        <v>-1.2374368670764577</v>
      </c>
      <c r="M377" s="78">
        <f t="shared" si="260"/>
        <v>0.5650052629504182</v>
      </c>
      <c r="O377" s="78">
        <f t="shared" si="265"/>
        <v>-1.3500760952549271</v>
      </c>
      <c r="P377" s="78">
        <f t="shared" si="266"/>
        <v>0.64479451318019754</v>
      </c>
    </row>
    <row r="378" spans="2:16" x14ac:dyDescent="0.2">
      <c r="B378" s="78">
        <f t="shared" si="261"/>
        <v>1.5</v>
      </c>
      <c r="C378" s="78">
        <v>-0.64278760968653936</v>
      </c>
      <c r="D378" s="78">
        <v>0.76604444311897801</v>
      </c>
      <c r="E378" s="78">
        <f t="shared" si="262"/>
        <v>1.5</v>
      </c>
      <c r="F378" s="78">
        <f t="shared" si="263"/>
        <v>-0.64278760968653936</v>
      </c>
      <c r="G378" s="78">
        <f t="shared" si="264"/>
        <v>0.76604444311897801</v>
      </c>
      <c r="H378" s="78">
        <f t="shared" si="255"/>
        <v>-1.3066703992264199</v>
      </c>
      <c r="I378" s="78">
        <f t="shared" si="256"/>
        <v>-0.9776443008333876</v>
      </c>
      <c r="J378" s="78">
        <f t="shared" si="257"/>
        <v>0.76604444311897801</v>
      </c>
      <c r="K378" s="78">
        <f t="shared" si="258"/>
        <v>-1.3066703992264199</v>
      </c>
      <c r="L378" s="78">
        <f t="shared" si="259"/>
        <v>-1.1425987703734346</v>
      </c>
      <c r="M378" s="78">
        <f t="shared" si="260"/>
        <v>0.48690914730222917</v>
      </c>
      <c r="O378" s="78">
        <f t="shared" si="265"/>
        <v>-1.475229997322262</v>
      </c>
      <c r="P378" s="78">
        <f t="shared" si="266"/>
        <v>0.54972009811816736</v>
      </c>
    </row>
    <row r="379" spans="2:16" x14ac:dyDescent="0.2">
      <c r="B379" s="78">
        <f t="shared" si="261"/>
        <v>1.5</v>
      </c>
      <c r="C379" s="78">
        <v>-0.7660444431189779</v>
      </c>
      <c r="D379" s="78">
        <v>0.64278760968653947</v>
      </c>
      <c r="E379" s="78">
        <f t="shared" si="262"/>
        <v>1.5</v>
      </c>
      <c r="F379" s="78">
        <f t="shared" si="263"/>
        <v>-0.7660444431189779</v>
      </c>
      <c r="G379" s="78">
        <f t="shared" si="264"/>
        <v>0.64278760968653947</v>
      </c>
      <c r="H379" s="78">
        <f t="shared" si="255"/>
        <v>-1.4134139481689387</v>
      </c>
      <c r="I379" s="78">
        <f t="shared" si="256"/>
        <v>-0.91601588411716828</v>
      </c>
      <c r="J379" s="78">
        <f t="shared" si="257"/>
        <v>0.64278760968653947</v>
      </c>
      <c r="K379" s="78">
        <f t="shared" si="258"/>
        <v>-1.4134139481689387</v>
      </c>
      <c r="L379" s="78">
        <f t="shared" si="259"/>
        <v>-1.0511690751025891</v>
      </c>
      <c r="M379" s="78">
        <f t="shared" si="260"/>
        <v>0.38380279658889904</v>
      </c>
      <c r="O379" s="78">
        <f t="shared" si="265"/>
        <v>-1.5794397726707996</v>
      </c>
      <c r="P379" s="78">
        <f t="shared" si="266"/>
        <v>0.42888596265807638</v>
      </c>
    </row>
    <row r="380" spans="2:16" x14ac:dyDescent="0.2">
      <c r="B380" s="78">
        <f t="shared" si="261"/>
        <v>1.5</v>
      </c>
      <c r="C380" s="78">
        <v>-0.86602540378443871</v>
      </c>
      <c r="D380" s="78">
        <v>0.49999999999999994</v>
      </c>
      <c r="E380" s="78">
        <f t="shared" si="262"/>
        <v>1.5</v>
      </c>
      <c r="F380" s="78">
        <f t="shared" si="263"/>
        <v>-0.86602540378443871</v>
      </c>
      <c r="G380" s="78">
        <f t="shared" si="264"/>
        <v>0.49999999999999994</v>
      </c>
      <c r="H380" s="78">
        <f t="shared" si="255"/>
        <v>-1.5000000000000004</v>
      </c>
      <c r="I380" s="78">
        <f t="shared" si="256"/>
        <v>-0.86602540378443782</v>
      </c>
      <c r="J380" s="78">
        <f t="shared" si="257"/>
        <v>0.49999999999999994</v>
      </c>
      <c r="K380" s="78">
        <f t="shared" si="258"/>
        <v>-1.5000000000000004</v>
      </c>
      <c r="L380" s="78">
        <f t="shared" si="259"/>
        <v>-0.96592582628906754</v>
      </c>
      <c r="M380" s="78">
        <f t="shared" si="260"/>
        <v>0.25881904510252096</v>
      </c>
      <c r="O380" s="78">
        <f t="shared" si="265"/>
        <v>-1.6603804342950668</v>
      </c>
      <c r="P380" s="78">
        <f t="shared" si="266"/>
        <v>0.28649205234077207</v>
      </c>
    </row>
    <row r="381" spans="2:16" x14ac:dyDescent="0.2">
      <c r="B381" s="78">
        <f t="shared" si="261"/>
        <v>1.5</v>
      </c>
      <c r="C381" s="78">
        <v>-0.93969262078590832</v>
      </c>
      <c r="D381" s="78">
        <v>0.34202014332566888</v>
      </c>
      <c r="E381" s="78">
        <f t="shared" si="262"/>
        <v>1.5</v>
      </c>
      <c r="F381" s="78">
        <f t="shared" si="263"/>
        <v>-0.93969262078590832</v>
      </c>
      <c r="G381" s="78">
        <f t="shared" si="264"/>
        <v>0.34202014332566888</v>
      </c>
      <c r="H381" s="78">
        <f t="shared" si="255"/>
        <v>-1.5637976813493739</v>
      </c>
      <c r="I381" s="78">
        <f t="shared" si="256"/>
        <v>-0.8291917952837029</v>
      </c>
      <c r="J381" s="78">
        <f t="shared" si="257"/>
        <v>0.34202014332566888</v>
      </c>
      <c r="K381" s="78">
        <f t="shared" si="258"/>
        <v>-1.5637976813493739</v>
      </c>
      <c r="L381" s="78">
        <f t="shared" si="259"/>
        <v>-0.88945909691290359</v>
      </c>
      <c r="M381" s="78">
        <f t="shared" si="260"/>
        <v>0.11575546088717942</v>
      </c>
      <c r="O381" s="78">
        <f t="shared" si="265"/>
        <v>-1.7164707320719923</v>
      </c>
      <c r="P381" s="78">
        <f t="shared" si="266"/>
        <v>0.12705662827105665</v>
      </c>
    </row>
    <row r="382" spans="2:16" x14ac:dyDescent="0.2">
      <c r="B382" s="78">
        <f t="shared" si="261"/>
        <v>1.5</v>
      </c>
      <c r="C382" s="78">
        <v>-0.98480775301220802</v>
      </c>
      <c r="D382" s="78">
        <v>0.17364817766693069</v>
      </c>
      <c r="E382" s="78">
        <f t="shared" si="262"/>
        <v>1.5</v>
      </c>
      <c r="F382" s="78">
        <f t="shared" si="263"/>
        <v>-0.98480775301220802</v>
      </c>
      <c r="G382" s="78">
        <f t="shared" si="264"/>
        <v>0.17364817766693069</v>
      </c>
      <c r="H382" s="78">
        <f t="shared" si="255"/>
        <v>-1.6028685319524436</v>
      </c>
      <c r="I382" s="78">
        <f t="shared" si="256"/>
        <v>-0.80663422917055305</v>
      </c>
      <c r="J382" s="78">
        <f t="shared" si="257"/>
        <v>0.17364817766693069</v>
      </c>
      <c r="K382" s="78">
        <f t="shared" si="258"/>
        <v>-1.6028685319524436</v>
      </c>
      <c r="L382" s="78">
        <f t="shared" si="259"/>
        <v>-0.82409228985215999</v>
      </c>
      <c r="M382" s="78">
        <f t="shared" si="260"/>
        <v>-4.1041041444409454E-2</v>
      </c>
      <c r="O382" s="78">
        <f t="shared" si="265"/>
        <v>-1.74682285675105</v>
      </c>
      <c r="P382" s="78">
        <f t="shared" si="266"/>
        <v>-4.4726955349628526E-2</v>
      </c>
    </row>
    <row r="383" spans="2:16" x14ac:dyDescent="0.2">
      <c r="B383" s="78">
        <f t="shared" si="261"/>
        <v>1.5</v>
      </c>
      <c r="C383" s="78">
        <v>-1</v>
      </c>
      <c r="D383" s="78">
        <v>1.22514845490862E-16</v>
      </c>
      <c r="E383" s="78">
        <f t="shared" si="262"/>
        <v>1.5</v>
      </c>
      <c r="F383" s="78">
        <f t="shared" si="263"/>
        <v>-1</v>
      </c>
      <c r="G383" s="78">
        <f t="shared" si="264"/>
        <v>1.22514845490862E-16</v>
      </c>
      <c r="H383" s="78">
        <f t="shared" si="255"/>
        <v>-1.616025403784439</v>
      </c>
      <c r="I383" s="78">
        <f t="shared" si="256"/>
        <v>-0.79903810567665712</v>
      </c>
      <c r="J383" s="78">
        <f t="shared" si="257"/>
        <v>1.22514845490862E-16</v>
      </c>
      <c r="K383" s="78">
        <f t="shared" si="258"/>
        <v>-1.616025403784439</v>
      </c>
      <c r="L383" s="78">
        <f t="shared" si="259"/>
        <v>-0.77181154246217687</v>
      </c>
      <c r="M383" s="78">
        <f t="shared" si="260"/>
        <v>-0.20680627951175934</v>
      </c>
      <c r="O383" s="78">
        <f t="shared" si="265"/>
        <v>-1.7511837899933951</v>
      </c>
      <c r="P383" s="78">
        <f t="shared" si="266"/>
        <v>-0.22410279164036209</v>
      </c>
    </row>
    <row r="384" spans="2:16" x14ac:dyDescent="0.2">
      <c r="B384" s="78">
        <f t="shared" si="261"/>
        <v>1.5</v>
      </c>
      <c r="C384" s="78">
        <v>-0.98480775301220802</v>
      </c>
      <c r="D384" s="78">
        <v>-0.17364817766693047</v>
      </c>
      <c r="E384" s="78">
        <f t="shared" si="262"/>
        <v>1.5</v>
      </c>
      <c r="F384" s="78">
        <f t="shared" si="263"/>
        <v>-0.98480775301220802</v>
      </c>
      <c r="G384" s="78">
        <f t="shared" si="264"/>
        <v>-0.17364817766693047</v>
      </c>
      <c r="H384" s="78">
        <f t="shared" si="255"/>
        <v>-1.6028685319524436</v>
      </c>
      <c r="I384" s="78">
        <f t="shared" si="256"/>
        <v>-0.80663422917055305</v>
      </c>
      <c r="J384" s="78">
        <f t="shared" si="257"/>
        <v>-0.17364817766693047</v>
      </c>
      <c r="K384" s="78">
        <f t="shared" si="258"/>
        <v>-1.6028685319524436</v>
      </c>
      <c r="L384" s="78">
        <f t="shared" si="259"/>
        <v>-0.73420537879706427</v>
      </c>
      <c r="M384" s="78">
        <f t="shared" si="260"/>
        <v>-0.37650356043745115</v>
      </c>
      <c r="O384" s="78">
        <f t="shared" si="265"/>
        <v>-1.7298770342746388</v>
      </c>
      <c r="P384" s="78">
        <f t="shared" si="266"/>
        <v>-0.40633704482926625</v>
      </c>
    </row>
    <row r="385" spans="2:16" x14ac:dyDescent="0.2">
      <c r="B385" s="78">
        <f t="shared" si="261"/>
        <v>1.5</v>
      </c>
      <c r="C385" s="78">
        <v>-0.93969262078590843</v>
      </c>
      <c r="D385" s="78">
        <v>-0.34202014332566866</v>
      </c>
      <c r="E385" s="78">
        <f t="shared" si="262"/>
        <v>1.5</v>
      </c>
      <c r="F385" s="78">
        <f t="shared" si="263"/>
        <v>-0.93969262078590843</v>
      </c>
      <c r="G385" s="78">
        <f t="shared" si="264"/>
        <v>-0.34202014332566866</v>
      </c>
      <c r="H385" s="78">
        <f t="shared" si="255"/>
        <v>-1.5637976813493741</v>
      </c>
      <c r="I385" s="78">
        <f t="shared" si="256"/>
        <v>-0.8291917952837029</v>
      </c>
      <c r="J385" s="78">
        <f t="shared" si="257"/>
        <v>-0.34202014332566866</v>
      </c>
      <c r="K385" s="78">
        <f t="shared" si="258"/>
        <v>-1.5637976813493741</v>
      </c>
      <c r="L385" s="78">
        <f t="shared" si="259"/>
        <v>-0.71241644311014984</v>
      </c>
      <c r="M385" s="78">
        <f t="shared" si="260"/>
        <v>-0.54497671821152494</v>
      </c>
      <c r="O385" s="78">
        <f t="shared" si="265"/>
        <v>-1.683750861319891</v>
      </c>
      <c r="P385" s="78">
        <f t="shared" si="266"/>
        <v>-0.58677988184261609</v>
      </c>
    </row>
    <row r="386" spans="2:16" x14ac:dyDescent="0.2">
      <c r="B386" s="78">
        <f t="shared" si="261"/>
        <v>1.5</v>
      </c>
      <c r="C386" s="78">
        <v>-0.8660254037844386</v>
      </c>
      <c r="D386" s="78">
        <v>-0.50000000000000011</v>
      </c>
      <c r="E386" s="78">
        <f t="shared" si="262"/>
        <v>1.5</v>
      </c>
      <c r="F386" s="78">
        <f t="shared" si="263"/>
        <v>-0.8660254037844386</v>
      </c>
      <c r="G386" s="78">
        <f t="shared" si="264"/>
        <v>-0.50000000000000011</v>
      </c>
      <c r="H386" s="78">
        <f t="shared" si="255"/>
        <v>-1.5000000000000004</v>
      </c>
      <c r="I386" s="78">
        <f t="shared" si="256"/>
        <v>-0.86602540378443793</v>
      </c>
      <c r="J386" s="78">
        <f t="shared" si="257"/>
        <v>-0.50000000000000011</v>
      </c>
      <c r="K386" s="78">
        <f t="shared" si="258"/>
        <v>-1.5000000000000004</v>
      </c>
      <c r="L386" s="78">
        <f t="shared" si="259"/>
        <v>-0.70710678118654691</v>
      </c>
      <c r="M386" s="78">
        <f t="shared" si="260"/>
        <v>-0.70710678118654746</v>
      </c>
      <c r="O386" s="78">
        <f t="shared" si="265"/>
        <v>-1.6141367006813891</v>
      </c>
      <c r="P386" s="78">
        <f t="shared" si="266"/>
        <v>-0.76091133787592702</v>
      </c>
    </row>
    <row r="387" spans="2:16" x14ac:dyDescent="0.2">
      <c r="B387" s="78">
        <f t="shared" si="261"/>
        <v>1.5</v>
      </c>
      <c r="C387" s="78">
        <v>-0.76604444311897801</v>
      </c>
      <c r="D387" s="78">
        <v>-0.64278760968653925</v>
      </c>
      <c r="E387" s="78">
        <f t="shared" si="262"/>
        <v>1.5</v>
      </c>
      <c r="F387" s="78">
        <f t="shared" si="263"/>
        <v>-0.76604444311897801</v>
      </c>
      <c r="G387" s="78">
        <f t="shared" si="264"/>
        <v>-0.64278760968653925</v>
      </c>
      <c r="H387" s="78">
        <f t="shared" si="255"/>
        <v>-1.4134139481689387</v>
      </c>
      <c r="I387" s="78">
        <f t="shared" si="256"/>
        <v>-0.91601588411716817</v>
      </c>
      <c r="J387" s="78">
        <f t="shared" si="257"/>
        <v>-0.64278760968653925</v>
      </c>
      <c r="K387" s="78">
        <f t="shared" si="258"/>
        <v>-1.4134139481689387</v>
      </c>
      <c r="L387" s="78">
        <f t="shared" si="259"/>
        <v>-0.71843772441698517</v>
      </c>
      <c r="M387" s="78">
        <f t="shared" si="260"/>
        <v>-0.85796750944079236</v>
      </c>
      <c r="O387" s="78">
        <f t="shared" si="265"/>
        <v>-1.5228190106391934</v>
      </c>
      <c r="P387" s="78">
        <f t="shared" si="266"/>
        <v>-0.92437833628272414</v>
      </c>
    </row>
    <row r="388" spans="2:16" x14ac:dyDescent="0.2">
      <c r="B388" s="78">
        <f t="shared" si="261"/>
        <v>1.5</v>
      </c>
      <c r="C388" s="78">
        <v>-0.64278760968653947</v>
      </c>
      <c r="D388" s="78">
        <v>-0.7660444431189779</v>
      </c>
      <c r="E388" s="78">
        <f t="shared" si="262"/>
        <v>1.5</v>
      </c>
      <c r="F388" s="78">
        <f t="shared" si="263"/>
        <v>-0.64278760968653947</v>
      </c>
      <c r="G388" s="78">
        <f t="shared" si="264"/>
        <v>-0.7660444431189779</v>
      </c>
      <c r="H388" s="78">
        <f t="shared" si="255"/>
        <v>-1.3066703992264199</v>
      </c>
      <c r="I388" s="78">
        <f t="shared" si="256"/>
        <v>-0.97764430083338749</v>
      </c>
      <c r="J388" s="78">
        <f t="shared" si="257"/>
        <v>-0.7660444431189779</v>
      </c>
      <c r="K388" s="78">
        <f t="shared" si="258"/>
        <v>-1.3066703992264199</v>
      </c>
      <c r="L388" s="78">
        <f t="shared" si="259"/>
        <v>-0.74606498782514219</v>
      </c>
      <c r="M388" s="78">
        <f t="shared" si="260"/>
        <v>-0.99297507608546676</v>
      </c>
      <c r="O388" s="78">
        <f t="shared" si="265"/>
        <v>-1.4120159667290839</v>
      </c>
      <c r="P388" s="78">
        <f t="shared" si="266"/>
        <v>-1.0730300945263478</v>
      </c>
    </row>
    <row r="389" spans="2:16" x14ac:dyDescent="0.2">
      <c r="B389" s="78">
        <f t="shared" si="261"/>
        <v>1.5</v>
      </c>
      <c r="C389" s="78">
        <v>-0.50000000000000044</v>
      </c>
      <c r="D389" s="78">
        <v>-0.86602540378443837</v>
      </c>
      <c r="E389" s="78">
        <f t="shared" si="262"/>
        <v>1.5</v>
      </c>
      <c r="F389" s="78">
        <f t="shared" si="263"/>
        <v>-0.50000000000000044</v>
      </c>
      <c r="G389" s="78">
        <f t="shared" si="264"/>
        <v>-0.86602540378443837</v>
      </c>
      <c r="H389" s="78">
        <f t="shared" si="255"/>
        <v>-1.1830127018922203</v>
      </c>
      <c r="I389" s="78">
        <f t="shared" si="256"/>
        <v>-1.0490381056766571</v>
      </c>
      <c r="J389" s="78">
        <f t="shared" si="257"/>
        <v>-0.86602540378443837</v>
      </c>
      <c r="K389" s="78">
        <f t="shared" si="258"/>
        <v>-1.1830127018922203</v>
      </c>
      <c r="L389" s="78">
        <f t="shared" si="259"/>
        <v>-0.78914913099243067</v>
      </c>
      <c r="M389" s="78">
        <f t="shared" si="260"/>
        <v>-1.1080273445251971</v>
      </c>
      <c r="O389" s="78">
        <f t="shared" si="265"/>
        <v>-1.2843685330665713</v>
      </c>
      <c r="P389" s="78">
        <f t="shared" si="266"/>
        <v>-1.2029587280079181</v>
      </c>
    </row>
    <row r="390" spans="2:16" x14ac:dyDescent="0.2">
      <c r="B390" s="78">
        <f t="shared" si="261"/>
        <v>1.5</v>
      </c>
      <c r="C390" s="78">
        <v>-0.34202014332566938</v>
      </c>
      <c r="D390" s="78">
        <v>-0.93969262078590821</v>
      </c>
      <c r="E390" s="78">
        <f t="shared" si="262"/>
        <v>1.5</v>
      </c>
      <c r="F390" s="78">
        <f t="shared" si="263"/>
        <v>-0.34202014332566938</v>
      </c>
      <c r="G390" s="78">
        <f t="shared" si="264"/>
        <v>-0.93969262078590821</v>
      </c>
      <c r="H390" s="78">
        <f t="shared" si="255"/>
        <v>-1.046198132726025</v>
      </c>
      <c r="I390" s="78">
        <f t="shared" si="256"/>
        <v>-1.1280280340138227</v>
      </c>
      <c r="J390" s="78">
        <f t="shared" si="257"/>
        <v>-0.93969262078590821</v>
      </c>
      <c r="K390" s="78">
        <f t="shared" si="258"/>
        <v>-1.046198132726025</v>
      </c>
      <c r="L390" s="78">
        <f t="shared" si="259"/>
        <v>-0.84638106403034108</v>
      </c>
      <c r="M390" s="78">
        <f t="shared" si="260"/>
        <v>-1.1996285098026997</v>
      </c>
      <c r="O390" s="78">
        <f t="shared" si="265"/>
        <v>-1.1429338931894257</v>
      </c>
      <c r="P390" s="78">
        <f t="shared" si="266"/>
        <v>-1.3105510707778016</v>
      </c>
    </row>
    <row r="391" spans="2:16" x14ac:dyDescent="0.2">
      <c r="B391" s="78">
        <f t="shared" si="261"/>
        <v>1.5</v>
      </c>
      <c r="C391" s="78">
        <v>-0.17364817766693033</v>
      </c>
      <c r="D391" s="78">
        <v>-0.98480775301220802</v>
      </c>
      <c r="E391" s="78">
        <f t="shared" si="262"/>
        <v>1.5</v>
      </c>
      <c r="F391" s="78">
        <f t="shared" si="263"/>
        <v>-0.17364817766693033</v>
      </c>
      <c r="G391" s="78">
        <f t="shared" si="264"/>
        <v>-0.98480775301220802</v>
      </c>
      <c r="H391" s="78">
        <f t="shared" si="255"/>
        <v>-0.90038373318043585</v>
      </c>
      <c r="I391" s="78">
        <f t="shared" si="256"/>
        <v>-1.2122140168431923</v>
      </c>
      <c r="J391" s="78">
        <f t="shared" si="257"/>
        <v>-0.98480775301220802</v>
      </c>
      <c r="K391" s="78">
        <f t="shared" si="258"/>
        <v>-0.90038373318043585</v>
      </c>
      <c r="L391" s="78">
        <f t="shared" si="259"/>
        <v>-0.91602182361427231</v>
      </c>
      <c r="M391" s="78">
        <f t="shared" si="260"/>
        <v>-1.2649953168634438</v>
      </c>
      <c r="O391" s="78">
        <f t="shared" si="265"/>
        <v>-0.9911777810310356</v>
      </c>
      <c r="P391" s="78">
        <f t="shared" si="266"/>
        <v>-1.3925565344838287</v>
      </c>
    </row>
    <row r="392" spans="2:16" x14ac:dyDescent="0.2">
      <c r="B392" s="78">
        <f t="shared" si="261"/>
        <v>1.5</v>
      </c>
      <c r="C392" s="78">
        <v>-1.83772268236293E-16</v>
      </c>
      <c r="D392" s="78">
        <v>-1</v>
      </c>
      <c r="E392" s="78">
        <f t="shared" si="262"/>
        <v>1.5</v>
      </c>
      <c r="F392" s="78">
        <f t="shared" si="263"/>
        <v>-1.83772268236293E-16</v>
      </c>
      <c r="G392" s="78">
        <f t="shared" si="264"/>
        <v>-1</v>
      </c>
      <c r="H392" s="78">
        <f t="shared" si="255"/>
        <v>-0.75000000000000078</v>
      </c>
      <c r="I392" s="78">
        <f t="shared" si="256"/>
        <v>-1.2990381056766576</v>
      </c>
      <c r="J392" s="78">
        <f t="shared" si="257"/>
        <v>-1</v>
      </c>
      <c r="K392" s="78">
        <f t="shared" si="258"/>
        <v>-0.75000000000000078</v>
      </c>
      <c r="L392" s="78">
        <f t="shared" si="259"/>
        <v>-0.99595541050419079</v>
      </c>
      <c r="M392" s="78">
        <f t="shared" si="260"/>
        <v>-1.3021416283520884</v>
      </c>
      <c r="O392" s="78">
        <f t="shared" si="265"/>
        <v>-0.83295900252977073</v>
      </c>
      <c r="P392" s="78">
        <f t="shared" si="266"/>
        <v>-1.4461741225395277</v>
      </c>
    </row>
    <row r="393" spans="2:16" x14ac:dyDescent="0.2">
      <c r="B393" s="78">
        <f t="shared" si="261"/>
        <v>1.5</v>
      </c>
      <c r="C393" s="78">
        <v>0.17364817766692997</v>
      </c>
      <c r="D393" s="78">
        <v>-0.98480775301220813</v>
      </c>
      <c r="E393" s="78">
        <f t="shared" si="262"/>
        <v>1.5</v>
      </c>
      <c r="F393" s="78">
        <f t="shared" si="263"/>
        <v>0.17364817766692997</v>
      </c>
      <c r="G393" s="78">
        <f t="shared" si="264"/>
        <v>-0.98480775301220813</v>
      </c>
      <c r="H393" s="78">
        <f t="shared" si="255"/>
        <v>-0.5996162668195657</v>
      </c>
      <c r="I393" s="78">
        <f t="shared" si="256"/>
        <v>-1.3858621945101226</v>
      </c>
      <c r="J393" s="78">
        <f t="shared" si="257"/>
        <v>-0.98480775301220813</v>
      </c>
      <c r="K393" s="78">
        <f t="shared" si="258"/>
        <v>-0.5996162668195657</v>
      </c>
      <c r="L393" s="78">
        <f t="shared" si="259"/>
        <v>-1.0837530831107927</v>
      </c>
      <c r="M393" s="78">
        <f t="shared" si="260"/>
        <v>-1.3099387723909917</v>
      </c>
      <c r="O393" s="78">
        <f t="shared" si="265"/>
        <v>-0.67249849898590075</v>
      </c>
      <c r="P393" s="78">
        <f t="shared" si="266"/>
        <v>-1.469159372324804</v>
      </c>
    </row>
    <row r="394" spans="2:16" x14ac:dyDescent="0.2">
      <c r="B394" s="78">
        <f t="shared" si="261"/>
        <v>1.5</v>
      </c>
      <c r="C394" s="78">
        <v>0.34202014332566899</v>
      </c>
      <c r="D394" s="78">
        <v>-0.93969262078590832</v>
      </c>
      <c r="E394" s="78">
        <f t="shared" si="262"/>
        <v>1.5</v>
      </c>
      <c r="F394" s="78">
        <f t="shared" si="263"/>
        <v>0.34202014332566899</v>
      </c>
      <c r="G394" s="78">
        <f t="shared" si="264"/>
        <v>-0.93969262078590832</v>
      </c>
      <c r="H394" s="78">
        <f t="shared" si="255"/>
        <v>-0.4538018672739767</v>
      </c>
      <c r="I394" s="78">
        <f t="shared" si="256"/>
        <v>-1.4700481773394922</v>
      </c>
      <c r="J394" s="78">
        <f t="shared" si="257"/>
        <v>-0.93969262078590832</v>
      </c>
      <c r="K394" s="78">
        <f t="shared" si="258"/>
        <v>-0.4538018672739767</v>
      </c>
      <c r="L394" s="78">
        <f t="shared" si="259"/>
        <v>-1.1767471535796938</v>
      </c>
      <c r="M394" s="78">
        <f t="shared" si="260"/>
        <v>-1.2881498367040771</v>
      </c>
      <c r="O394" s="78">
        <f t="shared" si="265"/>
        <v>-0.51432490394751551</v>
      </c>
      <c r="P394" s="78">
        <f t="shared" si="266"/>
        <v>-1.4599489090088744</v>
      </c>
    </row>
    <row r="395" spans="2:16" x14ac:dyDescent="0.2">
      <c r="B395" s="78">
        <f t="shared" si="261"/>
        <v>1.5</v>
      </c>
      <c r="C395" s="78">
        <v>0.50000000000000011</v>
      </c>
      <c r="D395" s="78">
        <v>-0.8660254037844386</v>
      </c>
      <c r="E395" s="78">
        <f t="shared" si="262"/>
        <v>1.5</v>
      </c>
      <c r="F395" s="78">
        <f t="shared" si="263"/>
        <v>0.50000000000000011</v>
      </c>
      <c r="G395" s="78">
        <f t="shared" si="264"/>
        <v>-0.8660254037844386</v>
      </c>
      <c r="H395" s="78">
        <f t="shared" si="255"/>
        <v>-0.31698729810778137</v>
      </c>
      <c r="I395" s="78">
        <f t="shared" si="256"/>
        <v>-1.5490381056766578</v>
      </c>
      <c r="J395" s="78">
        <f t="shared" si="257"/>
        <v>-0.8660254037844386</v>
      </c>
      <c r="K395" s="78">
        <f t="shared" si="258"/>
        <v>-0.31698729810778137</v>
      </c>
      <c r="L395" s="78">
        <f t="shared" si="259"/>
        <v>-1.2721120441369653</v>
      </c>
      <c r="M395" s="78">
        <f t="shared" si="260"/>
        <v>-1.2374368670764579</v>
      </c>
      <c r="O395" s="78">
        <f t="shared" si="265"/>
        <v>-0.36318900942677934</v>
      </c>
      <c r="P395" s="78">
        <f t="shared" si="266"/>
        <v>-1.4177964627114616</v>
      </c>
    </row>
    <row r="396" spans="2:16" x14ac:dyDescent="0.2">
      <c r="B396" s="78">
        <f t="shared" si="261"/>
        <v>1.5</v>
      </c>
      <c r="C396" s="78">
        <v>0.64278760968653925</v>
      </c>
      <c r="D396" s="78">
        <v>-0.76604444311897812</v>
      </c>
      <c r="E396" s="78">
        <f t="shared" si="262"/>
        <v>1.5</v>
      </c>
      <c r="F396" s="78">
        <f t="shared" si="263"/>
        <v>0.64278760968653925</v>
      </c>
      <c r="G396" s="78">
        <f t="shared" si="264"/>
        <v>-0.76604444311897812</v>
      </c>
      <c r="H396" s="78">
        <f t="shared" si="255"/>
        <v>-0.19332960077358152</v>
      </c>
      <c r="I396" s="78">
        <f t="shared" si="256"/>
        <v>-1.6204319105199274</v>
      </c>
      <c r="J396" s="78">
        <f t="shared" si="257"/>
        <v>-0.76604444311897812</v>
      </c>
      <c r="K396" s="78">
        <f t="shared" si="258"/>
        <v>-0.19332960077358152</v>
      </c>
      <c r="L396" s="78">
        <f t="shared" si="259"/>
        <v>-1.3669501408399884</v>
      </c>
      <c r="M396" s="78">
        <f t="shared" si="260"/>
        <v>-1.1593407514282692</v>
      </c>
      <c r="O396" s="78">
        <f t="shared" si="265"/>
        <v>-0.22394125358658859</v>
      </c>
      <c r="P396" s="78">
        <f t="shared" si="266"/>
        <v>-1.3429098294829864</v>
      </c>
    </row>
    <row r="397" spans="2:16" x14ac:dyDescent="0.2">
      <c r="B397" s="78">
        <f t="shared" si="261"/>
        <v>1.5</v>
      </c>
      <c r="C397" s="78">
        <v>0.76604444311897779</v>
      </c>
      <c r="D397" s="78">
        <v>-0.64278760968653958</v>
      </c>
      <c r="E397" s="78">
        <f t="shared" si="262"/>
        <v>1.5</v>
      </c>
      <c r="F397" s="78">
        <f t="shared" si="263"/>
        <v>0.76604444311897779</v>
      </c>
      <c r="G397" s="78">
        <f t="shared" si="264"/>
        <v>-0.64278760968653958</v>
      </c>
      <c r="H397" s="78">
        <f t="shared" si="255"/>
        <v>-8.6586051831062716E-2</v>
      </c>
      <c r="I397" s="78">
        <f t="shared" si="256"/>
        <v>-1.6820603272361467</v>
      </c>
      <c r="J397" s="78">
        <f t="shared" si="257"/>
        <v>-0.64278760968653958</v>
      </c>
      <c r="K397" s="78">
        <f t="shared" si="258"/>
        <v>-8.6586051831062716E-2</v>
      </c>
      <c r="L397" s="78">
        <f t="shared" si="259"/>
        <v>-1.4583798361108338</v>
      </c>
      <c r="M397" s="78">
        <f t="shared" si="260"/>
        <v>-1.0562344007149389</v>
      </c>
      <c r="O397" s="78">
        <f t="shared" si="265"/>
        <v>-0.10136958816913534</v>
      </c>
      <c r="P397" s="78">
        <f t="shared" si="266"/>
        <v>-1.2365738354654423</v>
      </c>
    </row>
    <row r="398" spans="2:16" x14ac:dyDescent="0.2">
      <c r="B398" s="78">
        <f t="shared" si="261"/>
        <v>1.5</v>
      </c>
      <c r="C398" s="78">
        <v>0.86602540378443837</v>
      </c>
      <c r="D398" s="78">
        <v>-0.50000000000000044</v>
      </c>
      <c r="E398" s="78">
        <f t="shared" si="262"/>
        <v>1.5</v>
      </c>
      <c r="F398" s="78">
        <f t="shared" si="263"/>
        <v>0.86602540378443837</v>
      </c>
      <c r="G398" s="78">
        <f t="shared" si="264"/>
        <v>-0.50000000000000044</v>
      </c>
      <c r="H398" s="78">
        <f t="shared" si="255"/>
        <v>-1.1102230246251565E-15</v>
      </c>
      <c r="I398" s="78">
        <f t="shared" si="256"/>
        <v>-1.7320508075688772</v>
      </c>
      <c r="J398" s="78">
        <f t="shared" si="257"/>
        <v>-0.50000000000000044</v>
      </c>
      <c r="K398" s="78">
        <f t="shared" si="258"/>
        <v>-1.1102230246251565E-15</v>
      </c>
      <c r="L398" s="78">
        <f t="shared" si="259"/>
        <v>-1.5436230849243553</v>
      </c>
      <c r="M398" s="78">
        <f t="shared" si="260"/>
        <v>-0.93125064922856127</v>
      </c>
      <c r="O398" s="78">
        <f t="shared" si="265"/>
        <v>-1.3128826160124218E-15</v>
      </c>
      <c r="P398" s="78">
        <f t="shared" si="266"/>
        <v>-1.1012407069608852</v>
      </c>
    </row>
    <row r="399" spans="2:16" x14ac:dyDescent="0.2">
      <c r="B399" s="78">
        <f t="shared" si="261"/>
        <v>1.5</v>
      </c>
      <c r="C399" s="78">
        <v>0.93969262078590809</v>
      </c>
      <c r="D399" s="78">
        <v>-0.34202014332566943</v>
      </c>
      <c r="E399" s="78">
        <f t="shared" si="262"/>
        <v>1.5</v>
      </c>
      <c r="F399" s="78">
        <f t="shared" si="263"/>
        <v>0.93969262078590809</v>
      </c>
      <c r="G399" s="78">
        <f t="shared" si="264"/>
        <v>-0.34202014332566943</v>
      </c>
      <c r="H399" s="78">
        <f t="shared" si="255"/>
        <v>6.379768134937247E-2</v>
      </c>
      <c r="I399" s="78">
        <f t="shared" si="256"/>
        <v>-1.768884416069612</v>
      </c>
      <c r="J399" s="78">
        <f t="shared" si="257"/>
        <v>-0.34202014332566943</v>
      </c>
      <c r="K399" s="78">
        <f t="shared" si="258"/>
        <v>6.379768134937247E-2</v>
      </c>
      <c r="L399" s="78">
        <f t="shared" si="259"/>
        <v>-1.6200898143005191</v>
      </c>
      <c r="M399" s="78">
        <f t="shared" si="260"/>
        <v>-0.78818706501321978</v>
      </c>
      <c r="O399" s="78">
        <f t="shared" si="265"/>
        <v>7.6131700621618531E-2</v>
      </c>
      <c r="P399" s="78">
        <f t="shared" si="266"/>
        <v>-0.94056743753444993</v>
      </c>
    </row>
    <row r="400" spans="2:16" x14ac:dyDescent="0.2">
      <c r="B400" s="78">
        <f t="shared" si="261"/>
        <v>1.5</v>
      </c>
      <c r="C400" s="78">
        <v>0.98480775301220802</v>
      </c>
      <c r="D400" s="78">
        <v>-0.17364817766693039</v>
      </c>
      <c r="E400" s="78">
        <f t="shared" si="262"/>
        <v>1.5</v>
      </c>
      <c r="F400" s="78">
        <f t="shared" si="263"/>
        <v>0.98480775301220802</v>
      </c>
      <c r="G400" s="78">
        <f t="shared" si="264"/>
        <v>-0.17364817766693039</v>
      </c>
      <c r="H400" s="78">
        <f t="shared" si="255"/>
        <v>0.10286853195244228</v>
      </c>
      <c r="I400" s="78">
        <f t="shared" si="256"/>
        <v>-1.7914419821827621</v>
      </c>
      <c r="J400" s="78">
        <f t="shared" si="257"/>
        <v>-0.17364817766693039</v>
      </c>
      <c r="K400" s="78">
        <f t="shared" si="258"/>
        <v>0.10286853195244228</v>
      </c>
      <c r="L400" s="78">
        <f t="shared" si="259"/>
        <v>-1.685456621361263</v>
      </c>
      <c r="M400" s="78">
        <f t="shared" si="260"/>
        <v>-0.63139056268163007</v>
      </c>
      <c r="O400" s="78">
        <f t="shared" si="265"/>
        <v>0.12372120424162607</v>
      </c>
      <c r="P400" s="78">
        <f t="shared" si="266"/>
        <v>-0.75938092319508921</v>
      </c>
    </row>
    <row r="401" spans="2:18" x14ac:dyDescent="0.2">
      <c r="B401" s="78">
        <f t="shared" si="261"/>
        <v>1.5</v>
      </c>
      <c r="C401" s="78">
        <v>1</v>
      </c>
      <c r="D401" s="78">
        <v>0</v>
      </c>
      <c r="E401" s="78">
        <f t="shared" si="262"/>
        <v>1.5</v>
      </c>
      <c r="F401" s="78">
        <f t="shared" si="263"/>
        <v>1</v>
      </c>
      <c r="G401" s="78">
        <f t="shared" si="264"/>
        <v>0</v>
      </c>
      <c r="H401" s="78">
        <f t="shared" si="255"/>
        <v>0.11602540378443771</v>
      </c>
      <c r="I401" s="78">
        <f t="shared" si="256"/>
        <v>-1.799038105676658</v>
      </c>
      <c r="J401" s="78">
        <f t="shared" si="257"/>
        <v>0</v>
      </c>
      <c r="K401" s="78">
        <f t="shared" si="258"/>
        <v>0.11602540378443771</v>
      </c>
      <c r="L401" s="78">
        <f t="shared" si="259"/>
        <v>-1.7377373687512461</v>
      </c>
      <c r="M401" s="78">
        <f t="shared" si="260"/>
        <v>-0.46562532461428041</v>
      </c>
      <c r="O401" s="78">
        <f t="shared" si="265"/>
        <v>0.1404281235815687</v>
      </c>
      <c r="P401" s="78">
        <f t="shared" si="266"/>
        <v>-0.5635566737533082</v>
      </c>
    </row>
    <row r="403" spans="2:18" x14ac:dyDescent="0.2">
      <c r="B403" s="78">
        <f>3*(LOG(4000/20)-1.5)</f>
        <v>2.4030899869919438</v>
      </c>
      <c r="C403" s="78">
        <v>1</v>
      </c>
      <c r="D403" s="78">
        <v>0</v>
      </c>
      <c r="E403" s="78">
        <f>B403+B$8</f>
        <v>2.4030899869919438</v>
      </c>
      <c r="F403" s="78">
        <f>C403+B$9</f>
        <v>1</v>
      </c>
      <c r="G403" s="78">
        <f>D403+B$10</f>
        <v>0</v>
      </c>
      <c r="H403" s="78">
        <f t="shared" ref="H403:H439" si="267">E403*COS(RADIANS($B$12))-F403*SIN(RADIANS($B$12))</f>
        <v>-0.33551958971153462</v>
      </c>
      <c r="I403" s="78">
        <f t="shared" ref="I403:I439" si="268">E403*SIN(RADIANS($B$12))+F403*COS(RADIANS($B$12))</f>
        <v>-2.5811369763150394</v>
      </c>
      <c r="J403" s="78">
        <f t="shared" ref="J403:J439" si="269">G403</f>
        <v>0</v>
      </c>
      <c r="K403" s="78">
        <f t="shared" ref="K403:K439" si="270">H403</f>
        <v>-0.33551958971153462</v>
      </c>
      <c r="L403" s="78">
        <f t="shared" ref="L403:L439" si="271">I403*COS(RADIANS($B$14))-J403*SIN(RADIANS($B$14))</f>
        <v>-2.4931868666123718</v>
      </c>
      <c r="M403" s="78">
        <f t="shared" ref="M403:M439" si="272">I403*SIN(RADIANS($B$14))+J403*COS(RADIANS($B$14))</f>
        <v>-0.6680474074886662</v>
      </c>
      <c r="O403" s="78">
        <f>K403*B$3/(B$3+B$5+L403)</f>
        <v>-0.44695343250155395</v>
      </c>
      <c r="P403" s="78">
        <f>M403*B$3/(B$3+B$5+L403)</f>
        <v>-0.88992145617349872</v>
      </c>
      <c r="R403" s="78" t="s">
        <v>7</v>
      </c>
    </row>
    <row r="404" spans="2:18" x14ac:dyDescent="0.2">
      <c r="B404" s="78">
        <f t="shared" ref="B404:B439" si="273">B403</f>
        <v>2.4030899869919438</v>
      </c>
      <c r="C404" s="78">
        <v>0.98480775301220802</v>
      </c>
      <c r="D404" s="78">
        <v>0.17364817766693033</v>
      </c>
      <c r="E404" s="78">
        <f t="shared" ref="E404:E439" si="274">B404+B$8</f>
        <v>2.4030899869919438</v>
      </c>
      <c r="F404" s="78">
        <f t="shared" ref="F404:F439" si="275">C404+B$9</f>
        <v>0.98480775301220802</v>
      </c>
      <c r="G404" s="78">
        <f t="shared" ref="G404:G439" si="276">D404+B$10</f>
        <v>0.17364817766693033</v>
      </c>
      <c r="H404" s="78">
        <f t="shared" si="267"/>
        <v>-0.34867646154353005</v>
      </c>
      <c r="I404" s="78">
        <f t="shared" si="268"/>
        <v>-2.5735408528211434</v>
      </c>
      <c r="J404" s="78">
        <f t="shared" si="269"/>
        <v>0.17364817766693033</v>
      </c>
      <c r="K404" s="78">
        <f t="shared" si="270"/>
        <v>-0.34867646154353005</v>
      </c>
      <c r="L404" s="78">
        <f t="shared" si="271"/>
        <v>-2.5307930302774841</v>
      </c>
      <c r="M404" s="78">
        <f t="shared" si="272"/>
        <v>-0.49835012656297456</v>
      </c>
      <c r="O404" s="78">
        <f t="shared" ref="O404:O439" si="277">K404*B$3/(B$3+B$5+L404)</f>
        <v>-0.46681858322702702</v>
      </c>
      <c r="P404" s="78">
        <f t="shared" ref="P404:P439" si="278">M404*B$3/(B$3+B$5+L404)</f>
        <v>-0.66720620888282667</v>
      </c>
    </row>
    <row r="405" spans="2:18" x14ac:dyDescent="0.2">
      <c r="B405" s="78">
        <f t="shared" si="273"/>
        <v>2.4030899869919438</v>
      </c>
      <c r="C405" s="78">
        <v>0.93969262078590843</v>
      </c>
      <c r="D405" s="78">
        <v>0.34202014332566871</v>
      </c>
      <c r="E405" s="78">
        <f t="shared" si="274"/>
        <v>2.4030899869919438</v>
      </c>
      <c r="F405" s="78">
        <f t="shared" si="275"/>
        <v>0.93969262078590843</v>
      </c>
      <c r="G405" s="78">
        <f t="shared" si="276"/>
        <v>0.34202014332566871</v>
      </c>
      <c r="H405" s="78">
        <f t="shared" si="267"/>
        <v>-0.38774731214659952</v>
      </c>
      <c r="I405" s="78">
        <f t="shared" si="268"/>
        <v>-2.5509832867079938</v>
      </c>
      <c r="J405" s="78">
        <f t="shared" si="269"/>
        <v>0.34202014332566871</v>
      </c>
      <c r="K405" s="78">
        <f t="shared" si="270"/>
        <v>-0.38774731214659952</v>
      </c>
      <c r="L405" s="78">
        <f t="shared" si="271"/>
        <v>-2.5525819659643987</v>
      </c>
      <c r="M405" s="78">
        <f t="shared" si="272"/>
        <v>-0.32987696878890066</v>
      </c>
      <c r="O405" s="78">
        <f t="shared" si="277"/>
        <v>-0.52064663266456557</v>
      </c>
      <c r="P405" s="78">
        <f t="shared" si="278"/>
        <v>-0.44294138892341345</v>
      </c>
    </row>
    <row r="406" spans="2:18" x14ac:dyDescent="0.2">
      <c r="B406" s="78">
        <f t="shared" si="273"/>
        <v>2.4030899869919438</v>
      </c>
      <c r="C406" s="78">
        <v>0.86602540378443871</v>
      </c>
      <c r="D406" s="78">
        <v>0.49999999999999994</v>
      </c>
      <c r="E406" s="78">
        <f t="shared" si="274"/>
        <v>2.4030899869919438</v>
      </c>
      <c r="F406" s="78">
        <f t="shared" si="275"/>
        <v>0.86602540378443871</v>
      </c>
      <c r="G406" s="78">
        <f t="shared" si="276"/>
        <v>0.49999999999999994</v>
      </c>
      <c r="H406" s="78">
        <f t="shared" si="267"/>
        <v>-0.45154499349597321</v>
      </c>
      <c r="I406" s="78">
        <f t="shared" si="268"/>
        <v>-2.5141496782072585</v>
      </c>
      <c r="J406" s="78">
        <f t="shared" si="269"/>
        <v>0.49999999999999994</v>
      </c>
      <c r="K406" s="78">
        <f t="shared" si="270"/>
        <v>-0.45154499349597321</v>
      </c>
      <c r="L406" s="78">
        <f t="shared" si="271"/>
        <v>-2.5578916278880017</v>
      </c>
      <c r="M406" s="78">
        <f t="shared" si="272"/>
        <v>-0.1677469058138783</v>
      </c>
      <c r="O406" s="78">
        <f t="shared" si="277"/>
        <v>-0.6067433728700582</v>
      </c>
      <c r="P406" s="78">
        <f t="shared" si="278"/>
        <v>-0.22540239596950851</v>
      </c>
    </row>
    <row r="407" spans="2:18" x14ac:dyDescent="0.2">
      <c r="B407" s="78">
        <f t="shared" si="273"/>
        <v>2.4030899869919438</v>
      </c>
      <c r="C407" s="78">
        <v>0.76604444311897801</v>
      </c>
      <c r="D407" s="78">
        <v>0.64278760968653925</v>
      </c>
      <c r="E407" s="78">
        <f t="shared" si="274"/>
        <v>2.4030899869919438</v>
      </c>
      <c r="F407" s="78">
        <f t="shared" si="275"/>
        <v>0.76604444311897801</v>
      </c>
      <c r="G407" s="78">
        <f t="shared" si="276"/>
        <v>0.64278760968653925</v>
      </c>
      <c r="H407" s="78">
        <f t="shared" si="267"/>
        <v>-0.53813104532703482</v>
      </c>
      <c r="I407" s="78">
        <f t="shared" si="268"/>
        <v>-2.4641591978745283</v>
      </c>
      <c r="J407" s="78">
        <f t="shared" si="269"/>
        <v>0.64278760968653925</v>
      </c>
      <c r="K407" s="78">
        <f t="shared" si="270"/>
        <v>-0.53813104532703482</v>
      </c>
      <c r="L407" s="78">
        <f t="shared" si="271"/>
        <v>-2.5465606846575635</v>
      </c>
      <c r="M407" s="78">
        <f t="shared" si="272"/>
        <v>-1.6886177559633286E-2</v>
      </c>
      <c r="O407" s="78">
        <f t="shared" si="277"/>
        <v>-0.72199024176573889</v>
      </c>
      <c r="P407" s="78">
        <f t="shared" si="278"/>
        <v>-2.2655551142509677E-2</v>
      </c>
    </row>
    <row r="408" spans="2:18" x14ac:dyDescent="0.2">
      <c r="B408" s="78">
        <f t="shared" si="273"/>
        <v>2.4030899869919438</v>
      </c>
      <c r="C408" s="78">
        <v>0.64278760968653936</v>
      </c>
      <c r="D408" s="78">
        <v>0.76604444311897801</v>
      </c>
      <c r="E408" s="78">
        <f t="shared" si="274"/>
        <v>2.4030899869919438</v>
      </c>
      <c r="F408" s="78">
        <f t="shared" si="275"/>
        <v>0.64278760968653936</v>
      </c>
      <c r="G408" s="78">
        <f t="shared" si="276"/>
        <v>0.76604444311897801</v>
      </c>
      <c r="H408" s="78">
        <f t="shared" si="267"/>
        <v>-0.64487459426955374</v>
      </c>
      <c r="I408" s="78">
        <f t="shared" si="268"/>
        <v>-2.4025307811583088</v>
      </c>
      <c r="J408" s="78">
        <f t="shared" si="269"/>
        <v>0.76604444311897801</v>
      </c>
      <c r="K408" s="78">
        <f t="shared" si="270"/>
        <v>-0.64487459426955374</v>
      </c>
      <c r="L408" s="78">
        <f t="shared" si="271"/>
        <v>-2.5189334212494066</v>
      </c>
      <c r="M408" s="78">
        <f t="shared" si="272"/>
        <v>0.11812138908504133</v>
      </c>
      <c r="O408" s="78">
        <f t="shared" si="277"/>
        <v>-0.86200889603264796</v>
      </c>
      <c r="P408" s="78">
        <f t="shared" si="278"/>
        <v>0.15789378137678423</v>
      </c>
    </row>
    <row r="409" spans="2:18" x14ac:dyDescent="0.2">
      <c r="B409" s="78">
        <f t="shared" si="273"/>
        <v>2.4030899869919438</v>
      </c>
      <c r="C409" s="78">
        <v>0.50000000000000011</v>
      </c>
      <c r="D409" s="78">
        <v>0.8660254037844386</v>
      </c>
      <c r="E409" s="78">
        <f t="shared" si="274"/>
        <v>2.4030899869919438</v>
      </c>
      <c r="F409" s="78">
        <f t="shared" si="275"/>
        <v>0.50000000000000011</v>
      </c>
      <c r="G409" s="78">
        <f t="shared" si="276"/>
        <v>0.8660254037844386</v>
      </c>
      <c r="H409" s="78">
        <f t="shared" si="267"/>
        <v>-0.76853229160375369</v>
      </c>
      <c r="I409" s="78">
        <f t="shared" si="268"/>
        <v>-2.3311369763150394</v>
      </c>
      <c r="J409" s="78">
        <f t="shared" si="269"/>
        <v>0.8660254037844386</v>
      </c>
      <c r="K409" s="78">
        <f t="shared" si="270"/>
        <v>-0.76853229160375369</v>
      </c>
      <c r="L409" s="78">
        <f t="shared" si="271"/>
        <v>-2.4758492780821184</v>
      </c>
      <c r="M409" s="78">
        <f t="shared" si="272"/>
        <v>0.23317365752477182</v>
      </c>
      <c r="O409" s="78">
        <f t="shared" si="277"/>
        <v>-1.0214206493299183</v>
      </c>
      <c r="P409" s="78">
        <f t="shared" si="278"/>
        <v>0.30990030123338175</v>
      </c>
    </row>
    <row r="410" spans="2:18" x14ac:dyDescent="0.2">
      <c r="B410" s="78">
        <f t="shared" si="273"/>
        <v>2.4030899869919438</v>
      </c>
      <c r="C410" s="78">
        <v>0.34202014332566882</v>
      </c>
      <c r="D410" s="78">
        <v>0.93969262078590832</v>
      </c>
      <c r="E410" s="78">
        <f t="shared" si="274"/>
        <v>2.4030899869919438</v>
      </c>
      <c r="F410" s="78">
        <f t="shared" si="275"/>
        <v>0.34202014332566882</v>
      </c>
      <c r="G410" s="78">
        <f t="shared" si="276"/>
        <v>0.93969262078590832</v>
      </c>
      <c r="H410" s="78">
        <f t="shared" si="267"/>
        <v>-0.90534686076994908</v>
      </c>
      <c r="I410" s="78">
        <f t="shared" si="268"/>
        <v>-2.2521470479778736</v>
      </c>
      <c r="J410" s="78">
        <f t="shared" si="269"/>
        <v>0.93969262078590832</v>
      </c>
      <c r="K410" s="78">
        <f t="shared" si="270"/>
        <v>-0.90534686076994908</v>
      </c>
      <c r="L410" s="78">
        <f t="shared" si="271"/>
        <v>-2.4186173450442077</v>
      </c>
      <c r="M410" s="78">
        <f t="shared" si="272"/>
        <v>0.32477482280227443</v>
      </c>
      <c r="O410" s="78">
        <f t="shared" si="277"/>
        <v>-1.1941711716373302</v>
      </c>
      <c r="P410" s="78">
        <f t="shared" si="278"/>
        <v>0.42838468599124974</v>
      </c>
    </row>
    <row r="411" spans="2:18" x14ac:dyDescent="0.2">
      <c r="B411" s="78">
        <f t="shared" si="273"/>
        <v>2.4030899869919438</v>
      </c>
      <c r="C411" s="78">
        <v>0.17364817766693041</v>
      </c>
      <c r="D411" s="78">
        <v>0.98480775301220802</v>
      </c>
      <c r="E411" s="78">
        <f t="shared" si="274"/>
        <v>2.4030899869919438</v>
      </c>
      <c r="F411" s="78">
        <f t="shared" si="275"/>
        <v>0.17364817766693041</v>
      </c>
      <c r="G411" s="78">
        <f t="shared" si="276"/>
        <v>0.98480775301220802</v>
      </c>
      <c r="H411" s="78">
        <f t="shared" si="267"/>
        <v>-1.0511612603155376</v>
      </c>
      <c r="I411" s="78">
        <f t="shared" si="268"/>
        <v>-2.1679610651485044</v>
      </c>
      <c r="J411" s="78">
        <f t="shared" si="269"/>
        <v>0.98480775301220802</v>
      </c>
      <c r="K411" s="78">
        <f t="shared" si="270"/>
        <v>-1.0511612603155376</v>
      </c>
      <c r="L411" s="78">
        <f t="shared" si="271"/>
        <v>-2.3489765854602767</v>
      </c>
      <c r="M411" s="78">
        <f t="shared" si="272"/>
        <v>0.39014162986301804</v>
      </c>
      <c r="O411" s="78">
        <f t="shared" si="277"/>
        <v>-1.373883209294523</v>
      </c>
      <c r="P411" s="78">
        <f t="shared" si="278"/>
        <v>0.509920841598272</v>
      </c>
    </row>
    <row r="412" spans="2:18" x14ac:dyDescent="0.2">
      <c r="B412" s="78">
        <f t="shared" si="273"/>
        <v>2.4030899869919438</v>
      </c>
      <c r="C412" s="78">
        <v>6.1257422745431001E-17</v>
      </c>
      <c r="D412" s="78">
        <v>1</v>
      </c>
      <c r="E412" s="78">
        <f t="shared" si="274"/>
        <v>2.4030899869919438</v>
      </c>
      <c r="F412" s="78">
        <f t="shared" si="275"/>
        <v>6.1257422745431001E-17</v>
      </c>
      <c r="G412" s="78">
        <f t="shared" si="276"/>
        <v>1</v>
      </c>
      <c r="H412" s="78">
        <f t="shared" si="267"/>
        <v>-1.201544993495973</v>
      </c>
      <c r="I412" s="78">
        <f t="shared" si="268"/>
        <v>-2.0811369763150389</v>
      </c>
      <c r="J412" s="78">
        <f t="shared" si="269"/>
        <v>1</v>
      </c>
      <c r="K412" s="78">
        <f t="shared" si="270"/>
        <v>-1.201544993495973</v>
      </c>
      <c r="L412" s="78">
        <f t="shared" si="271"/>
        <v>-2.2690429985703577</v>
      </c>
      <c r="M412" s="78">
        <f t="shared" si="272"/>
        <v>0.42728794135166259</v>
      </c>
      <c r="O412" s="78">
        <f t="shared" si="277"/>
        <v>-1.5541995554674253</v>
      </c>
      <c r="P412" s="78">
        <f t="shared" si="278"/>
        <v>0.55269734558431338</v>
      </c>
    </row>
    <row r="413" spans="2:18" x14ac:dyDescent="0.2">
      <c r="B413" s="78">
        <f t="shared" si="273"/>
        <v>2.4030899869919438</v>
      </c>
      <c r="C413" s="78">
        <v>-0.1736481776669303</v>
      </c>
      <c r="D413" s="78">
        <v>0.98480775301220802</v>
      </c>
      <c r="E413" s="78">
        <f t="shared" si="274"/>
        <v>2.4030899869919438</v>
      </c>
      <c r="F413" s="78">
        <f t="shared" si="275"/>
        <v>-0.1736481776669303</v>
      </c>
      <c r="G413" s="78">
        <f t="shared" si="276"/>
        <v>0.98480775301220802</v>
      </c>
      <c r="H413" s="78">
        <f t="shared" si="267"/>
        <v>-1.3519287266764082</v>
      </c>
      <c r="I413" s="78">
        <f t="shared" si="268"/>
        <v>-1.9943128874815736</v>
      </c>
      <c r="J413" s="78">
        <f t="shared" si="269"/>
        <v>0.98480775301220802</v>
      </c>
      <c r="K413" s="78">
        <f t="shared" si="270"/>
        <v>-1.3519287266764082</v>
      </c>
      <c r="L413" s="78">
        <f t="shared" si="271"/>
        <v>-2.1812453259637556</v>
      </c>
      <c r="M413" s="78">
        <f t="shared" si="272"/>
        <v>0.4350850853905659</v>
      </c>
      <c r="O413" s="78">
        <f t="shared" si="277"/>
        <v>-1.7290844681004776</v>
      </c>
      <c r="P413" s="78">
        <f t="shared" si="278"/>
        <v>0.556463405656343</v>
      </c>
    </row>
    <row r="414" spans="2:18" x14ac:dyDescent="0.2">
      <c r="B414" s="78">
        <f t="shared" si="273"/>
        <v>2.4030899869919438</v>
      </c>
      <c r="C414" s="78">
        <v>-0.34202014332566871</v>
      </c>
      <c r="D414" s="78">
        <v>0.93969262078590843</v>
      </c>
      <c r="E414" s="78">
        <f t="shared" si="274"/>
        <v>2.4030899869919438</v>
      </c>
      <c r="F414" s="78">
        <f t="shared" si="275"/>
        <v>-0.34202014332566871</v>
      </c>
      <c r="G414" s="78">
        <f t="shared" si="276"/>
        <v>0.93969262078590843</v>
      </c>
      <c r="H414" s="78">
        <f t="shared" si="267"/>
        <v>-1.4977431262219967</v>
      </c>
      <c r="I414" s="78">
        <f t="shared" si="268"/>
        <v>-1.9101269046522045</v>
      </c>
      <c r="J414" s="78">
        <f t="shared" si="269"/>
        <v>0.93969262078590843</v>
      </c>
      <c r="K414" s="78">
        <f t="shared" si="270"/>
        <v>-1.4977431262219967</v>
      </c>
      <c r="L414" s="78">
        <f t="shared" si="271"/>
        <v>-2.0882512554948551</v>
      </c>
      <c r="M414" s="78">
        <f t="shared" si="272"/>
        <v>0.41329614970365147</v>
      </c>
      <c r="O414" s="78">
        <f t="shared" si="277"/>
        <v>-1.8930620455587732</v>
      </c>
      <c r="P414" s="78">
        <f t="shared" si="278"/>
        <v>0.5223828044219595</v>
      </c>
    </row>
    <row r="415" spans="2:18" x14ac:dyDescent="0.2">
      <c r="B415" s="78">
        <f t="shared" si="273"/>
        <v>2.4030899869919438</v>
      </c>
      <c r="C415" s="78">
        <v>-0.49999999999999978</v>
      </c>
      <c r="D415" s="78">
        <v>0.86602540378443871</v>
      </c>
      <c r="E415" s="78">
        <f t="shared" si="274"/>
        <v>2.4030899869919438</v>
      </c>
      <c r="F415" s="78">
        <f t="shared" si="275"/>
        <v>-0.49999999999999978</v>
      </c>
      <c r="G415" s="78">
        <f t="shared" si="276"/>
        <v>0.86602540378443871</v>
      </c>
      <c r="H415" s="78">
        <f t="shared" si="267"/>
        <v>-1.634557695388192</v>
      </c>
      <c r="I415" s="78">
        <f t="shared" si="268"/>
        <v>-1.8311369763150389</v>
      </c>
      <c r="J415" s="78">
        <f t="shared" si="269"/>
        <v>0.86602540378443871</v>
      </c>
      <c r="K415" s="78">
        <f t="shared" si="270"/>
        <v>-1.634557695388192</v>
      </c>
      <c r="L415" s="78">
        <f t="shared" si="271"/>
        <v>-1.9928863649375834</v>
      </c>
      <c r="M415" s="78">
        <f t="shared" si="272"/>
        <v>0.36258318007603246</v>
      </c>
      <c r="O415" s="78">
        <f t="shared" si="277"/>
        <v>-2.0413819134907909</v>
      </c>
      <c r="P415" s="78">
        <f t="shared" si="278"/>
        <v>0.45282631994669581</v>
      </c>
    </row>
    <row r="416" spans="2:18" x14ac:dyDescent="0.2">
      <c r="B416" s="78">
        <f t="shared" si="273"/>
        <v>2.4030899869919438</v>
      </c>
      <c r="C416" s="78">
        <v>-0.64278760968653936</v>
      </c>
      <c r="D416" s="78">
        <v>0.76604444311897801</v>
      </c>
      <c r="E416" s="78">
        <f t="shared" si="274"/>
        <v>2.4030899869919438</v>
      </c>
      <c r="F416" s="78">
        <f t="shared" si="275"/>
        <v>-0.64278760968653936</v>
      </c>
      <c r="G416" s="78">
        <f t="shared" si="276"/>
        <v>0.76604444311897801</v>
      </c>
      <c r="H416" s="78">
        <f t="shared" si="267"/>
        <v>-1.7582153927223922</v>
      </c>
      <c r="I416" s="78">
        <f t="shared" si="268"/>
        <v>-1.7597431714717691</v>
      </c>
      <c r="J416" s="78">
        <f t="shared" si="269"/>
        <v>0.76604444311897801</v>
      </c>
      <c r="K416" s="78">
        <f t="shared" si="270"/>
        <v>-1.7582153927223922</v>
      </c>
      <c r="L416" s="78">
        <f t="shared" si="271"/>
        <v>-1.8980482682345603</v>
      </c>
      <c r="M416" s="78">
        <f t="shared" si="272"/>
        <v>0.28448706442784338</v>
      </c>
      <c r="O416" s="78">
        <f t="shared" si="277"/>
        <v>-2.1701133886405812</v>
      </c>
      <c r="P416" s="78">
        <f t="shared" si="278"/>
        <v>0.35113399073022228</v>
      </c>
    </row>
    <row r="417" spans="2:16" x14ac:dyDescent="0.2">
      <c r="B417" s="78">
        <f t="shared" si="273"/>
        <v>2.4030899869919438</v>
      </c>
      <c r="C417" s="78">
        <v>-0.7660444431189779</v>
      </c>
      <c r="D417" s="78">
        <v>0.64278760968653947</v>
      </c>
      <c r="E417" s="78">
        <f t="shared" si="274"/>
        <v>2.4030899869919438</v>
      </c>
      <c r="F417" s="78">
        <f t="shared" si="275"/>
        <v>-0.7660444431189779</v>
      </c>
      <c r="G417" s="78">
        <f t="shared" si="276"/>
        <v>0.64278760968653947</v>
      </c>
      <c r="H417" s="78">
        <f t="shared" si="267"/>
        <v>-1.8649589416649111</v>
      </c>
      <c r="I417" s="78">
        <f t="shared" si="268"/>
        <v>-1.6981147547555495</v>
      </c>
      <c r="J417" s="78">
        <f t="shared" si="269"/>
        <v>0.64278760968653947</v>
      </c>
      <c r="K417" s="78">
        <f t="shared" si="270"/>
        <v>-1.8649589416649111</v>
      </c>
      <c r="L417" s="78">
        <f t="shared" si="271"/>
        <v>-1.8066185729637148</v>
      </c>
      <c r="M417" s="78">
        <f t="shared" si="272"/>
        <v>0.18138071371451331</v>
      </c>
      <c r="O417" s="78">
        <f t="shared" si="277"/>
        <v>-2.2761773734968238</v>
      </c>
      <c r="P417" s="78">
        <f t="shared" si="278"/>
        <v>0.22137467336257338</v>
      </c>
    </row>
    <row r="418" spans="2:16" x14ac:dyDescent="0.2">
      <c r="B418" s="78">
        <f t="shared" si="273"/>
        <v>2.4030899869919438</v>
      </c>
      <c r="C418" s="78">
        <v>-0.86602540378443871</v>
      </c>
      <c r="D418" s="78">
        <v>0.49999999999999994</v>
      </c>
      <c r="E418" s="78">
        <f t="shared" si="274"/>
        <v>2.4030899869919438</v>
      </c>
      <c r="F418" s="78">
        <f t="shared" si="275"/>
        <v>-0.86602540378443871</v>
      </c>
      <c r="G418" s="78">
        <f t="shared" si="276"/>
        <v>0.49999999999999994</v>
      </c>
      <c r="H418" s="78">
        <f t="shared" si="267"/>
        <v>-1.9515449934959728</v>
      </c>
      <c r="I418" s="78">
        <f t="shared" si="268"/>
        <v>-1.6481242744228193</v>
      </c>
      <c r="J418" s="78">
        <f t="shared" si="269"/>
        <v>0.49999999999999994</v>
      </c>
      <c r="K418" s="78">
        <f t="shared" si="270"/>
        <v>-1.9515449934959728</v>
      </c>
      <c r="L418" s="78">
        <f t="shared" si="271"/>
        <v>-1.7213753241501932</v>
      </c>
      <c r="M418" s="78">
        <f t="shared" si="272"/>
        <v>5.6396962228135172E-2</v>
      </c>
      <c r="O418" s="78">
        <f t="shared" si="277"/>
        <v>-2.357329955045516</v>
      </c>
      <c r="P418" s="78">
        <f t="shared" si="278"/>
        <v>6.8123588683341271E-2</v>
      </c>
    </row>
    <row r="419" spans="2:16" x14ac:dyDescent="0.2">
      <c r="B419" s="78">
        <f t="shared" si="273"/>
        <v>2.4030899869919438</v>
      </c>
      <c r="C419" s="78">
        <v>-0.93969262078590832</v>
      </c>
      <c r="D419" s="78">
        <v>0.34202014332566888</v>
      </c>
      <c r="E419" s="78">
        <f t="shared" si="274"/>
        <v>2.4030899869919438</v>
      </c>
      <c r="F419" s="78">
        <f t="shared" si="275"/>
        <v>-0.93969262078590832</v>
      </c>
      <c r="G419" s="78">
        <f t="shared" si="276"/>
        <v>0.34202014332566888</v>
      </c>
      <c r="H419" s="78">
        <f t="shared" si="267"/>
        <v>-2.0153426748453462</v>
      </c>
      <c r="I419" s="78">
        <f t="shared" si="268"/>
        <v>-1.6112906659220843</v>
      </c>
      <c r="J419" s="78">
        <f t="shared" si="269"/>
        <v>0.34202014332566888</v>
      </c>
      <c r="K419" s="78">
        <f t="shared" si="270"/>
        <v>-2.0153426748453462</v>
      </c>
      <c r="L419" s="78">
        <f t="shared" si="271"/>
        <v>-1.6449085947740292</v>
      </c>
      <c r="M419" s="78">
        <f t="shared" si="272"/>
        <v>-8.6666621987206316E-2</v>
      </c>
      <c r="O419" s="78">
        <f t="shared" si="277"/>
        <v>-2.412113257773318</v>
      </c>
      <c r="P419" s="78">
        <f t="shared" si="278"/>
        <v>-0.10372911292508158</v>
      </c>
    </row>
    <row r="420" spans="2:16" x14ac:dyDescent="0.2">
      <c r="B420" s="78">
        <f t="shared" si="273"/>
        <v>2.4030899869919438</v>
      </c>
      <c r="C420" s="78">
        <v>-0.98480775301220802</v>
      </c>
      <c r="D420" s="78">
        <v>0.17364817766693069</v>
      </c>
      <c r="E420" s="78">
        <f t="shared" si="274"/>
        <v>2.4030899869919438</v>
      </c>
      <c r="F420" s="78">
        <f t="shared" si="275"/>
        <v>-0.98480775301220802</v>
      </c>
      <c r="G420" s="78">
        <f t="shared" si="276"/>
        <v>0.17364817766693069</v>
      </c>
      <c r="H420" s="78">
        <f t="shared" si="267"/>
        <v>-2.0544135254484157</v>
      </c>
      <c r="I420" s="78">
        <f t="shared" si="268"/>
        <v>-1.5887330998089344</v>
      </c>
      <c r="J420" s="78">
        <f t="shared" si="269"/>
        <v>0.17364817766693069</v>
      </c>
      <c r="K420" s="78">
        <f t="shared" si="270"/>
        <v>-2.0544135254484157</v>
      </c>
      <c r="L420" s="78">
        <f t="shared" si="271"/>
        <v>-1.5795417877132856</v>
      </c>
      <c r="M420" s="78">
        <f t="shared" si="272"/>
        <v>-0.24346312431879524</v>
      </c>
      <c r="O420" s="78">
        <f t="shared" si="277"/>
        <v>-2.4397882795151427</v>
      </c>
      <c r="P420" s="78">
        <f t="shared" si="278"/>
        <v>-0.28913286923453396</v>
      </c>
    </row>
    <row r="421" spans="2:16" x14ac:dyDescent="0.2">
      <c r="B421" s="78">
        <f t="shared" si="273"/>
        <v>2.4030899869919438</v>
      </c>
      <c r="C421" s="78">
        <v>-1</v>
      </c>
      <c r="D421" s="78">
        <v>1.22514845490862E-16</v>
      </c>
      <c r="E421" s="78">
        <f t="shared" si="274"/>
        <v>2.4030899869919438</v>
      </c>
      <c r="F421" s="78">
        <f t="shared" si="275"/>
        <v>-1</v>
      </c>
      <c r="G421" s="78">
        <f t="shared" si="276"/>
        <v>1.22514845490862E-16</v>
      </c>
      <c r="H421" s="78">
        <f t="shared" si="267"/>
        <v>-2.0675703972804111</v>
      </c>
      <c r="I421" s="78">
        <f t="shared" si="268"/>
        <v>-1.5811369763150385</v>
      </c>
      <c r="J421" s="78">
        <f t="shared" si="269"/>
        <v>1.22514845490862E-16</v>
      </c>
      <c r="K421" s="78">
        <f t="shared" si="270"/>
        <v>-2.0675703972804111</v>
      </c>
      <c r="L421" s="78">
        <f t="shared" si="271"/>
        <v>-1.5272610403233025</v>
      </c>
      <c r="M421" s="78">
        <f t="shared" si="272"/>
        <v>-0.40922836238614507</v>
      </c>
      <c r="O421" s="78">
        <f t="shared" si="277"/>
        <v>-2.4402621243500526</v>
      </c>
      <c r="P421" s="78">
        <f t="shared" si="278"/>
        <v>-0.4829941820864978</v>
      </c>
    </row>
    <row r="422" spans="2:16" x14ac:dyDescent="0.2">
      <c r="B422" s="78">
        <f t="shared" si="273"/>
        <v>2.4030899869919438</v>
      </c>
      <c r="C422" s="78">
        <v>-0.98480775301220802</v>
      </c>
      <c r="D422" s="78">
        <v>-0.17364817766693047</v>
      </c>
      <c r="E422" s="78">
        <f t="shared" si="274"/>
        <v>2.4030899869919438</v>
      </c>
      <c r="F422" s="78">
        <f t="shared" si="275"/>
        <v>-0.98480775301220802</v>
      </c>
      <c r="G422" s="78">
        <f t="shared" si="276"/>
        <v>-0.17364817766693047</v>
      </c>
      <c r="H422" s="78">
        <f t="shared" si="267"/>
        <v>-2.0544135254484157</v>
      </c>
      <c r="I422" s="78">
        <f t="shared" si="268"/>
        <v>-1.5887330998089344</v>
      </c>
      <c r="J422" s="78">
        <f t="shared" si="269"/>
        <v>-0.17364817766693047</v>
      </c>
      <c r="K422" s="78">
        <f t="shared" si="270"/>
        <v>-2.0544135254484157</v>
      </c>
      <c r="L422" s="78">
        <f t="shared" si="271"/>
        <v>-1.4896548766581899</v>
      </c>
      <c r="M422" s="78">
        <f t="shared" si="272"/>
        <v>-0.57892564331183693</v>
      </c>
      <c r="O422" s="78">
        <f t="shared" si="277"/>
        <v>-2.414019050547854</v>
      </c>
      <c r="P422" s="78">
        <f t="shared" si="278"/>
        <v>-0.6802610645295506</v>
      </c>
    </row>
    <row r="423" spans="2:16" x14ac:dyDescent="0.2">
      <c r="B423" s="78">
        <f t="shared" si="273"/>
        <v>2.4030899869919438</v>
      </c>
      <c r="C423" s="78">
        <v>-0.93969262078590843</v>
      </c>
      <c r="D423" s="78">
        <v>-0.34202014332566866</v>
      </c>
      <c r="E423" s="78">
        <f t="shared" si="274"/>
        <v>2.4030899869919438</v>
      </c>
      <c r="F423" s="78">
        <f t="shared" si="275"/>
        <v>-0.93969262078590843</v>
      </c>
      <c r="G423" s="78">
        <f t="shared" si="276"/>
        <v>-0.34202014332566866</v>
      </c>
      <c r="H423" s="78">
        <f t="shared" si="267"/>
        <v>-2.0153426748453462</v>
      </c>
      <c r="I423" s="78">
        <f t="shared" si="268"/>
        <v>-1.6112906659220843</v>
      </c>
      <c r="J423" s="78">
        <f t="shared" si="269"/>
        <v>-0.34202014332566866</v>
      </c>
      <c r="K423" s="78">
        <f t="shared" si="270"/>
        <v>-2.0153426748453462</v>
      </c>
      <c r="L423" s="78">
        <f t="shared" si="271"/>
        <v>-1.4678659409712753</v>
      </c>
      <c r="M423" s="78">
        <f t="shared" si="272"/>
        <v>-0.74739880108591072</v>
      </c>
      <c r="O423" s="78">
        <f t="shared" si="277"/>
        <v>-2.3620616611300265</v>
      </c>
      <c r="P423" s="78">
        <f t="shared" si="278"/>
        <v>-0.87598108036641975</v>
      </c>
    </row>
    <row r="424" spans="2:16" x14ac:dyDescent="0.2">
      <c r="B424" s="78">
        <f t="shared" si="273"/>
        <v>2.4030899869919438</v>
      </c>
      <c r="C424" s="78">
        <v>-0.8660254037844386</v>
      </c>
      <c r="D424" s="78">
        <v>-0.50000000000000011</v>
      </c>
      <c r="E424" s="78">
        <f t="shared" si="274"/>
        <v>2.4030899869919438</v>
      </c>
      <c r="F424" s="78">
        <f t="shared" si="275"/>
        <v>-0.8660254037844386</v>
      </c>
      <c r="G424" s="78">
        <f t="shared" si="276"/>
        <v>-0.50000000000000011</v>
      </c>
      <c r="H424" s="78">
        <f t="shared" si="267"/>
        <v>-1.9515449934959728</v>
      </c>
      <c r="I424" s="78">
        <f t="shared" si="268"/>
        <v>-1.6481242744228193</v>
      </c>
      <c r="J424" s="78">
        <f t="shared" si="269"/>
        <v>-0.50000000000000011</v>
      </c>
      <c r="K424" s="78">
        <f t="shared" si="270"/>
        <v>-1.9515449934959728</v>
      </c>
      <c r="L424" s="78">
        <f t="shared" si="271"/>
        <v>-1.4625562790476725</v>
      </c>
      <c r="M424" s="78">
        <f t="shared" si="272"/>
        <v>-0.90952886406093314</v>
      </c>
      <c r="O424" s="78">
        <f t="shared" si="277"/>
        <v>-2.2858657196258312</v>
      </c>
      <c r="P424" s="78">
        <f t="shared" si="278"/>
        <v>-1.0653409776849196</v>
      </c>
    </row>
    <row r="425" spans="2:16" x14ac:dyDescent="0.2">
      <c r="B425" s="78">
        <f t="shared" si="273"/>
        <v>2.4030899869919438</v>
      </c>
      <c r="C425" s="78">
        <v>-0.76604444311897801</v>
      </c>
      <c r="D425" s="78">
        <v>-0.64278760968653925</v>
      </c>
      <c r="E425" s="78">
        <f t="shared" si="274"/>
        <v>2.4030899869919438</v>
      </c>
      <c r="F425" s="78">
        <f t="shared" si="275"/>
        <v>-0.76604444311897801</v>
      </c>
      <c r="G425" s="78">
        <f t="shared" si="276"/>
        <v>-0.64278760968653925</v>
      </c>
      <c r="H425" s="78">
        <f t="shared" si="267"/>
        <v>-1.8649589416649111</v>
      </c>
      <c r="I425" s="78">
        <f t="shared" si="268"/>
        <v>-1.6981147547555495</v>
      </c>
      <c r="J425" s="78">
        <f t="shared" si="269"/>
        <v>-0.64278760968653925</v>
      </c>
      <c r="K425" s="78">
        <f t="shared" si="270"/>
        <v>-1.8649589416649111</v>
      </c>
      <c r="L425" s="78">
        <f t="shared" si="271"/>
        <v>-1.473887222278111</v>
      </c>
      <c r="M425" s="78">
        <f t="shared" si="272"/>
        <v>-1.060389592315178</v>
      </c>
      <c r="O425" s="78">
        <f t="shared" si="277"/>
        <v>-2.1873496050133339</v>
      </c>
      <c r="P425" s="78">
        <f t="shared" si="278"/>
        <v>-1.2436964182386829</v>
      </c>
    </row>
    <row r="426" spans="2:16" x14ac:dyDescent="0.2">
      <c r="B426" s="78">
        <f t="shared" si="273"/>
        <v>2.4030899869919438</v>
      </c>
      <c r="C426" s="78">
        <v>-0.64278760968653947</v>
      </c>
      <c r="D426" s="78">
        <v>-0.7660444431189779</v>
      </c>
      <c r="E426" s="78">
        <f t="shared" si="274"/>
        <v>2.4030899869919438</v>
      </c>
      <c r="F426" s="78">
        <f t="shared" si="275"/>
        <v>-0.64278760968653947</v>
      </c>
      <c r="G426" s="78">
        <f t="shared" si="276"/>
        <v>-0.7660444431189779</v>
      </c>
      <c r="H426" s="78">
        <f t="shared" si="267"/>
        <v>-1.7582153927223922</v>
      </c>
      <c r="I426" s="78">
        <f t="shared" si="268"/>
        <v>-1.7597431714717688</v>
      </c>
      <c r="J426" s="78">
        <f t="shared" si="269"/>
        <v>-0.7660444431189779</v>
      </c>
      <c r="K426" s="78">
        <f t="shared" si="270"/>
        <v>-1.7582153927223922</v>
      </c>
      <c r="L426" s="78">
        <f t="shared" si="271"/>
        <v>-1.5015144856862679</v>
      </c>
      <c r="M426" s="78">
        <f t="shared" si="272"/>
        <v>-1.1953971589598527</v>
      </c>
      <c r="O426" s="78">
        <f t="shared" si="277"/>
        <v>-2.0688573155312029</v>
      </c>
      <c r="P426" s="78">
        <f t="shared" si="278"/>
        <v>-1.4066002194702609</v>
      </c>
    </row>
    <row r="427" spans="2:16" x14ac:dyDescent="0.2">
      <c r="B427" s="78">
        <f t="shared" si="273"/>
        <v>2.4030899869919438</v>
      </c>
      <c r="C427" s="78">
        <v>-0.50000000000000044</v>
      </c>
      <c r="D427" s="78">
        <v>-0.86602540378443837</v>
      </c>
      <c r="E427" s="78">
        <f t="shared" si="274"/>
        <v>2.4030899869919438</v>
      </c>
      <c r="F427" s="78">
        <f t="shared" si="275"/>
        <v>-0.50000000000000044</v>
      </c>
      <c r="G427" s="78">
        <f t="shared" si="276"/>
        <v>-0.86602540378443837</v>
      </c>
      <c r="H427" s="78">
        <f t="shared" si="267"/>
        <v>-1.6345576953881926</v>
      </c>
      <c r="I427" s="78">
        <f t="shared" si="268"/>
        <v>-1.8311369763150385</v>
      </c>
      <c r="J427" s="78">
        <f t="shared" si="269"/>
        <v>-0.86602540378443837</v>
      </c>
      <c r="K427" s="78">
        <f t="shared" si="270"/>
        <v>-1.6345576953881926</v>
      </c>
      <c r="L427" s="78">
        <f t="shared" si="271"/>
        <v>-1.5445986288535563</v>
      </c>
      <c r="M427" s="78">
        <f t="shared" si="272"/>
        <v>-1.310449427399583</v>
      </c>
      <c r="O427" s="78">
        <f t="shared" si="277"/>
        <v>-1.9331521043649378</v>
      </c>
      <c r="P427" s="78">
        <f t="shared" si="278"/>
        <v>-1.5498370448402532</v>
      </c>
    </row>
    <row r="428" spans="2:16" x14ac:dyDescent="0.2">
      <c r="B428" s="78">
        <f t="shared" si="273"/>
        <v>2.4030899869919438</v>
      </c>
      <c r="C428" s="78">
        <v>-0.34202014332566938</v>
      </c>
      <c r="D428" s="78">
        <v>-0.93969262078590821</v>
      </c>
      <c r="E428" s="78">
        <f t="shared" si="274"/>
        <v>2.4030899869919438</v>
      </c>
      <c r="F428" s="78">
        <f t="shared" si="275"/>
        <v>-0.34202014332566938</v>
      </c>
      <c r="G428" s="78">
        <f t="shared" si="276"/>
        <v>-0.93969262078590821</v>
      </c>
      <c r="H428" s="78">
        <f t="shared" si="267"/>
        <v>-1.4977431262219973</v>
      </c>
      <c r="I428" s="78">
        <f t="shared" si="268"/>
        <v>-1.910126904652204</v>
      </c>
      <c r="J428" s="78">
        <f t="shared" si="269"/>
        <v>-0.93969262078590821</v>
      </c>
      <c r="K428" s="78">
        <f t="shared" si="270"/>
        <v>-1.4977431262219973</v>
      </c>
      <c r="L428" s="78">
        <f t="shared" si="271"/>
        <v>-1.6018305618914666</v>
      </c>
      <c r="M428" s="78">
        <f t="shared" si="272"/>
        <v>-1.4020505926770856</v>
      </c>
      <c r="O428" s="78">
        <f t="shared" si="277"/>
        <v>-1.7834161804662569</v>
      </c>
      <c r="P428" s="78">
        <f t="shared" si="278"/>
        <v>-1.6694716664264642</v>
      </c>
    </row>
    <row r="429" spans="2:16" x14ac:dyDescent="0.2">
      <c r="B429" s="78">
        <f t="shared" si="273"/>
        <v>2.4030899869919438</v>
      </c>
      <c r="C429" s="78">
        <v>-0.17364817766693033</v>
      </c>
      <c r="D429" s="78">
        <v>-0.98480775301220802</v>
      </c>
      <c r="E429" s="78">
        <f t="shared" si="274"/>
        <v>2.4030899869919438</v>
      </c>
      <c r="F429" s="78">
        <f t="shared" si="275"/>
        <v>-0.17364817766693033</v>
      </c>
      <c r="G429" s="78">
        <f t="shared" si="276"/>
        <v>-0.98480775301220802</v>
      </c>
      <c r="H429" s="78">
        <f t="shared" si="267"/>
        <v>-1.3519287266764082</v>
      </c>
      <c r="I429" s="78">
        <f t="shared" si="268"/>
        <v>-1.9943128874815736</v>
      </c>
      <c r="J429" s="78">
        <f t="shared" si="269"/>
        <v>-0.98480775301220802</v>
      </c>
      <c r="K429" s="78">
        <f t="shared" si="270"/>
        <v>-1.3519287266764082</v>
      </c>
      <c r="L429" s="78">
        <f t="shared" si="271"/>
        <v>-1.671471321475398</v>
      </c>
      <c r="M429" s="78">
        <f t="shared" si="272"/>
        <v>-1.4674173997378295</v>
      </c>
      <c r="O429" s="78">
        <f t="shared" si="277"/>
        <v>-1.6232503709357486</v>
      </c>
      <c r="P429" s="78">
        <f t="shared" si="278"/>
        <v>-1.7619167278869026</v>
      </c>
    </row>
    <row r="430" spans="2:16" x14ac:dyDescent="0.2">
      <c r="B430" s="78">
        <f t="shared" si="273"/>
        <v>2.4030899869919438</v>
      </c>
      <c r="C430" s="78">
        <v>-1.83772268236293E-16</v>
      </c>
      <c r="D430" s="78">
        <v>-1</v>
      </c>
      <c r="E430" s="78">
        <f t="shared" si="274"/>
        <v>2.4030899869919438</v>
      </c>
      <c r="F430" s="78">
        <f t="shared" si="275"/>
        <v>-1.83772268236293E-16</v>
      </c>
      <c r="G430" s="78">
        <f t="shared" si="276"/>
        <v>-1</v>
      </c>
      <c r="H430" s="78">
        <f t="shared" si="267"/>
        <v>-1.2015449934959732</v>
      </c>
      <c r="I430" s="78">
        <f t="shared" si="268"/>
        <v>-2.0811369763150389</v>
      </c>
      <c r="J430" s="78">
        <f t="shared" si="269"/>
        <v>-1</v>
      </c>
      <c r="K430" s="78">
        <f t="shared" si="270"/>
        <v>-1.2015449934959732</v>
      </c>
      <c r="L430" s="78">
        <f t="shared" si="271"/>
        <v>-1.7514049083653163</v>
      </c>
      <c r="M430" s="78">
        <f t="shared" si="272"/>
        <v>-1.504563711226474</v>
      </c>
      <c r="O430" s="78">
        <f t="shared" si="277"/>
        <v>-1.4566662324285025</v>
      </c>
      <c r="P430" s="78">
        <f t="shared" si="278"/>
        <v>-1.824024205955179</v>
      </c>
    </row>
    <row r="431" spans="2:16" x14ac:dyDescent="0.2">
      <c r="B431" s="78">
        <f t="shared" si="273"/>
        <v>2.4030899869919438</v>
      </c>
      <c r="C431" s="78">
        <v>0.17364817766692997</v>
      </c>
      <c r="D431" s="78">
        <v>-0.98480775301220813</v>
      </c>
      <c r="E431" s="78">
        <f t="shared" si="274"/>
        <v>2.4030899869919438</v>
      </c>
      <c r="F431" s="78">
        <f t="shared" si="275"/>
        <v>0.17364817766692997</v>
      </c>
      <c r="G431" s="78">
        <f t="shared" si="276"/>
        <v>-0.98480775301220813</v>
      </c>
      <c r="H431" s="78">
        <f t="shared" si="267"/>
        <v>-1.051161260315538</v>
      </c>
      <c r="I431" s="78">
        <f t="shared" si="268"/>
        <v>-2.167961065148504</v>
      </c>
      <c r="J431" s="78">
        <f t="shared" si="269"/>
        <v>-0.98480775301220813</v>
      </c>
      <c r="K431" s="78">
        <f t="shared" si="270"/>
        <v>-1.051161260315538</v>
      </c>
      <c r="L431" s="78">
        <f t="shared" si="271"/>
        <v>-1.8392025809719188</v>
      </c>
      <c r="M431" s="78">
        <f t="shared" si="272"/>
        <v>-1.5123608552653773</v>
      </c>
      <c r="O431" s="78">
        <f t="shared" si="277"/>
        <v>-1.2880619458395124</v>
      </c>
      <c r="P431" s="78">
        <f t="shared" si="278"/>
        <v>-1.8532023007201341</v>
      </c>
    </row>
    <row r="432" spans="2:16" x14ac:dyDescent="0.2">
      <c r="B432" s="78">
        <f t="shared" si="273"/>
        <v>2.4030899869919438</v>
      </c>
      <c r="C432" s="78">
        <v>0.34202014332566899</v>
      </c>
      <c r="D432" s="78">
        <v>-0.93969262078590832</v>
      </c>
      <c r="E432" s="78">
        <f t="shared" si="274"/>
        <v>2.4030899869919438</v>
      </c>
      <c r="F432" s="78">
        <f t="shared" si="275"/>
        <v>0.34202014332566899</v>
      </c>
      <c r="G432" s="78">
        <f t="shared" si="276"/>
        <v>-0.93969262078590832</v>
      </c>
      <c r="H432" s="78">
        <f t="shared" si="267"/>
        <v>-0.90534686076994908</v>
      </c>
      <c r="I432" s="78">
        <f t="shared" si="268"/>
        <v>-2.2521470479778736</v>
      </c>
      <c r="J432" s="78">
        <f t="shared" si="269"/>
        <v>-0.93969262078590832</v>
      </c>
      <c r="K432" s="78">
        <f t="shared" si="270"/>
        <v>-0.90534686076994908</v>
      </c>
      <c r="L432" s="78">
        <f t="shared" si="271"/>
        <v>-1.9321966514408198</v>
      </c>
      <c r="M432" s="78">
        <f t="shared" si="272"/>
        <v>-1.4905719195784628</v>
      </c>
      <c r="O432" s="78">
        <f t="shared" si="277"/>
        <v>-1.1221726926842284</v>
      </c>
      <c r="P432" s="78">
        <f t="shared" si="278"/>
        <v>-1.8475560882934288</v>
      </c>
    </row>
    <row r="433" spans="2:18" x14ac:dyDescent="0.2">
      <c r="B433" s="78">
        <f t="shared" si="273"/>
        <v>2.4030899869919438</v>
      </c>
      <c r="C433" s="78">
        <v>0.50000000000000011</v>
      </c>
      <c r="D433" s="78">
        <v>-0.8660254037844386</v>
      </c>
      <c r="E433" s="78">
        <f t="shared" si="274"/>
        <v>2.4030899869919438</v>
      </c>
      <c r="F433" s="78">
        <f t="shared" si="275"/>
        <v>0.50000000000000011</v>
      </c>
      <c r="G433" s="78">
        <f t="shared" si="276"/>
        <v>-0.8660254037844386</v>
      </c>
      <c r="H433" s="78">
        <f t="shared" si="267"/>
        <v>-0.76853229160375369</v>
      </c>
      <c r="I433" s="78">
        <f t="shared" si="268"/>
        <v>-2.3311369763150394</v>
      </c>
      <c r="J433" s="78">
        <f t="shared" si="269"/>
        <v>-0.8660254037844386</v>
      </c>
      <c r="K433" s="78">
        <f t="shared" si="270"/>
        <v>-0.76853229160375369</v>
      </c>
      <c r="L433" s="78">
        <f t="shared" si="271"/>
        <v>-2.0275615419980912</v>
      </c>
      <c r="M433" s="78">
        <f t="shared" si="272"/>
        <v>-1.4398589499508438</v>
      </c>
      <c r="O433" s="78">
        <f t="shared" si="277"/>
        <v>-0.96398648374937346</v>
      </c>
      <c r="P433" s="78">
        <f t="shared" si="278"/>
        <v>-1.8060458635534058</v>
      </c>
    </row>
    <row r="434" spans="2:18" x14ac:dyDescent="0.2">
      <c r="B434" s="78">
        <f t="shared" si="273"/>
        <v>2.4030899869919438</v>
      </c>
      <c r="C434" s="78">
        <v>0.64278760968653925</v>
      </c>
      <c r="D434" s="78">
        <v>-0.76604444311897812</v>
      </c>
      <c r="E434" s="78">
        <f t="shared" si="274"/>
        <v>2.4030899869919438</v>
      </c>
      <c r="F434" s="78">
        <f t="shared" si="275"/>
        <v>0.64278760968653925</v>
      </c>
      <c r="G434" s="78">
        <f t="shared" si="276"/>
        <v>-0.76604444311897812</v>
      </c>
      <c r="H434" s="78">
        <f t="shared" si="267"/>
        <v>-0.64487459426955385</v>
      </c>
      <c r="I434" s="78">
        <f t="shared" si="268"/>
        <v>-2.4025307811583088</v>
      </c>
      <c r="J434" s="78">
        <f t="shared" si="269"/>
        <v>-0.76604444311897812</v>
      </c>
      <c r="K434" s="78">
        <f t="shared" si="270"/>
        <v>-0.64487459426955385</v>
      </c>
      <c r="L434" s="78">
        <f t="shared" si="271"/>
        <v>-2.1223996387011139</v>
      </c>
      <c r="M434" s="78">
        <f t="shared" si="272"/>
        <v>-1.3617628343026549</v>
      </c>
      <c r="O434" s="78">
        <f t="shared" si="277"/>
        <v>-0.81861806221815581</v>
      </c>
      <c r="P434" s="78">
        <f t="shared" si="278"/>
        <v>-1.7286518379286286</v>
      </c>
    </row>
    <row r="435" spans="2:18" x14ac:dyDescent="0.2">
      <c r="B435" s="78">
        <f t="shared" si="273"/>
        <v>2.4030899869919438</v>
      </c>
      <c r="C435" s="78">
        <v>0.76604444311897779</v>
      </c>
      <c r="D435" s="78">
        <v>-0.64278760968653958</v>
      </c>
      <c r="E435" s="78">
        <f t="shared" si="274"/>
        <v>2.4030899869919438</v>
      </c>
      <c r="F435" s="78">
        <f t="shared" si="275"/>
        <v>0.76604444311897779</v>
      </c>
      <c r="G435" s="78">
        <f t="shared" si="276"/>
        <v>-0.64278760968653958</v>
      </c>
      <c r="H435" s="78">
        <f t="shared" si="267"/>
        <v>-0.53813104532703504</v>
      </c>
      <c r="I435" s="78">
        <f t="shared" si="268"/>
        <v>-2.4641591978745283</v>
      </c>
      <c r="J435" s="78">
        <f t="shared" si="269"/>
        <v>-0.64278760968653958</v>
      </c>
      <c r="K435" s="78">
        <f t="shared" si="270"/>
        <v>-0.53813104532703504</v>
      </c>
      <c r="L435" s="78">
        <f t="shared" si="271"/>
        <v>-2.2138293339719595</v>
      </c>
      <c r="M435" s="78">
        <f t="shared" si="272"/>
        <v>-1.2586564835893248</v>
      </c>
      <c r="O435" s="78">
        <f t="shared" si="277"/>
        <v>-0.6911369765820351</v>
      </c>
      <c r="P435" s="78">
        <f t="shared" si="278"/>
        <v>-1.6165282493498225</v>
      </c>
    </row>
    <row r="436" spans="2:18" x14ac:dyDescent="0.2">
      <c r="B436" s="78">
        <f t="shared" si="273"/>
        <v>2.4030899869919438</v>
      </c>
      <c r="C436" s="78">
        <v>0.86602540378443837</v>
      </c>
      <c r="D436" s="78">
        <v>-0.50000000000000044</v>
      </c>
      <c r="E436" s="78">
        <f t="shared" si="274"/>
        <v>2.4030899869919438</v>
      </c>
      <c r="F436" s="78">
        <f t="shared" si="275"/>
        <v>0.86602540378443837</v>
      </c>
      <c r="G436" s="78">
        <f t="shared" si="276"/>
        <v>-0.50000000000000044</v>
      </c>
      <c r="H436" s="78">
        <f t="shared" si="267"/>
        <v>-0.45154499349597343</v>
      </c>
      <c r="I436" s="78">
        <f t="shared" si="268"/>
        <v>-2.5141496782072585</v>
      </c>
      <c r="J436" s="78">
        <f t="shared" si="269"/>
        <v>-0.50000000000000044</v>
      </c>
      <c r="K436" s="78">
        <f t="shared" si="270"/>
        <v>-0.45154499349597343</v>
      </c>
      <c r="L436" s="78">
        <f t="shared" si="271"/>
        <v>-2.299072582785481</v>
      </c>
      <c r="M436" s="78">
        <f t="shared" si="272"/>
        <v>-1.1336727321029469</v>
      </c>
      <c r="O436" s="78">
        <f t="shared" si="277"/>
        <v>-0.58635144708233145</v>
      </c>
      <c r="P436" s="78">
        <f t="shared" si="278"/>
        <v>-1.4721249411710526</v>
      </c>
    </row>
    <row r="437" spans="2:18" x14ac:dyDescent="0.2">
      <c r="B437" s="78">
        <f t="shared" si="273"/>
        <v>2.4030899869919438</v>
      </c>
      <c r="C437" s="78">
        <v>0.93969262078590809</v>
      </c>
      <c r="D437" s="78">
        <v>-0.34202014332566943</v>
      </c>
      <c r="E437" s="78">
        <f t="shared" si="274"/>
        <v>2.4030899869919438</v>
      </c>
      <c r="F437" s="78">
        <f t="shared" si="275"/>
        <v>0.93969262078590809</v>
      </c>
      <c r="G437" s="78">
        <f t="shared" si="276"/>
        <v>-0.34202014332566943</v>
      </c>
      <c r="H437" s="78">
        <f t="shared" si="267"/>
        <v>-0.38774731214659985</v>
      </c>
      <c r="I437" s="78">
        <f t="shared" si="268"/>
        <v>-2.5509832867079933</v>
      </c>
      <c r="J437" s="78">
        <f t="shared" si="269"/>
        <v>-0.34202014332566943</v>
      </c>
      <c r="K437" s="78">
        <f t="shared" si="270"/>
        <v>-0.38774731214659985</v>
      </c>
      <c r="L437" s="78">
        <f t="shared" si="271"/>
        <v>-2.3755393121616444</v>
      </c>
      <c r="M437" s="78">
        <f t="shared" si="272"/>
        <v>-0.99060914788760557</v>
      </c>
      <c r="O437" s="78">
        <f t="shared" si="277"/>
        <v>-0.5085570350767088</v>
      </c>
      <c r="P437" s="78">
        <f t="shared" si="278"/>
        <v>-1.2992514335705199</v>
      </c>
    </row>
    <row r="438" spans="2:18" x14ac:dyDescent="0.2">
      <c r="B438" s="78">
        <f t="shared" si="273"/>
        <v>2.4030899869919438</v>
      </c>
      <c r="C438" s="78">
        <v>0.98480775301220802</v>
      </c>
      <c r="D438" s="78">
        <v>-0.17364817766693039</v>
      </c>
      <c r="E438" s="78">
        <f t="shared" si="274"/>
        <v>2.4030899869919438</v>
      </c>
      <c r="F438" s="78">
        <f t="shared" si="275"/>
        <v>0.98480775301220802</v>
      </c>
      <c r="G438" s="78">
        <f t="shared" si="276"/>
        <v>-0.17364817766693039</v>
      </c>
      <c r="H438" s="78">
        <f t="shared" si="267"/>
        <v>-0.34867646154353005</v>
      </c>
      <c r="I438" s="78">
        <f t="shared" si="268"/>
        <v>-2.5735408528211434</v>
      </c>
      <c r="J438" s="78">
        <f t="shared" si="269"/>
        <v>-0.17364817766693039</v>
      </c>
      <c r="K438" s="78">
        <f t="shared" si="270"/>
        <v>-0.34867646154353005</v>
      </c>
      <c r="L438" s="78">
        <f t="shared" si="271"/>
        <v>-2.4409061192223889</v>
      </c>
      <c r="M438" s="78">
        <f t="shared" si="272"/>
        <v>-0.83381264555601586</v>
      </c>
      <c r="O438" s="78">
        <f t="shared" si="277"/>
        <v>-0.46126753688057298</v>
      </c>
      <c r="P438" s="78">
        <f t="shared" si="278"/>
        <v>-1.1030589892213918</v>
      </c>
    </row>
    <row r="439" spans="2:18" x14ac:dyDescent="0.2">
      <c r="B439" s="78">
        <f t="shared" si="273"/>
        <v>2.4030899869919438</v>
      </c>
      <c r="C439" s="78">
        <v>1</v>
      </c>
      <c r="D439" s="78">
        <v>0</v>
      </c>
      <c r="E439" s="78">
        <f t="shared" si="274"/>
        <v>2.4030899869919438</v>
      </c>
      <c r="F439" s="78">
        <f t="shared" si="275"/>
        <v>1</v>
      </c>
      <c r="G439" s="78">
        <f t="shared" si="276"/>
        <v>0</v>
      </c>
      <c r="H439" s="78">
        <f t="shared" si="267"/>
        <v>-0.33551958971153462</v>
      </c>
      <c r="I439" s="78">
        <f t="shared" si="268"/>
        <v>-2.5811369763150394</v>
      </c>
      <c r="J439" s="78">
        <f t="shared" si="269"/>
        <v>0</v>
      </c>
      <c r="K439" s="78">
        <f t="shared" si="270"/>
        <v>-0.33551958971153462</v>
      </c>
      <c r="L439" s="78">
        <f t="shared" si="271"/>
        <v>-2.4931868666123718</v>
      </c>
      <c r="M439" s="78">
        <f t="shared" si="272"/>
        <v>-0.6680474074886662</v>
      </c>
      <c r="O439" s="78">
        <f t="shared" si="277"/>
        <v>-0.44695343250155395</v>
      </c>
      <c r="P439" s="78">
        <f t="shared" si="278"/>
        <v>-0.88992145617349872</v>
      </c>
    </row>
    <row r="441" spans="2:18" x14ac:dyDescent="0.2">
      <c r="B441" s="78">
        <f>3*(LOG(8000/20)-1.5)</f>
        <v>3.3061799739838875</v>
      </c>
      <c r="C441" s="78">
        <v>1</v>
      </c>
      <c r="D441" s="78">
        <v>0</v>
      </c>
      <c r="E441" s="78">
        <f>B441+B$8</f>
        <v>3.3061799739838875</v>
      </c>
      <c r="F441" s="78">
        <f>C441+B$9</f>
        <v>1</v>
      </c>
      <c r="G441" s="78">
        <f>D441+B$10</f>
        <v>0</v>
      </c>
      <c r="H441" s="78">
        <f t="shared" ref="H441:H477" si="279">E441*COS(RADIANS($B$12))-F441*SIN(RADIANS($B$12))</f>
        <v>-0.78706458320750694</v>
      </c>
      <c r="I441" s="78">
        <f t="shared" ref="I441:I477" si="280">E441*SIN(RADIANS($B$12))+F441*COS(RADIANS($B$12))</f>
        <v>-3.3632358469534207</v>
      </c>
      <c r="J441" s="78">
        <f t="shared" ref="J441:J477" si="281">G441</f>
        <v>0</v>
      </c>
      <c r="K441" s="78">
        <f t="shared" ref="K441:K477" si="282">H441</f>
        <v>-0.78706458320750694</v>
      </c>
      <c r="L441" s="78">
        <f t="shared" ref="L441:L477" si="283">I441*COS(RADIANS($B$14))-J441*SIN(RADIANS($B$14))</f>
        <v>-3.2486363644734975</v>
      </c>
      <c r="M441" s="78">
        <f t="shared" ref="M441:M477" si="284">I441*SIN(RADIANS($B$14))+J441*COS(RADIANS($B$14))</f>
        <v>-0.87046949036305188</v>
      </c>
      <c r="O441" s="78">
        <f>K441*B$3/(B$3+B$5+L441)</f>
        <v>-1.1657860925545127</v>
      </c>
      <c r="P441" s="78">
        <f>M441*B$3/(B$3+B$5+L441)</f>
        <v>-1.2893239608403475</v>
      </c>
      <c r="R441" s="78" t="s">
        <v>4</v>
      </c>
    </row>
    <row r="442" spans="2:18" x14ac:dyDescent="0.2">
      <c r="B442" s="78">
        <f t="shared" ref="B442:B477" si="285">B441</f>
        <v>3.3061799739838875</v>
      </c>
      <c r="C442" s="78">
        <v>0.98480775301220802</v>
      </c>
      <c r="D442" s="78">
        <v>0.17364817766693033</v>
      </c>
      <c r="E442" s="78">
        <f t="shared" ref="E442:E477" si="286">B442+B$8</f>
        <v>3.3061799739838875</v>
      </c>
      <c r="F442" s="78">
        <f t="shared" ref="F442:F477" si="287">C442+B$9</f>
        <v>0.98480775301220802</v>
      </c>
      <c r="G442" s="78">
        <f t="shared" ref="G442:G477" si="288">D442+B$10</f>
        <v>0.17364817766693033</v>
      </c>
      <c r="H442" s="78">
        <f t="shared" si="279"/>
        <v>-0.80022145503950237</v>
      </c>
      <c r="I442" s="78">
        <f t="shared" si="280"/>
        <v>-3.3556397234595248</v>
      </c>
      <c r="J442" s="78">
        <f t="shared" si="281"/>
        <v>0.17364817766693033</v>
      </c>
      <c r="K442" s="78">
        <f t="shared" si="282"/>
        <v>-0.80022145503950237</v>
      </c>
      <c r="L442" s="78">
        <f t="shared" si="283"/>
        <v>-3.2862425281386098</v>
      </c>
      <c r="M442" s="78">
        <f t="shared" si="284"/>
        <v>-0.70077220943736029</v>
      </c>
      <c r="O442" s="78">
        <f t="shared" ref="O442:O477" si="289">K442*B$3/(B$3+B$5+L442)</f>
        <v>-1.1919129613981139</v>
      </c>
      <c r="P442" s="78">
        <f t="shared" ref="P442:P477" si="290">M442*B$3/(B$3+B$5+L442)</f>
        <v>-1.0437854098460175</v>
      </c>
    </row>
    <row r="443" spans="2:18" x14ac:dyDescent="0.2">
      <c r="B443" s="78">
        <f t="shared" si="285"/>
        <v>3.3061799739838875</v>
      </c>
      <c r="C443" s="78">
        <v>0.93969262078590843</v>
      </c>
      <c r="D443" s="78">
        <v>0.34202014332566871</v>
      </c>
      <c r="E443" s="78">
        <f t="shared" si="286"/>
        <v>3.3061799739838875</v>
      </c>
      <c r="F443" s="78">
        <f t="shared" si="287"/>
        <v>0.93969262078590843</v>
      </c>
      <c r="G443" s="78">
        <f t="shared" si="288"/>
        <v>0.34202014332566871</v>
      </c>
      <c r="H443" s="78">
        <f t="shared" si="279"/>
        <v>-0.83929230564257185</v>
      </c>
      <c r="I443" s="78">
        <f t="shared" si="280"/>
        <v>-3.3330821573463751</v>
      </c>
      <c r="J443" s="78">
        <f t="shared" si="281"/>
        <v>0.34202014332566871</v>
      </c>
      <c r="K443" s="78">
        <f t="shared" si="282"/>
        <v>-0.83929230564257185</v>
      </c>
      <c r="L443" s="78">
        <f t="shared" si="283"/>
        <v>-3.3080314638255244</v>
      </c>
      <c r="M443" s="78">
        <f t="shared" si="284"/>
        <v>-0.53229905166328639</v>
      </c>
      <c r="O443" s="78">
        <f t="shared" si="289"/>
        <v>-1.2541784993543335</v>
      </c>
      <c r="P443" s="78">
        <f t="shared" si="290"/>
        <v>-0.7954296987289482</v>
      </c>
    </row>
    <row r="444" spans="2:18" x14ac:dyDescent="0.2">
      <c r="B444" s="78">
        <f t="shared" si="285"/>
        <v>3.3061799739838875</v>
      </c>
      <c r="C444" s="78">
        <v>0.86602540378443871</v>
      </c>
      <c r="D444" s="78">
        <v>0.49999999999999994</v>
      </c>
      <c r="E444" s="78">
        <f t="shared" si="286"/>
        <v>3.3061799739838875</v>
      </c>
      <c r="F444" s="78">
        <f t="shared" si="287"/>
        <v>0.86602540378443871</v>
      </c>
      <c r="G444" s="78">
        <f t="shared" si="288"/>
        <v>0.49999999999999994</v>
      </c>
      <c r="H444" s="78">
        <f t="shared" si="279"/>
        <v>-0.90308998699194554</v>
      </c>
      <c r="I444" s="78">
        <f t="shared" si="280"/>
        <v>-3.2962485488456399</v>
      </c>
      <c r="J444" s="78">
        <f t="shared" si="281"/>
        <v>0.49999999999999994</v>
      </c>
      <c r="K444" s="78">
        <f t="shared" si="282"/>
        <v>-0.90308998699194554</v>
      </c>
      <c r="L444" s="78">
        <f t="shared" si="283"/>
        <v>-3.3133411257491274</v>
      </c>
      <c r="M444" s="78">
        <f t="shared" si="284"/>
        <v>-0.37016898868826409</v>
      </c>
      <c r="O444" s="78">
        <f t="shared" si="289"/>
        <v>-1.3505848047215083</v>
      </c>
      <c r="P444" s="78">
        <f t="shared" si="290"/>
        <v>-0.55359335005666088</v>
      </c>
    </row>
    <row r="445" spans="2:18" x14ac:dyDescent="0.2">
      <c r="B445" s="78">
        <f t="shared" si="285"/>
        <v>3.3061799739838875</v>
      </c>
      <c r="C445" s="78">
        <v>0.76604444311897801</v>
      </c>
      <c r="D445" s="78">
        <v>0.64278760968653925</v>
      </c>
      <c r="E445" s="78">
        <f t="shared" si="286"/>
        <v>3.3061799739838875</v>
      </c>
      <c r="F445" s="78">
        <f t="shared" si="287"/>
        <v>0.76604444311897801</v>
      </c>
      <c r="G445" s="78">
        <f t="shared" si="288"/>
        <v>0.64278760968653925</v>
      </c>
      <c r="H445" s="78">
        <f t="shared" si="279"/>
        <v>-0.98967603882300714</v>
      </c>
      <c r="I445" s="78">
        <f t="shared" si="280"/>
        <v>-3.2462580685129097</v>
      </c>
      <c r="J445" s="78">
        <f t="shared" si="281"/>
        <v>0.64278760968653925</v>
      </c>
      <c r="K445" s="78">
        <f t="shared" si="282"/>
        <v>-0.98967603882300714</v>
      </c>
      <c r="L445" s="78">
        <f t="shared" si="283"/>
        <v>-3.3020101825186892</v>
      </c>
      <c r="M445" s="78">
        <f t="shared" si="284"/>
        <v>-0.21930826043401908</v>
      </c>
      <c r="O445" s="78">
        <f t="shared" si="289"/>
        <v>-1.4775717279235301</v>
      </c>
      <c r="P445" s="78">
        <f t="shared" si="290"/>
        <v>-0.32742399796075983</v>
      </c>
    </row>
    <row r="446" spans="2:18" x14ac:dyDescent="0.2">
      <c r="B446" s="78">
        <f t="shared" si="285"/>
        <v>3.3061799739838875</v>
      </c>
      <c r="C446" s="78">
        <v>0.64278760968653936</v>
      </c>
      <c r="D446" s="78">
        <v>0.76604444311897801</v>
      </c>
      <c r="E446" s="78">
        <f t="shared" si="286"/>
        <v>3.3061799739838875</v>
      </c>
      <c r="F446" s="78">
        <f t="shared" si="287"/>
        <v>0.64278760968653936</v>
      </c>
      <c r="G446" s="78">
        <f t="shared" si="288"/>
        <v>0.76604444311897801</v>
      </c>
      <c r="H446" s="78">
        <f t="shared" si="279"/>
        <v>-1.0964195877655261</v>
      </c>
      <c r="I446" s="78">
        <f t="shared" si="280"/>
        <v>-3.1846296517966901</v>
      </c>
      <c r="J446" s="78">
        <f t="shared" si="281"/>
        <v>0.76604444311897801</v>
      </c>
      <c r="K446" s="78">
        <f t="shared" si="282"/>
        <v>-1.0964195877655261</v>
      </c>
      <c r="L446" s="78">
        <f t="shared" si="283"/>
        <v>-3.2743829191105323</v>
      </c>
      <c r="M446" s="78">
        <f t="shared" si="284"/>
        <v>-8.4300693789344461E-2</v>
      </c>
      <c r="O446" s="78">
        <f t="shared" si="289"/>
        <v>-1.6302141120715183</v>
      </c>
      <c r="P446" s="78">
        <f t="shared" si="290"/>
        <v>-0.1253426901583217</v>
      </c>
    </row>
    <row r="447" spans="2:18" x14ac:dyDescent="0.2">
      <c r="B447" s="78">
        <f t="shared" si="285"/>
        <v>3.3061799739838875</v>
      </c>
      <c r="C447" s="78">
        <v>0.50000000000000011</v>
      </c>
      <c r="D447" s="78">
        <v>0.8660254037844386</v>
      </c>
      <c r="E447" s="78">
        <f t="shared" si="286"/>
        <v>3.3061799739838875</v>
      </c>
      <c r="F447" s="78">
        <f t="shared" si="287"/>
        <v>0.50000000000000011</v>
      </c>
      <c r="G447" s="78">
        <f t="shared" si="288"/>
        <v>0.8660254037844386</v>
      </c>
      <c r="H447" s="78">
        <f t="shared" si="279"/>
        <v>-1.2200772850997259</v>
      </c>
      <c r="I447" s="78">
        <f t="shared" si="280"/>
        <v>-3.1132358469534207</v>
      </c>
      <c r="J447" s="78">
        <f t="shared" si="281"/>
        <v>0.8660254037844386</v>
      </c>
      <c r="K447" s="78">
        <f t="shared" si="282"/>
        <v>-1.2200772850997259</v>
      </c>
      <c r="L447" s="78">
        <f t="shared" si="283"/>
        <v>-3.2312987759432437</v>
      </c>
      <c r="M447" s="78">
        <f t="shared" si="284"/>
        <v>3.0751574650386138E-2</v>
      </c>
      <c r="O447" s="78">
        <f t="shared" si="289"/>
        <v>-1.8025279070723768</v>
      </c>
      <c r="P447" s="78">
        <f t="shared" si="290"/>
        <v>4.543201661951253E-2</v>
      </c>
    </row>
    <row r="448" spans="2:18" x14ac:dyDescent="0.2">
      <c r="B448" s="78">
        <f t="shared" si="285"/>
        <v>3.3061799739838875</v>
      </c>
      <c r="C448" s="78">
        <v>0.34202014332566882</v>
      </c>
      <c r="D448" s="78">
        <v>0.93969262078590832</v>
      </c>
      <c r="E448" s="78">
        <f t="shared" si="286"/>
        <v>3.3061799739838875</v>
      </c>
      <c r="F448" s="78">
        <f t="shared" si="287"/>
        <v>0.34202014332566882</v>
      </c>
      <c r="G448" s="78">
        <f t="shared" si="288"/>
        <v>0.93969262078590832</v>
      </c>
      <c r="H448" s="78">
        <f t="shared" si="279"/>
        <v>-1.3568918542659214</v>
      </c>
      <c r="I448" s="78">
        <f t="shared" si="280"/>
        <v>-3.0342459186162549</v>
      </c>
      <c r="J448" s="78">
        <f t="shared" si="281"/>
        <v>0.93969262078590832</v>
      </c>
      <c r="K448" s="78">
        <f t="shared" si="282"/>
        <v>-1.3568918542659214</v>
      </c>
      <c r="L448" s="78">
        <f t="shared" si="283"/>
        <v>-3.1740668429053329</v>
      </c>
      <c r="M448" s="78">
        <f t="shared" si="284"/>
        <v>0.12235273992788864</v>
      </c>
      <c r="O448" s="78">
        <f t="shared" si="289"/>
        <v>-1.9878481418406644</v>
      </c>
      <c r="P448" s="78">
        <f t="shared" si="290"/>
        <v>0.17924690604495436</v>
      </c>
    </row>
    <row r="449" spans="2:16" x14ac:dyDescent="0.2">
      <c r="B449" s="78">
        <f t="shared" si="285"/>
        <v>3.3061799739838875</v>
      </c>
      <c r="C449" s="78">
        <v>0.17364817766693041</v>
      </c>
      <c r="D449" s="78">
        <v>0.98480775301220802</v>
      </c>
      <c r="E449" s="78">
        <f t="shared" si="286"/>
        <v>3.3061799739838875</v>
      </c>
      <c r="F449" s="78">
        <f t="shared" si="287"/>
        <v>0.17364817766693041</v>
      </c>
      <c r="G449" s="78">
        <f t="shared" si="288"/>
        <v>0.98480775301220802</v>
      </c>
      <c r="H449" s="78">
        <f t="shared" si="279"/>
        <v>-1.5027062538115099</v>
      </c>
      <c r="I449" s="78">
        <f t="shared" si="280"/>
        <v>-2.9500599357868857</v>
      </c>
      <c r="J449" s="78">
        <f t="shared" si="281"/>
        <v>0.98480775301220802</v>
      </c>
      <c r="K449" s="78">
        <f t="shared" si="282"/>
        <v>-1.5027062538115099</v>
      </c>
      <c r="L449" s="78">
        <f t="shared" si="283"/>
        <v>-3.1044260833214019</v>
      </c>
      <c r="M449" s="78">
        <f t="shared" si="284"/>
        <v>0.18771954698863225</v>
      </c>
      <c r="O449" s="78">
        <f t="shared" si="289"/>
        <v>-2.1792330442239982</v>
      </c>
      <c r="P449" s="78">
        <f t="shared" si="290"/>
        <v>0.27223194074475443</v>
      </c>
    </row>
    <row r="450" spans="2:16" x14ac:dyDescent="0.2">
      <c r="B450" s="78">
        <f t="shared" si="285"/>
        <v>3.3061799739838875</v>
      </c>
      <c r="C450" s="78">
        <v>6.1257422745431001E-17</v>
      </c>
      <c r="D450" s="78">
        <v>1</v>
      </c>
      <c r="E450" s="78">
        <f t="shared" si="286"/>
        <v>3.3061799739838875</v>
      </c>
      <c r="F450" s="78">
        <f t="shared" si="287"/>
        <v>6.1257422745431001E-17</v>
      </c>
      <c r="G450" s="78">
        <f t="shared" si="288"/>
        <v>1</v>
      </c>
      <c r="H450" s="78">
        <f t="shared" si="279"/>
        <v>-1.6530899869919453</v>
      </c>
      <c r="I450" s="78">
        <f t="shared" si="280"/>
        <v>-2.8632358469534203</v>
      </c>
      <c r="J450" s="78">
        <f t="shared" si="281"/>
        <v>1</v>
      </c>
      <c r="K450" s="78">
        <f t="shared" si="282"/>
        <v>-1.6530899869919453</v>
      </c>
      <c r="L450" s="78">
        <f t="shared" si="283"/>
        <v>-3.0244924964314834</v>
      </c>
      <c r="M450" s="78">
        <f t="shared" si="284"/>
        <v>0.22486585847727691</v>
      </c>
      <c r="O450" s="78">
        <f t="shared" si="289"/>
        <v>-2.369849055636827</v>
      </c>
      <c r="P450" s="78">
        <f t="shared" si="290"/>
        <v>0.32236487217917903</v>
      </c>
    </row>
    <row r="451" spans="2:16" x14ac:dyDescent="0.2">
      <c r="B451" s="78">
        <f t="shared" si="285"/>
        <v>3.3061799739838875</v>
      </c>
      <c r="C451" s="78">
        <v>-0.1736481776669303</v>
      </c>
      <c r="D451" s="78">
        <v>0.98480775301220802</v>
      </c>
      <c r="E451" s="78">
        <f t="shared" si="286"/>
        <v>3.3061799739838875</v>
      </c>
      <c r="F451" s="78">
        <f t="shared" si="287"/>
        <v>-0.1736481776669303</v>
      </c>
      <c r="G451" s="78">
        <f t="shared" si="288"/>
        <v>0.98480775301220802</v>
      </c>
      <c r="H451" s="78">
        <f t="shared" si="279"/>
        <v>-1.8034737201723805</v>
      </c>
      <c r="I451" s="78">
        <f t="shared" si="280"/>
        <v>-2.7764117581199552</v>
      </c>
      <c r="J451" s="78">
        <f t="shared" si="281"/>
        <v>0.98480775301220802</v>
      </c>
      <c r="K451" s="78">
        <f t="shared" si="282"/>
        <v>-1.8034737201723805</v>
      </c>
      <c r="L451" s="78">
        <f t="shared" si="283"/>
        <v>-2.9366948238248813</v>
      </c>
      <c r="M451" s="78">
        <f t="shared" si="284"/>
        <v>0.23266300251618011</v>
      </c>
      <c r="O451" s="78">
        <f t="shared" si="289"/>
        <v>-2.5533000135058406</v>
      </c>
      <c r="P451" s="78">
        <f t="shared" si="290"/>
        <v>0.32939678622546859</v>
      </c>
    </row>
    <row r="452" spans="2:16" x14ac:dyDescent="0.2">
      <c r="B452" s="78">
        <f t="shared" si="285"/>
        <v>3.3061799739838875</v>
      </c>
      <c r="C452" s="78">
        <v>-0.34202014332566871</v>
      </c>
      <c r="D452" s="78">
        <v>0.93969262078590843</v>
      </c>
      <c r="E452" s="78">
        <f t="shared" si="286"/>
        <v>3.3061799739838875</v>
      </c>
      <c r="F452" s="78">
        <f t="shared" si="287"/>
        <v>-0.34202014332566871</v>
      </c>
      <c r="G452" s="78">
        <f t="shared" si="288"/>
        <v>0.93969262078590843</v>
      </c>
      <c r="H452" s="78">
        <f t="shared" si="279"/>
        <v>-1.949288119717969</v>
      </c>
      <c r="I452" s="78">
        <f t="shared" si="280"/>
        <v>-2.6922257752905856</v>
      </c>
      <c r="J452" s="78">
        <f t="shared" si="281"/>
        <v>0.93969262078590843</v>
      </c>
      <c r="K452" s="78">
        <f t="shared" si="282"/>
        <v>-1.949288119717969</v>
      </c>
      <c r="L452" s="78">
        <f t="shared" si="283"/>
        <v>-2.8437007533559804</v>
      </c>
      <c r="M452" s="78">
        <f t="shared" si="284"/>
        <v>0.21087406682926579</v>
      </c>
      <c r="O452" s="78">
        <f t="shared" si="289"/>
        <v>-2.7238773177799924</v>
      </c>
      <c r="P452" s="78">
        <f t="shared" si="290"/>
        <v>0.2946691572856685</v>
      </c>
    </row>
    <row r="453" spans="2:16" x14ac:dyDescent="0.2">
      <c r="B453" s="78">
        <f t="shared" si="285"/>
        <v>3.3061799739838875</v>
      </c>
      <c r="C453" s="78">
        <v>-0.49999999999999978</v>
      </c>
      <c r="D453" s="78">
        <v>0.86602540378443871</v>
      </c>
      <c r="E453" s="78">
        <f t="shared" si="286"/>
        <v>3.3061799739838875</v>
      </c>
      <c r="F453" s="78">
        <f t="shared" si="287"/>
        <v>-0.49999999999999978</v>
      </c>
      <c r="G453" s="78">
        <f t="shared" si="288"/>
        <v>0.86602540378443871</v>
      </c>
      <c r="H453" s="78">
        <f t="shared" si="279"/>
        <v>-2.0861026888841643</v>
      </c>
      <c r="I453" s="78">
        <f t="shared" si="280"/>
        <v>-2.6132358469534203</v>
      </c>
      <c r="J453" s="78">
        <f t="shared" si="281"/>
        <v>0.86602540378443871</v>
      </c>
      <c r="K453" s="78">
        <f t="shared" si="282"/>
        <v>-2.0861026888841643</v>
      </c>
      <c r="L453" s="78">
        <f t="shared" si="283"/>
        <v>-2.7483358627987093</v>
      </c>
      <c r="M453" s="78">
        <f t="shared" si="284"/>
        <v>0.16016109720164673</v>
      </c>
      <c r="O453" s="78">
        <f t="shared" si="289"/>
        <v>-2.8767227072505808</v>
      </c>
      <c r="P453" s="78">
        <f t="shared" si="290"/>
        <v>0.22086116258475721</v>
      </c>
    </row>
    <row r="454" spans="2:16" x14ac:dyDescent="0.2">
      <c r="B454" s="78">
        <f t="shared" si="285"/>
        <v>3.3061799739838875</v>
      </c>
      <c r="C454" s="78">
        <v>-0.64278760968653936</v>
      </c>
      <c r="D454" s="78">
        <v>0.76604444311897801</v>
      </c>
      <c r="E454" s="78">
        <f t="shared" si="286"/>
        <v>3.3061799739838875</v>
      </c>
      <c r="F454" s="78">
        <f t="shared" si="287"/>
        <v>-0.64278760968653936</v>
      </c>
      <c r="G454" s="78">
        <f t="shared" si="288"/>
        <v>0.76604444311897801</v>
      </c>
      <c r="H454" s="78">
        <f t="shared" si="279"/>
        <v>-2.2097603862183646</v>
      </c>
      <c r="I454" s="78">
        <f t="shared" si="280"/>
        <v>-2.5418420421101504</v>
      </c>
      <c r="J454" s="78">
        <f t="shared" si="281"/>
        <v>0.76604444311897801</v>
      </c>
      <c r="K454" s="78">
        <f t="shared" si="282"/>
        <v>-2.2097603862183646</v>
      </c>
      <c r="L454" s="78">
        <f t="shared" si="283"/>
        <v>-2.6534977660956862</v>
      </c>
      <c r="M454" s="78">
        <f t="shared" si="284"/>
        <v>8.206498155345765E-2</v>
      </c>
      <c r="O454" s="78">
        <f t="shared" si="289"/>
        <v>-3.0079081389511577</v>
      </c>
      <c r="P454" s="78">
        <f t="shared" si="290"/>
        <v>0.11170619560248067</v>
      </c>
    </row>
    <row r="455" spans="2:16" x14ac:dyDescent="0.2">
      <c r="B455" s="78">
        <f t="shared" si="285"/>
        <v>3.3061799739838875</v>
      </c>
      <c r="C455" s="78">
        <v>-0.7660444431189779</v>
      </c>
      <c r="D455" s="78">
        <v>0.64278760968653947</v>
      </c>
      <c r="E455" s="78">
        <f t="shared" si="286"/>
        <v>3.3061799739838875</v>
      </c>
      <c r="F455" s="78">
        <f t="shared" si="287"/>
        <v>-0.7660444431189779</v>
      </c>
      <c r="G455" s="78">
        <f t="shared" si="288"/>
        <v>0.64278760968653947</v>
      </c>
      <c r="H455" s="78">
        <f t="shared" si="279"/>
        <v>-2.3165039351608834</v>
      </c>
      <c r="I455" s="78">
        <f t="shared" si="280"/>
        <v>-2.4802136253939309</v>
      </c>
      <c r="J455" s="78">
        <f t="shared" si="281"/>
        <v>0.64278760968653947</v>
      </c>
      <c r="K455" s="78">
        <f t="shared" si="282"/>
        <v>-2.3165039351608834</v>
      </c>
      <c r="L455" s="78">
        <f t="shared" si="283"/>
        <v>-2.5620680708248402</v>
      </c>
      <c r="M455" s="78">
        <f t="shared" si="284"/>
        <v>-2.1041369159872425E-2</v>
      </c>
      <c r="O455" s="78">
        <f t="shared" si="289"/>
        <v>-3.1144462697681279</v>
      </c>
      <c r="P455" s="78">
        <f t="shared" si="290"/>
        <v>-2.8289273631744351E-2</v>
      </c>
    </row>
    <row r="456" spans="2:16" x14ac:dyDescent="0.2">
      <c r="B456" s="78">
        <f t="shared" si="285"/>
        <v>3.3061799739838875</v>
      </c>
      <c r="C456" s="78">
        <v>-0.86602540378443871</v>
      </c>
      <c r="D456" s="78">
        <v>0.49999999999999994</v>
      </c>
      <c r="E456" s="78">
        <f t="shared" si="286"/>
        <v>3.3061799739838875</v>
      </c>
      <c r="F456" s="78">
        <f t="shared" si="287"/>
        <v>-0.86602540378443871</v>
      </c>
      <c r="G456" s="78">
        <f t="shared" si="288"/>
        <v>0.49999999999999994</v>
      </c>
      <c r="H456" s="78">
        <f t="shared" si="279"/>
        <v>-2.4030899869919451</v>
      </c>
      <c r="I456" s="78">
        <f t="shared" si="280"/>
        <v>-2.4302231450612006</v>
      </c>
      <c r="J456" s="78">
        <f t="shared" si="281"/>
        <v>0.49999999999999994</v>
      </c>
      <c r="K456" s="78">
        <f t="shared" si="282"/>
        <v>-2.4030899869919451</v>
      </c>
      <c r="L456" s="78">
        <f t="shared" si="283"/>
        <v>-2.4768248220113187</v>
      </c>
      <c r="M456" s="78">
        <f t="shared" si="284"/>
        <v>-0.14602512064625062</v>
      </c>
      <c r="O456" s="78">
        <f t="shared" si="289"/>
        <v>-3.1942496753537122</v>
      </c>
      <c r="P456" s="78">
        <f t="shared" si="290"/>
        <v>-0.1941003860623785</v>
      </c>
    </row>
    <row r="457" spans="2:16" x14ac:dyDescent="0.2">
      <c r="B457" s="78">
        <f t="shared" si="285"/>
        <v>3.3061799739838875</v>
      </c>
      <c r="C457" s="78">
        <v>-0.93969262078590832</v>
      </c>
      <c r="D457" s="78">
        <v>0.34202014332566888</v>
      </c>
      <c r="E457" s="78">
        <f t="shared" si="286"/>
        <v>3.3061799739838875</v>
      </c>
      <c r="F457" s="78">
        <f t="shared" si="287"/>
        <v>-0.93969262078590832</v>
      </c>
      <c r="G457" s="78">
        <f t="shared" si="288"/>
        <v>0.34202014332566888</v>
      </c>
      <c r="H457" s="78">
        <f t="shared" si="279"/>
        <v>-2.4668876683413186</v>
      </c>
      <c r="I457" s="78">
        <f t="shared" si="280"/>
        <v>-2.3933895365604658</v>
      </c>
      <c r="J457" s="78">
        <f t="shared" si="281"/>
        <v>0.34202014332566888</v>
      </c>
      <c r="K457" s="78">
        <f t="shared" si="282"/>
        <v>-2.4668876683413186</v>
      </c>
      <c r="L457" s="78">
        <f t="shared" si="283"/>
        <v>-2.4003580926351549</v>
      </c>
      <c r="M457" s="78">
        <f t="shared" si="284"/>
        <v>-0.28908870486159216</v>
      </c>
      <c r="O457" s="78">
        <f t="shared" si="289"/>
        <v>-3.2460577727361697</v>
      </c>
      <c r="P457" s="78">
        <f t="shared" si="290"/>
        <v>-0.38039779819287944</v>
      </c>
    </row>
    <row r="458" spans="2:16" x14ac:dyDescent="0.2">
      <c r="B458" s="78">
        <f t="shared" si="285"/>
        <v>3.3061799739838875</v>
      </c>
      <c r="C458" s="78">
        <v>-0.98480775301220802</v>
      </c>
      <c r="D458" s="78">
        <v>0.17364817766693069</v>
      </c>
      <c r="E458" s="78">
        <f t="shared" si="286"/>
        <v>3.3061799739838875</v>
      </c>
      <c r="F458" s="78">
        <f t="shared" si="287"/>
        <v>-0.98480775301220802</v>
      </c>
      <c r="G458" s="78">
        <f t="shared" si="288"/>
        <v>0.17364817766693069</v>
      </c>
      <c r="H458" s="78">
        <f t="shared" si="279"/>
        <v>-2.5059585189443885</v>
      </c>
      <c r="I458" s="78">
        <f t="shared" si="280"/>
        <v>-2.3708319704473158</v>
      </c>
      <c r="J458" s="78">
        <f t="shared" si="281"/>
        <v>0.17364817766693069</v>
      </c>
      <c r="K458" s="78">
        <f t="shared" si="282"/>
        <v>-2.5059585189443885</v>
      </c>
      <c r="L458" s="78">
        <f t="shared" si="283"/>
        <v>-2.3349912855744117</v>
      </c>
      <c r="M458" s="78">
        <f t="shared" si="284"/>
        <v>-0.44588520719318098</v>
      </c>
      <c r="O458" s="78">
        <f t="shared" si="289"/>
        <v>-3.2693485582451602</v>
      </c>
      <c r="P458" s="78">
        <f t="shared" si="290"/>
        <v>-0.58171519929784632</v>
      </c>
    </row>
    <row r="459" spans="2:16" x14ac:dyDescent="0.2">
      <c r="B459" s="78">
        <f t="shared" si="285"/>
        <v>3.3061799739838875</v>
      </c>
      <c r="C459" s="78">
        <v>-1</v>
      </c>
      <c r="D459" s="78">
        <v>1.22514845490862E-16</v>
      </c>
      <c r="E459" s="78">
        <f t="shared" si="286"/>
        <v>3.3061799739838875</v>
      </c>
      <c r="F459" s="78">
        <f t="shared" si="287"/>
        <v>-1</v>
      </c>
      <c r="G459" s="78">
        <f t="shared" si="288"/>
        <v>1.22514845490862E-16</v>
      </c>
      <c r="H459" s="78">
        <f t="shared" si="279"/>
        <v>-2.5191153907763839</v>
      </c>
      <c r="I459" s="78">
        <f t="shared" si="280"/>
        <v>-2.3632358469534198</v>
      </c>
      <c r="J459" s="78">
        <f t="shared" si="281"/>
        <v>1.22514845490862E-16</v>
      </c>
      <c r="K459" s="78">
        <f t="shared" si="282"/>
        <v>-2.5191153907763839</v>
      </c>
      <c r="L459" s="78">
        <f t="shared" si="283"/>
        <v>-2.2827105381844284</v>
      </c>
      <c r="M459" s="78">
        <f t="shared" si="284"/>
        <v>-0.61165044526053081</v>
      </c>
      <c r="O459" s="78">
        <f t="shared" si="289"/>
        <v>-3.2642489351225348</v>
      </c>
      <c r="P459" s="78">
        <f t="shared" si="290"/>
        <v>-0.79257159950643308</v>
      </c>
    </row>
    <row r="460" spans="2:16" x14ac:dyDescent="0.2">
      <c r="B460" s="78">
        <f t="shared" si="285"/>
        <v>3.3061799739838875</v>
      </c>
      <c r="C460" s="78">
        <v>-0.98480775301220802</v>
      </c>
      <c r="D460" s="78">
        <v>-0.17364817766693047</v>
      </c>
      <c r="E460" s="78">
        <f t="shared" si="286"/>
        <v>3.3061799739838875</v>
      </c>
      <c r="F460" s="78">
        <f t="shared" si="287"/>
        <v>-0.98480775301220802</v>
      </c>
      <c r="G460" s="78">
        <f t="shared" si="288"/>
        <v>-0.17364817766693047</v>
      </c>
      <c r="H460" s="78">
        <f t="shared" si="279"/>
        <v>-2.5059585189443885</v>
      </c>
      <c r="I460" s="78">
        <f t="shared" si="280"/>
        <v>-2.3708319704473158</v>
      </c>
      <c r="J460" s="78">
        <f t="shared" si="281"/>
        <v>-0.17364817766693047</v>
      </c>
      <c r="K460" s="78">
        <f t="shared" si="282"/>
        <v>-2.5059585189443885</v>
      </c>
      <c r="L460" s="78">
        <f t="shared" si="283"/>
        <v>-2.245104374519316</v>
      </c>
      <c r="M460" s="78">
        <f t="shared" si="284"/>
        <v>-0.78134772618622272</v>
      </c>
      <c r="O460" s="78">
        <f t="shared" si="289"/>
        <v>-3.2314535745786497</v>
      </c>
      <c r="P460" s="78">
        <f t="shared" si="290"/>
        <v>-1.0075541489158226</v>
      </c>
    </row>
    <row r="461" spans="2:16" x14ac:dyDescent="0.2">
      <c r="B461" s="78">
        <f t="shared" si="285"/>
        <v>3.3061799739838875</v>
      </c>
      <c r="C461" s="78">
        <v>-0.93969262078590843</v>
      </c>
      <c r="D461" s="78">
        <v>-0.34202014332566866</v>
      </c>
      <c r="E461" s="78">
        <f t="shared" si="286"/>
        <v>3.3061799739838875</v>
      </c>
      <c r="F461" s="78">
        <f t="shared" si="287"/>
        <v>-0.93969262078590843</v>
      </c>
      <c r="G461" s="78">
        <f t="shared" si="288"/>
        <v>-0.34202014332566866</v>
      </c>
      <c r="H461" s="78">
        <f t="shared" si="279"/>
        <v>-2.466887668341319</v>
      </c>
      <c r="I461" s="78">
        <f t="shared" si="280"/>
        <v>-2.3933895365604654</v>
      </c>
      <c r="J461" s="78">
        <f t="shared" si="281"/>
        <v>-0.34202014332566866</v>
      </c>
      <c r="K461" s="78">
        <f t="shared" si="282"/>
        <v>-2.466887668341319</v>
      </c>
      <c r="L461" s="78">
        <f t="shared" si="283"/>
        <v>-2.223315438832401</v>
      </c>
      <c r="M461" s="78">
        <f t="shared" si="284"/>
        <v>-0.9498208839602964</v>
      </c>
      <c r="O461" s="78">
        <f t="shared" si="289"/>
        <v>-3.1721585836971866</v>
      </c>
      <c r="P461" s="78">
        <f t="shared" si="290"/>
        <v>-1.2213699507668976</v>
      </c>
    </row>
    <row r="462" spans="2:16" x14ac:dyDescent="0.2">
      <c r="B462" s="78">
        <f t="shared" si="285"/>
        <v>3.3061799739838875</v>
      </c>
      <c r="C462" s="78">
        <v>-0.8660254037844386</v>
      </c>
      <c r="D462" s="78">
        <v>-0.50000000000000011</v>
      </c>
      <c r="E462" s="78">
        <f t="shared" si="286"/>
        <v>3.3061799739838875</v>
      </c>
      <c r="F462" s="78">
        <f t="shared" si="287"/>
        <v>-0.8660254037844386</v>
      </c>
      <c r="G462" s="78">
        <f t="shared" si="288"/>
        <v>-0.50000000000000011</v>
      </c>
      <c r="H462" s="78">
        <f t="shared" si="279"/>
        <v>-2.4030899869919451</v>
      </c>
      <c r="I462" s="78">
        <f t="shared" si="280"/>
        <v>-2.4302231450612006</v>
      </c>
      <c r="J462" s="78">
        <f t="shared" si="281"/>
        <v>-0.50000000000000011</v>
      </c>
      <c r="K462" s="78">
        <f t="shared" si="282"/>
        <v>-2.4030899869919451</v>
      </c>
      <c r="L462" s="78">
        <f t="shared" si="283"/>
        <v>-2.218005776908798</v>
      </c>
      <c r="M462" s="78">
        <f t="shared" si="284"/>
        <v>-1.111950946935319</v>
      </c>
      <c r="O462" s="78">
        <f t="shared" si="289"/>
        <v>-3.0880130697878854</v>
      </c>
      <c r="P462" s="78">
        <f t="shared" si="290"/>
        <v>-1.4288766029096645</v>
      </c>
    </row>
    <row r="463" spans="2:16" x14ac:dyDescent="0.2">
      <c r="B463" s="78">
        <f t="shared" si="285"/>
        <v>3.3061799739838875</v>
      </c>
      <c r="C463" s="78">
        <v>-0.76604444311897801</v>
      </c>
      <c r="D463" s="78">
        <v>-0.64278760968653925</v>
      </c>
      <c r="E463" s="78">
        <f t="shared" si="286"/>
        <v>3.3061799739838875</v>
      </c>
      <c r="F463" s="78">
        <f t="shared" si="287"/>
        <v>-0.76604444311897801</v>
      </c>
      <c r="G463" s="78">
        <f t="shared" si="288"/>
        <v>-0.64278760968653925</v>
      </c>
      <c r="H463" s="78">
        <f t="shared" si="279"/>
        <v>-2.3165039351608834</v>
      </c>
      <c r="I463" s="78">
        <f t="shared" si="280"/>
        <v>-2.4802136253939309</v>
      </c>
      <c r="J463" s="78">
        <f t="shared" si="281"/>
        <v>-0.64278760968653925</v>
      </c>
      <c r="K463" s="78">
        <f t="shared" si="282"/>
        <v>-2.3165039351608834</v>
      </c>
      <c r="L463" s="78">
        <f t="shared" si="283"/>
        <v>-2.2293367201392362</v>
      </c>
      <c r="M463" s="78">
        <f t="shared" si="284"/>
        <v>-1.2628116751895639</v>
      </c>
      <c r="O463" s="78">
        <f t="shared" si="289"/>
        <v>-2.9810890676019497</v>
      </c>
      <c r="P463" s="78">
        <f t="shared" si="290"/>
        <v>-1.6251015257119612</v>
      </c>
    </row>
    <row r="464" spans="2:16" x14ac:dyDescent="0.2">
      <c r="B464" s="78">
        <f t="shared" si="285"/>
        <v>3.3061799739838875</v>
      </c>
      <c r="C464" s="78">
        <v>-0.64278760968653947</v>
      </c>
      <c r="D464" s="78">
        <v>-0.7660444431189779</v>
      </c>
      <c r="E464" s="78">
        <f t="shared" si="286"/>
        <v>3.3061799739838875</v>
      </c>
      <c r="F464" s="78">
        <f t="shared" si="287"/>
        <v>-0.64278760968653947</v>
      </c>
      <c r="G464" s="78">
        <f t="shared" si="288"/>
        <v>-0.7660444431189779</v>
      </c>
      <c r="H464" s="78">
        <f t="shared" si="279"/>
        <v>-2.2097603862183646</v>
      </c>
      <c r="I464" s="78">
        <f t="shared" si="280"/>
        <v>-2.5418420421101504</v>
      </c>
      <c r="J464" s="78">
        <f t="shared" si="281"/>
        <v>-0.7660444431189779</v>
      </c>
      <c r="K464" s="78">
        <f t="shared" si="282"/>
        <v>-2.2097603862183646</v>
      </c>
      <c r="L464" s="78">
        <f t="shared" si="283"/>
        <v>-2.2569639835473936</v>
      </c>
      <c r="M464" s="78">
        <f t="shared" si="284"/>
        <v>-1.3978192418342383</v>
      </c>
      <c r="O464" s="78">
        <f t="shared" si="289"/>
        <v>-2.8538681487765363</v>
      </c>
      <c r="P464" s="78">
        <f t="shared" si="290"/>
        <v>-1.8052598991714817</v>
      </c>
    </row>
    <row r="465" spans="2:18" x14ac:dyDescent="0.2">
      <c r="B465" s="78">
        <f t="shared" si="285"/>
        <v>3.3061799739838875</v>
      </c>
      <c r="C465" s="78">
        <v>-0.50000000000000044</v>
      </c>
      <c r="D465" s="78">
        <v>-0.86602540378443837</v>
      </c>
      <c r="E465" s="78">
        <f t="shared" si="286"/>
        <v>3.3061799739838875</v>
      </c>
      <c r="F465" s="78">
        <f t="shared" si="287"/>
        <v>-0.50000000000000044</v>
      </c>
      <c r="G465" s="78">
        <f t="shared" si="288"/>
        <v>-0.86602540378443837</v>
      </c>
      <c r="H465" s="78">
        <f t="shared" si="279"/>
        <v>-2.0861026888841647</v>
      </c>
      <c r="I465" s="78">
        <f t="shared" si="280"/>
        <v>-2.6132358469534198</v>
      </c>
      <c r="J465" s="78">
        <f t="shared" si="281"/>
        <v>-0.86602540378443837</v>
      </c>
      <c r="K465" s="78">
        <f t="shared" si="282"/>
        <v>-2.0861026888841647</v>
      </c>
      <c r="L465" s="78">
        <f t="shared" si="283"/>
        <v>-2.3000481267146822</v>
      </c>
      <c r="M465" s="78">
        <f t="shared" si="284"/>
        <v>-1.5128715102739687</v>
      </c>
      <c r="O465" s="78">
        <f t="shared" si="289"/>
        <v>-2.7092412046389747</v>
      </c>
      <c r="P465" s="78">
        <f t="shared" si="290"/>
        <v>-1.964780475476499</v>
      </c>
    </row>
    <row r="466" spans="2:18" x14ac:dyDescent="0.2">
      <c r="B466" s="78">
        <f t="shared" si="285"/>
        <v>3.3061799739838875</v>
      </c>
      <c r="C466" s="78">
        <v>-0.34202014332566938</v>
      </c>
      <c r="D466" s="78">
        <v>-0.93969262078590821</v>
      </c>
      <c r="E466" s="78">
        <f t="shared" si="286"/>
        <v>3.3061799739838875</v>
      </c>
      <c r="F466" s="78">
        <f t="shared" si="287"/>
        <v>-0.34202014332566938</v>
      </c>
      <c r="G466" s="78">
        <f t="shared" si="288"/>
        <v>-0.93969262078590821</v>
      </c>
      <c r="H466" s="78">
        <f t="shared" si="279"/>
        <v>-1.9492881197179697</v>
      </c>
      <c r="I466" s="78">
        <f t="shared" si="280"/>
        <v>-2.6922257752905856</v>
      </c>
      <c r="J466" s="78">
        <f t="shared" si="281"/>
        <v>-0.93969262078590821</v>
      </c>
      <c r="K466" s="78">
        <f t="shared" si="282"/>
        <v>-1.9492881197179697</v>
      </c>
      <c r="L466" s="78">
        <f t="shared" si="283"/>
        <v>-2.3572800597525925</v>
      </c>
      <c r="M466" s="78">
        <f t="shared" si="284"/>
        <v>-1.6044726755514715</v>
      </c>
      <c r="O466" s="78">
        <f t="shared" si="289"/>
        <v>-2.5505162232267637</v>
      </c>
      <c r="P466" s="78">
        <f t="shared" si="290"/>
        <v>-2.0993477297292307</v>
      </c>
    </row>
    <row r="467" spans="2:18" x14ac:dyDescent="0.2">
      <c r="B467" s="78">
        <f t="shared" si="285"/>
        <v>3.3061799739838875</v>
      </c>
      <c r="C467" s="78">
        <v>-0.17364817766693033</v>
      </c>
      <c r="D467" s="78">
        <v>-0.98480775301220802</v>
      </c>
      <c r="E467" s="78">
        <f t="shared" si="286"/>
        <v>3.3061799739838875</v>
      </c>
      <c r="F467" s="78">
        <f t="shared" si="287"/>
        <v>-0.17364817766693033</v>
      </c>
      <c r="G467" s="78">
        <f t="shared" si="288"/>
        <v>-0.98480775301220802</v>
      </c>
      <c r="H467" s="78">
        <f t="shared" si="279"/>
        <v>-1.8034737201723805</v>
      </c>
      <c r="I467" s="78">
        <f t="shared" si="280"/>
        <v>-2.7764117581199552</v>
      </c>
      <c r="J467" s="78">
        <f t="shared" si="281"/>
        <v>-0.98480775301220802</v>
      </c>
      <c r="K467" s="78">
        <f t="shared" si="282"/>
        <v>-1.8034737201723805</v>
      </c>
      <c r="L467" s="78">
        <f t="shared" si="283"/>
        <v>-2.4269208193365239</v>
      </c>
      <c r="M467" s="78">
        <f t="shared" si="284"/>
        <v>-1.6698394826122152</v>
      </c>
      <c r="O467" s="78">
        <f t="shared" si="289"/>
        <v>-2.3814272598353821</v>
      </c>
      <c r="P467" s="78">
        <f t="shared" si="290"/>
        <v>-2.2049676792972877</v>
      </c>
    </row>
    <row r="468" spans="2:18" x14ac:dyDescent="0.2">
      <c r="B468" s="78">
        <f t="shared" si="285"/>
        <v>3.3061799739838875</v>
      </c>
      <c r="C468" s="78">
        <v>-1.83772268236293E-16</v>
      </c>
      <c r="D468" s="78">
        <v>-1</v>
      </c>
      <c r="E468" s="78">
        <f t="shared" si="286"/>
        <v>3.3061799739838875</v>
      </c>
      <c r="F468" s="78">
        <f t="shared" si="287"/>
        <v>-1.83772268236293E-16</v>
      </c>
      <c r="G468" s="78">
        <f t="shared" si="288"/>
        <v>-1</v>
      </c>
      <c r="H468" s="78">
        <f t="shared" si="279"/>
        <v>-1.6530899869919455</v>
      </c>
      <c r="I468" s="78">
        <f t="shared" si="280"/>
        <v>-2.8632358469534203</v>
      </c>
      <c r="J468" s="78">
        <f t="shared" si="281"/>
        <v>-1</v>
      </c>
      <c r="K468" s="78">
        <f t="shared" si="282"/>
        <v>-1.6530899869919455</v>
      </c>
      <c r="L468" s="78">
        <f t="shared" si="283"/>
        <v>-2.506854406226442</v>
      </c>
      <c r="M468" s="78">
        <f t="shared" si="284"/>
        <v>-1.7069857941008597</v>
      </c>
      <c r="O468" s="78">
        <f t="shared" si="289"/>
        <v>-2.2061362164984266</v>
      </c>
      <c r="P468" s="78">
        <f t="shared" si="290"/>
        <v>-2.2780630280549765</v>
      </c>
    </row>
    <row r="469" spans="2:18" x14ac:dyDescent="0.2">
      <c r="B469" s="78">
        <f t="shared" si="285"/>
        <v>3.3061799739838875</v>
      </c>
      <c r="C469" s="78">
        <v>0.17364817766692997</v>
      </c>
      <c r="D469" s="78">
        <v>-0.98480775301220813</v>
      </c>
      <c r="E469" s="78">
        <f t="shared" si="286"/>
        <v>3.3061799739838875</v>
      </c>
      <c r="F469" s="78">
        <f t="shared" si="287"/>
        <v>0.17364817766692997</v>
      </c>
      <c r="G469" s="78">
        <f t="shared" si="288"/>
        <v>-0.98480775301220813</v>
      </c>
      <c r="H469" s="78">
        <f t="shared" si="279"/>
        <v>-1.5027062538115104</v>
      </c>
      <c r="I469" s="78">
        <f t="shared" si="280"/>
        <v>-2.9500599357868853</v>
      </c>
      <c r="J469" s="78">
        <f t="shared" si="281"/>
        <v>-0.98480775301220813</v>
      </c>
      <c r="K469" s="78">
        <f t="shared" si="282"/>
        <v>-1.5027062538115104</v>
      </c>
      <c r="L469" s="78">
        <f t="shared" si="283"/>
        <v>-2.5946520788330445</v>
      </c>
      <c r="M469" s="78">
        <f t="shared" si="284"/>
        <v>-1.7147829381397632</v>
      </c>
      <c r="O469" s="78">
        <f t="shared" si="289"/>
        <v>-2.0292176273261577</v>
      </c>
      <c r="P469" s="78">
        <f t="shared" si="290"/>
        <v>-2.3156007744596865</v>
      </c>
    </row>
    <row r="470" spans="2:18" x14ac:dyDescent="0.2">
      <c r="B470" s="78">
        <f t="shared" si="285"/>
        <v>3.3061799739838875</v>
      </c>
      <c r="C470" s="78">
        <v>0.34202014332566899</v>
      </c>
      <c r="D470" s="78">
        <v>-0.93969262078590832</v>
      </c>
      <c r="E470" s="78">
        <f t="shared" si="286"/>
        <v>3.3061799739838875</v>
      </c>
      <c r="F470" s="78">
        <f t="shared" si="287"/>
        <v>0.34202014332566899</v>
      </c>
      <c r="G470" s="78">
        <f t="shared" si="288"/>
        <v>-0.93969262078590832</v>
      </c>
      <c r="H470" s="78">
        <f t="shared" si="279"/>
        <v>-1.3568918542659214</v>
      </c>
      <c r="I470" s="78">
        <f t="shared" si="280"/>
        <v>-3.0342459186162549</v>
      </c>
      <c r="J470" s="78">
        <f t="shared" si="281"/>
        <v>-0.93969262078590832</v>
      </c>
      <c r="K470" s="78">
        <f t="shared" si="282"/>
        <v>-1.3568918542659214</v>
      </c>
      <c r="L470" s="78">
        <f t="shared" si="283"/>
        <v>-2.687646149301945</v>
      </c>
      <c r="M470" s="78">
        <f t="shared" si="284"/>
        <v>-1.6929940024528487</v>
      </c>
      <c r="O470" s="78">
        <f t="shared" si="289"/>
        <v>-1.8556156908850756</v>
      </c>
      <c r="P470" s="78">
        <f t="shared" si="290"/>
        <v>-2.3152517465921476</v>
      </c>
    </row>
    <row r="471" spans="2:18" x14ac:dyDescent="0.2">
      <c r="B471" s="78">
        <f t="shared" si="285"/>
        <v>3.3061799739838875</v>
      </c>
      <c r="C471" s="78">
        <v>0.50000000000000011</v>
      </c>
      <c r="D471" s="78">
        <v>-0.8660254037844386</v>
      </c>
      <c r="E471" s="78">
        <f t="shared" si="286"/>
        <v>3.3061799739838875</v>
      </c>
      <c r="F471" s="78">
        <f t="shared" si="287"/>
        <v>0.50000000000000011</v>
      </c>
      <c r="G471" s="78">
        <f t="shared" si="288"/>
        <v>-0.8660254037844386</v>
      </c>
      <c r="H471" s="78">
        <f t="shared" si="279"/>
        <v>-1.2200772850997259</v>
      </c>
      <c r="I471" s="78">
        <f t="shared" si="280"/>
        <v>-3.1132358469534207</v>
      </c>
      <c r="J471" s="78">
        <f t="shared" si="281"/>
        <v>-0.8660254037844386</v>
      </c>
      <c r="K471" s="78">
        <f t="shared" si="282"/>
        <v>-1.2200772850997259</v>
      </c>
      <c r="L471" s="78">
        <f t="shared" si="283"/>
        <v>-2.7830110398592174</v>
      </c>
      <c r="M471" s="78">
        <f t="shared" si="284"/>
        <v>-1.6422810328252295</v>
      </c>
      <c r="O471" s="78">
        <f t="shared" si="289"/>
        <v>-1.6905627704825057</v>
      </c>
      <c r="P471" s="78">
        <f t="shared" si="290"/>
        <v>-2.2755764791875106</v>
      </c>
    </row>
    <row r="472" spans="2:18" x14ac:dyDescent="0.2">
      <c r="B472" s="78">
        <f t="shared" si="285"/>
        <v>3.3061799739838875</v>
      </c>
      <c r="C472" s="78">
        <v>0.64278760968653925</v>
      </c>
      <c r="D472" s="78">
        <v>-0.76604444311897812</v>
      </c>
      <c r="E472" s="78">
        <f t="shared" si="286"/>
        <v>3.3061799739838875</v>
      </c>
      <c r="F472" s="78">
        <f t="shared" si="287"/>
        <v>0.64278760968653925</v>
      </c>
      <c r="G472" s="78">
        <f t="shared" si="288"/>
        <v>-0.76604444311897812</v>
      </c>
      <c r="H472" s="78">
        <f t="shared" si="279"/>
        <v>-1.0964195877655261</v>
      </c>
      <c r="I472" s="78">
        <f t="shared" si="280"/>
        <v>-3.1846296517966901</v>
      </c>
      <c r="J472" s="78">
        <f t="shared" si="281"/>
        <v>-0.76604444311897812</v>
      </c>
      <c r="K472" s="78">
        <f t="shared" si="282"/>
        <v>-1.0964195877655261</v>
      </c>
      <c r="L472" s="78">
        <f t="shared" si="283"/>
        <v>-2.8778491365622396</v>
      </c>
      <c r="M472" s="78">
        <f t="shared" si="284"/>
        <v>-1.5641849171770406</v>
      </c>
      <c r="O472" s="78">
        <f t="shared" si="289"/>
        <v>-1.5394501026285479</v>
      </c>
      <c r="P472" s="78">
        <f t="shared" si="290"/>
        <v>-2.1962254762208606</v>
      </c>
    </row>
    <row r="473" spans="2:18" x14ac:dyDescent="0.2">
      <c r="B473" s="78">
        <f t="shared" si="285"/>
        <v>3.3061799739838875</v>
      </c>
      <c r="C473" s="78">
        <v>0.76604444311897779</v>
      </c>
      <c r="D473" s="78">
        <v>-0.64278760968653958</v>
      </c>
      <c r="E473" s="78">
        <f t="shared" si="286"/>
        <v>3.3061799739838875</v>
      </c>
      <c r="F473" s="78">
        <f t="shared" si="287"/>
        <v>0.76604444311897779</v>
      </c>
      <c r="G473" s="78">
        <f t="shared" si="288"/>
        <v>-0.64278760968653958</v>
      </c>
      <c r="H473" s="78">
        <f t="shared" si="279"/>
        <v>-0.98967603882300736</v>
      </c>
      <c r="I473" s="78">
        <f t="shared" si="280"/>
        <v>-3.2462580685129097</v>
      </c>
      <c r="J473" s="78">
        <f t="shared" si="281"/>
        <v>-0.64278760968653958</v>
      </c>
      <c r="K473" s="78">
        <f t="shared" si="282"/>
        <v>-0.98967603882300736</v>
      </c>
      <c r="L473" s="78">
        <f t="shared" si="283"/>
        <v>-2.9692788318330852</v>
      </c>
      <c r="M473" s="78">
        <f t="shared" si="284"/>
        <v>-1.4610785664637107</v>
      </c>
      <c r="O473" s="78">
        <f t="shared" si="289"/>
        <v>-1.4076451265113117</v>
      </c>
      <c r="P473" s="78">
        <f t="shared" si="290"/>
        <v>-2.0781347055534707</v>
      </c>
    </row>
    <row r="474" spans="2:18" x14ac:dyDescent="0.2">
      <c r="B474" s="78">
        <f t="shared" si="285"/>
        <v>3.3061799739838875</v>
      </c>
      <c r="C474" s="78">
        <v>0.86602540378443837</v>
      </c>
      <c r="D474" s="78">
        <v>-0.50000000000000044</v>
      </c>
      <c r="E474" s="78">
        <f t="shared" si="286"/>
        <v>3.3061799739838875</v>
      </c>
      <c r="F474" s="78">
        <f t="shared" si="287"/>
        <v>0.86602540378443837</v>
      </c>
      <c r="G474" s="78">
        <f t="shared" si="288"/>
        <v>-0.50000000000000044</v>
      </c>
      <c r="H474" s="78">
        <f t="shared" si="279"/>
        <v>-0.90308998699194576</v>
      </c>
      <c r="I474" s="78">
        <f t="shared" si="280"/>
        <v>-3.2962485488456399</v>
      </c>
      <c r="J474" s="78">
        <f t="shared" si="281"/>
        <v>-0.50000000000000044</v>
      </c>
      <c r="K474" s="78">
        <f t="shared" si="282"/>
        <v>-0.90308998699194576</v>
      </c>
      <c r="L474" s="78">
        <f t="shared" si="283"/>
        <v>-3.0545220806466067</v>
      </c>
      <c r="M474" s="78">
        <f t="shared" si="284"/>
        <v>-1.3360948149773328</v>
      </c>
      <c r="O474" s="78">
        <f t="shared" si="289"/>
        <v>-1.3002560766560194</v>
      </c>
      <c r="P474" s="78">
        <f t="shared" si="290"/>
        <v>-1.9236902492402133</v>
      </c>
    </row>
    <row r="475" spans="2:18" x14ac:dyDescent="0.2">
      <c r="B475" s="78">
        <f t="shared" si="285"/>
        <v>3.3061799739838875</v>
      </c>
      <c r="C475" s="78">
        <v>0.93969262078590809</v>
      </c>
      <c r="D475" s="78">
        <v>-0.34202014332566943</v>
      </c>
      <c r="E475" s="78">
        <f t="shared" si="286"/>
        <v>3.3061799739838875</v>
      </c>
      <c r="F475" s="78">
        <f t="shared" si="287"/>
        <v>0.93969262078590809</v>
      </c>
      <c r="G475" s="78">
        <f t="shared" si="288"/>
        <v>-0.34202014332566943</v>
      </c>
      <c r="H475" s="78">
        <f t="shared" si="279"/>
        <v>-0.83929230564257218</v>
      </c>
      <c r="I475" s="78">
        <f t="shared" si="280"/>
        <v>-3.3330821573463747</v>
      </c>
      <c r="J475" s="78">
        <f t="shared" si="281"/>
        <v>-0.34202014332566943</v>
      </c>
      <c r="K475" s="78">
        <f t="shared" si="282"/>
        <v>-0.83929230564257218</v>
      </c>
      <c r="L475" s="78">
        <f t="shared" si="283"/>
        <v>-3.1309888100227701</v>
      </c>
      <c r="M475" s="78">
        <f t="shared" si="284"/>
        <v>-1.1930312307619912</v>
      </c>
      <c r="O475" s="78">
        <f t="shared" si="289"/>
        <v>-1.2218531640583257</v>
      </c>
      <c r="P475" s="78">
        <f t="shared" si="290"/>
        <v>-1.7368311067869231</v>
      </c>
    </row>
    <row r="476" spans="2:18" x14ac:dyDescent="0.2">
      <c r="B476" s="78">
        <f t="shared" si="285"/>
        <v>3.3061799739838875</v>
      </c>
      <c r="C476" s="78">
        <v>0.98480775301220802</v>
      </c>
      <c r="D476" s="78">
        <v>-0.17364817766693039</v>
      </c>
      <c r="E476" s="78">
        <f t="shared" si="286"/>
        <v>3.3061799739838875</v>
      </c>
      <c r="F476" s="78">
        <f t="shared" si="287"/>
        <v>0.98480775301220802</v>
      </c>
      <c r="G476" s="78">
        <f t="shared" si="288"/>
        <v>-0.17364817766693039</v>
      </c>
      <c r="H476" s="78">
        <f t="shared" si="279"/>
        <v>-0.80022145503950237</v>
      </c>
      <c r="I476" s="78">
        <f t="shared" si="280"/>
        <v>-3.3556397234595248</v>
      </c>
      <c r="J476" s="78">
        <f t="shared" si="281"/>
        <v>-0.17364817766693039</v>
      </c>
      <c r="K476" s="78">
        <f t="shared" si="282"/>
        <v>-0.80022145503950237</v>
      </c>
      <c r="L476" s="78">
        <f t="shared" si="283"/>
        <v>-3.1963556170835146</v>
      </c>
      <c r="M476" s="78">
        <f t="shared" si="284"/>
        <v>-1.0362347284304017</v>
      </c>
      <c r="O476" s="78">
        <f t="shared" si="289"/>
        <v>-1.1761659046272424</v>
      </c>
      <c r="P476" s="78">
        <f t="shared" si="290"/>
        <v>-1.5230583347835178</v>
      </c>
    </row>
    <row r="477" spans="2:18" x14ac:dyDescent="0.2">
      <c r="B477" s="78">
        <f t="shared" si="285"/>
        <v>3.3061799739838875</v>
      </c>
      <c r="C477" s="78">
        <v>1</v>
      </c>
      <c r="D477" s="78">
        <v>0</v>
      </c>
      <c r="E477" s="78">
        <f t="shared" si="286"/>
        <v>3.3061799739838875</v>
      </c>
      <c r="F477" s="78">
        <f t="shared" si="287"/>
        <v>1</v>
      </c>
      <c r="G477" s="78">
        <f t="shared" si="288"/>
        <v>0</v>
      </c>
      <c r="H477" s="78">
        <f t="shared" si="279"/>
        <v>-0.78706458320750694</v>
      </c>
      <c r="I477" s="78">
        <f t="shared" si="280"/>
        <v>-3.3632358469534207</v>
      </c>
      <c r="J477" s="78">
        <f t="shared" si="281"/>
        <v>0</v>
      </c>
      <c r="K477" s="78">
        <f t="shared" si="282"/>
        <v>-0.78706458320750694</v>
      </c>
      <c r="L477" s="78">
        <f t="shared" si="283"/>
        <v>-3.2486363644734975</v>
      </c>
      <c r="M477" s="78">
        <f t="shared" si="284"/>
        <v>-0.87046949036305188</v>
      </c>
      <c r="O477" s="78">
        <f t="shared" si="289"/>
        <v>-1.1657860925545127</v>
      </c>
      <c r="P477" s="78">
        <f t="shared" si="290"/>
        <v>-1.2893239608403475</v>
      </c>
    </row>
    <row r="479" spans="2:18" x14ac:dyDescent="0.2">
      <c r="B479" s="78">
        <f>3*(LOG(16000/20)-1.5)</f>
        <v>4.2092699609758313</v>
      </c>
      <c r="C479" s="78">
        <v>1</v>
      </c>
      <c r="D479" s="78">
        <v>0</v>
      </c>
      <c r="E479" s="78">
        <f>B479+B$8</f>
        <v>4.2092699609758313</v>
      </c>
      <c r="F479" s="78">
        <f>C479+B$9</f>
        <v>1</v>
      </c>
      <c r="G479" s="78">
        <f>D479+B$10</f>
        <v>0</v>
      </c>
      <c r="H479" s="78">
        <f t="shared" ref="H479:H515" si="291">E479*COS(RADIANS($B$12))-F479*SIN(RADIANS($B$12))</f>
        <v>-1.238609576703479</v>
      </c>
      <c r="I479" s="78">
        <f t="shared" ref="I479:I515" si="292">E479*SIN(RADIANS($B$12))+F479*COS(RADIANS($B$12))</f>
        <v>-4.1453347175918021</v>
      </c>
      <c r="J479" s="78">
        <f t="shared" ref="J479:J515" si="293">G479</f>
        <v>0</v>
      </c>
      <c r="K479" s="78">
        <f t="shared" ref="K479:K515" si="294">H479</f>
        <v>-1.238609576703479</v>
      </c>
      <c r="L479" s="78">
        <f t="shared" ref="L479:L515" si="295">I479*COS(RADIANS($B$14))-J479*SIN(RADIANS($B$14))</f>
        <v>-4.0040858623346232</v>
      </c>
      <c r="M479" s="78">
        <f t="shared" ref="M479:M515" si="296">I479*SIN(RADIANS($B$14))+J479*COS(RADIANS($B$14))</f>
        <v>-1.0728915732374378</v>
      </c>
      <c r="O479" s="78">
        <f>K479*B$3/(B$3+B$5+L479)</f>
        <v>-2.0657560269629798</v>
      </c>
      <c r="P479" s="78">
        <f>M479*B$3/(B$3+B$5+L479)</f>
        <v>-1.7893711427548704</v>
      </c>
      <c r="R479" s="78" t="s">
        <v>1</v>
      </c>
    </row>
    <row r="480" spans="2:18" x14ac:dyDescent="0.2">
      <c r="B480" s="78">
        <f t="shared" ref="B480:B515" si="297">B479</f>
        <v>4.2092699609758313</v>
      </c>
      <c r="C480" s="78">
        <v>0.98480775301220802</v>
      </c>
      <c r="D480" s="78">
        <v>0.17364817766693033</v>
      </c>
      <c r="E480" s="78">
        <f t="shared" ref="E480:E515" si="298">B480+B$8</f>
        <v>4.2092699609758313</v>
      </c>
      <c r="F480" s="78">
        <f t="shared" ref="F480:F515" si="299">C480+B$9</f>
        <v>0.98480775301220802</v>
      </c>
      <c r="G480" s="78">
        <f t="shared" ref="G480:G515" si="300">D480+B$10</f>
        <v>0.17364817766693033</v>
      </c>
      <c r="H480" s="78">
        <f t="shared" si="291"/>
        <v>-1.2517664485354745</v>
      </c>
      <c r="I480" s="78">
        <f t="shared" si="292"/>
        <v>-4.1377385940979057</v>
      </c>
      <c r="J480" s="78">
        <f t="shared" si="293"/>
        <v>0.17364817766693033</v>
      </c>
      <c r="K480" s="78">
        <f t="shared" si="294"/>
        <v>-1.2517664485354745</v>
      </c>
      <c r="L480" s="78">
        <f t="shared" si="295"/>
        <v>-4.0416920259997351</v>
      </c>
      <c r="M480" s="78">
        <f t="shared" si="296"/>
        <v>-0.90319429231174597</v>
      </c>
      <c r="O480" s="78">
        <f t="shared" ref="O480:O515" si="301">K480*B$3/(B$3+B$5+L480)</f>
        <v>-2.1008757083348084</v>
      </c>
      <c r="P480" s="78">
        <f t="shared" ref="P480:P515" si="302">M480*B$3/(B$3+B$5+L480)</f>
        <v>-1.5158570121801926</v>
      </c>
    </row>
    <row r="481" spans="2:16" x14ac:dyDescent="0.2">
      <c r="B481" s="78">
        <f t="shared" si="297"/>
        <v>4.2092699609758313</v>
      </c>
      <c r="C481" s="78">
        <v>0.93969262078590843</v>
      </c>
      <c r="D481" s="78">
        <v>0.34202014332566871</v>
      </c>
      <c r="E481" s="78">
        <f t="shared" si="298"/>
        <v>4.2092699609758313</v>
      </c>
      <c r="F481" s="78">
        <f t="shared" si="299"/>
        <v>0.93969262078590843</v>
      </c>
      <c r="G481" s="78">
        <f t="shared" si="300"/>
        <v>0.34202014332566871</v>
      </c>
      <c r="H481" s="78">
        <f t="shared" si="291"/>
        <v>-1.2908372991385439</v>
      </c>
      <c r="I481" s="78">
        <f t="shared" si="292"/>
        <v>-4.1151810279847565</v>
      </c>
      <c r="J481" s="78">
        <f t="shared" si="293"/>
        <v>0.34202014332566871</v>
      </c>
      <c r="K481" s="78">
        <f t="shared" si="294"/>
        <v>-1.2908372991385439</v>
      </c>
      <c r="L481" s="78">
        <f t="shared" si="295"/>
        <v>-4.0634809616866505</v>
      </c>
      <c r="M481" s="78">
        <f t="shared" si="296"/>
        <v>-0.73472113453767229</v>
      </c>
      <c r="O481" s="78">
        <f t="shared" si="301"/>
        <v>-2.1744010097629358</v>
      </c>
      <c r="P481" s="78">
        <f t="shared" si="302"/>
        <v>-1.2376295431647719</v>
      </c>
    </row>
    <row r="482" spans="2:16" x14ac:dyDescent="0.2">
      <c r="B482" s="78">
        <f t="shared" si="297"/>
        <v>4.2092699609758313</v>
      </c>
      <c r="C482" s="78">
        <v>0.86602540378443871</v>
      </c>
      <c r="D482" s="78">
        <v>0.49999999999999994</v>
      </c>
      <c r="E482" s="78">
        <f t="shared" si="298"/>
        <v>4.2092699609758313</v>
      </c>
      <c r="F482" s="78">
        <f t="shared" si="299"/>
        <v>0.86602540378443871</v>
      </c>
      <c r="G482" s="78">
        <f t="shared" si="300"/>
        <v>0.49999999999999994</v>
      </c>
      <c r="H482" s="78">
        <f t="shared" si="291"/>
        <v>-1.3546349804879176</v>
      </c>
      <c r="I482" s="78">
        <f t="shared" si="292"/>
        <v>-4.0783474194840217</v>
      </c>
      <c r="J482" s="78">
        <f t="shared" si="293"/>
        <v>0.49999999999999994</v>
      </c>
      <c r="K482" s="78">
        <f t="shared" si="294"/>
        <v>-1.3546349804879176</v>
      </c>
      <c r="L482" s="78">
        <f t="shared" si="295"/>
        <v>-4.0687906236102531</v>
      </c>
      <c r="M482" s="78">
        <f t="shared" si="296"/>
        <v>-0.57259107156264988</v>
      </c>
      <c r="O482" s="78">
        <f t="shared" si="301"/>
        <v>-2.2839102357105912</v>
      </c>
      <c r="P482" s="78">
        <f t="shared" si="302"/>
        <v>-0.96538671159030798</v>
      </c>
    </row>
    <row r="483" spans="2:16" x14ac:dyDescent="0.2">
      <c r="B483" s="78">
        <f t="shared" si="297"/>
        <v>4.2092699609758313</v>
      </c>
      <c r="C483" s="78">
        <v>0.76604444311897801</v>
      </c>
      <c r="D483" s="78">
        <v>0.64278760968653925</v>
      </c>
      <c r="E483" s="78">
        <f t="shared" si="298"/>
        <v>4.2092699609758313</v>
      </c>
      <c r="F483" s="78">
        <f t="shared" si="299"/>
        <v>0.76604444311897801</v>
      </c>
      <c r="G483" s="78">
        <f t="shared" si="300"/>
        <v>0.64278760968653925</v>
      </c>
      <c r="H483" s="78">
        <f t="shared" si="291"/>
        <v>-1.4412210323189791</v>
      </c>
      <c r="I483" s="78">
        <f t="shared" si="292"/>
        <v>-4.0283569391512906</v>
      </c>
      <c r="J483" s="78">
        <f t="shared" si="293"/>
        <v>0.64278760968653925</v>
      </c>
      <c r="K483" s="78">
        <f t="shared" si="294"/>
        <v>-1.4412210323189791</v>
      </c>
      <c r="L483" s="78">
        <f t="shared" si="295"/>
        <v>-4.0574596803798144</v>
      </c>
      <c r="M483" s="78">
        <f t="shared" si="296"/>
        <v>-0.42173034330840475</v>
      </c>
      <c r="O483" s="78">
        <f t="shared" si="301"/>
        <v>-2.4252608393090282</v>
      </c>
      <c r="P483" s="78">
        <f t="shared" si="302"/>
        <v>-0.70968023879619124</v>
      </c>
    </row>
    <row r="484" spans="2:16" x14ac:dyDescent="0.2">
      <c r="B484" s="78">
        <f t="shared" si="297"/>
        <v>4.2092699609758313</v>
      </c>
      <c r="C484" s="78">
        <v>0.64278760968653936</v>
      </c>
      <c r="D484" s="78">
        <v>0.76604444311897801</v>
      </c>
      <c r="E484" s="78">
        <f t="shared" si="298"/>
        <v>4.2092699609758313</v>
      </c>
      <c r="F484" s="78">
        <f t="shared" si="299"/>
        <v>0.64278760968653936</v>
      </c>
      <c r="G484" s="78">
        <f t="shared" si="300"/>
        <v>0.76604444311897801</v>
      </c>
      <c r="H484" s="78">
        <f t="shared" si="291"/>
        <v>-1.5479645812614982</v>
      </c>
      <c r="I484" s="78">
        <f t="shared" si="292"/>
        <v>-3.9667285224350715</v>
      </c>
      <c r="J484" s="78">
        <f t="shared" si="293"/>
        <v>0.76604444311897801</v>
      </c>
      <c r="K484" s="78">
        <f t="shared" si="294"/>
        <v>-1.5479645812614982</v>
      </c>
      <c r="L484" s="78">
        <f t="shared" si="295"/>
        <v>-4.0298324169716579</v>
      </c>
      <c r="M484" s="78">
        <f t="shared" si="296"/>
        <v>-0.28672277666373014</v>
      </c>
      <c r="O484" s="78">
        <f t="shared" si="301"/>
        <v>-2.592832713208864</v>
      </c>
      <c r="P484" s="78">
        <f t="shared" si="302"/>
        <v>-0.48025917644055688</v>
      </c>
    </row>
    <row r="485" spans="2:16" x14ac:dyDescent="0.2">
      <c r="B485" s="78">
        <f t="shared" si="297"/>
        <v>4.2092699609758313</v>
      </c>
      <c r="C485" s="78">
        <v>0.50000000000000011</v>
      </c>
      <c r="D485" s="78">
        <v>0.8660254037844386</v>
      </c>
      <c r="E485" s="78">
        <f t="shared" si="298"/>
        <v>4.2092699609758313</v>
      </c>
      <c r="F485" s="78">
        <f t="shared" si="299"/>
        <v>0.50000000000000011</v>
      </c>
      <c r="G485" s="78">
        <f t="shared" si="300"/>
        <v>0.8660254037844386</v>
      </c>
      <c r="H485" s="78">
        <f t="shared" si="291"/>
        <v>-1.6716222785956982</v>
      </c>
      <c r="I485" s="78">
        <f t="shared" si="292"/>
        <v>-3.8953347175918021</v>
      </c>
      <c r="J485" s="78">
        <f t="shared" si="293"/>
        <v>0.8660254037844386</v>
      </c>
      <c r="K485" s="78">
        <f t="shared" si="294"/>
        <v>-1.6716222785956982</v>
      </c>
      <c r="L485" s="78">
        <f t="shared" si="295"/>
        <v>-3.9867482738043689</v>
      </c>
      <c r="M485" s="78">
        <f t="shared" si="296"/>
        <v>-0.17167050822399976</v>
      </c>
      <c r="O485" s="78">
        <f t="shared" si="301"/>
        <v>-2.7798973911462608</v>
      </c>
      <c r="P485" s="78">
        <f t="shared" si="302"/>
        <v>-0.28548698115555116</v>
      </c>
    </row>
    <row r="486" spans="2:16" x14ac:dyDescent="0.2">
      <c r="B486" s="78">
        <f t="shared" si="297"/>
        <v>4.2092699609758313</v>
      </c>
      <c r="C486" s="78">
        <v>0.34202014332566882</v>
      </c>
      <c r="D486" s="78">
        <v>0.93969262078590832</v>
      </c>
      <c r="E486" s="78">
        <f t="shared" si="298"/>
        <v>4.2092699609758313</v>
      </c>
      <c r="F486" s="78">
        <f t="shared" si="299"/>
        <v>0.34202014332566882</v>
      </c>
      <c r="G486" s="78">
        <f t="shared" si="300"/>
        <v>0.93969262078590832</v>
      </c>
      <c r="H486" s="78">
        <f t="shared" si="291"/>
        <v>-1.8084368477618935</v>
      </c>
      <c r="I486" s="78">
        <f t="shared" si="292"/>
        <v>-3.8163447892546363</v>
      </c>
      <c r="J486" s="78">
        <f t="shared" si="293"/>
        <v>0.93969262078590832</v>
      </c>
      <c r="K486" s="78">
        <f t="shared" si="294"/>
        <v>-1.8084368477618935</v>
      </c>
      <c r="L486" s="78">
        <f t="shared" si="295"/>
        <v>-3.9295163407664586</v>
      </c>
      <c r="M486" s="78">
        <f t="shared" si="296"/>
        <v>-8.0069342946497146E-2</v>
      </c>
      <c r="O486" s="78">
        <f t="shared" si="301"/>
        <v>-2.9790655066028568</v>
      </c>
      <c r="P486" s="78">
        <f t="shared" si="302"/>
        <v>-0.13189944564747694</v>
      </c>
    </row>
    <row r="487" spans="2:16" x14ac:dyDescent="0.2">
      <c r="B487" s="78">
        <f t="shared" si="297"/>
        <v>4.2092699609758313</v>
      </c>
      <c r="C487" s="78">
        <v>0.17364817766693041</v>
      </c>
      <c r="D487" s="78">
        <v>0.98480775301220802</v>
      </c>
      <c r="E487" s="78">
        <f t="shared" si="298"/>
        <v>4.2092699609758313</v>
      </c>
      <c r="F487" s="78">
        <f t="shared" si="299"/>
        <v>0.17364817766693041</v>
      </c>
      <c r="G487" s="78">
        <f t="shared" si="300"/>
        <v>0.98480775301220802</v>
      </c>
      <c r="H487" s="78">
        <f t="shared" si="291"/>
        <v>-1.9542512473074822</v>
      </c>
      <c r="I487" s="78">
        <f t="shared" si="292"/>
        <v>-3.7321588064252671</v>
      </c>
      <c r="J487" s="78">
        <f t="shared" si="293"/>
        <v>0.98480775301220802</v>
      </c>
      <c r="K487" s="78">
        <f t="shared" si="294"/>
        <v>-1.9542512473074822</v>
      </c>
      <c r="L487" s="78">
        <f t="shared" si="295"/>
        <v>-3.8598755811825276</v>
      </c>
      <c r="M487" s="78">
        <f t="shared" si="296"/>
        <v>-1.4702535885753543E-2</v>
      </c>
      <c r="O487" s="78">
        <f t="shared" si="301"/>
        <v>-3.1827551267826784</v>
      </c>
      <c r="P487" s="78">
        <f t="shared" si="302"/>
        <v>-2.3945012971879006E-2</v>
      </c>
    </row>
    <row r="488" spans="2:16" x14ac:dyDescent="0.2">
      <c r="B488" s="78">
        <f t="shared" si="297"/>
        <v>4.2092699609758313</v>
      </c>
      <c r="C488" s="78">
        <v>6.1257422745431001E-17</v>
      </c>
      <c r="D488" s="78">
        <v>1</v>
      </c>
      <c r="E488" s="78">
        <f t="shared" si="298"/>
        <v>4.2092699609758313</v>
      </c>
      <c r="F488" s="78">
        <f t="shared" si="299"/>
        <v>6.1257422745431001E-17</v>
      </c>
      <c r="G488" s="78">
        <f t="shared" si="300"/>
        <v>1</v>
      </c>
      <c r="H488" s="78">
        <f t="shared" si="291"/>
        <v>-2.1046349804879174</v>
      </c>
      <c r="I488" s="78">
        <f t="shared" si="292"/>
        <v>-3.6453347175918016</v>
      </c>
      <c r="J488" s="78">
        <f t="shared" si="293"/>
        <v>1</v>
      </c>
      <c r="K488" s="78">
        <f t="shared" si="294"/>
        <v>-2.1046349804879174</v>
      </c>
      <c r="L488" s="78">
        <f t="shared" si="295"/>
        <v>-3.7799419942926091</v>
      </c>
      <c r="M488" s="78">
        <f t="shared" si="296"/>
        <v>2.2443775602891125E-2</v>
      </c>
      <c r="O488" s="78">
        <f t="shared" si="301"/>
        <v>-3.3836259702992315</v>
      </c>
      <c r="P488" s="78">
        <f t="shared" si="302"/>
        <v>3.6082904021630023E-2</v>
      </c>
    </row>
    <row r="489" spans="2:16" x14ac:dyDescent="0.2">
      <c r="B489" s="78">
        <f t="shared" si="297"/>
        <v>4.2092699609758313</v>
      </c>
      <c r="C489" s="78">
        <v>-0.1736481776669303</v>
      </c>
      <c r="D489" s="78">
        <v>0.98480775301220802</v>
      </c>
      <c r="E489" s="78">
        <f t="shared" si="298"/>
        <v>4.2092699609758313</v>
      </c>
      <c r="F489" s="78">
        <f t="shared" si="299"/>
        <v>-0.1736481776669303</v>
      </c>
      <c r="G489" s="78">
        <f t="shared" si="300"/>
        <v>0.98480775301220802</v>
      </c>
      <c r="H489" s="78">
        <f t="shared" si="291"/>
        <v>-2.2550187136683526</v>
      </c>
      <c r="I489" s="78">
        <f t="shared" si="292"/>
        <v>-3.5585106287583366</v>
      </c>
      <c r="J489" s="78">
        <f t="shared" si="293"/>
        <v>0.98480775301220802</v>
      </c>
      <c r="K489" s="78">
        <f t="shared" si="294"/>
        <v>-2.2550187136683526</v>
      </c>
      <c r="L489" s="78">
        <f t="shared" si="295"/>
        <v>-3.692144321686007</v>
      </c>
      <c r="M489" s="78">
        <f t="shared" si="296"/>
        <v>3.0240919641794317E-2</v>
      </c>
      <c r="O489" s="78">
        <f t="shared" si="301"/>
        <v>-3.5749370763522119</v>
      </c>
      <c r="P489" s="78">
        <f t="shared" si="302"/>
        <v>4.794167968325698E-2</v>
      </c>
    </row>
    <row r="490" spans="2:16" x14ac:dyDescent="0.2">
      <c r="B490" s="78">
        <f t="shared" si="297"/>
        <v>4.2092699609758313</v>
      </c>
      <c r="C490" s="78">
        <v>-0.34202014332566871</v>
      </c>
      <c r="D490" s="78">
        <v>0.93969262078590843</v>
      </c>
      <c r="E490" s="78">
        <f t="shared" si="298"/>
        <v>4.2092699609758313</v>
      </c>
      <c r="F490" s="78">
        <f t="shared" si="299"/>
        <v>-0.34202014332566871</v>
      </c>
      <c r="G490" s="78">
        <f t="shared" si="300"/>
        <v>0.93969262078590843</v>
      </c>
      <c r="H490" s="78">
        <f t="shared" si="291"/>
        <v>-2.4008331132139413</v>
      </c>
      <c r="I490" s="78">
        <f t="shared" si="292"/>
        <v>-3.4743246459289669</v>
      </c>
      <c r="J490" s="78">
        <f t="shared" si="293"/>
        <v>0.93969262078590843</v>
      </c>
      <c r="K490" s="78">
        <f t="shared" si="294"/>
        <v>-2.4008331132139413</v>
      </c>
      <c r="L490" s="78">
        <f t="shared" si="295"/>
        <v>-3.5991502512171061</v>
      </c>
      <c r="M490" s="78">
        <f t="shared" si="296"/>
        <v>8.4519839548800046E-3</v>
      </c>
      <c r="O490" s="78">
        <f t="shared" si="301"/>
        <v>-3.7508037330050654</v>
      </c>
      <c r="P490" s="78">
        <f t="shared" si="302"/>
        <v>1.3204471728909319E-2</v>
      </c>
    </row>
    <row r="491" spans="2:16" x14ac:dyDescent="0.2">
      <c r="B491" s="78">
        <f t="shared" si="297"/>
        <v>4.2092699609758313</v>
      </c>
      <c r="C491" s="78">
        <v>-0.49999999999999978</v>
      </c>
      <c r="D491" s="78">
        <v>0.86602540378443871</v>
      </c>
      <c r="E491" s="78">
        <f t="shared" si="298"/>
        <v>4.2092699609758313</v>
      </c>
      <c r="F491" s="78">
        <f t="shared" si="299"/>
        <v>-0.49999999999999978</v>
      </c>
      <c r="G491" s="78">
        <f t="shared" si="300"/>
        <v>0.86602540378443871</v>
      </c>
      <c r="H491" s="78">
        <f t="shared" si="291"/>
        <v>-2.5376476823801366</v>
      </c>
      <c r="I491" s="78">
        <f t="shared" si="292"/>
        <v>-3.3953347175918016</v>
      </c>
      <c r="J491" s="78">
        <f t="shared" si="293"/>
        <v>0.86602540378443871</v>
      </c>
      <c r="K491" s="78">
        <f t="shared" si="294"/>
        <v>-2.5376476823801366</v>
      </c>
      <c r="L491" s="78">
        <f t="shared" si="295"/>
        <v>-3.503785360659835</v>
      </c>
      <c r="M491" s="78">
        <f t="shared" si="296"/>
        <v>-4.226098567273906E-2</v>
      </c>
      <c r="O491" s="78">
        <f t="shared" si="301"/>
        <v>-3.9063482709030239</v>
      </c>
      <c r="P491" s="78">
        <f t="shared" si="302"/>
        <v>-6.5054786547249305E-2</v>
      </c>
    </row>
    <row r="492" spans="2:16" x14ac:dyDescent="0.2">
      <c r="B492" s="78">
        <f t="shared" si="297"/>
        <v>4.2092699609758313</v>
      </c>
      <c r="C492" s="78">
        <v>-0.64278760968653936</v>
      </c>
      <c r="D492" s="78">
        <v>0.76604444311897801</v>
      </c>
      <c r="E492" s="78">
        <f t="shared" si="298"/>
        <v>4.2092699609758313</v>
      </c>
      <c r="F492" s="78">
        <f t="shared" si="299"/>
        <v>-0.64278760968653936</v>
      </c>
      <c r="G492" s="78">
        <f t="shared" si="300"/>
        <v>0.76604444311897801</v>
      </c>
      <c r="H492" s="78">
        <f t="shared" si="291"/>
        <v>-2.6613053797143369</v>
      </c>
      <c r="I492" s="78">
        <f t="shared" si="292"/>
        <v>-3.3239409127485318</v>
      </c>
      <c r="J492" s="78">
        <f t="shared" si="293"/>
        <v>0.76604444311897801</v>
      </c>
      <c r="K492" s="78">
        <f t="shared" si="294"/>
        <v>-2.6613053797143369</v>
      </c>
      <c r="L492" s="78">
        <f t="shared" si="295"/>
        <v>-3.4089472639568119</v>
      </c>
      <c r="M492" s="78">
        <f t="shared" si="296"/>
        <v>-0.12035710132092814</v>
      </c>
      <c r="O492" s="78">
        <f t="shared" si="301"/>
        <v>-4.037754644506153</v>
      </c>
      <c r="P492" s="78">
        <f t="shared" si="302"/>
        <v>-0.18260679460620158</v>
      </c>
    </row>
    <row r="493" spans="2:16" x14ac:dyDescent="0.2">
      <c r="B493" s="78">
        <f t="shared" si="297"/>
        <v>4.2092699609758313</v>
      </c>
      <c r="C493" s="78">
        <v>-0.7660444431189779</v>
      </c>
      <c r="D493" s="78">
        <v>0.64278760968653947</v>
      </c>
      <c r="E493" s="78">
        <f t="shared" si="298"/>
        <v>4.2092699609758313</v>
      </c>
      <c r="F493" s="78">
        <f t="shared" si="299"/>
        <v>-0.7660444431189779</v>
      </c>
      <c r="G493" s="78">
        <f t="shared" si="300"/>
        <v>0.64278760968653947</v>
      </c>
      <c r="H493" s="78">
        <f t="shared" si="291"/>
        <v>-2.7680489286568557</v>
      </c>
      <c r="I493" s="78">
        <f t="shared" si="292"/>
        <v>-3.2623124960323122</v>
      </c>
      <c r="J493" s="78">
        <f t="shared" si="293"/>
        <v>0.64278760968653947</v>
      </c>
      <c r="K493" s="78">
        <f t="shared" si="294"/>
        <v>-2.7680489286568557</v>
      </c>
      <c r="L493" s="78">
        <f t="shared" si="295"/>
        <v>-3.3175175686859659</v>
      </c>
      <c r="M493" s="78">
        <f t="shared" si="296"/>
        <v>-0.22346345203425821</v>
      </c>
      <c r="O493" s="78">
        <f t="shared" si="301"/>
        <v>-4.1422464736844073</v>
      </c>
      <c r="P493" s="78">
        <f t="shared" si="302"/>
        <v>-0.33440185489618518</v>
      </c>
    </row>
    <row r="494" spans="2:16" x14ac:dyDescent="0.2">
      <c r="B494" s="78">
        <f t="shared" si="297"/>
        <v>4.2092699609758313</v>
      </c>
      <c r="C494" s="78">
        <v>-0.86602540378443871</v>
      </c>
      <c r="D494" s="78">
        <v>0.49999999999999994</v>
      </c>
      <c r="E494" s="78">
        <f t="shared" si="298"/>
        <v>4.2092699609758313</v>
      </c>
      <c r="F494" s="78">
        <f t="shared" si="299"/>
        <v>-0.86602540378443871</v>
      </c>
      <c r="G494" s="78">
        <f t="shared" si="300"/>
        <v>0.49999999999999994</v>
      </c>
      <c r="H494" s="78">
        <f t="shared" si="291"/>
        <v>-2.8546349804879174</v>
      </c>
      <c r="I494" s="78">
        <f t="shared" si="292"/>
        <v>-3.212322015699582</v>
      </c>
      <c r="J494" s="78">
        <f t="shared" si="293"/>
        <v>0.49999999999999994</v>
      </c>
      <c r="K494" s="78">
        <f t="shared" si="294"/>
        <v>-2.8546349804879174</v>
      </c>
      <c r="L494" s="78">
        <f t="shared" si="295"/>
        <v>-3.2322743198724444</v>
      </c>
      <c r="M494" s="78">
        <f t="shared" si="296"/>
        <v>-0.34844720352063629</v>
      </c>
      <c r="O494" s="78">
        <f t="shared" si="301"/>
        <v>-4.2180122472607584</v>
      </c>
      <c r="P494" s="78">
        <f t="shared" si="302"/>
        <v>-0.51486602736248743</v>
      </c>
    </row>
    <row r="495" spans="2:16" x14ac:dyDescent="0.2">
      <c r="B495" s="78">
        <f t="shared" si="297"/>
        <v>4.2092699609758313</v>
      </c>
      <c r="C495" s="78">
        <v>-0.93969262078590832</v>
      </c>
      <c r="D495" s="78">
        <v>0.34202014332566888</v>
      </c>
      <c r="E495" s="78">
        <f t="shared" si="298"/>
        <v>4.2092699609758313</v>
      </c>
      <c r="F495" s="78">
        <f t="shared" si="299"/>
        <v>-0.93969262078590832</v>
      </c>
      <c r="G495" s="78">
        <f t="shared" si="300"/>
        <v>0.34202014332566888</v>
      </c>
      <c r="H495" s="78">
        <f t="shared" si="291"/>
        <v>-2.9184326618372909</v>
      </c>
      <c r="I495" s="78">
        <f t="shared" si="292"/>
        <v>-3.1754884071988472</v>
      </c>
      <c r="J495" s="78">
        <f t="shared" si="293"/>
        <v>0.34202014332566888</v>
      </c>
      <c r="K495" s="78">
        <f t="shared" si="294"/>
        <v>-2.9184326618372909</v>
      </c>
      <c r="L495" s="78">
        <f t="shared" si="295"/>
        <v>-3.1558075904962806</v>
      </c>
      <c r="M495" s="78">
        <f t="shared" si="296"/>
        <v>-0.49151078773597795</v>
      </c>
      <c r="O495" s="78">
        <f t="shared" si="301"/>
        <v>-4.2641008423211613</v>
      </c>
      <c r="P495" s="78">
        <f t="shared" si="302"/>
        <v>-0.71814285503352471</v>
      </c>
    </row>
    <row r="496" spans="2:16" x14ac:dyDescent="0.2">
      <c r="B496" s="78">
        <f t="shared" si="297"/>
        <v>4.2092699609758313</v>
      </c>
      <c r="C496" s="78">
        <v>-0.98480775301220802</v>
      </c>
      <c r="D496" s="78">
        <v>0.17364817766693069</v>
      </c>
      <c r="E496" s="78">
        <f t="shared" si="298"/>
        <v>4.2092699609758313</v>
      </c>
      <c r="F496" s="78">
        <f t="shared" si="299"/>
        <v>-0.98480775301220802</v>
      </c>
      <c r="G496" s="78">
        <f t="shared" si="300"/>
        <v>0.17364817766693069</v>
      </c>
      <c r="H496" s="78">
        <f t="shared" si="291"/>
        <v>-2.9575035124403604</v>
      </c>
      <c r="I496" s="78">
        <f t="shared" si="292"/>
        <v>-3.1529308410856971</v>
      </c>
      <c r="J496" s="78">
        <f t="shared" si="293"/>
        <v>0.17364817766693069</v>
      </c>
      <c r="K496" s="78">
        <f t="shared" si="294"/>
        <v>-2.9575035124403604</v>
      </c>
      <c r="L496" s="78">
        <f t="shared" si="295"/>
        <v>-3.0904407834355374</v>
      </c>
      <c r="M496" s="78">
        <f t="shared" si="296"/>
        <v>-0.64830729006756682</v>
      </c>
      <c r="O496" s="78">
        <f t="shared" si="301"/>
        <v>-4.2803070640892145</v>
      </c>
      <c r="P496" s="78">
        <f t="shared" si="302"/>
        <v>-0.93827590117957638</v>
      </c>
    </row>
    <row r="497" spans="2:16" x14ac:dyDescent="0.2">
      <c r="B497" s="78">
        <f t="shared" si="297"/>
        <v>4.2092699609758313</v>
      </c>
      <c r="C497" s="78">
        <v>-1</v>
      </c>
      <c r="D497" s="78">
        <v>1.22514845490862E-16</v>
      </c>
      <c r="E497" s="78">
        <f t="shared" si="298"/>
        <v>4.2092699609758313</v>
      </c>
      <c r="F497" s="78">
        <f t="shared" si="299"/>
        <v>-1</v>
      </c>
      <c r="G497" s="78">
        <f t="shared" si="300"/>
        <v>1.22514845490862E-16</v>
      </c>
      <c r="H497" s="78">
        <f t="shared" si="291"/>
        <v>-2.9706603842723558</v>
      </c>
      <c r="I497" s="78">
        <f t="shared" si="292"/>
        <v>-3.1453347175918012</v>
      </c>
      <c r="J497" s="78">
        <f t="shared" si="293"/>
        <v>1.22514845490862E-16</v>
      </c>
      <c r="K497" s="78">
        <f t="shared" si="294"/>
        <v>-2.9706603842723558</v>
      </c>
      <c r="L497" s="78">
        <f t="shared" si="295"/>
        <v>-3.0381600360455541</v>
      </c>
      <c r="M497" s="78">
        <f t="shared" si="296"/>
        <v>-0.8140725281349166</v>
      </c>
      <c r="O497" s="78">
        <f t="shared" si="301"/>
        <v>-4.2670621554836332</v>
      </c>
      <c r="P497" s="78">
        <f t="shared" si="302"/>
        <v>-1.169335308409631</v>
      </c>
    </row>
    <row r="498" spans="2:16" x14ac:dyDescent="0.2">
      <c r="B498" s="78">
        <f t="shared" si="297"/>
        <v>4.2092699609758313</v>
      </c>
      <c r="C498" s="78">
        <v>-0.98480775301220802</v>
      </c>
      <c r="D498" s="78">
        <v>-0.17364817766693047</v>
      </c>
      <c r="E498" s="78">
        <f t="shared" si="298"/>
        <v>4.2092699609758313</v>
      </c>
      <c r="F498" s="78">
        <f t="shared" si="299"/>
        <v>-0.98480775301220802</v>
      </c>
      <c r="G498" s="78">
        <f t="shared" si="300"/>
        <v>-0.17364817766693047</v>
      </c>
      <c r="H498" s="78">
        <f t="shared" si="291"/>
        <v>-2.9575035124403604</v>
      </c>
      <c r="I498" s="78">
        <f t="shared" si="292"/>
        <v>-3.1529308410856971</v>
      </c>
      <c r="J498" s="78">
        <f t="shared" si="293"/>
        <v>-0.17364817766693047</v>
      </c>
      <c r="K498" s="78">
        <f t="shared" si="294"/>
        <v>-2.9575035124403604</v>
      </c>
      <c r="L498" s="78">
        <f t="shared" si="295"/>
        <v>-3.0005538723804417</v>
      </c>
      <c r="M498" s="78">
        <f t="shared" si="296"/>
        <v>-0.98376980906060851</v>
      </c>
      <c r="O498" s="78">
        <f t="shared" si="301"/>
        <v>-4.2253393461664919</v>
      </c>
      <c r="P498" s="78">
        <f t="shared" si="302"/>
        <v>-1.40549665091169</v>
      </c>
    </row>
    <row r="499" spans="2:16" x14ac:dyDescent="0.2">
      <c r="B499" s="78">
        <f t="shared" si="297"/>
        <v>4.2092699609758313</v>
      </c>
      <c r="C499" s="78">
        <v>-0.93969262078590843</v>
      </c>
      <c r="D499" s="78">
        <v>-0.34202014332566866</v>
      </c>
      <c r="E499" s="78">
        <f t="shared" si="298"/>
        <v>4.2092699609758313</v>
      </c>
      <c r="F499" s="78">
        <f t="shared" si="299"/>
        <v>-0.93969262078590843</v>
      </c>
      <c r="G499" s="78">
        <f t="shared" si="300"/>
        <v>-0.34202014332566866</v>
      </c>
      <c r="H499" s="78">
        <f t="shared" si="291"/>
        <v>-2.9184326618372909</v>
      </c>
      <c r="I499" s="78">
        <f t="shared" si="292"/>
        <v>-3.1754884071988467</v>
      </c>
      <c r="J499" s="78">
        <f t="shared" si="293"/>
        <v>-0.34202014332566866</v>
      </c>
      <c r="K499" s="78">
        <f t="shared" si="294"/>
        <v>-2.9184326618372909</v>
      </c>
      <c r="L499" s="78">
        <f t="shared" si="295"/>
        <v>-2.9787649366935267</v>
      </c>
      <c r="M499" s="78">
        <f t="shared" si="296"/>
        <v>-1.1522429668346823</v>
      </c>
      <c r="O499" s="78">
        <f t="shared" si="301"/>
        <v>-4.1565801963948612</v>
      </c>
      <c r="P499" s="78">
        <f t="shared" si="302"/>
        <v>-1.6410830237779599</v>
      </c>
    </row>
    <row r="500" spans="2:16" x14ac:dyDescent="0.2">
      <c r="B500" s="78">
        <f t="shared" si="297"/>
        <v>4.2092699609758313</v>
      </c>
      <c r="C500" s="78">
        <v>-0.8660254037844386</v>
      </c>
      <c r="D500" s="78">
        <v>-0.50000000000000011</v>
      </c>
      <c r="E500" s="78">
        <f t="shared" si="298"/>
        <v>4.2092699609758313</v>
      </c>
      <c r="F500" s="78">
        <f t="shared" si="299"/>
        <v>-0.8660254037844386</v>
      </c>
      <c r="G500" s="78">
        <f t="shared" si="300"/>
        <v>-0.50000000000000011</v>
      </c>
      <c r="H500" s="78">
        <f t="shared" si="291"/>
        <v>-2.854634980487917</v>
      </c>
      <c r="I500" s="78">
        <f t="shared" si="292"/>
        <v>-3.212322015699582</v>
      </c>
      <c r="J500" s="78">
        <f t="shared" si="293"/>
        <v>-0.50000000000000011</v>
      </c>
      <c r="K500" s="78">
        <f t="shared" si="294"/>
        <v>-2.854634980487917</v>
      </c>
      <c r="L500" s="78">
        <f t="shared" si="295"/>
        <v>-2.9734552747699237</v>
      </c>
      <c r="M500" s="78">
        <f t="shared" si="296"/>
        <v>-1.3143730298097047</v>
      </c>
      <c r="O500" s="78">
        <f t="shared" si="301"/>
        <v>-4.0626440051506902</v>
      </c>
      <c r="P500" s="78">
        <f t="shared" si="302"/>
        <v>-1.8705823149324181</v>
      </c>
    </row>
    <row r="501" spans="2:16" x14ac:dyDescent="0.2">
      <c r="B501" s="78">
        <f t="shared" si="297"/>
        <v>4.2092699609758313</v>
      </c>
      <c r="C501" s="78">
        <v>-0.76604444311897801</v>
      </c>
      <c r="D501" s="78">
        <v>-0.64278760968653925</v>
      </c>
      <c r="E501" s="78">
        <f t="shared" si="298"/>
        <v>4.2092699609758313</v>
      </c>
      <c r="F501" s="78">
        <f t="shared" si="299"/>
        <v>-0.76604444311897801</v>
      </c>
      <c r="G501" s="78">
        <f t="shared" si="300"/>
        <v>-0.64278760968653925</v>
      </c>
      <c r="H501" s="78">
        <f t="shared" si="291"/>
        <v>-2.7680489286568557</v>
      </c>
      <c r="I501" s="78">
        <f t="shared" si="292"/>
        <v>-3.2623124960323122</v>
      </c>
      <c r="J501" s="78">
        <f t="shared" si="293"/>
        <v>-0.64278760968653925</v>
      </c>
      <c r="K501" s="78">
        <f t="shared" si="294"/>
        <v>-2.7680489286568557</v>
      </c>
      <c r="L501" s="78">
        <f t="shared" si="295"/>
        <v>-2.9847862180003619</v>
      </c>
      <c r="M501" s="78">
        <f t="shared" si="296"/>
        <v>-1.4652337580639496</v>
      </c>
      <c r="O501" s="78">
        <f t="shared" si="301"/>
        <v>-3.9457798645558069</v>
      </c>
      <c r="P501" s="78">
        <f t="shared" si="302"/>
        <v>-2.0886516129039405</v>
      </c>
    </row>
    <row r="502" spans="2:16" x14ac:dyDescent="0.2">
      <c r="B502" s="78">
        <f t="shared" si="297"/>
        <v>4.2092699609758313</v>
      </c>
      <c r="C502" s="78">
        <v>-0.64278760968653947</v>
      </c>
      <c r="D502" s="78">
        <v>-0.7660444431189779</v>
      </c>
      <c r="E502" s="78">
        <f t="shared" si="298"/>
        <v>4.2092699609758313</v>
      </c>
      <c r="F502" s="78">
        <f t="shared" si="299"/>
        <v>-0.64278760968653947</v>
      </c>
      <c r="G502" s="78">
        <f t="shared" si="300"/>
        <v>-0.7660444431189779</v>
      </c>
      <c r="H502" s="78">
        <f t="shared" si="291"/>
        <v>-2.6613053797143369</v>
      </c>
      <c r="I502" s="78">
        <f t="shared" si="292"/>
        <v>-3.3239409127485318</v>
      </c>
      <c r="J502" s="78">
        <f t="shared" si="293"/>
        <v>-0.7660444431189779</v>
      </c>
      <c r="K502" s="78">
        <f t="shared" si="294"/>
        <v>-2.6613053797143369</v>
      </c>
      <c r="L502" s="78">
        <f t="shared" si="295"/>
        <v>-3.0124134814085193</v>
      </c>
      <c r="M502" s="78">
        <f t="shared" si="296"/>
        <v>-1.600241324708624</v>
      </c>
      <c r="O502" s="78">
        <f t="shared" si="301"/>
        <v>-3.808618859506856</v>
      </c>
      <c r="P502" s="78">
        <f t="shared" si="302"/>
        <v>-2.2901202302840202</v>
      </c>
    </row>
    <row r="503" spans="2:16" x14ac:dyDescent="0.2">
      <c r="B503" s="78">
        <f t="shared" si="297"/>
        <v>4.2092699609758313</v>
      </c>
      <c r="C503" s="78">
        <v>-0.50000000000000044</v>
      </c>
      <c r="D503" s="78">
        <v>-0.86602540378443837</v>
      </c>
      <c r="E503" s="78">
        <f t="shared" si="298"/>
        <v>4.2092699609758313</v>
      </c>
      <c r="F503" s="78">
        <f t="shared" si="299"/>
        <v>-0.50000000000000044</v>
      </c>
      <c r="G503" s="78">
        <f t="shared" si="300"/>
        <v>-0.86602540378443837</v>
      </c>
      <c r="H503" s="78">
        <f t="shared" si="291"/>
        <v>-2.537647682380137</v>
      </c>
      <c r="I503" s="78">
        <f t="shared" si="292"/>
        <v>-3.3953347175918012</v>
      </c>
      <c r="J503" s="78">
        <f t="shared" si="293"/>
        <v>-0.86602540378443837</v>
      </c>
      <c r="K503" s="78">
        <f t="shared" si="294"/>
        <v>-2.537647682380137</v>
      </c>
      <c r="L503" s="78">
        <f t="shared" si="295"/>
        <v>-3.0554976245758079</v>
      </c>
      <c r="M503" s="78">
        <f t="shared" si="296"/>
        <v>-1.7152935931483544</v>
      </c>
      <c r="O503" s="78">
        <f t="shared" si="301"/>
        <v>-3.6541821792164471</v>
      </c>
      <c r="P503" s="78">
        <f t="shared" si="302"/>
        <v>-2.4700021692246579</v>
      </c>
    </row>
    <row r="504" spans="2:16" x14ac:dyDescent="0.2">
      <c r="B504" s="78">
        <f t="shared" si="297"/>
        <v>4.2092699609758313</v>
      </c>
      <c r="C504" s="78">
        <v>-0.34202014332566938</v>
      </c>
      <c r="D504" s="78">
        <v>-0.93969262078590821</v>
      </c>
      <c r="E504" s="78">
        <f t="shared" si="298"/>
        <v>4.2092699609758313</v>
      </c>
      <c r="F504" s="78">
        <f t="shared" si="299"/>
        <v>-0.34202014332566938</v>
      </c>
      <c r="G504" s="78">
        <f t="shared" si="300"/>
        <v>-0.93969262078590821</v>
      </c>
      <c r="H504" s="78">
        <f t="shared" si="291"/>
        <v>-2.4008331132139418</v>
      </c>
      <c r="I504" s="78">
        <f t="shared" si="292"/>
        <v>-3.4743246459289669</v>
      </c>
      <c r="J504" s="78">
        <f t="shared" si="293"/>
        <v>-0.93969262078590821</v>
      </c>
      <c r="K504" s="78">
        <f t="shared" si="294"/>
        <v>-2.4008331132139418</v>
      </c>
      <c r="L504" s="78">
        <f t="shared" si="295"/>
        <v>-3.1127295576137182</v>
      </c>
      <c r="M504" s="78">
        <f t="shared" si="296"/>
        <v>-1.8068947584258572</v>
      </c>
      <c r="O504" s="78">
        <f t="shared" si="301"/>
        <v>-3.4858992881105859</v>
      </c>
      <c r="P504" s="78">
        <f t="shared" si="302"/>
        <v>-2.6235281067310749</v>
      </c>
    </row>
    <row r="505" spans="2:16" x14ac:dyDescent="0.2">
      <c r="B505" s="78">
        <f t="shared" si="297"/>
        <v>4.2092699609758313</v>
      </c>
      <c r="C505" s="78">
        <v>-0.17364817766693033</v>
      </c>
      <c r="D505" s="78">
        <v>-0.98480775301220802</v>
      </c>
      <c r="E505" s="78">
        <f t="shared" si="298"/>
        <v>4.2092699609758313</v>
      </c>
      <c r="F505" s="78">
        <f t="shared" si="299"/>
        <v>-0.17364817766693033</v>
      </c>
      <c r="G505" s="78">
        <f t="shared" si="300"/>
        <v>-0.98480775301220802</v>
      </c>
      <c r="H505" s="78">
        <f t="shared" si="291"/>
        <v>-2.2550187136683526</v>
      </c>
      <c r="I505" s="78">
        <f t="shared" si="292"/>
        <v>-3.5585106287583366</v>
      </c>
      <c r="J505" s="78">
        <f t="shared" si="293"/>
        <v>-0.98480775301220802</v>
      </c>
      <c r="K505" s="78">
        <f t="shared" si="294"/>
        <v>-2.2550187136683526</v>
      </c>
      <c r="L505" s="78">
        <f t="shared" si="295"/>
        <v>-3.1823703171976496</v>
      </c>
      <c r="M505" s="78">
        <f t="shared" si="296"/>
        <v>-1.8722615654866011</v>
      </c>
      <c r="O505" s="78">
        <f t="shared" si="301"/>
        <v>-3.3076286313360441</v>
      </c>
      <c r="P505" s="78">
        <f t="shared" si="302"/>
        <v>-2.7462060167471845</v>
      </c>
    </row>
    <row r="506" spans="2:16" x14ac:dyDescent="0.2">
      <c r="B506" s="78">
        <f t="shared" si="297"/>
        <v>4.2092699609758313</v>
      </c>
      <c r="C506" s="78">
        <v>-1.83772268236293E-16</v>
      </c>
      <c r="D506" s="78">
        <v>-1</v>
      </c>
      <c r="E506" s="78">
        <f t="shared" si="298"/>
        <v>4.2092699609758313</v>
      </c>
      <c r="F506" s="78">
        <f t="shared" si="299"/>
        <v>-1.83772268236293E-16</v>
      </c>
      <c r="G506" s="78">
        <f t="shared" si="300"/>
        <v>-1</v>
      </c>
      <c r="H506" s="78">
        <f t="shared" si="291"/>
        <v>-2.1046349804879174</v>
      </c>
      <c r="I506" s="78">
        <f t="shared" si="292"/>
        <v>-3.6453347175918016</v>
      </c>
      <c r="J506" s="78">
        <f t="shared" si="293"/>
        <v>-1</v>
      </c>
      <c r="K506" s="78">
        <f t="shared" si="294"/>
        <v>-2.1046349804879174</v>
      </c>
      <c r="L506" s="78">
        <f t="shared" si="295"/>
        <v>-3.2623039040875677</v>
      </c>
      <c r="M506" s="78">
        <f t="shared" si="296"/>
        <v>-1.9094078769752456</v>
      </c>
      <c r="O506" s="78">
        <f t="shared" si="301"/>
        <v>-3.1236715793173566</v>
      </c>
      <c r="P506" s="78">
        <f t="shared" si="302"/>
        <v>-2.8339180779222573</v>
      </c>
    </row>
    <row r="507" spans="2:16" x14ac:dyDescent="0.2">
      <c r="B507" s="78">
        <f t="shared" si="297"/>
        <v>4.2092699609758313</v>
      </c>
      <c r="C507" s="78">
        <v>0.17364817766692997</v>
      </c>
      <c r="D507" s="78">
        <v>-0.98480775301220813</v>
      </c>
      <c r="E507" s="78">
        <f t="shared" si="298"/>
        <v>4.2092699609758313</v>
      </c>
      <c r="F507" s="78">
        <f t="shared" si="299"/>
        <v>0.17364817766692997</v>
      </c>
      <c r="G507" s="78">
        <f t="shared" si="300"/>
        <v>-0.98480775301220813</v>
      </c>
      <c r="H507" s="78">
        <f t="shared" si="291"/>
        <v>-1.9542512473074825</v>
      </c>
      <c r="I507" s="78">
        <f t="shared" si="292"/>
        <v>-3.7321588064252667</v>
      </c>
      <c r="J507" s="78">
        <f t="shared" si="293"/>
        <v>-0.98480775301220813</v>
      </c>
      <c r="K507" s="78">
        <f t="shared" si="294"/>
        <v>-1.9542512473074825</v>
      </c>
      <c r="L507" s="78">
        <f t="shared" si="295"/>
        <v>-3.3501015766941697</v>
      </c>
      <c r="M507" s="78">
        <f t="shared" si="296"/>
        <v>-1.9172050210141487</v>
      </c>
      <c r="O507" s="78">
        <f t="shared" si="301"/>
        <v>-2.9387685689430061</v>
      </c>
      <c r="P507" s="78">
        <f t="shared" si="302"/>
        <v>-2.8830591070307783</v>
      </c>
    </row>
    <row r="508" spans="2:16" x14ac:dyDescent="0.2">
      <c r="B508" s="78">
        <f t="shared" si="297"/>
        <v>4.2092699609758313</v>
      </c>
      <c r="C508" s="78">
        <v>0.34202014332566899</v>
      </c>
      <c r="D508" s="78">
        <v>-0.93969262078590832</v>
      </c>
      <c r="E508" s="78">
        <f t="shared" si="298"/>
        <v>4.2092699609758313</v>
      </c>
      <c r="F508" s="78">
        <f t="shared" si="299"/>
        <v>0.34202014332566899</v>
      </c>
      <c r="G508" s="78">
        <f t="shared" si="300"/>
        <v>-0.93969262078590832</v>
      </c>
      <c r="H508" s="78">
        <f t="shared" si="291"/>
        <v>-1.8084368477618935</v>
      </c>
      <c r="I508" s="78">
        <f t="shared" si="292"/>
        <v>-3.8163447892546363</v>
      </c>
      <c r="J508" s="78">
        <f t="shared" si="293"/>
        <v>-0.93969262078590832</v>
      </c>
      <c r="K508" s="78">
        <f t="shared" si="294"/>
        <v>-1.8084368477618935</v>
      </c>
      <c r="L508" s="78">
        <f t="shared" si="295"/>
        <v>-3.4430956471630707</v>
      </c>
      <c r="M508" s="78">
        <f t="shared" si="296"/>
        <v>-1.8954160853272344</v>
      </c>
      <c r="O508" s="78">
        <f t="shared" si="301"/>
        <v>-2.7580650112418521</v>
      </c>
      <c r="P508" s="78">
        <f t="shared" si="302"/>
        <v>-2.8907179109714454</v>
      </c>
    </row>
    <row r="509" spans="2:16" x14ac:dyDescent="0.2">
      <c r="B509" s="78">
        <f t="shared" si="297"/>
        <v>4.2092699609758313</v>
      </c>
      <c r="C509" s="78">
        <v>0.50000000000000011</v>
      </c>
      <c r="D509" s="78">
        <v>-0.8660254037844386</v>
      </c>
      <c r="E509" s="78">
        <f t="shared" si="298"/>
        <v>4.2092699609758313</v>
      </c>
      <c r="F509" s="78">
        <f t="shared" si="299"/>
        <v>0.50000000000000011</v>
      </c>
      <c r="G509" s="78">
        <f t="shared" si="300"/>
        <v>-0.8660254037844386</v>
      </c>
      <c r="H509" s="78">
        <f t="shared" si="291"/>
        <v>-1.6716222785956982</v>
      </c>
      <c r="I509" s="78">
        <f t="shared" si="292"/>
        <v>-3.8953347175918021</v>
      </c>
      <c r="J509" s="78">
        <f t="shared" si="293"/>
        <v>-0.8660254037844386</v>
      </c>
      <c r="K509" s="78">
        <f t="shared" si="294"/>
        <v>-1.6716222785956982</v>
      </c>
      <c r="L509" s="78">
        <f t="shared" si="295"/>
        <v>-3.5384605377203426</v>
      </c>
      <c r="M509" s="78">
        <f t="shared" si="296"/>
        <v>-1.8447031156996154</v>
      </c>
      <c r="O509" s="78">
        <f t="shared" si="301"/>
        <v>-2.5870340781079797</v>
      </c>
      <c r="P509" s="78">
        <f t="shared" si="302"/>
        <v>-2.8548972369021124</v>
      </c>
    </row>
    <row r="510" spans="2:16" x14ac:dyDescent="0.2">
      <c r="B510" s="78">
        <f t="shared" si="297"/>
        <v>4.2092699609758313</v>
      </c>
      <c r="C510" s="78">
        <v>0.64278760968653925</v>
      </c>
      <c r="D510" s="78">
        <v>-0.76604444311897812</v>
      </c>
      <c r="E510" s="78">
        <f t="shared" si="298"/>
        <v>4.2092699609758313</v>
      </c>
      <c r="F510" s="78">
        <f t="shared" si="299"/>
        <v>0.64278760968653925</v>
      </c>
      <c r="G510" s="78">
        <f t="shared" si="300"/>
        <v>-0.76604444311897812</v>
      </c>
      <c r="H510" s="78">
        <f t="shared" si="291"/>
        <v>-1.5479645812614984</v>
      </c>
      <c r="I510" s="78">
        <f t="shared" si="292"/>
        <v>-3.9667285224350715</v>
      </c>
      <c r="J510" s="78">
        <f t="shared" si="293"/>
        <v>-0.76604444311897812</v>
      </c>
      <c r="K510" s="78">
        <f t="shared" si="294"/>
        <v>-1.5479645812614984</v>
      </c>
      <c r="L510" s="78">
        <f t="shared" si="295"/>
        <v>-3.6332986344233653</v>
      </c>
      <c r="M510" s="78">
        <f t="shared" si="296"/>
        <v>-1.7666070000514265</v>
      </c>
      <c r="O510" s="78">
        <f t="shared" si="301"/>
        <v>-2.4313447299900148</v>
      </c>
      <c r="P510" s="78">
        <f t="shared" si="302"/>
        <v>-2.7747602700561473</v>
      </c>
    </row>
    <row r="511" spans="2:16" x14ac:dyDescent="0.2">
      <c r="B511" s="78">
        <f t="shared" si="297"/>
        <v>4.2092699609758313</v>
      </c>
      <c r="C511" s="78">
        <v>0.76604444311897779</v>
      </c>
      <c r="D511" s="78">
        <v>-0.64278760968653958</v>
      </c>
      <c r="E511" s="78">
        <f t="shared" si="298"/>
        <v>4.2092699609758313</v>
      </c>
      <c r="F511" s="78">
        <f t="shared" si="299"/>
        <v>0.76604444311897779</v>
      </c>
      <c r="G511" s="78">
        <f t="shared" si="300"/>
        <v>-0.64278760968653958</v>
      </c>
      <c r="H511" s="78">
        <f t="shared" si="291"/>
        <v>-1.4412210323189796</v>
      </c>
      <c r="I511" s="78">
        <f t="shared" si="292"/>
        <v>-4.0283569391512906</v>
      </c>
      <c r="J511" s="78">
        <f t="shared" si="293"/>
        <v>-0.64278760968653958</v>
      </c>
      <c r="K511" s="78">
        <f t="shared" si="294"/>
        <v>-1.4412210323189796</v>
      </c>
      <c r="L511" s="78">
        <f t="shared" si="295"/>
        <v>-3.7247283296942104</v>
      </c>
      <c r="M511" s="78">
        <f t="shared" si="296"/>
        <v>-1.6635006493380962</v>
      </c>
      <c r="O511" s="78">
        <f t="shared" si="301"/>
        <v>-2.296667153294337</v>
      </c>
      <c r="P511" s="78">
        <f t="shared" si="302"/>
        <v>-2.6508822832478822</v>
      </c>
    </row>
    <row r="512" spans="2:16" x14ac:dyDescent="0.2">
      <c r="B512" s="78">
        <f t="shared" si="297"/>
        <v>4.2092699609758313</v>
      </c>
      <c r="C512" s="78">
        <v>0.86602540378443837</v>
      </c>
      <c r="D512" s="78">
        <v>-0.50000000000000044</v>
      </c>
      <c r="E512" s="78">
        <f t="shared" si="298"/>
        <v>4.2092699609758313</v>
      </c>
      <c r="F512" s="78">
        <f t="shared" si="299"/>
        <v>0.86602540378443837</v>
      </c>
      <c r="G512" s="78">
        <f t="shared" si="300"/>
        <v>-0.50000000000000044</v>
      </c>
      <c r="H512" s="78">
        <f t="shared" si="291"/>
        <v>-1.3546349804879179</v>
      </c>
      <c r="I512" s="78">
        <f t="shared" si="292"/>
        <v>-4.0783474194840208</v>
      </c>
      <c r="J512" s="78">
        <f t="shared" si="293"/>
        <v>-0.50000000000000044</v>
      </c>
      <c r="K512" s="78">
        <f t="shared" si="294"/>
        <v>-1.3546349804879179</v>
      </c>
      <c r="L512" s="78">
        <f t="shared" si="295"/>
        <v>-3.8099715785077319</v>
      </c>
      <c r="M512" s="78">
        <f t="shared" si="296"/>
        <v>-1.5385168978517183</v>
      </c>
      <c r="O512" s="78">
        <f t="shared" si="301"/>
        <v>-2.1884147991704173</v>
      </c>
      <c r="P512" s="78">
        <f t="shared" si="302"/>
        <v>-2.4854763065543701</v>
      </c>
    </row>
    <row r="513" spans="2:18" x14ac:dyDescent="0.2">
      <c r="B513" s="78">
        <f t="shared" si="297"/>
        <v>4.2092699609758313</v>
      </c>
      <c r="C513" s="78">
        <v>0.93969262078590809</v>
      </c>
      <c r="D513" s="78">
        <v>-0.34202014332566943</v>
      </c>
      <c r="E513" s="78">
        <f t="shared" si="298"/>
        <v>4.2092699609758313</v>
      </c>
      <c r="F513" s="78">
        <f t="shared" si="299"/>
        <v>0.93969262078590809</v>
      </c>
      <c r="G513" s="78">
        <f t="shared" si="300"/>
        <v>-0.34202014332566943</v>
      </c>
      <c r="H513" s="78">
        <f t="shared" si="291"/>
        <v>-1.2908372991385444</v>
      </c>
      <c r="I513" s="78">
        <f t="shared" si="292"/>
        <v>-4.1151810279847565</v>
      </c>
      <c r="J513" s="78">
        <f t="shared" si="293"/>
        <v>-0.34202014332566943</v>
      </c>
      <c r="K513" s="78">
        <f t="shared" si="294"/>
        <v>-1.2908372991385444</v>
      </c>
      <c r="L513" s="78">
        <f t="shared" si="295"/>
        <v>-3.8864383078838962</v>
      </c>
      <c r="M513" s="78">
        <f t="shared" si="296"/>
        <v>-1.3954533136363771</v>
      </c>
      <c r="O513" s="78">
        <f t="shared" si="301"/>
        <v>-2.1114325235372631</v>
      </c>
      <c r="P513" s="78">
        <f t="shared" si="302"/>
        <v>-2.2825537451203264</v>
      </c>
    </row>
    <row r="514" spans="2:18" x14ac:dyDescent="0.2">
      <c r="B514" s="78">
        <f t="shared" si="297"/>
        <v>4.2092699609758313</v>
      </c>
      <c r="C514" s="78">
        <v>0.98480775301220802</v>
      </c>
      <c r="D514" s="78">
        <v>-0.17364817766693039</v>
      </c>
      <c r="E514" s="78">
        <f t="shared" si="298"/>
        <v>4.2092699609758313</v>
      </c>
      <c r="F514" s="78">
        <f t="shared" si="299"/>
        <v>0.98480775301220802</v>
      </c>
      <c r="G514" s="78">
        <f t="shared" si="300"/>
        <v>-0.17364817766693039</v>
      </c>
      <c r="H514" s="78">
        <f t="shared" si="291"/>
        <v>-1.2517664485354745</v>
      </c>
      <c r="I514" s="78">
        <f t="shared" si="292"/>
        <v>-4.1377385940979057</v>
      </c>
      <c r="J514" s="78">
        <f t="shared" si="293"/>
        <v>-0.17364817766693039</v>
      </c>
      <c r="K514" s="78">
        <f t="shared" si="294"/>
        <v>-1.2517664485354745</v>
      </c>
      <c r="L514" s="78">
        <f t="shared" si="295"/>
        <v>-3.9518051149446398</v>
      </c>
      <c r="M514" s="78">
        <f t="shared" si="296"/>
        <v>-1.2386568113047871</v>
      </c>
      <c r="O514" s="78">
        <f t="shared" si="301"/>
        <v>-2.0696529664222565</v>
      </c>
      <c r="P514" s="78">
        <f t="shared" si="302"/>
        <v>-2.0479776773817524</v>
      </c>
    </row>
    <row r="515" spans="2:18" x14ac:dyDescent="0.2">
      <c r="B515" s="78">
        <f t="shared" si="297"/>
        <v>4.2092699609758313</v>
      </c>
      <c r="C515" s="78">
        <v>1</v>
      </c>
      <c r="D515" s="78">
        <v>0</v>
      </c>
      <c r="E515" s="78">
        <f t="shared" si="298"/>
        <v>4.2092699609758313</v>
      </c>
      <c r="F515" s="78">
        <f t="shared" si="299"/>
        <v>1</v>
      </c>
      <c r="G515" s="78">
        <f t="shared" si="300"/>
        <v>0</v>
      </c>
      <c r="H515" s="78">
        <f t="shared" si="291"/>
        <v>-1.238609576703479</v>
      </c>
      <c r="I515" s="78">
        <f t="shared" si="292"/>
        <v>-4.1453347175918021</v>
      </c>
      <c r="J515" s="78">
        <f t="shared" si="293"/>
        <v>0</v>
      </c>
      <c r="K515" s="78">
        <f t="shared" si="294"/>
        <v>-1.238609576703479</v>
      </c>
      <c r="L515" s="78">
        <f t="shared" si="295"/>
        <v>-4.0040858623346232</v>
      </c>
      <c r="M515" s="78">
        <f t="shared" si="296"/>
        <v>-1.0728915732374378</v>
      </c>
      <c r="O515" s="78">
        <f t="shared" si="301"/>
        <v>-2.0657560269629798</v>
      </c>
      <c r="P515" s="78">
        <f t="shared" si="302"/>
        <v>-1.7893711427548704</v>
      </c>
    </row>
    <row r="517" spans="2:18" x14ac:dyDescent="0.2">
      <c r="B517" s="78">
        <v>4.5</v>
      </c>
      <c r="C517" s="78">
        <v>1</v>
      </c>
      <c r="D517" s="78">
        <v>0</v>
      </c>
      <c r="E517" s="78">
        <f t="shared" ref="E517:E553" si="303">B517+B$8</f>
        <v>4.5</v>
      </c>
      <c r="F517" s="78">
        <f t="shared" ref="F517:F553" si="304">C517+B$9</f>
        <v>1</v>
      </c>
      <c r="G517" s="78">
        <f t="shared" ref="G517:G553" si="305">D517+B$10</f>
        <v>0</v>
      </c>
      <c r="H517" s="78">
        <f t="shared" ref="H517:H553" si="306">E517*COS(RADIANS($B$12))-F517*SIN(RADIANS($B$12))</f>
        <v>-1.3839745962155634</v>
      </c>
      <c r="I517" s="78">
        <f t="shared" ref="I517:I553" si="307">E517*SIN(RADIANS($B$12))+F517*COS(RADIANS($B$12))</f>
        <v>-4.3971143170299731</v>
      </c>
      <c r="J517" s="78">
        <f t="shared" ref="J517:J553" si="308">G517</f>
        <v>0</v>
      </c>
      <c r="K517" s="78">
        <f t="shared" ref="K517:K553" si="309">H517</f>
        <v>-1.3839745962155634</v>
      </c>
      <c r="L517" s="78">
        <f t="shared" ref="L517:L553" si="310">I517*COS(RADIANS($B$14))-J517*SIN(RADIANS($B$14))</f>
        <v>-4.2472862799646691</v>
      </c>
      <c r="M517" s="78">
        <f t="shared" ref="M517:M553" si="311">I517*SIN(RADIANS($B$14))+J517*COS(RADIANS($B$14))</f>
        <v>-1.1380569287403204</v>
      </c>
      <c r="O517" s="78">
        <f t="shared" ref="O517:O553" si="312">K517*B$3/(B$3+B$5+L517)</f>
        <v>-2.4057769316688047</v>
      </c>
      <c r="P517" s="78">
        <f t="shared" ref="P517:P553" si="313">M517*B$3/(B$3+B$5+L517)</f>
        <v>-1.9782957820006573</v>
      </c>
      <c r="R517" s="78" t="s">
        <v>0</v>
      </c>
    </row>
    <row r="518" spans="2:18" x14ac:dyDescent="0.2">
      <c r="B518" s="78">
        <v>4.5</v>
      </c>
      <c r="C518" s="78">
        <v>0.98480775301220802</v>
      </c>
      <c r="D518" s="78">
        <v>0.17364817766693033</v>
      </c>
      <c r="E518" s="78">
        <f t="shared" si="303"/>
        <v>4.5</v>
      </c>
      <c r="F518" s="78">
        <f t="shared" si="304"/>
        <v>0.98480775301220802</v>
      </c>
      <c r="G518" s="78">
        <f t="shared" si="305"/>
        <v>0.17364817766693033</v>
      </c>
      <c r="H518" s="78">
        <f t="shared" si="306"/>
        <v>-1.3971314680475588</v>
      </c>
      <c r="I518" s="78">
        <f t="shared" si="307"/>
        <v>-4.3895181935360768</v>
      </c>
      <c r="J518" s="78">
        <f t="shared" si="308"/>
        <v>0.17364817766693033</v>
      </c>
      <c r="K518" s="78">
        <f t="shared" si="309"/>
        <v>-1.3971314680475588</v>
      </c>
      <c r="L518" s="78">
        <f t="shared" si="310"/>
        <v>-4.2848924436297811</v>
      </c>
      <c r="M518" s="78">
        <f t="shared" si="311"/>
        <v>-0.96835964781462858</v>
      </c>
      <c r="O518" s="78">
        <f t="shared" si="312"/>
        <v>-2.4446284768346609</v>
      </c>
      <c r="P518" s="78">
        <f t="shared" si="313"/>
        <v>-1.6943856931183521</v>
      </c>
    </row>
    <row r="519" spans="2:18" x14ac:dyDescent="0.2">
      <c r="B519" s="78">
        <v>4.5</v>
      </c>
      <c r="C519" s="78">
        <v>0.93969262078590843</v>
      </c>
      <c r="D519" s="78">
        <v>0.34202014332566871</v>
      </c>
      <c r="E519" s="78">
        <f t="shared" si="303"/>
        <v>4.5</v>
      </c>
      <c r="F519" s="78">
        <f t="shared" si="304"/>
        <v>0.93969262078590843</v>
      </c>
      <c r="G519" s="78">
        <f t="shared" si="305"/>
        <v>0.34202014332566871</v>
      </c>
      <c r="H519" s="78">
        <f t="shared" si="306"/>
        <v>-1.4362023186506283</v>
      </c>
      <c r="I519" s="78">
        <f t="shared" si="307"/>
        <v>-4.3669606274229276</v>
      </c>
      <c r="J519" s="78">
        <f t="shared" si="308"/>
        <v>0.34202014332566871</v>
      </c>
      <c r="K519" s="78">
        <f t="shared" si="309"/>
        <v>-1.4362023186506283</v>
      </c>
      <c r="L519" s="78">
        <f t="shared" si="310"/>
        <v>-4.3066813793166965</v>
      </c>
      <c r="M519" s="78">
        <f t="shared" si="311"/>
        <v>-0.7998864900405549</v>
      </c>
      <c r="O519" s="78">
        <f t="shared" si="312"/>
        <v>-2.5226101230889086</v>
      </c>
      <c r="P519" s="78">
        <f t="shared" si="313"/>
        <v>-1.4049564820325366</v>
      </c>
    </row>
    <row r="520" spans="2:18" x14ac:dyDescent="0.2">
      <c r="B520" s="78">
        <v>4.5</v>
      </c>
      <c r="C520" s="78">
        <v>0.86602540378443871</v>
      </c>
      <c r="D520" s="78">
        <v>0.49999999999999994</v>
      </c>
      <c r="E520" s="78">
        <f t="shared" si="303"/>
        <v>4.5</v>
      </c>
      <c r="F520" s="78">
        <f t="shared" si="304"/>
        <v>0.86602540378443871</v>
      </c>
      <c r="G520" s="78">
        <f t="shared" si="305"/>
        <v>0.49999999999999994</v>
      </c>
      <c r="H520" s="78">
        <f t="shared" si="306"/>
        <v>-1.500000000000002</v>
      </c>
      <c r="I520" s="78">
        <f t="shared" si="307"/>
        <v>-4.3301270189221928</v>
      </c>
      <c r="J520" s="78">
        <f t="shared" si="308"/>
        <v>0.49999999999999994</v>
      </c>
      <c r="K520" s="78">
        <f t="shared" si="309"/>
        <v>-1.500000000000002</v>
      </c>
      <c r="L520" s="78">
        <f t="shared" si="310"/>
        <v>-4.3119910412402991</v>
      </c>
      <c r="M520" s="78">
        <f t="shared" si="311"/>
        <v>-0.63775642706553248</v>
      </c>
      <c r="O520" s="78">
        <f t="shared" si="312"/>
        <v>-2.6371266481392541</v>
      </c>
      <c r="P520" s="78">
        <f t="shared" si="313"/>
        <v>-1.1212296458910616</v>
      </c>
    </row>
    <row r="521" spans="2:18" x14ac:dyDescent="0.2">
      <c r="B521" s="78">
        <v>4.5</v>
      </c>
      <c r="C521" s="78">
        <v>0.76604444311897801</v>
      </c>
      <c r="D521" s="78">
        <v>0.64278760968653925</v>
      </c>
      <c r="E521" s="78">
        <f t="shared" si="303"/>
        <v>4.5</v>
      </c>
      <c r="F521" s="78">
        <f t="shared" si="304"/>
        <v>0.76604444311897801</v>
      </c>
      <c r="G521" s="78">
        <f t="shared" si="305"/>
        <v>0.64278760968653925</v>
      </c>
      <c r="H521" s="78">
        <f t="shared" si="306"/>
        <v>-1.5865860518310635</v>
      </c>
      <c r="I521" s="78">
        <f t="shared" si="307"/>
        <v>-4.2801365385894616</v>
      </c>
      <c r="J521" s="78">
        <f t="shared" si="308"/>
        <v>0.64278760968653925</v>
      </c>
      <c r="K521" s="78">
        <f t="shared" si="309"/>
        <v>-1.5865860518310635</v>
      </c>
      <c r="L521" s="78">
        <f t="shared" si="310"/>
        <v>-4.3006600980098604</v>
      </c>
      <c r="M521" s="78">
        <f t="shared" si="311"/>
        <v>-0.48689569881128736</v>
      </c>
      <c r="O521" s="78">
        <f t="shared" si="312"/>
        <v>-2.7838066848356369</v>
      </c>
      <c r="P521" s="78">
        <f t="shared" si="313"/>
        <v>-0.85430191422917134</v>
      </c>
    </row>
    <row r="522" spans="2:18" x14ac:dyDescent="0.2">
      <c r="B522" s="78">
        <v>4.5</v>
      </c>
      <c r="C522" s="78">
        <v>0.64278760968653936</v>
      </c>
      <c r="D522" s="78">
        <v>0.76604444311897801</v>
      </c>
      <c r="E522" s="78">
        <f t="shared" si="303"/>
        <v>4.5</v>
      </c>
      <c r="F522" s="78">
        <f t="shared" si="304"/>
        <v>0.64278760968653936</v>
      </c>
      <c r="G522" s="78">
        <f t="shared" si="305"/>
        <v>0.76604444311897801</v>
      </c>
      <c r="H522" s="78">
        <f t="shared" si="306"/>
        <v>-1.6933296007735825</v>
      </c>
      <c r="I522" s="78">
        <f t="shared" si="307"/>
        <v>-4.218508121873243</v>
      </c>
      <c r="J522" s="78">
        <f t="shared" si="308"/>
        <v>0.76604444311897801</v>
      </c>
      <c r="K522" s="78">
        <f t="shared" si="309"/>
        <v>-1.6933296007735825</v>
      </c>
      <c r="L522" s="78">
        <f t="shared" si="310"/>
        <v>-4.2730328346017039</v>
      </c>
      <c r="M522" s="78">
        <f t="shared" si="311"/>
        <v>-0.35188813216661297</v>
      </c>
      <c r="O522" s="78">
        <f t="shared" si="312"/>
        <v>-2.9567649889884011</v>
      </c>
      <c r="P522" s="78">
        <f t="shared" si="313"/>
        <v>-0.61444063149633932</v>
      </c>
    </row>
    <row r="523" spans="2:18" x14ac:dyDescent="0.2">
      <c r="B523" s="78">
        <v>4.5</v>
      </c>
      <c r="C523" s="78">
        <v>0.50000000000000011</v>
      </c>
      <c r="D523" s="78">
        <v>0.8660254037844386</v>
      </c>
      <c r="E523" s="78">
        <f t="shared" si="303"/>
        <v>4.5</v>
      </c>
      <c r="F523" s="78">
        <f t="shared" si="304"/>
        <v>0.50000000000000011</v>
      </c>
      <c r="G523" s="78">
        <f t="shared" si="305"/>
        <v>0.8660254037844386</v>
      </c>
      <c r="H523" s="78">
        <f t="shared" si="306"/>
        <v>-1.8169872981077826</v>
      </c>
      <c r="I523" s="78">
        <f t="shared" si="307"/>
        <v>-4.1471143170299731</v>
      </c>
      <c r="J523" s="78">
        <f t="shared" si="308"/>
        <v>0.8660254037844386</v>
      </c>
      <c r="K523" s="78">
        <f t="shared" si="309"/>
        <v>-1.8169872981077826</v>
      </c>
      <c r="L523" s="78">
        <f t="shared" si="310"/>
        <v>-4.2299486914344149</v>
      </c>
      <c r="M523" s="78">
        <f t="shared" si="311"/>
        <v>-0.23683586372688237</v>
      </c>
      <c r="O523" s="78">
        <f t="shared" si="312"/>
        <v>-3.1489967782617163</v>
      </c>
      <c r="P523" s="78">
        <f t="shared" si="313"/>
        <v>-0.41045711911660443</v>
      </c>
    </row>
    <row r="524" spans="2:18" x14ac:dyDescent="0.2">
      <c r="B524" s="78">
        <v>4.5</v>
      </c>
      <c r="C524" s="78">
        <v>0.34202014332566882</v>
      </c>
      <c r="D524" s="78">
        <v>0.93969262078590832</v>
      </c>
      <c r="E524" s="78">
        <f t="shared" si="303"/>
        <v>4.5</v>
      </c>
      <c r="F524" s="78">
        <f t="shared" si="304"/>
        <v>0.34202014332566882</v>
      </c>
      <c r="G524" s="78">
        <f t="shared" si="305"/>
        <v>0.93969262078590832</v>
      </c>
      <c r="H524" s="78">
        <f t="shared" si="306"/>
        <v>-1.9538018672739779</v>
      </c>
      <c r="I524" s="78">
        <f t="shared" si="307"/>
        <v>-4.0681243886928069</v>
      </c>
      <c r="J524" s="78">
        <f t="shared" si="308"/>
        <v>0.93969262078590832</v>
      </c>
      <c r="K524" s="78">
        <f t="shared" si="309"/>
        <v>-1.9538018672739779</v>
      </c>
      <c r="L524" s="78">
        <f t="shared" si="310"/>
        <v>-4.1727167583965041</v>
      </c>
      <c r="M524" s="78">
        <f t="shared" si="311"/>
        <v>-0.14523469844937953</v>
      </c>
      <c r="O524" s="78">
        <f t="shared" si="312"/>
        <v>-3.3528520689108454</v>
      </c>
      <c r="P524" s="78">
        <f t="shared" si="313"/>
        <v>-0.24923226215002936</v>
      </c>
    </row>
    <row r="525" spans="2:18" x14ac:dyDescent="0.2">
      <c r="B525" s="78">
        <v>4.5</v>
      </c>
      <c r="C525" s="78">
        <v>0.17364817766693041</v>
      </c>
      <c r="D525" s="78">
        <v>0.98480775301220802</v>
      </c>
      <c r="E525" s="78">
        <f t="shared" si="303"/>
        <v>4.5</v>
      </c>
      <c r="F525" s="78">
        <f t="shared" si="304"/>
        <v>0.17364817766693041</v>
      </c>
      <c r="G525" s="78">
        <f t="shared" si="305"/>
        <v>0.98480775301220802</v>
      </c>
      <c r="H525" s="78">
        <f t="shared" si="306"/>
        <v>-2.0996162668195666</v>
      </c>
      <c r="I525" s="78">
        <f t="shared" si="307"/>
        <v>-3.9839384058634382</v>
      </c>
      <c r="J525" s="78">
        <f t="shared" si="308"/>
        <v>0.98480775301220802</v>
      </c>
      <c r="K525" s="78">
        <f t="shared" si="309"/>
        <v>-2.0996162668195666</v>
      </c>
      <c r="L525" s="78">
        <f t="shared" si="310"/>
        <v>-4.1030759988125745</v>
      </c>
      <c r="M525" s="78">
        <f t="shared" si="311"/>
        <v>-7.9867891388636147E-2</v>
      </c>
      <c r="O525" s="78">
        <f t="shared" si="312"/>
        <v>-3.5605279403241088</v>
      </c>
      <c r="P525" s="78">
        <f t="shared" si="313"/>
        <v>-0.13543991981676154</v>
      </c>
    </row>
    <row r="526" spans="2:18" x14ac:dyDescent="0.2">
      <c r="B526" s="78">
        <v>4.5</v>
      </c>
      <c r="C526" s="78">
        <v>6.1257422745431001E-17</v>
      </c>
      <c r="D526" s="78">
        <v>1</v>
      </c>
      <c r="E526" s="78">
        <f t="shared" si="303"/>
        <v>4.5</v>
      </c>
      <c r="F526" s="78">
        <f t="shared" si="304"/>
        <v>6.1257422745431001E-17</v>
      </c>
      <c r="G526" s="78">
        <f t="shared" si="305"/>
        <v>1</v>
      </c>
      <c r="H526" s="78">
        <f t="shared" si="306"/>
        <v>-2.2500000000000018</v>
      </c>
      <c r="I526" s="78">
        <f t="shared" si="307"/>
        <v>-3.8971143170299727</v>
      </c>
      <c r="J526" s="78">
        <f t="shared" si="308"/>
        <v>1</v>
      </c>
      <c r="K526" s="78">
        <f t="shared" si="309"/>
        <v>-2.2500000000000018</v>
      </c>
      <c r="L526" s="78">
        <f t="shared" si="310"/>
        <v>-4.0231424119226551</v>
      </c>
      <c r="M526" s="78">
        <f t="shared" si="311"/>
        <v>-4.272157989999148E-2</v>
      </c>
      <c r="O526" s="78">
        <f t="shared" si="312"/>
        <v>-3.7645200121353222</v>
      </c>
      <c r="P526" s="78">
        <f t="shared" si="313"/>
        <v>-7.1478329992691519E-2</v>
      </c>
    </row>
    <row r="527" spans="2:18" x14ac:dyDescent="0.2">
      <c r="B527" s="78">
        <v>4.5</v>
      </c>
      <c r="C527" s="78">
        <v>-0.1736481776669303</v>
      </c>
      <c r="D527" s="78">
        <v>0.98480775301220802</v>
      </c>
      <c r="E527" s="78">
        <f t="shared" si="303"/>
        <v>4.5</v>
      </c>
      <c r="F527" s="78">
        <f t="shared" si="304"/>
        <v>-0.1736481776669303</v>
      </c>
      <c r="G527" s="78">
        <f t="shared" si="305"/>
        <v>0.98480775301220802</v>
      </c>
      <c r="H527" s="78">
        <f t="shared" si="306"/>
        <v>-2.400383733180437</v>
      </c>
      <c r="I527" s="78">
        <f t="shared" si="307"/>
        <v>-3.8102902281965076</v>
      </c>
      <c r="J527" s="78">
        <f t="shared" si="308"/>
        <v>0.98480775301220802</v>
      </c>
      <c r="K527" s="78">
        <f t="shared" si="309"/>
        <v>-2.400383733180437</v>
      </c>
      <c r="L527" s="78">
        <f t="shared" si="310"/>
        <v>-3.935344739316053</v>
      </c>
      <c r="M527" s="78">
        <f t="shared" si="311"/>
        <v>-3.4924435861088288E-2</v>
      </c>
      <c r="O527" s="78">
        <f t="shared" si="312"/>
        <v>-3.9579887561650642</v>
      </c>
      <c r="P527" s="78">
        <f t="shared" si="313"/>
        <v>-5.7586844362773643E-2</v>
      </c>
    </row>
    <row r="528" spans="2:18" x14ac:dyDescent="0.2">
      <c r="B528" s="78">
        <v>4.5</v>
      </c>
      <c r="C528" s="78">
        <v>-0.34202014332566871</v>
      </c>
      <c r="D528" s="78">
        <v>0.93969262078590843</v>
      </c>
      <c r="E528" s="78">
        <f t="shared" si="303"/>
        <v>4.5</v>
      </c>
      <c r="F528" s="78">
        <f t="shared" si="304"/>
        <v>-0.34202014332566871</v>
      </c>
      <c r="G528" s="78">
        <f t="shared" si="305"/>
        <v>0.93969262078590843</v>
      </c>
      <c r="H528" s="78">
        <f t="shared" si="306"/>
        <v>-2.5461981327260257</v>
      </c>
      <c r="I528" s="78">
        <f t="shared" si="307"/>
        <v>-3.726104245367138</v>
      </c>
      <c r="J528" s="78">
        <f t="shared" si="308"/>
        <v>0.93969262078590843</v>
      </c>
      <c r="K528" s="78">
        <f t="shared" si="309"/>
        <v>-2.5461981327260257</v>
      </c>
      <c r="L528" s="78">
        <f t="shared" si="310"/>
        <v>-3.842350668847152</v>
      </c>
      <c r="M528" s="78">
        <f t="shared" si="311"/>
        <v>-5.67133715480026E-2</v>
      </c>
      <c r="O528" s="78">
        <f t="shared" si="312"/>
        <v>-4.1350164580569269</v>
      </c>
      <c r="P528" s="78">
        <f t="shared" si="313"/>
        <v>-9.2102308036733554E-2</v>
      </c>
    </row>
    <row r="529" spans="2:16" x14ac:dyDescent="0.2">
      <c r="B529" s="78">
        <v>4.5</v>
      </c>
      <c r="C529" s="78">
        <v>-0.49999999999999978</v>
      </c>
      <c r="D529" s="78">
        <v>0.86602540378443871</v>
      </c>
      <c r="E529" s="78">
        <f t="shared" si="303"/>
        <v>4.5</v>
      </c>
      <c r="F529" s="78">
        <f t="shared" si="304"/>
        <v>-0.49999999999999978</v>
      </c>
      <c r="G529" s="78">
        <f t="shared" si="305"/>
        <v>0.86602540378443871</v>
      </c>
      <c r="H529" s="78">
        <f t="shared" si="306"/>
        <v>-2.683012701892221</v>
      </c>
      <c r="I529" s="78">
        <f t="shared" si="307"/>
        <v>-3.6471143170299727</v>
      </c>
      <c r="J529" s="78">
        <f t="shared" si="308"/>
        <v>0.86602540378443871</v>
      </c>
      <c r="K529" s="78">
        <f t="shared" si="309"/>
        <v>-2.683012701892221</v>
      </c>
      <c r="L529" s="78">
        <f t="shared" si="310"/>
        <v>-3.746985778289881</v>
      </c>
      <c r="M529" s="78">
        <f t="shared" si="311"/>
        <v>-0.10742634117562166</v>
      </c>
      <c r="O529" s="78">
        <f t="shared" si="312"/>
        <v>-4.2907509990573018</v>
      </c>
      <c r="P529" s="78">
        <f t="shared" si="313"/>
        <v>-0.17179929129641727</v>
      </c>
    </row>
    <row r="530" spans="2:16" x14ac:dyDescent="0.2">
      <c r="B530" s="78">
        <v>4.5</v>
      </c>
      <c r="C530" s="78">
        <v>-0.64278760968653936</v>
      </c>
      <c r="D530" s="78">
        <v>0.76604444311897801</v>
      </c>
      <c r="E530" s="78">
        <f t="shared" si="303"/>
        <v>4.5</v>
      </c>
      <c r="F530" s="78">
        <f t="shared" si="304"/>
        <v>-0.64278760968653936</v>
      </c>
      <c r="G530" s="78">
        <f t="shared" si="305"/>
        <v>0.76604444311897801</v>
      </c>
      <c r="H530" s="78">
        <f t="shared" si="306"/>
        <v>-2.8066703992264213</v>
      </c>
      <c r="I530" s="78">
        <f t="shared" si="307"/>
        <v>-3.5757205121867028</v>
      </c>
      <c r="J530" s="78">
        <f t="shared" si="308"/>
        <v>0.76604444311897801</v>
      </c>
      <c r="K530" s="78">
        <f t="shared" si="309"/>
        <v>-2.8066703992264213</v>
      </c>
      <c r="L530" s="78">
        <f t="shared" si="310"/>
        <v>-3.6521476815868579</v>
      </c>
      <c r="M530" s="78">
        <f t="shared" si="311"/>
        <v>-0.18552245682381074</v>
      </c>
      <c r="O530" s="78">
        <f t="shared" si="312"/>
        <v>-4.4214487962883835</v>
      </c>
      <c r="P530" s="78">
        <f t="shared" si="313"/>
        <v>-0.29226019686322552</v>
      </c>
    </row>
    <row r="531" spans="2:16" x14ac:dyDescent="0.2">
      <c r="B531" s="78">
        <v>4.5</v>
      </c>
      <c r="C531" s="78">
        <v>-0.7660444431189779</v>
      </c>
      <c r="D531" s="78">
        <v>0.64278760968653947</v>
      </c>
      <c r="E531" s="78">
        <f t="shared" si="303"/>
        <v>4.5</v>
      </c>
      <c r="F531" s="78">
        <f t="shared" si="304"/>
        <v>-0.7660444431189779</v>
      </c>
      <c r="G531" s="78">
        <f t="shared" si="305"/>
        <v>0.64278760968653947</v>
      </c>
      <c r="H531" s="78">
        <f t="shared" si="306"/>
        <v>-2.9134139481689401</v>
      </c>
      <c r="I531" s="78">
        <f t="shared" si="307"/>
        <v>-3.5140920954704833</v>
      </c>
      <c r="J531" s="78">
        <f t="shared" si="308"/>
        <v>0.64278760968653947</v>
      </c>
      <c r="K531" s="78">
        <f t="shared" si="309"/>
        <v>-2.9134139481689401</v>
      </c>
      <c r="L531" s="78">
        <f t="shared" si="310"/>
        <v>-3.5607179863160119</v>
      </c>
      <c r="M531" s="78">
        <f t="shared" si="311"/>
        <v>-0.28862880753714082</v>
      </c>
      <c r="O531" s="78">
        <f t="shared" si="312"/>
        <v>-4.5244391253212752</v>
      </c>
      <c r="P531" s="78">
        <f t="shared" si="313"/>
        <v>-0.44823135083039006</v>
      </c>
    </row>
    <row r="532" spans="2:16" x14ac:dyDescent="0.2">
      <c r="B532" s="78">
        <v>4.5</v>
      </c>
      <c r="C532" s="78">
        <v>-0.86602540378443871</v>
      </c>
      <c r="D532" s="78">
        <v>0.49999999999999994</v>
      </c>
      <c r="E532" s="78">
        <f t="shared" si="303"/>
        <v>4.5</v>
      </c>
      <c r="F532" s="78">
        <f t="shared" si="304"/>
        <v>-0.86602540378443871</v>
      </c>
      <c r="G532" s="78">
        <f t="shared" si="305"/>
        <v>0.49999999999999994</v>
      </c>
      <c r="H532" s="78">
        <f t="shared" si="306"/>
        <v>-3.0000000000000018</v>
      </c>
      <c r="I532" s="78">
        <f t="shared" si="307"/>
        <v>-3.4641016151377531</v>
      </c>
      <c r="J532" s="78">
        <f t="shared" si="308"/>
        <v>0.49999999999999994</v>
      </c>
      <c r="K532" s="78">
        <f t="shared" si="309"/>
        <v>-3.0000000000000018</v>
      </c>
      <c r="L532" s="78">
        <f t="shared" si="310"/>
        <v>-3.4754747375024908</v>
      </c>
      <c r="M532" s="78">
        <f t="shared" si="311"/>
        <v>-0.4136125590235189</v>
      </c>
      <c r="O532" s="78">
        <f t="shared" si="312"/>
        <v>-4.5980356873530415</v>
      </c>
      <c r="P532" s="78">
        <f t="shared" si="313"/>
        <v>-0.6339351023758516</v>
      </c>
    </row>
    <row r="533" spans="2:16" x14ac:dyDescent="0.2">
      <c r="B533" s="78">
        <v>4.5</v>
      </c>
      <c r="C533" s="78">
        <v>-0.93969262078590832</v>
      </c>
      <c r="D533" s="78">
        <v>0.34202014332566888</v>
      </c>
      <c r="E533" s="78">
        <f t="shared" si="303"/>
        <v>4.5</v>
      </c>
      <c r="F533" s="78">
        <f t="shared" si="304"/>
        <v>-0.93969262078590832</v>
      </c>
      <c r="G533" s="78">
        <f t="shared" si="305"/>
        <v>0.34202014332566888</v>
      </c>
      <c r="H533" s="78">
        <f t="shared" si="306"/>
        <v>-3.0637976813493752</v>
      </c>
      <c r="I533" s="78">
        <f t="shared" si="307"/>
        <v>-3.4272680066370182</v>
      </c>
      <c r="J533" s="78">
        <f t="shared" si="308"/>
        <v>0.34202014332566888</v>
      </c>
      <c r="K533" s="78">
        <f t="shared" si="309"/>
        <v>-3.0637976813493752</v>
      </c>
      <c r="L533" s="78">
        <f t="shared" si="310"/>
        <v>-3.3990080081263265</v>
      </c>
      <c r="M533" s="78">
        <f t="shared" si="311"/>
        <v>-0.5566761432388605</v>
      </c>
      <c r="O533" s="78">
        <f t="shared" si="312"/>
        <v>-4.6414200852252883</v>
      </c>
      <c r="P533" s="78">
        <f t="shared" si="313"/>
        <v>-0.84332194907094482</v>
      </c>
    </row>
    <row r="534" spans="2:16" x14ac:dyDescent="0.2">
      <c r="B534" s="78">
        <v>4.5</v>
      </c>
      <c r="C534" s="78">
        <v>-0.98480775301220802</v>
      </c>
      <c r="D534" s="78">
        <v>0.17364817766693069</v>
      </c>
      <c r="E534" s="78">
        <f t="shared" si="303"/>
        <v>4.5</v>
      </c>
      <c r="F534" s="78">
        <f t="shared" si="304"/>
        <v>-0.98480775301220802</v>
      </c>
      <c r="G534" s="78">
        <f t="shared" si="305"/>
        <v>0.17364817766693069</v>
      </c>
      <c r="H534" s="78">
        <f t="shared" si="306"/>
        <v>-3.1028685319524447</v>
      </c>
      <c r="I534" s="78">
        <f t="shared" si="307"/>
        <v>-3.4047104405238682</v>
      </c>
      <c r="J534" s="78">
        <f t="shared" si="308"/>
        <v>0.17364817766693069</v>
      </c>
      <c r="K534" s="78">
        <f t="shared" si="309"/>
        <v>-3.1028685319524447</v>
      </c>
      <c r="L534" s="78">
        <f t="shared" si="310"/>
        <v>-3.3336412010655834</v>
      </c>
      <c r="M534" s="78">
        <f t="shared" si="311"/>
        <v>-0.71347264557044943</v>
      </c>
      <c r="O534" s="78">
        <f t="shared" si="312"/>
        <v>-4.6545177443020664</v>
      </c>
      <c r="P534" s="78">
        <f t="shared" si="313"/>
        <v>-1.070258393059333</v>
      </c>
    </row>
    <row r="535" spans="2:16" x14ac:dyDescent="0.2">
      <c r="B535" s="78">
        <v>4.5</v>
      </c>
      <c r="C535" s="78">
        <v>-1</v>
      </c>
      <c r="D535" s="78">
        <v>1.22514845490862E-16</v>
      </c>
      <c r="E535" s="78">
        <f t="shared" si="303"/>
        <v>4.5</v>
      </c>
      <c r="F535" s="78">
        <f t="shared" si="304"/>
        <v>-1</v>
      </c>
      <c r="G535" s="78">
        <f t="shared" si="305"/>
        <v>1.22514845490862E-16</v>
      </c>
      <c r="H535" s="78">
        <f t="shared" si="306"/>
        <v>-3.1160254037844402</v>
      </c>
      <c r="I535" s="78">
        <f t="shared" si="307"/>
        <v>-3.3971143170299722</v>
      </c>
      <c r="J535" s="78">
        <f t="shared" si="308"/>
        <v>1.22514845490862E-16</v>
      </c>
      <c r="K535" s="78">
        <f t="shared" si="309"/>
        <v>-3.1160254037844402</v>
      </c>
      <c r="L535" s="78">
        <f t="shared" si="310"/>
        <v>-3.2813604536756</v>
      </c>
      <c r="M535" s="78">
        <f t="shared" si="311"/>
        <v>-0.8792378836377992</v>
      </c>
      <c r="O535" s="78">
        <f t="shared" si="312"/>
        <v>-4.6378814971390154</v>
      </c>
      <c r="P535" s="78">
        <f t="shared" si="313"/>
        <v>-1.3086546429162258</v>
      </c>
    </row>
    <row r="536" spans="2:16" x14ac:dyDescent="0.2">
      <c r="B536" s="78">
        <v>4.5</v>
      </c>
      <c r="C536" s="78">
        <v>-0.98480775301220802</v>
      </c>
      <c r="D536" s="78">
        <v>-0.17364817766693047</v>
      </c>
      <c r="E536" s="78">
        <f t="shared" si="303"/>
        <v>4.5</v>
      </c>
      <c r="F536" s="78">
        <f t="shared" si="304"/>
        <v>-0.98480775301220802</v>
      </c>
      <c r="G536" s="78">
        <f t="shared" si="305"/>
        <v>-0.17364817766693047</v>
      </c>
      <c r="H536" s="78">
        <f t="shared" si="306"/>
        <v>-3.1028685319524447</v>
      </c>
      <c r="I536" s="78">
        <f t="shared" si="307"/>
        <v>-3.4047104405238682</v>
      </c>
      <c r="J536" s="78">
        <f t="shared" si="308"/>
        <v>-0.17364817766693047</v>
      </c>
      <c r="K536" s="78">
        <f t="shared" si="309"/>
        <v>-3.1028685319524447</v>
      </c>
      <c r="L536" s="78">
        <f t="shared" si="310"/>
        <v>-3.2437542900104877</v>
      </c>
      <c r="M536" s="78">
        <f t="shared" si="311"/>
        <v>-1.048935164563491</v>
      </c>
      <c r="O536" s="78">
        <f t="shared" si="312"/>
        <v>-4.5925927876848363</v>
      </c>
      <c r="P536" s="78">
        <f t="shared" si="313"/>
        <v>-1.5525414699062496</v>
      </c>
    </row>
    <row r="537" spans="2:16" x14ac:dyDescent="0.2">
      <c r="B537" s="78">
        <v>4.5</v>
      </c>
      <c r="C537" s="78">
        <v>-0.93969262078590843</v>
      </c>
      <c r="D537" s="78">
        <v>-0.34202014332566866</v>
      </c>
      <c r="E537" s="78">
        <f t="shared" si="303"/>
        <v>4.5</v>
      </c>
      <c r="F537" s="78">
        <f t="shared" si="304"/>
        <v>-0.93969262078590843</v>
      </c>
      <c r="G537" s="78">
        <f t="shared" si="305"/>
        <v>-0.34202014332566866</v>
      </c>
      <c r="H537" s="78">
        <f t="shared" si="306"/>
        <v>-3.0637976813493752</v>
      </c>
      <c r="I537" s="78">
        <f t="shared" si="307"/>
        <v>-3.4272680066370178</v>
      </c>
      <c r="J537" s="78">
        <f t="shared" si="308"/>
        <v>-0.34202014332566866</v>
      </c>
      <c r="K537" s="78">
        <f t="shared" si="309"/>
        <v>-3.0637976813493752</v>
      </c>
      <c r="L537" s="78">
        <f t="shared" si="310"/>
        <v>-3.2219653543235727</v>
      </c>
      <c r="M537" s="78">
        <f t="shared" si="311"/>
        <v>-1.2174083223375649</v>
      </c>
      <c r="O537" s="78">
        <f t="shared" si="312"/>
        <v>-4.5201859263196749</v>
      </c>
      <c r="P537" s="78">
        <f t="shared" si="313"/>
        <v>-1.7961081434042614</v>
      </c>
    </row>
    <row r="538" spans="2:16" x14ac:dyDescent="0.2">
      <c r="B538" s="78">
        <v>4.5</v>
      </c>
      <c r="C538" s="78">
        <v>-0.8660254037844386</v>
      </c>
      <c r="D538" s="78">
        <v>-0.50000000000000011</v>
      </c>
      <c r="E538" s="78">
        <f t="shared" si="303"/>
        <v>4.5</v>
      </c>
      <c r="F538" s="78">
        <f t="shared" si="304"/>
        <v>-0.8660254037844386</v>
      </c>
      <c r="G538" s="78">
        <f t="shared" si="305"/>
        <v>-0.50000000000000011</v>
      </c>
      <c r="H538" s="78">
        <f t="shared" si="306"/>
        <v>-3.0000000000000013</v>
      </c>
      <c r="I538" s="78">
        <f t="shared" si="307"/>
        <v>-3.4641016151377531</v>
      </c>
      <c r="J538" s="78">
        <f t="shared" si="308"/>
        <v>-0.50000000000000011</v>
      </c>
      <c r="K538" s="78">
        <f t="shared" si="309"/>
        <v>-3.0000000000000013</v>
      </c>
      <c r="L538" s="78">
        <f t="shared" si="310"/>
        <v>-3.2166556923999701</v>
      </c>
      <c r="M538" s="78">
        <f t="shared" si="311"/>
        <v>-1.3795383853125873</v>
      </c>
      <c r="O538" s="78">
        <f t="shared" si="312"/>
        <v>-4.4225972676026695</v>
      </c>
      <c r="P538" s="78">
        <f t="shared" si="313"/>
        <v>-2.0337142311454812</v>
      </c>
    </row>
    <row r="539" spans="2:16" x14ac:dyDescent="0.2">
      <c r="B539" s="78">
        <v>4.5</v>
      </c>
      <c r="C539" s="78">
        <v>-0.76604444311897801</v>
      </c>
      <c r="D539" s="78">
        <v>-0.64278760968653925</v>
      </c>
      <c r="E539" s="78">
        <f t="shared" si="303"/>
        <v>4.5</v>
      </c>
      <c r="F539" s="78">
        <f t="shared" si="304"/>
        <v>-0.76604444311897801</v>
      </c>
      <c r="G539" s="78">
        <f t="shared" si="305"/>
        <v>-0.64278760968653925</v>
      </c>
      <c r="H539" s="78">
        <f t="shared" si="306"/>
        <v>-2.9134139481689401</v>
      </c>
      <c r="I539" s="78">
        <f t="shared" si="307"/>
        <v>-3.5140920954704833</v>
      </c>
      <c r="J539" s="78">
        <f t="shared" si="308"/>
        <v>-0.64278760968653925</v>
      </c>
      <c r="K539" s="78">
        <f t="shared" si="309"/>
        <v>-2.9134139481689401</v>
      </c>
      <c r="L539" s="78">
        <f t="shared" si="310"/>
        <v>-3.2279866356304079</v>
      </c>
      <c r="M539" s="78">
        <f t="shared" si="311"/>
        <v>-1.5303991135668322</v>
      </c>
      <c r="O539" s="78">
        <f t="shared" si="312"/>
        <v>-4.3021385094979809</v>
      </c>
      <c r="P539" s="78">
        <f t="shared" si="313"/>
        <v>-2.2598879110589256</v>
      </c>
    </row>
    <row r="540" spans="2:16" x14ac:dyDescent="0.2">
      <c r="B540" s="78">
        <v>4.5</v>
      </c>
      <c r="C540" s="78">
        <v>-0.64278760968653947</v>
      </c>
      <c r="D540" s="78">
        <v>-0.7660444431189779</v>
      </c>
      <c r="E540" s="78">
        <f t="shared" si="303"/>
        <v>4.5</v>
      </c>
      <c r="F540" s="78">
        <f t="shared" si="304"/>
        <v>-0.64278760968653947</v>
      </c>
      <c r="G540" s="78">
        <f t="shared" si="305"/>
        <v>-0.7660444431189779</v>
      </c>
      <c r="H540" s="78">
        <f t="shared" si="306"/>
        <v>-2.8066703992264213</v>
      </c>
      <c r="I540" s="78">
        <f t="shared" si="307"/>
        <v>-3.5757205121867028</v>
      </c>
      <c r="J540" s="78">
        <f t="shared" si="308"/>
        <v>-0.7660444431189779</v>
      </c>
      <c r="K540" s="78">
        <f t="shared" si="309"/>
        <v>-2.8066703992264213</v>
      </c>
      <c r="L540" s="78">
        <f t="shared" si="310"/>
        <v>-3.2556138990385652</v>
      </c>
      <c r="M540" s="78">
        <f t="shared" si="311"/>
        <v>-1.6654066802115066</v>
      </c>
      <c r="O540" s="78">
        <f t="shared" si="312"/>
        <v>-4.1614912865476681</v>
      </c>
      <c r="P540" s="78">
        <f t="shared" si="313"/>
        <v>-2.4693228639061715</v>
      </c>
    </row>
    <row r="541" spans="2:16" x14ac:dyDescent="0.2">
      <c r="B541" s="78">
        <v>4.5</v>
      </c>
      <c r="C541" s="78">
        <v>-0.50000000000000044</v>
      </c>
      <c r="D541" s="78">
        <v>-0.86602540378443837</v>
      </c>
      <c r="E541" s="78">
        <f t="shared" si="303"/>
        <v>4.5</v>
      </c>
      <c r="F541" s="78">
        <f t="shared" si="304"/>
        <v>-0.50000000000000044</v>
      </c>
      <c r="G541" s="78">
        <f t="shared" si="305"/>
        <v>-0.86602540378443837</v>
      </c>
      <c r="H541" s="78">
        <f t="shared" si="306"/>
        <v>-2.6830127018922214</v>
      </c>
      <c r="I541" s="78">
        <f t="shared" si="307"/>
        <v>-3.6471143170299722</v>
      </c>
      <c r="J541" s="78">
        <f t="shared" si="308"/>
        <v>-0.86602540378443837</v>
      </c>
      <c r="K541" s="78">
        <f t="shared" si="309"/>
        <v>-2.6830127018922214</v>
      </c>
      <c r="L541" s="78">
        <f t="shared" si="310"/>
        <v>-3.2986980422058538</v>
      </c>
      <c r="M541" s="78">
        <f t="shared" si="311"/>
        <v>-1.780458948651237</v>
      </c>
      <c r="O541" s="78">
        <f t="shared" si="312"/>
        <v>-4.0037185591550077</v>
      </c>
      <c r="P541" s="78">
        <f t="shared" si="313"/>
        <v>-2.656885124509905</v>
      </c>
    </row>
    <row r="542" spans="2:16" x14ac:dyDescent="0.2">
      <c r="B542" s="78">
        <v>4.5</v>
      </c>
      <c r="C542" s="78">
        <v>-0.34202014332566938</v>
      </c>
      <c r="D542" s="78">
        <v>-0.93969262078590821</v>
      </c>
      <c r="E542" s="78">
        <f t="shared" si="303"/>
        <v>4.5</v>
      </c>
      <c r="F542" s="78">
        <f t="shared" si="304"/>
        <v>-0.34202014332566938</v>
      </c>
      <c r="G542" s="78">
        <f t="shared" si="305"/>
        <v>-0.93969262078590821</v>
      </c>
      <c r="H542" s="78">
        <f t="shared" si="306"/>
        <v>-2.5461981327260261</v>
      </c>
      <c r="I542" s="78">
        <f t="shared" si="307"/>
        <v>-3.726104245367138</v>
      </c>
      <c r="J542" s="78">
        <f t="shared" si="308"/>
        <v>-0.93969262078590821</v>
      </c>
      <c r="K542" s="78">
        <f t="shared" si="309"/>
        <v>-2.5461981327260261</v>
      </c>
      <c r="L542" s="78">
        <f t="shared" si="310"/>
        <v>-3.3559299752437641</v>
      </c>
      <c r="M542" s="78">
        <f t="shared" si="311"/>
        <v>-1.8720601139287398</v>
      </c>
      <c r="O542" s="78">
        <f t="shared" si="312"/>
        <v>-3.8322867206978959</v>
      </c>
      <c r="P542" s="78">
        <f t="shared" si="313"/>
        <v>-2.8176405530846647</v>
      </c>
    </row>
    <row r="543" spans="2:16" x14ac:dyDescent="0.2">
      <c r="B543" s="78">
        <v>4.5</v>
      </c>
      <c r="C543" s="78">
        <v>-0.17364817766693033</v>
      </c>
      <c r="D543" s="78">
        <v>-0.98480775301220802</v>
      </c>
      <c r="E543" s="78">
        <f t="shared" si="303"/>
        <v>4.5</v>
      </c>
      <c r="F543" s="78">
        <f t="shared" si="304"/>
        <v>-0.17364817766693033</v>
      </c>
      <c r="G543" s="78">
        <f t="shared" si="305"/>
        <v>-0.98480775301220802</v>
      </c>
      <c r="H543" s="78">
        <f t="shared" si="306"/>
        <v>-2.400383733180437</v>
      </c>
      <c r="I543" s="78">
        <f t="shared" si="307"/>
        <v>-3.8102902281965076</v>
      </c>
      <c r="J543" s="78">
        <f t="shared" si="308"/>
        <v>-0.98480775301220802</v>
      </c>
      <c r="K543" s="78">
        <f t="shared" si="309"/>
        <v>-2.400383733180437</v>
      </c>
      <c r="L543" s="78">
        <f t="shared" si="310"/>
        <v>-3.4255707348276956</v>
      </c>
      <c r="M543" s="78">
        <f t="shared" si="311"/>
        <v>-1.9374269209894837</v>
      </c>
      <c r="O543" s="78">
        <f t="shared" si="312"/>
        <v>-3.6510906671341719</v>
      </c>
      <c r="P543" s="78">
        <f t="shared" si="313"/>
        <v>-2.9469127172040648</v>
      </c>
    </row>
    <row r="544" spans="2:16" x14ac:dyDescent="0.2">
      <c r="B544" s="78">
        <v>4.5</v>
      </c>
      <c r="C544" s="78">
        <v>-1.83772268236293E-16</v>
      </c>
      <c r="D544" s="78">
        <v>-1</v>
      </c>
      <c r="E544" s="78">
        <f t="shared" si="303"/>
        <v>4.5</v>
      </c>
      <c r="F544" s="78">
        <f t="shared" si="304"/>
        <v>-1.83772268236293E-16</v>
      </c>
      <c r="G544" s="78">
        <f t="shared" si="305"/>
        <v>-1</v>
      </c>
      <c r="H544" s="78">
        <f t="shared" si="306"/>
        <v>-2.2500000000000018</v>
      </c>
      <c r="I544" s="78">
        <f t="shared" si="307"/>
        <v>-3.8971143170299727</v>
      </c>
      <c r="J544" s="78">
        <f t="shared" si="308"/>
        <v>-1</v>
      </c>
      <c r="K544" s="78">
        <f t="shared" si="309"/>
        <v>-2.2500000000000018</v>
      </c>
      <c r="L544" s="78">
        <f t="shared" si="310"/>
        <v>-3.5055043217176136</v>
      </c>
      <c r="M544" s="78">
        <f t="shared" si="311"/>
        <v>-1.9745732324781282</v>
      </c>
      <c r="O544" s="78">
        <f t="shared" si="312"/>
        <v>-3.4644722415075413</v>
      </c>
      <c r="P544" s="78">
        <f t="shared" si="313"/>
        <v>-3.0403796234419054</v>
      </c>
    </row>
    <row r="545" spans="1:18" x14ac:dyDescent="0.2">
      <c r="B545" s="78">
        <v>4.5</v>
      </c>
      <c r="C545" s="78">
        <v>0.17364817766692997</v>
      </c>
      <c r="D545" s="78">
        <v>-0.98480775301220813</v>
      </c>
      <c r="E545" s="78">
        <f t="shared" si="303"/>
        <v>4.5</v>
      </c>
      <c r="F545" s="78">
        <f t="shared" si="304"/>
        <v>0.17364817766692997</v>
      </c>
      <c r="G545" s="78">
        <f t="shared" si="305"/>
        <v>-0.98480775301220813</v>
      </c>
      <c r="H545" s="78">
        <f t="shared" si="306"/>
        <v>-2.099616266819567</v>
      </c>
      <c r="I545" s="78">
        <f t="shared" si="307"/>
        <v>-3.9839384058634377</v>
      </c>
      <c r="J545" s="78">
        <f t="shared" si="308"/>
        <v>-0.98480775301220813</v>
      </c>
      <c r="K545" s="78">
        <f t="shared" si="309"/>
        <v>-2.099616266819567</v>
      </c>
      <c r="L545" s="78">
        <f t="shared" si="310"/>
        <v>-3.5933019943242162</v>
      </c>
      <c r="M545" s="78">
        <f t="shared" si="311"/>
        <v>-1.9823703765170313</v>
      </c>
      <c r="O545" s="78">
        <f t="shared" si="312"/>
        <v>-3.2772205978172959</v>
      </c>
      <c r="P545" s="78">
        <f t="shared" si="313"/>
        <v>-3.0942154207375183</v>
      </c>
    </row>
    <row r="546" spans="1:18" x14ac:dyDescent="0.2">
      <c r="B546" s="78">
        <v>4.5</v>
      </c>
      <c r="C546" s="78">
        <v>0.34202014332566899</v>
      </c>
      <c r="D546" s="78">
        <v>-0.93969262078590832</v>
      </c>
      <c r="E546" s="78">
        <f t="shared" si="303"/>
        <v>4.5</v>
      </c>
      <c r="F546" s="78">
        <f t="shared" si="304"/>
        <v>0.34202014332566899</v>
      </c>
      <c r="G546" s="78">
        <f t="shared" si="305"/>
        <v>-0.93969262078590832</v>
      </c>
      <c r="H546" s="78">
        <f t="shared" si="306"/>
        <v>-1.9538018672739779</v>
      </c>
      <c r="I546" s="78">
        <f t="shared" si="307"/>
        <v>-4.0681243886928069</v>
      </c>
      <c r="J546" s="78">
        <f t="shared" si="308"/>
        <v>-0.93969262078590832</v>
      </c>
      <c r="K546" s="78">
        <f t="shared" si="309"/>
        <v>-1.9538018672739779</v>
      </c>
      <c r="L546" s="78">
        <f t="shared" si="310"/>
        <v>-3.6862960647931167</v>
      </c>
      <c r="M546" s="78">
        <f t="shared" si="311"/>
        <v>-1.9605814408301168</v>
      </c>
      <c r="O546" s="78">
        <f t="shared" si="312"/>
        <v>-3.0945414725246487</v>
      </c>
      <c r="P546" s="78">
        <f t="shared" si="313"/>
        <v>-3.1052793430768841</v>
      </c>
    </row>
    <row r="547" spans="1:18" x14ac:dyDescent="0.2">
      <c r="B547" s="78">
        <v>4.5</v>
      </c>
      <c r="C547" s="78">
        <v>0.50000000000000011</v>
      </c>
      <c r="D547" s="78">
        <v>-0.8660254037844386</v>
      </c>
      <c r="E547" s="78">
        <f t="shared" si="303"/>
        <v>4.5</v>
      </c>
      <c r="F547" s="78">
        <f t="shared" si="304"/>
        <v>0.50000000000000011</v>
      </c>
      <c r="G547" s="78">
        <f t="shared" si="305"/>
        <v>-0.8660254037844386</v>
      </c>
      <c r="H547" s="78">
        <f t="shared" si="306"/>
        <v>-1.8169872981077826</v>
      </c>
      <c r="I547" s="78">
        <f t="shared" si="307"/>
        <v>-4.1471143170299731</v>
      </c>
      <c r="J547" s="78">
        <f t="shared" si="308"/>
        <v>-0.8660254037844386</v>
      </c>
      <c r="K547" s="78">
        <f t="shared" si="309"/>
        <v>-1.8169872981077826</v>
      </c>
      <c r="L547" s="78">
        <f t="shared" si="310"/>
        <v>-3.7816609553503886</v>
      </c>
      <c r="M547" s="78">
        <f t="shared" si="311"/>
        <v>-1.909868471202498</v>
      </c>
      <c r="O547" s="78">
        <f t="shared" si="312"/>
        <v>-2.9219817141864537</v>
      </c>
      <c r="P547" s="78">
        <f t="shared" si="313"/>
        <v>-3.0713482450684135</v>
      </c>
    </row>
    <row r="548" spans="1:18" x14ac:dyDescent="0.2">
      <c r="B548" s="78">
        <v>4.5</v>
      </c>
      <c r="C548" s="78">
        <v>0.64278760968653925</v>
      </c>
      <c r="D548" s="78">
        <v>-0.76604444311897812</v>
      </c>
      <c r="E548" s="78">
        <f t="shared" si="303"/>
        <v>4.5</v>
      </c>
      <c r="F548" s="78">
        <f t="shared" si="304"/>
        <v>0.64278760968653925</v>
      </c>
      <c r="G548" s="78">
        <f t="shared" si="305"/>
        <v>-0.76604444311897812</v>
      </c>
      <c r="H548" s="78">
        <f t="shared" si="306"/>
        <v>-1.6933296007735827</v>
      </c>
      <c r="I548" s="78">
        <f t="shared" si="307"/>
        <v>-4.218508121873243</v>
      </c>
      <c r="J548" s="78">
        <f t="shared" si="308"/>
        <v>-0.76604444311897812</v>
      </c>
      <c r="K548" s="78">
        <f t="shared" si="309"/>
        <v>-1.6933296007735827</v>
      </c>
      <c r="L548" s="78">
        <f t="shared" si="310"/>
        <v>-3.8764990520534113</v>
      </c>
      <c r="M548" s="78">
        <f t="shared" si="311"/>
        <v>-1.8317723555543091</v>
      </c>
      <c r="O548" s="78">
        <f t="shared" si="312"/>
        <v>-2.7652965438690948</v>
      </c>
      <c r="P548" s="78">
        <f t="shared" si="313"/>
        <v>-2.9913808638644248</v>
      </c>
    </row>
    <row r="549" spans="1:18" x14ac:dyDescent="0.2">
      <c r="B549" s="78">
        <v>4.5</v>
      </c>
      <c r="C549" s="78">
        <v>0.76604444311897779</v>
      </c>
      <c r="D549" s="78">
        <v>-0.64278760968653958</v>
      </c>
      <c r="E549" s="78">
        <f t="shared" si="303"/>
        <v>4.5</v>
      </c>
      <c r="F549" s="78">
        <f t="shared" si="304"/>
        <v>0.76604444311897779</v>
      </c>
      <c r="G549" s="78">
        <f t="shared" si="305"/>
        <v>-0.64278760968653958</v>
      </c>
      <c r="H549" s="78">
        <f t="shared" si="306"/>
        <v>-1.5865860518310639</v>
      </c>
      <c r="I549" s="78">
        <f t="shared" si="307"/>
        <v>-4.2801365385894616</v>
      </c>
      <c r="J549" s="78">
        <f t="shared" si="308"/>
        <v>-0.64278760968653958</v>
      </c>
      <c r="K549" s="78">
        <f t="shared" si="309"/>
        <v>-1.5865860518310639</v>
      </c>
      <c r="L549" s="78">
        <f t="shared" si="310"/>
        <v>-3.9679287473242564</v>
      </c>
      <c r="M549" s="78">
        <f t="shared" si="311"/>
        <v>-1.7286660048409788</v>
      </c>
      <c r="O549" s="78">
        <f t="shared" si="312"/>
        <v>-2.630250846468825</v>
      </c>
      <c r="P549" s="78">
        <f t="shared" si="313"/>
        <v>-2.8657917528314445</v>
      </c>
    </row>
    <row r="550" spans="1:18" x14ac:dyDescent="0.2">
      <c r="B550" s="78">
        <v>4.5</v>
      </c>
      <c r="C550" s="78">
        <v>0.86602540378443837</v>
      </c>
      <c r="D550" s="78">
        <v>-0.50000000000000044</v>
      </c>
      <c r="E550" s="78">
        <f t="shared" si="303"/>
        <v>4.5</v>
      </c>
      <c r="F550" s="78">
        <f t="shared" si="304"/>
        <v>0.86602540378443837</v>
      </c>
      <c r="G550" s="78">
        <f t="shared" si="305"/>
        <v>-0.50000000000000044</v>
      </c>
      <c r="H550" s="78">
        <f t="shared" si="306"/>
        <v>-1.5000000000000022</v>
      </c>
      <c r="I550" s="78">
        <f t="shared" si="307"/>
        <v>-4.3301270189221919</v>
      </c>
      <c r="J550" s="78">
        <f t="shared" si="308"/>
        <v>-0.50000000000000044</v>
      </c>
      <c r="K550" s="78">
        <f t="shared" si="309"/>
        <v>-1.5000000000000022</v>
      </c>
      <c r="L550" s="78">
        <f t="shared" si="310"/>
        <v>-4.0531719961377775</v>
      </c>
      <c r="M550" s="78">
        <f t="shared" si="311"/>
        <v>-1.6036822533546009</v>
      </c>
      <c r="O550" s="78">
        <f t="shared" si="312"/>
        <v>-2.522353091472989</v>
      </c>
      <c r="P550" s="78">
        <f t="shared" si="313"/>
        <v>-2.6967019263262273</v>
      </c>
    </row>
    <row r="551" spans="1:18" x14ac:dyDescent="0.2">
      <c r="B551" s="78">
        <v>4.5</v>
      </c>
      <c r="C551" s="78">
        <v>0.93969262078590809</v>
      </c>
      <c r="D551" s="78">
        <v>-0.34202014332566943</v>
      </c>
      <c r="E551" s="78">
        <f t="shared" si="303"/>
        <v>4.5</v>
      </c>
      <c r="F551" s="78">
        <f t="shared" si="304"/>
        <v>0.93969262078590809</v>
      </c>
      <c r="G551" s="78">
        <f t="shared" si="305"/>
        <v>-0.34202014332566943</v>
      </c>
      <c r="H551" s="78">
        <f t="shared" si="306"/>
        <v>-1.4362023186506288</v>
      </c>
      <c r="I551" s="78">
        <f t="shared" si="307"/>
        <v>-4.3669606274229276</v>
      </c>
      <c r="J551" s="78">
        <f t="shared" si="308"/>
        <v>-0.34202014332566943</v>
      </c>
      <c r="K551" s="78">
        <f t="shared" si="309"/>
        <v>-1.4362023186506288</v>
      </c>
      <c r="L551" s="78">
        <f t="shared" si="310"/>
        <v>-4.1296387255139422</v>
      </c>
      <c r="M551" s="78">
        <f t="shared" si="311"/>
        <v>-1.4606186691392598</v>
      </c>
      <c r="O551" s="78">
        <f t="shared" si="312"/>
        <v>-2.4465313998521605</v>
      </c>
      <c r="P551" s="78">
        <f t="shared" si="313"/>
        <v>-2.4881239856351685</v>
      </c>
    </row>
    <row r="552" spans="1:18" x14ac:dyDescent="0.2">
      <c r="B552" s="78">
        <v>4.5</v>
      </c>
      <c r="C552" s="78">
        <v>0.98480775301220802</v>
      </c>
      <c r="D552" s="78">
        <v>-0.17364817766693039</v>
      </c>
      <c r="E552" s="78">
        <f t="shared" si="303"/>
        <v>4.5</v>
      </c>
      <c r="F552" s="78">
        <f t="shared" si="304"/>
        <v>0.98480775301220802</v>
      </c>
      <c r="G552" s="78">
        <f t="shared" si="305"/>
        <v>-0.17364817766693039</v>
      </c>
      <c r="H552" s="78">
        <f t="shared" si="306"/>
        <v>-1.3971314680475588</v>
      </c>
      <c r="I552" s="78">
        <f t="shared" si="307"/>
        <v>-4.3895181935360768</v>
      </c>
      <c r="J552" s="78">
        <f t="shared" si="308"/>
        <v>-0.17364817766693039</v>
      </c>
      <c r="K552" s="78">
        <f t="shared" si="309"/>
        <v>-1.3971314680475588</v>
      </c>
      <c r="L552" s="78">
        <f t="shared" si="310"/>
        <v>-4.1950055325746849</v>
      </c>
      <c r="M552" s="78">
        <f t="shared" si="311"/>
        <v>-1.3038221668076697</v>
      </c>
      <c r="O552" s="78">
        <f t="shared" si="312"/>
        <v>-2.4067748486024443</v>
      </c>
      <c r="P552" s="78">
        <f t="shared" si="313"/>
        <v>-2.2460351583865559</v>
      </c>
    </row>
    <row r="553" spans="1:18" x14ac:dyDescent="0.2">
      <c r="B553" s="78">
        <v>4.5</v>
      </c>
      <c r="C553" s="78">
        <v>1</v>
      </c>
      <c r="D553" s="78">
        <v>0</v>
      </c>
      <c r="E553" s="78">
        <f t="shared" si="303"/>
        <v>4.5</v>
      </c>
      <c r="F553" s="78">
        <f t="shared" si="304"/>
        <v>1</v>
      </c>
      <c r="G553" s="78">
        <f t="shared" si="305"/>
        <v>0</v>
      </c>
      <c r="H553" s="78">
        <f t="shared" si="306"/>
        <v>-1.3839745962155634</v>
      </c>
      <c r="I553" s="78">
        <f t="shared" si="307"/>
        <v>-4.3971143170299731</v>
      </c>
      <c r="J553" s="78">
        <f t="shared" si="308"/>
        <v>0</v>
      </c>
      <c r="K553" s="78">
        <f t="shared" si="309"/>
        <v>-1.3839745962155634</v>
      </c>
      <c r="L553" s="78">
        <f t="shared" si="310"/>
        <v>-4.2472862799646691</v>
      </c>
      <c r="M553" s="78">
        <f t="shared" si="311"/>
        <v>-1.1380569287403204</v>
      </c>
      <c r="O553" s="78">
        <f t="shared" si="312"/>
        <v>-2.4057769316688047</v>
      </c>
      <c r="P553" s="78">
        <f t="shared" si="313"/>
        <v>-1.9782957820006573</v>
      </c>
    </row>
    <row r="555" spans="1:18" x14ac:dyDescent="0.2">
      <c r="A555" s="78">
        <f>Calc!G497</f>
        <v>0</v>
      </c>
      <c r="B555" s="78">
        <v>-4.5</v>
      </c>
      <c r="C555" s="78">
        <v>1</v>
      </c>
      <c r="D555" s="78">
        <v>0</v>
      </c>
      <c r="E555" s="78">
        <f>B555+B$8</f>
        <v>-4.5</v>
      </c>
      <c r="F555" s="78">
        <f>C555+B$9</f>
        <v>1</v>
      </c>
      <c r="G555" s="78">
        <f>D555+B$10</f>
        <v>0</v>
      </c>
      <c r="H555" s="78">
        <f t="shared" ref="H555:H556" si="314">E555*COS(RADIANS($B$12))-F555*SIN(RADIANS($B$12))</f>
        <v>3.1160254037844402</v>
      </c>
      <c r="I555" s="78">
        <f t="shared" ref="I555:I556" si="315">E555*SIN(RADIANS($B$12))+F555*COS(RADIANS($B$12))</f>
        <v>3.3971143170299722</v>
      </c>
      <c r="J555" s="78">
        <f t="shared" ref="J555:J556" si="316">G555</f>
        <v>0</v>
      </c>
      <c r="K555" s="78">
        <f t="shared" ref="K555:K556" si="317">H555</f>
        <v>3.1160254037844402</v>
      </c>
      <c r="L555" s="78">
        <f t="shared" ref="L555:L556" si="318">I555*COS(RADIANS($B$14))-J555*SIN(RADIANS($B$14))</f>
        <v>3.2813604536756</v>
      </c>
      <c r="M555" s="78">
        <f t="shared" ref="M555:M556" si="319">I555*SIN(RADIANS($B$14))+J555*COS(RADIANS($B$14))</f>
        <v>0.87923788363779931</v>
      </c>
      <c r="O555" s="78">
        <f>K555*B$3/(B$3+B$5+L555)</f>
        <v>2.3461643215338563</v>
      </c>
      <c r="P555" s="78">
        <f>M555*B$3/(B$3+B$5+L555)</f>
        <v>0.66200890089875652</v>
      </c>
      <c r="R555" s="78" t="s">
        <v>37</v>
      </c>
    </row>
    <row r="556" spans="1:18" x14ac:dyDescent="0.2">
      <c r="A556" s="78">
        <v>20000</v>
      </c>
      <c r="B556" s="78">
        <v>4.5</v>
      </c>
      <c r="C556" s="78">
        <v>1</v>
      </c>
      <c r="D556" s="78">
        <v>0</v>
      </c>
      <c r="E556" s="78">
        <f>B556+B$8</f>
        <v>4.5</v>
      </c>
      <c r="F556" s="78">
        <f>C556+B$9</f>
        <v>1</v>
      </c>
      <c r="G556" s="78">
        <f>D556+B$10</f>
        <v>0</v>
      </c>
      <c r="H556" s="78">
        <f t="shared" si="314"/>
        <v>-1.3839745962155634</v>
      </c>
      <c r="I556" s="78">
        <f t="shared" si="315"/>
        <v>-4.3971143170299731</v>
      </c>
      <c r="J556" s="78">
        <f t="shared" si="316"/>
        <v>0</v>
      </c>
      <c r="K556" s="78">
        <f t="shared" si="317"/>
        <v>-1.3839745962155634</v>
      </c>
      <c r="L556" s="78">
        <f t="shared" si="318"/>
        <v>-4.2472862799646691</v>
      </c>
      <c r="M556" s="78">
        <f t="shared" si="319"/>
        <v>-1.1380569287403204</v>
      </c>
      <c r="O556" s="78">
        <f>K556*B$3/(B$3+B$5+L556)</f>
        <v>-2.4057769316688047</v>
      </c>
      <c r="P556" s="78">
        <f>M556*B$3/(B$3+B$5+L556)</f>
        <v>-1.9782957820006573</v>
      </c>
    </row>
    <row r="558" spans="1:18" x14ac:dyDescent="0.2">
      <c r="A558" s="78">
        <f>Calc!G4</f>
        <v>20</v>
      </c>
      <c r="B558" s="78">
        <f>3*(LOG(A558/20)-1.5)</f>
        <v>-4.5</v>
      </c>
      <c r="C558" s="78">
        <f>COS(RADIANS(-Calc!L4))</f>
        <v>1</v>
      </c>
      <c r="D558" s="78">
        <f>SIN(RADIANS(-Calc!L4))</f>
        <v>0</v>
      </c>
      <c r="E558" s="78">
        <f>B558+B$8</f>
        <v>-4.5</v>
      </c>
      <c r="F558" s="78">
        <f>C558+B$9</f>
        <v>1</v>
      </c>
      <c r="G558" s="78">
        <f>D558+B$10</f>
        <v>0</v>
      </c>
      <c r="H558" s="78">
        <f t="shared" ref="H558" si="320">E558*COS(RADIANS($B$12))-F558*SIN(RADIANS($B$12))</f>
        <v>3.1160254037844402</v>
      </c>
      <c r="I558" s="78">
        <f t="shared" ref="I558" si="321">E558*SIN(RADIANS($B$12))+F558*COS(RADIANS($B$12))</f>
        <v>3.3971143170299722</v>
      </c>
      <c r="J558" s="78">
        <f t="shared" ref="J558" si="322">G558</f>
        <v>0</v>
      </c>
      <c r="K558" s="78">
        <f t="shared" ref="K558" si="323">H558</f>
        <v>3.1160254037844402</v>
      </c>
      <c r="L558" s="78">
        <f t="shared" ref="L558" si="324">I558*COS(RADIANS($B$14))-J558*SIN(RADIANS($B$14))</f>
        <v>3.2813604536756</v>
      </c>
      <c r="M558" s="78">
        <f t="shared" ref="M558" si="325">I558*SIN(RADIANS($B$14))+J558*COS(RADIANS($B$14))</f>
        <v>0.87923788363779931</v>
      </c>
      <c r="O558" s="78">
        <f>K558*B$3/(B$3+B$5+L558)</f>
        <v>2.3461643215338563</v>
      </c>
      <c r="P558" s="78">
        <f>M558*B$3/(B$3+B$5+L558)</f>
        <v>0.66200890089875652</v>
      </c>
      <c r="R558" s="78" t="s">
        <v>38</v>
      </c>
    </row>
    <row r="559" spans="1:18" x14ac:dyDescent="0.2">
      <c r="A559" s="78">
        <f>Calc!G5</f>
        <v>20.289904161374722</v>
      </c>
      <c r="B559" s="78">
        <f t="shared" ref="B559:B622" si="326">3*(LOG(A559/20)-1.5)</f>
        <v>-4.4812499999999993</v>
      </c>
      <c r="C559" s="78">
        <f>COS(RADIANS(-Calc!L5))</f>
        <v>1</v>
      </c>
      <c r="D559" s="78">
        <f>SIN(RADIANS(-Calc!L5))</f>
        <v>0</v>
      </c>
      <c r="E559" s="78">
        <f t="shared" ref="E559:E622" si="327">B559+B$8</f>
        <v>-4.4812499999999993</v>
      </c>
      <c r="F559" s="78">
        <f t="shared" ref="F559:F622" si="328">C559+B$9</f>
        <v>1</v>
      </c>
      <c r="G559" s="78">
        <f t="shared" ref="G559:G622" si="329">D559+B$10</f>
        <v>0</v>
      </c>
      <c r="H559" s="78">
        <f t="shared" ref="H559:H622" si="330">E559*COS(RADIANS($B$12))-F559*SIN(RADIANS($B$12))</f>
        <v>3.1066504037844398</v>
      </c>
      <c r="I559" s="78">
        <f t="shared" ref="I559:I622" si="331">E559*SIN(RADIANS($B$12))+F559*COS(RADIANS($B$12))</f>
        <v>3.3808763407090132</v>
      </c>
      <c r="J559" s="78">
        <f t="shared" ref="J559:J622" si="332">G559</f>
        <v>0</v>
      </c>
      <c r="K559" s="78">
        <f t="shared" ref="K559:K622" si="333">H559</f>
        <v>3.1066504037844398</v>
      </c>
      <c r="L559" s="78">
        <f t="shared" ref="L559:L622" si="334">I559*COS(RADIANS($B$14))-J559*SIN(RADIANS($B$14))</f>
        <v>3.265675772980515</v>
      </c>
      <c r="M559" s="78">
        <f t="shared" ref="M559:M622" si="335">I559*SIN(RADIANS($B$14))+J559*COS(RADIANS($B$14))</f>
        <v>0.87503518611201137</v>
      </c>
      <c r="O559" s="78">
        <f t="shared" ref="O559:O622" si="336">K559*B$3/(B$3+B$5+L559)</f>
        <v>2.3418711997409547</v>
      </c>
      <c r="P559" s="78">
        <f t="shared" ref="P559:P622" si="337">M559*B$3/(B$3+B$5+L559)</f>
        <v>0.65962352848565786</v>
      </c>
    </row>
    <row r="560" spans="1:18" x14ac:dyDescent="0.2">
      <c r="A560" s="78">
        <f>Calc!G6</f>
        <v>20.584010543888564</v>
      </c>
      <c r="B560" s="78">
        <f t="shared" si="326"/>
        <v>-4.4625000000000004</v>
      </c>
      <c r="C560" s="78">
        <f>COS(RADIANS(-Calc!L6))</f>
        <v>1</v>
      </c>
      <c r="D560" s="78">
        <f>SIN(RADIANS(-Calc!L6))</f>
        <v>0</v>
      </c>
      <c r="E560" s="78">
        <f t="shared" si="327"/>
        <v>-4.4625000000000004</v>
      </c>
      <c r="F560" s="78">
        <f t="shared" si="328"/>
        <v>1</v>
      </c>
      <c r="G560" s="78">
        <f t="shared" si="329"/>
        <v>0</v>
      </c>
      <c r="H560" s="78">
        <f t="shared" si="330"/>
        <v>3.0972754037844403</v>
      </c>
      <c r="I560" s="78">
        <f t="shared" si="331"/>
        <v>3.364638364388056</v>
      </c>
      <c r="J560" s="78">
        <f t="shared" si="332"/>
        <v>0</v>
      </c>
      <c r="K560" s="78">
        <f t="shared" si="333"/>
        <v>3.0972754037844403</v>
      </c>
      <c r="L560" s="78">
        <f t="shared" si="334"/>
        <v>3.2499910922854323</v>
      </c>
      <c r="M560" s="78">
        <f t="shared" si="335"/>
        <v>0.87083248858622386</v>
      </c>
      <c r="O560" s="78">
        <f t="shared" si="336"/>
        <v>2.337567913979786</v>
      </c>
      <c r="P560" s="78">
        <f t="shared" si="337"/>
        <v>0.65723250870202488</v>
      </c>
    </row>
    <row r="561" spans="1:16" x14ac:dyDescent="0.2">
      <c r="A561" s="78">
        <f>Calc!G7</f>
        <v>20.882380059611286</v>
      </c>
      <c r="B561" s="78">
        <f t="shared" si="326"/>
        <v>-4.4437499999999996</v>
      </c>
      <c r="C561" s="78">
        <f>COS(RADIANS(-Calc!L7))</f>
        <v>1</v>
      </c>
      <c r="D561" s="78">
        <f>SIN(RADIANS(-Calc!L7))</f>
        <v>0</v>
      </c>
      <c r="E561" s="78">
        <f t="shared" si="327"/>
        <v>-4.4437499999999996</v>
      </c>
      <c r="F561" s="78">
        <f t="shared" si="328"/>
        <v>1</v>
      </c>
      <c r="G561" s="78">
        <f t="shared" si="329"/>
        <v>0</v>
      </c>
      <c r="H561" s="78">
        <f t="shared" si="330"/>
        <v>3.08790040378444</v>
      </c>
      <c r="I561" s="78">
        <f t="shared" si="331"/>
        <v>3.3484003880670974</v>
      </c>
      <c r="J561" s="78">
        <f t="shared" si="332"/>
        <v>0</v>
      </c>
      <c r="K561" s="78">
        <f t="shared" si="333"/>
        <v>3.08790040378444</v>
      </c>
      <c r="L561" s="78">
        <f t="shared" si="334"/>
        <v>3.2343064115903482</v>
      </c>
      <c r="M561" s="78">
        <f t="shared" si="335"/>
        <v>0.86662979106043603</v>
      </c>
      <c r="O561" s="78">
        <f t="shared" si="336"/>
        <v>2.3332544281127698</v>
      </c>
      <c r="P561" s="78">
        <f t="shared" si="337"/>
        <v>0.65483582146885955</v>
      </c>
    </row>
    <row r="562" spans="1:16" x14ac:dyDescent="0.2">
      <c r="A562" s="78">
        <f>Calc!G8</f>
        <v>21.185074503545778</v>
      </c>
      <c r="B562" s="78">
        <f t="shared" si="326"/>
        <v>-4.4250000000000007</v>
      </c>
      <c r="C562" s="78">
        <f>COS(RADIANS(-Calc!L8))</f>
        <v>1</v>
      </c>
      <c r="D562" s="78">
        <f>SIN(RADIANS(-Calc!L8))</f>
        <v>0</v>
      </c>
      <c r="E562" s="78">
        <f t="shared" si="327"/>
        <v>-4.4250000000000007</v>
      </c>
      <c r="F562" s="78">
        <f t="shared" si="328"/>
        <v>1</v>
      </c>
      <c r="G562" s="78">
        <f t="shared" si="329"/>
        <v>0</v>
      </c>
      <c r="H562" s="78">
        <f t="shared" si="330"/>
        <v>3.0785254037844405</v>
      </c>
      <c r="I562" s="78">
        <f t="shared" si="331"/>
        <v>3.3321624117461401</v>
      </c>
      <c r="J562" s="78">
        <f t="shared" si="332"/>
        <v>0</v>
      </c>
      <c r="K562" s="78">
        <f t="shared" si="333"/>
        <v>3.0785254037844405</v>
      </c>
      <c r="L562" s="78">
        <f t="shared" si="334"/>
        <v>3.2186217308952649</v>
      </c>
      <c r="M562" s="78">
        <f t="shared" si="335"/>
        <v>0.86242709353464853</v>
      </c>
      <c r="O562" s="78">
        <f t="shared" si="336"/>
        <v>2.3289307058308109</v>
      </c>
      <c r="P562" s="78">
        <f t="shared" si="337"/>
        <v>0.65243344661186431</v>
      </c>
    </row>
    <row r="563" spans="1:16" x14ac:dyDescent="0.2">
      <c r="A563" s="78">
        <f>Calc!G9</f>
        <v>21.492156566426349</v>
      </c>
      <c r="B563" s="78">
        <f t="shared" si="326"/>
        <v>-4.40625</v>
      </c>
      <c r="C563" s="78">
        <f>COS(RADIANS(-Calc!L9))</f>
        <v>1</v>
      </c>
      <c r="D563" s="78">
        <f>SIN(RADIANS(-Calc!L9))</f>
        <v>0</v>
      </c>
      <c r="E563" s="78">
        <f t="shared" si="327"/>
        <v>-4.40625</v>
      </c>
      <c r="F563" s="78">
        <f t="shared" si="328"/>
        <v>1</v>
      </c>
      <c r="G563" s="78">
        <f t="shared" si="329"/>
        <v>0</v>
      </c>
      <c r="H563" s="78">
        <f t="shared" si="330"/>
        <v>3.0691504037844402</v>
      </c>
      <c r="I563" s="78">
        <f t="shared" si="331"/>
        <v>3.3159244354251811</v>
      </c>
      <c r="J563" s="78">
        <f t="shared" si="332"/>
        <v>0</v>
      </c>
      <c r="K563" s="78">
        <f t="shared" si="333"/>
        <v>3.0691504037844402</v>
      </c>
      <c r="L563" s="78">
        <f t="shared" si="334"/>
        <v>3.2029370502001804</v>
      </c>
      <c r="M563" s="78">
        <f t="shared" si="335"/>
        <v>0.85822439600886058</v>
      </c>
      <c r="O563" s="78">
        <f t="shared" si="336"/>
        <v>2.3245967106522758</v>
      </c>
      <c r="P563" s="78">
        <f t="shared" si="337"/>
        <v>0.6500253638608755</v>
      </c>
    </row>
    <row r="564" spans="1:16" x14ac:dyDescent="0.2">
      <c r="A564" s="78">
        <f>Calc!G10</f>
        <v>21.80368984770255</v>
      </c>
      <c r="B564" s="78">
        <f t="shared" si="326"/>
        <v>-4.3874999999999993</v>
      </c>
      <c r="C564" s="78">
        <f>COS(RADIANS(-Calc!L10))</f>
        <v>1</v>
      </c>
      <c r="D564" s="78">
        <f>SIN(RADIANS(-Calc!L10))</f>
        <v>0</v>
      </c>
      <c r="E564" s="78">
        <f t="shared" si="327"/>
        <v>-4.3874999999999993</v>
      </c>
      <c r="F564" s="78">
        <f t="shared" si="328"/>
        <v>1</v>
      </c>
      <c r="G564" s="78">
        <f t="shared" si="329"/>
        <v>0</v>
      </c>
      <c r="H564" s="78">
        <f t="shared" si="330"/>
        <v>3.0597754037844398</v>
      </c>
      <c r="I564" s="78">
        <f t="shared" si="331"/>
        <v>3.2996864591042221</v>
      </c>
      <c r="J564" s="78">
        <f t="shared" si="332"/>
        <v>0</v>
      </c>
      <c r="K564" s="78">
        <f t="shared" si="333"/>
        <v>3.0597754037844398</v>
      </c>
      <c r="L564" s="78">
        <f t="shared" si="334"/>
        <v>3.1872523695050958</v>
      </c>
      <c r="M564" s="78">
        <f t="shared" si="335"/>
        <v>0.85402169848307263</v>
      </c>
      <c r="O564" s="78">
        <f t="shared" si="336"/>
        <v>2.3202524059219698</v>
      </c>
      <c r="P564" s="78">
        <f t="shared" si="337"/>
        <v>0.64761155284929395</v>
      </c>
    </row>
    <row r="565" spans="1:16" x14ac:dyDescent="0.2">
      <c r="A565" s="78">
        <f>Calc!G11</f>
        <v>22.119738868711192</v>
      </c>
      <c r="B565" s="78">
        <f t="shared" si="326"/>
        <v>-4.3687500000000004</v>
      </c>
      <c r="C565" s="78">
        <f>COS(RADIANS(-Calc!L11))</f>
        <v>1</v>
      </c>
      <c r="D565" s="78">
        <f>SIN(RADIANS(-Calc!L11))</f>
        <v>0</v>
      </c>
      <c r="E565" s="78">
        <f t="shared" si="327"/>
        <v>-4.3687500000000004</v>
      </c>
      <c r="F565" s="78">
        <f t="shared" si="328"/>
        <v>1</v>
      </c>
      <c r="G565" s="78">
        <f t="shared" si="329"/>
        <v>0</v>
      </c>
      <c r="H565" s="78">
        <f t="shared" si="330"/>
        <v>3.0504004037844403</v>
      </c>
      <c r="I565" s="78">
        <f t="shared" si="331"/>
        <v>3.2834484827832648</v>
      </c>
      <c r="J565" s="78">
        <f t="shared" si="332"/>
        <v>0</v>
      </c>
      <c r="K565" s="78">
        <f t="shared" si="333"/>
        <v>3.0504004037844403</v>
      </c>
      <c r="L565" s="78">
        <f t="shared" si="334"/>
        <v>3.1715676888100126</v>
      </c>
      <c r="M565" s="78">
        <f t="shared" si="335"/>
        <v>0.84981900095728513</v>
      </c>
      <c r="O565" s="78">
        <f t="shared" si="336"/>
        <v>2.315897754810103</v>
      </c>
      <c r="P565" s="78">
        <f t="shared" si="337"/>
        <v>0.64519199311351083</v>
      </c>
    </row>
    <row r="566" spans="1:16" x14ac:dyDescent="0.2">
      <c r="A566" s="78">
        <f>Calc!G12</f>
        <v>22.440369086039272</v>
      </c>
      <c r="B566" s="78">
        <f t="shared" si="326"/>
        <v>-4.3499999999999996</v>
      </c>
      <c r="C566" s="78">
        <f>COS(RADIANS(-Calc!L12))</f>
        <v>1</v>
      </c>
      <c r="D566" s="78">
        <f>SIN(RADIANS(-Calc!L12))</f>
        <v>0</v>
      </c>
      <c r="E566" s="78">
        <f t="shared" si="327"/>
        <v>-4.3499999999999996</v>
      </c>
      <c r="F566" s="78">
        <f t="shared" si="328"/>
        <v>1</v>
      </c>
      <c r="G566" s="78">
        <f t="shared" si="329"/>
        <v>0</v>
      </c>
      <c r="H566" s="78">
        <f t="shared" si="330"/>
        <v>3.04102540378444</v>
      </c>
      <c r="I566" s="78">
        <f t="shared" si="331"/>
        <v>3.2672105064623063</v>
      </c>
      <c r="J566" s="78">
        <f t="shared" si="332"/>
        <v>0</v>
      </c>
      <c r="K566" s="78">
        <f t="shared" si="333"/>
        <v>3.04102540378444</v>
      </c>
      <c r="L566" s="78">
        <f t="shared" si="334"/>
        <v>3.1558830081149285</v>
      </c>
      <c r="M566" s="78">
        <f t="shared" si="335"/>
        <v>0.8456163034314973</v>
      </c>
      <c r="O566" s="78">
        <f t="shared" si="336"/>
        <v>2.3115327203112459</v>
      </c>
      <c r="P566" s="78">
        <f t="shared" si="337"/>
        <v>0.64276666409232786</v>
      </c>
    </row>
    <row r="567" spans="1:16" x14ac:dyDescent="0.2">
      <c r="A567" s="78">
        <f>Calc!G13</f>
        <v>22.76564690508064</v>
      </c>
      <c r="B567" s="78">
        <f t="shared" si="326"/>
        <v>-4.3312500000000007</v>
      </c>
      <c r="C567" s="78">
        <f>COS(RADIANS(-Calc!L13))</f>
        <v>1</v>
      </c>
      <c r="D567" s="78">
        <f>SIN(RADIANS(-Calc!L13))</f>
        <v>0</v>
      </c>
      <c r="E567" s="78">
        <f t="shared" si="327"/>
        <v>-4.3312500000000007</v>
      </c>
      <c r="F567" s="78">
        <f t="shared" si="328"/>
        <v>1</v>
      </c>
      <c r="G567" s="78">
        <f t="shared" si="329"/>
        <v>0</v>
      </c>
      <c r="H567" s="78">
        <f t="shared" si="330"/>
        <v>3.0316504037844405</v>
      </c>
      <c r="I567" s="78">
        <f t="shared" si="331"/>
        <v>3.250972530141349</v>
      </c>
      <c r="J567" s="78">
        <f t="shared" si="332"/>
        <v>0</v>
      </c>
      <c r="K567" s="78">
        <f t="shared" si="333"/>
        <v>3.0316504037844405</v>
      </c>
      <c r="L567" s="78">
        <f t="shared" si="334"/>
        <v>3.1401983274198457</v>
      </c>
      <c r="M567" s="78">
        <f t="shared" si="335"/>
        <v>0.84141360590570979</v>
      </c>
      <c r="O567" s="78">
        <f t="shared" si="336"/>
        <v>2.3071572652432883</v>
      </c>
      <c r="P567" s="78">
        <f t="shared" si="337"/>
        <v>0.64033554512637725</v>
      </c>
    </row>
    <row r="568" spans="1:16" x14ac:dyDescent="0.2">
      <c r="A568" s="78">
        <f>Calc!G14</f>
        <v>23.095639693789167</v>
      </c>
      <c r="B568" s="78">
        <f t="shared" si="326"/>
        <v>-4.3125</v>
      </c>
      <c r="C568" s="78">
        <f>COS(RADIANS(-Calc!L14))</f>
        <v>1</v>
      </c>
      <c r="D568" s="78">
        <f>SIN(RADIANS(-Calc!L14))</f>
        <v>0</v>
      </c>
      <c r="E568" s="78">
        <f t="shared" si="327"/>
        <v>-4.3125</v>
      </c>
      <c r="F568" s="78">
        <f t="shared" si="328"/>
        <v>1</v>
      </c>
      <c r="G568" s="78">
        <f t="shared" si="329"/>
        <v>0</v>
      </c>
      <c r="H568" s="78">
        <f t="shared" si="330"/>
        <v>3.0222754037844402</v>
      </c>
      <c r="I568" s="78">
        <f t="shared" si="331"/>
        <v>3.23473455382039</v>
      </c>
      <c r="J568" s="78">
        <f t="shared" si="332"/>
        <v>0</v>
      </c>
      <c r="K568" s="78">
        <f t="shared" si="333"/>
        <v>3.0222754037844402</v>
      </c>
      <c r="L568" s="78">
        <f t="shared" si="334"/>
        <v>3.1245136467247607</v>
      </c>
      <c r="M568" s="78">
        <f t="shared" si="335"/>
        <v>0.83721090837992185</v>
      </c>
      <c r="O568" s="78">
        <f t="shared" si="336"/>
        <v>2.3027713522463769</v>
      </c>
      <c r="P568" s="78">
        <f t="shared" si="337"/>
        <v>0.63789861545753268</v>
      </c>
    </row>
    <row r="569" spans="1:16" x14ac:dyDescent="0.2">
      <c r="A569" s="78">
        <f>Calc!G15</f>
        <v>23.430415796631202</v>
      </c>
      <c r="B569" s="78">
        <f t="shared" si="326"/>
        <v>-4.2937499999999993</v>
      </c>
      <c r="C569" s="78">
        <f>COS(RADIANS(-Calc!L15))</f>
        <v>1</v>
      </c>
      <c r="D569" s="78">
        <f>SIN(RADIANS(-Calc!L15))</f>
        <v>0</v>
      </c>
      <c r="E569" s="78">
        <f t="shared" si="327"/>
        <v>-4.2937499999999993</v>
      </c>
      <c r="F569" s="78">
        <f t="shared" si="328"/>
        <v>1</v>
      </c>
      <c r="G569" s="78">
        <f t="shared" si="329"/>
        <v>0</v>
      </c>
      <c r="H569" s="78">
        <f t="shared" si="330"/>
        <v>3.0129004037844398</v>
      </c>
      <c r="I569" s="78">
        <f t="shared" si="331"/>
        <v>3.2184965774994314</v>
      </c>
      <c r="J569" s="78">
        <f t="shared" si="332"/>
        <v>0</v>
      </c>
      <c r="K569" s="78">
        <f t="shared" si="333"/>
        <v>3.0129004037844398</v>
      </c>
      <c r="L569" s="78">
        <f t="shared" si="334"/>
        <v>3.1088289660296766</v>
      </c>
      <c r="M569" s="78">
        <f t="shared" si="335"/>
        <v>0.83300821085413401</v>
      </c>
      <c r="O569" s="78">
        <f t="shared" si="336"/>
        <v>2.2983749437818539</v>
      </c>
      <c r="P569" s="78">
        <f t="shared" si="337"/>
        <v>0.63545585422832052</v>
      </c>
    </row>
    <row r="570" spans="1:16" x14ac:dyDescent="0.2">
      <c r="A570" s="78">
        <f>Calc!G16</f>
        <v>23.770044548740369</v>
      </c>
      <c r="B570" s="78">
        <f t="shared" si="326"/>
        <v>-4.2750000000000004</v>
      </c>
      <c r="C570" s="78">
        <f>COS(RADIANS(-Calc!L16))</f>
        <v>1</v>
      </c>
      <c r="D570" s="78">
        <f>SIN(RADIANS(-Calc!L16))</f>
        <v>0</v>
      </c>
      <c r="E570" s="78">
        <f t="shared" si="327"/>
        <v>-4.2750000000000004</v>
      </c>
      <c r="F570" s="78">
        <f t="shared" si="328"/>
        <v>1</v>
      </c>
      <c r="G570" s="78">
        <f t="shared" si="329"/>
        <v>0</v>
      </c>
      <c r="H570" s="78">
        <f t="shared" si="330"/>
        <v>3.0035254037844403</v>
      </c>
      <c r="I570" s="78">
        <f t="shared" si="331"/>
        <v>3.2022586011784737</v>
      </c>
      <c r="J570" s="78">
        <f t="shared" si="332"/>
        <v>0</v>
      </c>
      <c r="K570" s="78">
        <f t="shared" si="333"/>
        <v>3.0035254037844403</v>
      </c>
      <c r="L570" s="78">
        <f t="shared" si="334"/>
        <v>3.0931442853345934</v>
      </c>
      <c r="M570" s="78">
        <f t="shared" si="335"/>
        <v>0.8288055133283464</v>
      </c>
      <c r="O570" s="78">
        <f t="shared" si="336"/>
        <v>2.2939680021311899</v>
      </c>
      <c r="P570" s="78">
        <f t="shared" si="337"/>
        <v>0.63300724048132373</v>
      </c>
    </row>
    <row r="571" spans="1:16" x14ac:dyDescent="0.2">
      <c r="A571" s="78">
        <f>Calc!G17</f>
        <v>24.11459629027749</v>
      </c>
      <c r="B571" s="78">
        <f t="shared" si="326"/>
        <v>-4.2562499999999996</v>
      </c>
      <c r="C571" s="78">
        <f>COS(RADIANS(-Calc!L17))</f>
        <v>1</v>
      </c>
      <c r="D571" s="78">
        <f>SIN(RADIANS(-Calc!L17))</f>
        <v>0</v>
      </c>
      <c r="E571" s="78">
        <f t="shared" si="327"/>
        <v>-4.2562499999999996</v>
      </c>
      <c r="F571" s="78">
        <f t="shared" si="328"/>
        <v>1</v>
      </c>
      <c r="G571" s="78">
        <f t="shared" si="329"/>
        <v>0</v>
      </c>
      <c r="H571" s="78">
        <f t="shared" si="330"/>
        <v>2.99415040378444</v>
      </c>
      <c r="I571" s="78">
        <f t="shared" si="331"/>
        <v>3.1860206248575151</v>
      </c>
      <c r="J571" s="78">
        <f t="shared" si="332"/>
        <v>0</v>
      </c>
      <c r="K571" s="78">
        <f t="shared" si="333"/>
        <v>2.99415040378444</v>
      </c>
      <c r="L571" s="78">
        <f t="shared" si="334"/>
        <v>3.0774596046395088</v>
      </c>
      <c r="M571" s="78">
        <f t="shared" si="335"/>
        <v>0.82460281580255856</v>
      </c>
      <c r="O571" s="78">
        <f t="shared" si="336"/>
        <v>2.2895504893948981</v>
      </c>
      <c r="P571" s="78">
        <f t="shared" si="337"/>
        <v>0.63055275315858217</v>
      </c>
    </row>
    <row r="572" spans="1:16" x14ac:dyDescent="0.2">
      <c r="A572" s="78">
        <f>Calc!G18</f>
        <v>24.464142380998631</v>
      </c>
      <c r="B572" s="78">
        <f t="shared" si="326"/>
        <v>-4.2375000000000007</v>
      </c>
      <c r="C572" s="78">
        <f>COS(RADIANS(-Calc!L18))</f>
        <v>1</v>
      </c>
      <c r="D572" s="78">
        <f>SIN(RADIANS(-Calc!L18))</f>
        <v>0</v>
      </c>
      <c r="E572" s="78">
        <f t="shared" si="327"/>
        <v>-4.2375000000000007</v>
      </c>
      <c r="F572" s="78">
        <f t="shared" si="328"/>
        <v>1</v>
      </c>
      <c r="G572" s="78">
        <f t="shared" si="329"/>
        <v>0</v>
      </c>
      <c r="H572" s="78">
        <f t="shared" si="330"/>
        <v>2.9847754037844405</v>
      </c>
      <c r="I572" s="78">
        <f t="shared" si="331"/>
        <v>3.1697826485365579</v>
      </c>
      <c r="J572" s="78">
        <f t="shared" si="332"/>
        <v>0</v>
      </c>
      <c r="K572" s="78">
        <f t="shared" si="333"/>
        <v>2.9847754037844405</v>
      </c>
      <c r="L572" s="78">
        <f t="shared" si="334"/>
        <v>3.0617749239444261</v>
      </c>
      <c r="M572" s="78">
        <f t="shared" si="335"/>
        <v>0.82040011827677106</v>
      </c>
      <c r="O572" s="78">
        <f t="shared" si="336"/>
        <v>2.2851223674914545</v>
      </c>
      <c r="P572" s="78">
        <f t="shared" si="337"/>
        <v>0.62809237110099014</v>
      </c>
    </row>
    <row r="573" spans="1:16" x14ac:dyDescent="0.2">
      <c r="A573" s="78">
        <f>Calc!G19</f>
        <v>24.818755215034393</v>
      </c>
      <c r="B573" s="78">
        <f t="shared" si="326"/>
        <v>-4.21875</v>
      </c>
      <c r="C573" s="78">
        <f>COS(RADIANS(-Calc!L19))</f>
        <v>1</v>
      </c>
      <c r="D573" s="78">
        <f>SIN(RADIANS(-Calc!L19))</f>
        <v>0</v>
      </c>
      <c r="E573" s="78">
        <f t="shared" si="327"/>
        <v>-4.21875</v>
      </c>
      <c r="F573" s="78">
        <f t="shared" si="328"/>
        <v>1</v>
      </c>
      <c r="G573" s="78">
        <f t="shared" si="329"/>
        <v>0</v>
      </c>
      <c r="H573" s="78">
        <f t="shared" si="330"/>
        <v>2.9754004037844402</v>
      </c>
      <c r="I573" s="78">
        <f t="shared" si="331"/>
        <v>3.1535446722155989</v>
      </c>
      <c r="J573" s="78">
        <f t="shared" si="332"/>
        <v>0</v>
      </c>
      <c r="K573" s="78">
        <f t="shared" si="333"/>
        <v>2.9754004037844402</v>
      </c>
      <c r="L573" s="78">
        <f t="shared" si="334"/>
        <v>3.0460902432493415</v>
      </c>
      <c r="M573" s="78">
        <f t="shared" si="335"/>
        <v>0.81619742075098312</v>
      </c>
      <c r="O573" s="78">
        <f t="shared" si="336"/>
        <v>2.2806835981561999</v>
      </c>
      <c r="P573" s="78">
        <f t="shared" si="337"/>
        <v>0.62562607304768703</v>
      </c>
    </row>
    <row r="574" spans="1:16" x14ac:dyDescent="0.2">
      <c r="A574" s="78">
        <f>Calc!G20</f>
        <v>25.178508235883346</v>
      </c>
      <c r="B574" s="78">
        <f t="shared" si="326"/>
        <v>-4.1999999999999993</v>
      </c>
      <c r="C574" s="78">
        <f>COS(RADIANS(-Calc!L20))</f>
        <v>1</v>
      </c>
      <c r="D574" s="78">
        <f>SIN(RADIANS(-Calc!L20))</f>
        <v>0</v>
      </c>
      <c r="E574" s="78">
        <f t="shared" si="327"/>
        <v>-4.1999999999999993</v>
      </c>
      <c r="F574" s="78">
        <f t="shared" si="328"/>
        <v>1</v>
      </c>
      <c r="G574" s="78">
        <f t="shared" si="329"/>
        <v>0</v>
      </c>
      <c r="H574" s="78">
        <f t="shared" si="330"/>
        <v>2.9660254037844398</v>
      </c>
      <c r="I574" s="78">
        <f t="shared" si="331"/>
        <v>3.1373066958946403</v>
      </c>
      <c r="J574" s="78">
        <f t="shared" si="332"/>
        <v>0</v>
      </c>
      <c r="K574" s="78">
        <f t="shared" si="333"/>
        <v>2.9660254037844398</v>
      </c>
      <c r="L574" s="78">
        <f t="shared" si="334"/>
        <v>3.030405562554257</v>
      </c>
      <c r="M574" s="78">
        <f t="shared" si="335"/>
        <v>0.81199472322519517</v>
      </c>
      <c r="O574" s="78">
        <f t="shared" si="336"/>
        <v>2.2762341429402375</v>
      </c>
      <c r="P574" s="78">
        <f t="shared" si="337"/>
        <v>0.62315383763544629</v>
      </c>
    </row>
    <row r="575" spans="1:16" x14ac:dyDescent="0.2">
      <c r="A575" s="78">
        <f>Calc!G21</f>
        <v>25.54347595162286</v>
      </c>
      <c r="B575" s="78">
        <f t="shared" si="326"/>
        <v>-4.1812500000000004</v>
      </c>
      <c r="C575" s="78">
        <f>COS(RADIANS(-Calc!L21))</f>
        <v>1</v>
      </c>
      <c r="D575" s="78">
        <f>SIN(RADIANS(-Calc!L21))</f>
        <v>0</v>
      </c>
      <c r="E575" s="78">
        <f t="shared" si="327"/>
        <v>-4.1812500000000004</v>
      </c>
      <c r="F575" s="78">
        <f t="shared" si="328"/>
        <v>1</v>
      </c>
      <c r="G575" s="78">
        <f t="shared" si="329"/>
        <v>0</v>
      </c>
      <c r="H575" s="78">
        <f t="shared" si="330"/>
        <v>2.9566504037844403</v>
      </c>
      <c r="I575" s="78">
        <f t="shared" si="331"/>
        <v>3.121068719573683</v>
      </c>
      <c r="J575" s="78">
        <f t="shared" si="332"/>
        <v>0</v>
      </c>
      <c r="K575" s="78">
        <f t="shared" si="333"/>
        <v>2.9566504037844403</v>
      </c>
      <c r="L575" s="78">
        <f t="shared" si="334"/>
        <v>3.0147208818591742</v>
      </c>
      <c r="M575" s="78">
        <f t="shared" si="335"/>
        <v>0.80779202569940778</v>
      </c>
      <c r="O575" s="78">
        <f t="shared" si="336"/>
        <v>2.271773963209327</v>
      </c>
      <c r="P575" s="78">
        <f t="shared" si="337"/>
        <v>0.62067564339805759</v>
      </c>
    </row>
    <row r="576" spans="1:16" x14ac:dyDescent="0.2">
      <c r="A576" s="78">
        <f>Calc!G22</f>
        <v>25.913733950340394</v>
      </c>
      <c r="B576" s="78">
        <f t="shared" si="326"/>
        <v>-4.1624999999999996</v>
      </c>
      <c r="C576" s="78">
        <f>COS(RADIANS(-Calc!L22))</f>
        <v>1</v>
      </c>
      <c r="D576" s="78">
        <f>SIN(RADIANS(-Calc!L22))</f>
        <v>0</v>
      </c>
      <c r="E576" s="78">
        <f t="shared" si="327"/>
        <v>-4.1624999999999996</v>
      </c>
      <c r="F576" s="78">
        <f t="shared" si="328"/>
        <v>1</v>
      </c>
      <c r="G576" s="78">
        <f t="shared" si="329"/>
        <v>0</v>
      </c>
      <c r="H576" s="78">
        <f t="shared" si="330"/>
        <v>2.94727540378444</v>
      </c>
      <c r="I576" s="78">
        <f t="shared" si="331"/>
        <v>3.104830743252724</v>
      </c>
      <c r="J576" s="78">
        <f t="shared" si="332"/>
        <v>0</v>
      </c>
      <c r="K576" s="78">
        <f t="shared" si="333"/>
        <v>2.94727540378444</v>
      </c>
      <c r="L576" s="78">
        <f t="shared" si="334"/>
        <v>2.9990362011640896</v>
      </c>
      <c r="M576" s="78">
        <f t="shared" si="335"/>
        <v>0.80358932817361972</v>
      </c>
      <c r="O576" s="78">
        <f t="shared" si="336"/>
        <v>2.2673030201427591</v>
      </c>
      <c r="P576" s="78">
        <f t="shared" si="337"/>
        <v>0.61819146876570485</v>
      </c>
    </row>
    <row r="577" spans="1:16" x14ac:dyDescent="0.2">
      <c r="A577" s="78">
        <f>Calc!G23</f>
        <v>26.289358915788444</v>
      </c>
      <c r="B577" s="78">
        <f t="shared" si="326"/>
        <v>-4.1437500000000007</v>
      </c>
      <c r="C577" s="78">
        <f>COS(RADIANS(-Calc!L23))</f>
        <v>1</v>
      </c>
      <c r="D577" s="78">
        <f>SIN(RADIANS(-Calc!L23))</f>
        <v>0</v>
      </c>
      <c r="E577" s="78">
        <f t="shared" si="327"/>
        <v>-4.1437500000000007</v>
      </c>
      <c r="F577" s="78">
        <f t="shared" si="328"/>
        <v>1</v>
      </c>
      <c r="G577" s="78">
        <f t="shared" si="329"/>
        <v>0</v>
      </c>
      <c r="H577" s="78">
        <f t="shared" si="330"/>
        <v>2.9379004037844405</v>
      </c>
      <c r="I577" s="78">
        <f t="shared" si="331"/>
        <v>3.0885927669317668</v>
      </c>
      <c r="J577" s="78">
        <f t="shared" si="332"/>
        <v>0</v>
      </c>
      <c r="K577" s="78">
        <f t="shared" si="333"/>
        <v>2.9379004037844405</v>
      </c>
      <c r="L577" s="78">
        <f t="shared" si="334"/>
        <v>2.9833515204690064</v>
      </c>
      <c r="M577" s="78">
        <f t="shared" si="335"/>
        <v>0.79938663064783222</v>
      </c>
      <c r="O577" s="78">
        <f t="shared" si="336"/>
        <v>2.2628212747322367</v>
      </c>
      <c r="P577" s="78">
        <f t="shared" si="337"/>
        <v>0.61570129206434321</v>
      </c>
    </row>
    <row r="578" spans="1:16" x14ac:dyDescent="0.2">
      <c r="A578" s="78">
        <f>Calc!G24</f>
        <v>26.670428643266479</v>
      </c>
      <c r="B578" s="78">
        <f t="shared" si="326"/>
        <v>-4.125</v>
      </c>
      <c r="C578" s="78">
        <f>COS(RADIANS(-Calc!L24))</f>
        <v>1</v>
      </c>
      <c r="D578" s="78">
        <f>SIN(RADIANS(-Calc!L24))</f>
        <v>0</v>
      </c>
      <c r="E578" s="78">
        <f t="shared" si="327"/>
        <v>-4.125</v>
      </c>
      <c r="F578" s="78">
        <f t="shared" si="328"/>
        <v>1</v>
      </c>
      <c r="G578" s="78">
        <f t="shared" si="329"/>
        <v>0</v>
      </c>
      <c r="H578" s="78">
        <f t="shared" si="330"/>
        <v>2.9285254037844402</v>
      </c>
      <c r="I578" s="78">
        <f t="shared" si="331"/>
        <v>3.0723547906108077</v>
      </c>
      <c r="J578" s="78">
        <f t="shared" si="332"/>
        <v>0</v>
      </c>
      <c r="K578" s="78">
        <f t="shared" si="333"/>
        <v>2.9285254037844402</v>
      </c>
      <c r="L578" s="78">
        <f t="shared" si="334"/>
        <v>2.9676668397739219</v>
      </c>
      <c r="M578" s="78">
        <f t="shared" si="335"/>
        <v>0.79518393312204427</v>
      </c>
      <c r="O578" s="78">
        <f t="shared" si="336"/>
        <v>2.2583286877807356</v>
      </c>
      <c r="P578" s="78">
        <f t="shared" si="337"/>
        <v>0.61320509151506508</v>
      </c>
    </row>
    <row r="579" spans="1:16" x14ac:dyDescent="0.2">
      <c r="A579" s="78">
        <f>Calc!G25</f>
        <v>27.057022055733007</v>
      </c>
      <c r="B579" s="78">
        <f t="shared" si="326"/>
        <v>-4.1062499999999993</v>
      </c>
      <c r="C579" s="78">
        <f>COS(RADIANS(-Calc!L25))</f>
        <v>1</v>
      </c>
      <c r="D579" s="78">
        <f>SIN(RADIANS(-Calc!L25))</f>
        <v>0</v>
      </c>
      <c r="E579" s="78">
        <f t="shared" si="327"/>
        <v>-4.1062499999999993</v>
      </c>
      <c r="F579" s="78">
        <f t="shared" si="328"/>
        <v>1</v>
      </c>
      <c r="G579" s="78">
        <f t="shared" si="329"/>
        <v>0</v>
      </c>
      <c r="H579" s="78">
        <f t="shared" si="330"/>
        <v>2.9191504037844398</v>
      </c>
      <c r="I579" s="78">
        <f t="shared" si="331"/>
        <v>3.0561168142898492</v>
      </c>
      <c r="J579" s="78">
        <f t="shared" si="332"/>
        <v>0</v>
      </c>
      <c r="K579" s="78">
        <f t="shared" si="333"/>
        <v>2.9191504037844398</v>
      </c>
      <c r="L579" s="78">
        <f t="shared" si="334"/>
        <v>2.9519821590788378</v>
      </c>
      <c r="M579" s="78">
        <f t="shared" si="335"/>
        <v>0.79098123559625644</v>
      </c>
      <c r="O579" s="78">
        <f t="shared" si="336"/>
        <v>2.2538252199013633</v>
      </c>
      <c r="P579" s="78">
        <f t="shared" si="337"/>
        <v>0.61070284523346818</v>
      </c>
    </row>
    <row r="580" spans="1:16" x14ac:dyDescent="0.2">
      <c r="A580" s="78">
        <f>Calc!G26</f>
        <v>27.449219220151239</v>
      </c>
      <c r="B580" s="78">
        <f t="shared" si="326"/>
        <v>-4.0875000000000004</v>
      </c>
      <c r="C580" s="78">
        <f>COS(RADIANS(-Calc!L26))</f>
        <v>1</v>
      </c>
      <c r="D580" s="78">
        <f>SIN(RADIANS(-Calc!L26))</f>
        <v>0</v>
      </c>
      <c r="E580" s="78">
        <f t="shared" si="327"/>
        <v>-4.0875000000000004</v>
      </c>
      <c r="F580" s="78">
        <f t="shared" si="328"/>
        <v>1</v>
      </c>
      <c r="G580" s="78">
        <f t="shared" si="329"/>
        <v>0</v>
      </c>
      <c r="H580" s="78">
        <f t="shared" si="330"/>
        <v>2.9097754037844403</v>
      </c>
      <c r="I580" s="78">
        <f t="shared" si="331"/>
        <v>3.0398788379688919</v>
      </c>
      <c r="J580" s="78">
        <f t="shared" si="332"/>
        <v>0</v>
      </c>
      <c r="K580" s="78">
        <f t="shared" si="333"/>
        <v>2.9097754037844403</v>
      </c>
      <c r="L580" s="78">
        <f t="shared" si="334"/>
        <v>2.9362974783837545</v>
      </c>
      <c r="M580" s="78">
        <f t="shared" si="335"/>
        <v>0.78677853807046894</v>
      </c>
      <c r="O580" s="78">
        <f t="shared" si="336"/>
        <v>2.2493108315162091</v>
      </c>
      <c r="P580" s="78">
        <f t="shared" si="337"/>
        <v>0.60819453122901457</v>
      </c>
    </row>
    <row r="581" spans="1:16" x14ac:dyDescent="0.2">
      <c r="A581" s="78">
        <f>Calc!G27</f>
        <v>27.847101364071683</v>
      </c>
      <c r="B581" s="78">
        <f t="shared" si="326"/>
        <v>-4.0687499999999996</v>
      </c>
      <c r="C581" s="78">
        <f>COS(RADIANS(-Calc!L27))</f>
        <v>1</v>
      </c>
      <c r="D581" s="78">
        <f>SIN(RADIANS(-Calc!L27))</f>
        <v>0</v>
      </c>
      <c r="E581" s="78">
        <f t="shared" si="327"/>
        <v>-4.0687499999999996</v>
      </c>
      <c r="F581" s="78">
        <f t="shared" si="328"/>
        <v>1</v>
      </c>
      <c r="G581" s="78">
        <f t="shared" si="329"/>
        <v>0</v>
      </c>
      <c r="H581" s="78">
        <f t="shared" si="330"/>
        <v>2.90040040378444</v>
      </c>
      <c r="I581" s="78">
        <f t="shared" si="331"/>
        <v>3.0236408616479329</v>
      </c>
      <c r="J581" s="78">
        <f t="shared" si="332"/>
        <v>0</v>
      </c>
      <c r="K581" s="78">
        <f t="shared" si="333"/>
        <v>2.90040040378444</v>
      </c>
      <c r="L581" s="78">
        <f t="shared" si="334"/>
        <v>2.92061279768867</v>
      </c>
      <c r="M581" s="78">
        <f t="shared" si="335"/>
        <v>0.78257584054468099</v>
      </c>
      <c r="O581" s="78">
        <f t="shared" si="336"/>
        <v>2.2447854828551819</v>
      </c>
      <c r="P581" s="78">
        <f t="shared" si="337"/>
        <v>0.6056801274043857</v>
      </c>
    </row>
    <row r="582" spans="1:16" x14ac:dyDescent="0.2">
      <c r="A582" s="78">
        <f>Calc!G28</f>
        <v>28.250750892455088</v>
      </c>
      <c r="B582" s="78">
        <f t="shared" si="326"/>
        <v>-4.0500000000000007</v>
      </c>
      <c r="C582" s="78">
        <f>COS(RADIANS(-Calc!L28))</f>
        <v>1</v>
      </c>
      <c r="D582" s="78">
        <f>SIN(RADIANS(-Calc!L28))</f>
        <v>0</v>
      </c>
      <c r="E582" s="78">
        <f t="shared" si="327"/>
        <v>-4.0500000000000007</v>
      </c>
      <c r="F582" s="78">
        <f t="shared" si="328"/>
        <v>1</v>
      </c>
      <c r="G582" s="78">
        <f t="shared" si="329"/>
        <v>0</v>
      </c>
      <c r="H582" s="78">
        <f t="shared" si="330"/>
        <v>2.8910254037844405</v>
      </c>
      <c r="I582" s="78">
        <f t="shared" si="331"/>
        <v>3.0074028853269756</v>
      </c>
      <c r="J582" s="78">
        <f t="shared" si="332"/>
        <v>0</v>
      </c>
      <c r="K582" s="78">
        <f t="shared" si="333"/>
        <v>2.8910254037844405</v>
      </c>
      <c r="L582" s="78">
        <f t="shared" si="334"/>
        <v>2.9049281169935872</v>
      </c>
      <c r="M582" s="78">
        <f t="shared" si="335"/>
        <v>0.77837314301889349</v>
      </c>
      <c r="O582" s="78">
        <f t="shared" si="336"/>
        <v>2.240249133954844</v>
      </c>
      <c r="P582" s="78">
        <f t="shared" si="337"/>
        <v>0.60315961155483611</v>
      </c>
    </row>
    <row r="583" spans="1:16" x14ac:dyDescent="0.2">
      <c r="A583" s="78">
        <f>Calc!G29</f>
        <v>28.66025140473926</v>
      </c>
      <c r="B583" s="78">
        <f t="shared" si="326"/>
        <v>-4.03125</v>
      </c>
      <c r="C583" s="78">
        <f>COS(RADIANS(-Calc!L29))</f>
        <v>1</v>
      </c>
      <c r="D583" s="78">
        <f>SIN(RADIANS(-Calc!L29))</f>
        <v>0</v>
      </c>
      <c r="E583" s="78">
        <f t="shared" si="327"/>
        <v>-4.03125</v>
      </c>
      <c r="F583" s="78">
        <f t="shared" si="328"/>
        <v>1</v>
      </c>
      <c r="G583" s="78">
        <f t="shared" si="329"/>
        <v>0</v>
      </c>
      <c r="H583" s="78">
        <f t="shared" si="330"/>
        <v>2.8816504037844402</v>
      </c>
      <c r="I583" s="78">
        <f t="shared" si="331"/>
        <v>2.9911649090060166</v>
      </c>
      <c r="J583" s="78">
        <f t="shared" si="332"/>
        <v>0</v>
      </c>
      <c r="K583" s="78">
        <f t="shared" si="333"/>
        <v>2.8816504037844402</v>
      </c>
      <c r="L583" s="78">
        <f t="shared" si="334"/>
        <v>2.8892434362985022</v>
      </c>
      <c r="M583" s="78">
        <f t="shared" si="335"/>
        <v>0.77417044549310554</v>
      </c>
      <c r="O583" s="78">
        <f t="shared" si="336"/>
        <v>2.2357017446572374</v>
      </c>
      <c r="P583" s="78">
        <f t="shared" si="337"/>
        <v>0.60063296136753674</v>
      </c>
    </row>
    <row r="584" spans="1:16" x14ac:dyDescent="0.2">
      <c r="A584" s="78">
        <f>Calc!G30</f>
        <v>29.07568771215324</v>
      </c>
      <c r="B584" s="78">
        <f t="shared" si="326"/>
        <v>-4.0124999999999993</v>
      </c>
      <c r="C584" s="78">
        <f>COS(RADIANS(-Calc!L30))</f>
        <v>1</v>
      </c>
      <c r="D584" s="78">
        <f>SIN(RADIANS(-Calc!L30))</f>
        <v>0</v>
      </c>
      <c r="E584" s="78">
        <f t="shared" si="327"/>
        <v>-4.0124999999999993</v>
      </c>
      <c r="F584" s="78">
        <f t="shared" si="328"/>
        <v>1</v>
      </c>
      <c r="G584" s="78">
        <f t="shared" si="329"/>
        <v>0</v>
      </c>
      <c r="H584" s="78">
        <f t="shared" si="330"/>
        <v>2.8722754037844398</v>
      </c>
      <c r="I584" s="78">
        <f t="shared" si="331"/>
        <v>2.974926932685058</v>
      </c>
      <c r="J584" s="78">
        <f t="shared" si="332"/>
        <v>0</v>
      </c>
      <c r="K584" s="78">
        <f t="shared" si="333"/>
        <v>2.8722754037844398</v>
      </c>
      <c r="L584" s="78">
        <f t="shared" si="334"/>
        <v>2.8735587556034181</v>
      </c>
      <c r="M584" s="78">
        <f t="shared" si="335"/>
        <v>0.76996774796731771</v>
      </c>
      <c r="O584" s="78">
        <f t="shared" si="336"/>
        <v>2.2311432746086908</v>
      </c>
      <c r="P584" s="78">
        <f t="shared" si="337"/>
        <v>0.59810015442091891</v>
      </c>
    </row>
    <row r="585" spans="1:16" x14ac:dyDescent="0.2">
      <c r="A585" s="78">
        <f>Calc!G31</f>
        <v>29.49714585528249</v>
      </c>
      <c r="B585" s="78">
        <f t="shared" si="326"/>
        <v>-3.9937500000000004</v>
      </c>
      <c r="C585" s="78">
        <f>COS(RADIANS(-Calc!L31))</f>
        <v>1</v>
      </c>
      <c r="D585" s="78">
        <f>SIN(RADIANS(-Calc!L31))</f>
        <v>0</v>
      </c>
      <c r="E585" s="78">
        <f t="shared" si="327"/>
        <v>-3.9937500000000004</v>
      </c>
      <c r="F585" s="78">
        <f t="shared" si="328"/>
        <v>1</v>
      </c>
      <c r="G585" s="78">
        <f t="shared" si="329"/>
        <v>0</v>
      </c>
      <c r="H585" s="78">
        <f t="shared" si="330"/>
        <v>2.8629004037844403</v>
      </c>
      <c r="I585" s="78">
        <f t="shared" si="331"/>
        <v>2.9586889563641008</v>
      </c>
      <c r="J585" s="78">
        <f t="shared" si="332"/>
        <v>0</v>
      </c>
      <c r="K585" s="78">
        <f t="shared" si="333"/>
        <v>2.8629004037844403</v>
      </c>
      <c r="L585" s="78">
        <f t="shared" si="334"/>
        <v>2.8578740749083353</v>
      </c>
      <c r="M585" s="78">
        <f t="shared" si="335"/>
        <v>0.7657650504415302</v>
      </c>
      <c r="O585" s="78">
        <f t="shared" si="336"/>
        <v>2.2265736832586378</v>
      </c>
      <c r="P585" s="78">
        <f t="shared" si="337"/>
        <v>0.59556116818400984</v>
      </c>
    </row>
    <row r="586" spans="1:16" x14ac:dyDescent="0.2">
      <c r="A586" s="78">
        <f>Calc!G32</f>
        <v>29.924713121888669</v>
      </c>
      <c r="B586" s="78">
        <f t="shared" si="326"/>
        <v>-3.9749999999999996</v>
      </c>
      <c r="C586" s="78">
        <f>COS(RADIANS(-Calc!L32))</f>
        <v>1</v>
      </c>
      <c r="D586" s="78">
        <f>SIN(RADIANS(-Calc!L32))</f>
        <v>0</v>
      </c>
      <c r="E586" s="78">
        <f t="shared" si="327"/>
        <v>-3.9749999999999996</v>
      </c>
      <c r="F586" s="78">
        <f t="shared" si="328"/>
        <v>1</v>
      </c>
      <c r="G586" s="78">
        <f t="shared" si="329"/>
        <v>0</v>
      </c>
      <c r="H586" s="78">
        <f t="shared" si="330"/>
        <v>2.85352540378444</v>
      </c>
      <c r="I586" s="78">
        <f t="shared" si="331"/>
        <v>2.9424509800431418</v>
      </c>
      <c r="J586" s="78">
        <f t="shared" si="332"/>
        <v>0</v>
      </c>
      <c r="K586" s="78">
        <f t="shared" si="333"/>
        <v>2.85352540378444</v>
      </c>
      <c r="L586" s="78">
        <f t="shared" si="334"/>
        <v>2.8421893942132503</v>
      </c>
      <c r="M586" s="78">
        <f t="shared" si="335"/>
        <v>0.76156235291574226</v>
      </c>
      <c r="O586" s="78">
        <f t="shared" si="336"/>
        <v>2.2219929298584025</v>
      </c>
      <c r="P586" s="78">
        <f t="shared" si="337"/>
        <v>0.59301598001576417</v>
      </c>
    </row>
    <row r="587" spans="1:16" x14ac:dyDescent="0.2">
      <c r="A587" s="78">
        <f>Calc!G33</f>
        <v>30.358478064987683</v>
      </c>
      <c r="B587" s="78">
        <f t="shared" si="326"/>
        <v>-3.9562500000000003</v>
      </c>
      <c r="C587" s="78">
        <f>COS(RADIANS(-Calc!L33))</f>
        <v>1</v>
      </c>
      <c r="D587" s="78">
        <f>SIN(RADIANS(-Calc!L33))</f>
        <v>0</v>
      </c>
      <c r="E587" s="78">
        <f t="shared" si="327"/>
        <v>-3.9562500000000003</v>
      </c>
      <c r="F587" s="78">
        <f t="shared" si="328"/>
        <v>1</v>
      </c>
      <c r="G587" s="78">
        <f t="shared" si="329"/>
        <v>0</v>
      </c>
      <c r="H587" s="78">
        <f t="shared" si="330"/>
        <v>2.8441504037844405</v>
      </c>
      <c r="I587" s="78">
        <f t="shared" si="331"/>
        <v>2.9262130037221841</v>
      </c>
      <c r="J587" s="78">
        <f t="shared" si="332"/>
        <v>0</v>
      </c>
      <c r="K587" s="78">
        <f t="shared" si="333"/>
        <v>2.8441504037844405</v>
      </c>
      <c r="L587" s="78">
        <f t="shared" si="334"/>
        <v>2.8265047135181671</v>
      </c>
      <c r="M587" s="78">
        <f t="shared" si="335"/>
        <v>0.75735965538995464</v>
      </c>
      <c r="O587" s="78">
        <f t="shared" si="336"/>
        <v>2.2174009734599953</v>
      </c>
      <c r="P587" s="78">
        <f t="shared" si="337"/>
        <v>0.59046456716439266</v>
      </c>
    </row>
    <row r="588" spans="1:16" x14ac:dyDescent="0.2">
      <c r="A588" s="78">
        <f>Calc!G34</f>
        <v>30.798530521189843</v>
      </c>
      <c r="B588" s="78">
        <f t="shared" si="326"/>
        <v>-3.9375</v>
      </c>
      <c r="C588" s="78">
        <f>COS(RADIANS(-Calc!L34))</f>
        <v>1</v>
      </c>
      <c r="D588" s="78">
        <f>SIN(RADIANS(-Calc!L34))</f>
        <v>0</v>
      </c>
      <c r="E588" s="78">
        <f t="shared" si="327"/>
        <v>-3.9375</v>
      </c>
      <c r="F588" s="78">
        <f t="shared" si="328"/>
        <v>1</v>
      </c>
      <c r="G588" s="78">
        <f t="shared" si="329"/>
        <v>0</v>
      </c>
      <c r="H588" s="78">
        <f t="shared" si="330"/>
        <v>2.8347754037844402</v>
      </c>
      <c r="I588" s="78">
        <f t="shared" si="331"/>
        <v>2.9099750274012255</v>
      </c>
      <c r="J588" s="78">
        <f t="shared" si="332"/>
        <v>0</v>
      </c>
      <c r="K588" s="78">
        <f t="shared" si="333"/>
        <v>2.8347754037844402</v>
      </c>
      <c r="L588" s="78">
        <f t="shared" si="334"/>
        <v>2.810820032823083</v>
      </c>
      <c r="M588" s="78">
        <f t="shared" si="335"/>
        <v>0.75315695786416681</v>
      </c>
      <c r="O588" s="78">
        <f t="shared" si="336"/>
        <v>2.2127977729148922</v>
      </c>
      <c r="P588" s="78">
        <f t="shared" si="337"/>
        <v>0.58790690676668245</v>
      </c>
    </row>
    <row r="589" spans="1:16" x14ac:dyDescent="0.2">
      <c r="A589" s="78">
        <f>Calc!G35</f>
        <v>31.244961629305806</v>
      </c>
      <c r="B589" s="78">
        <f t="shared" si="326"/>
        <v>-3.9187499999999997</v>
      </c>
      <c r="C589" s="78">
        <f>COS(RADIANS(-Calc!L35))</f>
        <v>1</v>
      </c>
      <c r="D589" s="78">
        <f>SIN(RADIANS(-Calc!L35))</f>
        <v>0</v>
      </c>
      <c r="E589" s="78">
        <f t="shared" si="327"/>
        <v>-3.9187499999999997</v>
      </c>
      <c r="F589" s="78">
        <f t="shared" si="328"/>
        <v>1</v>
      </c>
      <c r="G589" s="78">
        <f t="shared" si="329"/>
        <v>0</v>
      </c>
      <c r="H589" s="78">
        <f t="shared" si="330"/>
        <v>2.8254004037844398</v>
      </c>
      <c r="I589" s="78">
        <f t="shared" si="331"/>
        <v>2.8937370510802674</v>
      </c>
      <c r="J589" s="78">
        <f t="shared" si="332"/>
        <v>0</v>
      </c>
      <c r="K589" s="78">
        <f t="shared" si="333"/>
        <v>2.8254004037844398</v>
      </c>
      <c r="L589" s="78">
        <f t="shared" si="334"/>
        <v>2.7951353521279989</v>
      </c>
      <c r="M589" s="78">
        <f t="shared" si="335"/>
        <v>0.74895426033837909</v>
      </c>
      <c r="O589" s="78">
        <f t="shared" si="336"/>
        <v>2.2081832868728024</v>
      </c>
      <c r="P589" s="78">
        <f t="shared" si="337"/>
        <v>0.58534297584731543</v>
      </c>
    </row>
    <row r="590" spans="1:16" x14ac:dyDescent="0.2">
      <c r="A590" s="78">
        <f>Calc!G36</f>
        <v>31.697863849222273</v>
      </c>
      <c r="B590" s="78">
        <f t="shared" si="326"/>
        <v>-3.9000000000000004</v>
      </c>
      <c r="C590" s="78">
        <f>COS(RADIANS(-Calc!L36))</f>
        <v>1</v>
      </c>
      <c r="D590" s="78">
        <f>SIN(RADIANS(-Calc!L36))</f>
        <v>0</v>
      </c>
      <c r="E590" s="78">
        <f t="shared" si="327"/>
        <v>-3.9000000000000004</v>
      </c>
      <c r="F590" s="78">
        <f t="shared" si="328"/>
        <v>1</v>
      </c>
      <c r="G590" s="78">
        <f t="shared" si="329"/>
        <v>0</v>
      </c>
      <c r="H590" s="78">
        <f t="shared" si="330"/>
        <v>2.8160254037844403</v>
      </c>
      <c r="I590" s="78">
        <f t="shared" si="331"/>
        <v>2.8774990747593097</v>
      </c>
      <c r="J590" s="78">
        <f t="shared" si="332"/>
        <v>0</v>
      </c>
      <c r="K590" s="78">
        <f t="shared" si="333"/>
        <v>2.8160254037844403</v>
      </c>
      <c r="L590" s="78">
        <f t="shared" si="334"/>
        <v>2.7794506714329157</v>
      </c>
      <c r="M590" s="78">
        <f t="shared" si="335"/>
        <v>0.74475156281259147</v>
      </c>
      <c r="O590" s="78">
        <f t="shared" si="336"/>
        <v>2.2035574737804353</v>
      </c>
      <c r="P590" s="78">
        <f t="shared" si="337"/>
        <v>0.58277275131817941</v>
      </c>
    </row>
    <row r="591" spans="1:16" x14ac:dyDescent="0.2">
      <c r="A591" s="78">
        <f>Calc!G37</f>
        <v>32.157330981051217</v>
      </c>
      <c r="B591" s="78">
        <f t="shared" si="326"/>
        <v>-3.8812499999999996</v>
      </c>
      <c r="C591" s="78">
        <f>COS(RADIANS(-Calc!L37))</f>
        <v>1</v>
      </c>
      <c r="D591" s="78">
        <f>SIN(RADIANS(-Calc!L37))</f>
        <v>0</v>
      </c>
      <c r="E591" s="78">
        <f t="shared" si="327"/>
        <v>-3.8812499999999996</v>
      </c>
      <c r="F591" s="78">
        <f t="shared" si="328"/>
        <v>1</v>
      </c>
      <c r="G591" s="78">
        <f t="shared" si="329"/>
        <v>0</v>
      </c>
      <c r="H591" s="78">
        <f t="shared" si="330"/>
        <v>2.80665040378444</v>
      </c>
      <c r="I591" s="78">
        <f t="shared" si="331"/>
        <v>2.8612610984383506</v>
      </c>
      <c r="J591" s="78">
        <f t="shared" si="332"/>
        <v>0</v>
      </c>
      <c r="K591" s="78">
        <f t="shared" si="333"/>
        <v>2.80665040378444</v>
      </c>
      <c r="L591" s="78">
        <f t="shared" si="334"/>
        <v>2.7637659907378311</v>
      </c>
      <c r="M591" s="78">
        <f t="shared" si="335"/>
        <v>0.74054886528680353</v>
      </c>
      <c r="O591" s="78">
        <f t="shared" si="336"/>
        <v>2.1989202918802468</v>
      </c>
      <c r="P591" s="78">
        <f t="shared" si="337"/>
        <v>0.58019620997767518</v>
      </c>
    </row>
    <row r="592" spans="1:16" x14ac:dyDescent="0.2">
      <c r="A592" s="78">
        <f>Calc!G38</f>
        <v>32.623458184556767</v>
      </c>
      <c r="B592" s="78">
        <f t="shared" si="326"/>
        <v>-3.8625000000000003</v>
      </c>
      <c r="C592" s="78">
        <f>COS(RADIANS(-Calc!L38))</f>
        <v>1</v>
      </c>
      <c r="D592" s="78">
        <f>SIN(RADIANS(-Calc!L38))</f>
        <v>0</v>
      </c>
      <c r="E592" s="78">
        <f t="shared" si="327"/>
        <v>-3.8625000000000003</v>
      </c>
      <c r="F592" s="78">
        <f t="shared" si="328"/>
        <v>1</v>
      </c>
      <c r="G592" s="78">
        <f t="shared" si="329"/>
        <v>0</v>
      </c>
      <c r="H592" s="78">
        <f t="shared" si="330"/>
        <v>2.7972754037844405</v>
      </c>
      <c r="I592" s="78">
        <f t="shared" si="331"/>
        <v>2.8450231221173929</v>
      </c>
      <c r="J592" s="78">
        <f t="shared" si="332"/>
        <v>0</v>
      </c>
      <c r="K592" s="78">
        <f t="shared" si="333"/>
        <v>2.7972754037844405</v>
      </c>
      <c r="L592" s="78">
        <f t="shared" si="334"/>
        <v>2.7480813100427475</v>
      </c>
      <c r="M592" s="78">
        <f t="shared" si="335"/>
        <v>0.73634616776101591</v>
      </c>
      <c r="O592" s="78">
        <f t="shared" si="336"/>
        <v>2.1942716992091889</v>
      </c>
      <c r="P592" s="78">
        <f t="shared" si="337"/>
        <v>0.57761332851001934</v>
      </c>
    </row>
    <row r="593" spans="1:16" x14ac:dyDescent="0.2">
      <c r="A593" s="78">
        <f>Calc!G39</f>
        <v>33.096341998863629</v>
      </c>
      <c r="B593" s="78">
        <f t="shared" si="326"/>
        <v>-3.84375</v>
      </c>
      <c r="C593" s="78">
        <f>COS(RADIANS(-Calc!L39))</f>
        <v>1</v>
      </c>
      <c r="D593" s="78">
        <f>SIN(RADIANS(-Calc!L39))</f>
        <v>0</v>
      </c>
      <c r="E593" s="78">
        <f t="shared" si="327"/>
        <v>-3.84375</v>
      </c>
      <c r="F593" s="78">
        <f t="shared" si="328"/>
        <v>1</v>
      </c>
      <c r="G593" s="78">
        <f t="shared" si="329"/>
        <v>0</v>
      </c>
      <c r="H593" s="78">
        <f t="shared" si="330"/>
        <v>2.7879004037844402</v>
      </c>
      <c r="I593" s="78">
        <f t="shared" si="331"/>
        <v>2.8287851457964344</v>
      </c>
      <c r="J593" s="78">
        <f t="shared" si="332"/>
        <v>0</v>
      </c>
      <c r="K593" s="78">
        <f t="shared" si="333"/>
        <v>2.7879004037844402</v>
      </c>
      <c r="L593" s="78">
        <f t="shared" si="334"/>
        <v>2.7323966293476634</v>
      </c>
      <c r="M593" s="78">
        <f t="shared" si="335"/>
        <v>0.73214347023522808</v>
      </c>
      <c r="O593" s="78">
        <f t="shared" si="336"/>
        <v>2.1896116535974395</v>
      </c>
      <c r="P593" s="78">
        <f t="shared" si="337"/>
        <v>0.57502408348453959</v>
      </c>
    </row>
    <row r="594" spans="1:16" x14ac:dyDescent="0.2">
      <c r="A594" s="78">
        <f>Calc!G40</f>
        <v>33.576080362451208</v>
      </c>
      <c r="B594" s="78">
        <f t="shared" si="326"/>
        <v>-3.8249999999999997</v>
      </c>
      <c r="C594" s="78">
        <f>COS(RADIANS(-Calc!L40))</f>
        <v>1</v>
      </c>
      <c r="D594" s="78">
        <f>SIN(RADIANS(-Calc!L40))</f>
        <v>0</v>
      </c>
      <c r="E594" s="78">
        <f t="shared" si="327"/>
        <v>-3.8249999999999997</v>
      </c>
      <c r="F594" s="78">
        <f t="shared" si="328"/>
        <v>1</v>
      </c>
      <c r="G594" s="78">
        <f t="shared" si="329"/>
        <v>0</v>
      </c>
      <c r="H594" s="78">
        <f t="shared" si="330"/>
        <v>2.7785254037844398</v>
      </c>
      <c r="I594" s="78">
        <f t="shared" si="331"/>
        <v>2.8125471694754762</v>
      </c>
      <c r="J594" s="78">
        <f t="shared" si="332"/>
        <v>0</v>
      </c>
      <c r="K594" s="78">
        <f t="shared" si="333"/>
        <v>2.7785254037844398</v>
      </c>
      <c r="L594" s="78">
        <f t="shared" si="334"/>
        <v>2.7167119486525797</v>
      </c>
      <c r="M594" s="78">
        <f t="shared" si="335"/>
        <v>0.72794077270944035</v>
      </c>
      <c r="O594" s="78">
        <f t="shared" si="336"/>
        <v>2.1849401126671291</v>
      </c>
      <c r="P594" s="78">
        <f t="shared" si="337"/>
        <v>0.57242845135496712</v>
      </c>
    </row>
    <row r="595" spans="1:16" x14ac:dyDescent="0.2">
      <c r="A595" s="78">
        <f>Calc!G41</f>
        <v>34.062772633437547</v>
      </c>
      <c r="B595" s="78">
        <f t="shared" si="326"/>
        <v>-3.8062499999999995</v>
      </c>
      <c r="C595" s="78">
        <f>COS(RADIANS(-Calc!L41))</f>
        <v>1</v>
      </c>
      <c r="D595" s="78">
        <f>SIN(RADIANS(-Calc!L41))</f>
        <v>0</v>
      </c>
      <c r="E595" s="78">
        <f t="shared" si="327"/>
        <v>-3.8062499999999995</v>
      </c>
      <c r="F595" s="78">
        <f t="shared" si="328"/>
        <v>1</v>
      </c>
      <c r="G595" s="78">
        <f t="shared" si="329"/>
        <v>0</v>
      </c>
      <c r="H595" s="78">
        <f t="shared" si="330"/>
        <v>2.7691504037844399</v>
      </c>
      <c r="I595" s="78">
        <f t="shared" si="331"/>
        <v>2.7963091931545176</v>
      </c>
      <c r="J595" s="78">
        <f t="shared" si="332"/>
        <v>0</v>
      </c>
      <c r="K595" s="78">
        <f t="shared" si="333"/>
        <v>2.7691504037844399</v>
      </c>
      <c r="L595" s="78">
        <f t="shared" si="334"/>
        <v>2.7010272679574956</v>
      </c>
      <c r="M595" s="78">
        <f t="shared" si="335"/>
        <v>0.72373807518365252</v>
      </c>
      <c r="O595" s="78">
        <f t="shared" si="336"/>
        <v>2.1802570338310581</v>
      </c>
      <c r="P595" s="78">
        <f t="shared" si="337"/>
        <v>0.5698264084587229</v>
      </c>
    </row>
    <row r="596" spans="1:16" x14ac:dyDescent="0.2">
      <c r="A596" s="78">
        <f>Calc!G42</f>
        <v>34.556519610157267</v>
      </c>
      <c r="B596" s="78">
        <f t="shared" si="326"/>
        <v>-3.7874999999999996</v>
      </c>
      <c r="C596" s="78">
        <f>COS(RADIANS(-Calc!L42))</f>
        <v>1</v>
      </c>
      <c r="D596" s="78">
        <f>SIN(RADIANS(-Calc!L42))</f>
        <v>0</v>
      </c>
      <c r="E596" s="78">
        <f t="shared" si="327"/>
        <v>-3.7874999999999996</v>
      </c>
      <c r="F596" s="78">
        <f t="shared" si="328"/>
        <v>1</v>
      </c>
      <c r="G596" s="78">
        <f t="shared" si="329"/>
        <v>0</v>
      </c>
      <c r="H596" s="78">
        <f t="shared" si="330"/>
        <v>2.75977540378444</v>
      </c>
      <c r="I596" s="78">
        <f t="shared" si="331"/>
        <v>2.7800712168335595</v>
      </c>
      <c r="J596" s="78">
        <f t="shared" si="332"/>
        <v>0</v>
      </c>
      <c r="K596" s="78">
        <f t="shared" si="333"/>
        <v>2.75977540378444</v>
      </c>
      <c r="L596" s="78">
        <f t="shared" si="334"/>
        <v>2.6853425872624115</v>
      </c>
      <c r="M596" s="78">
        <f t="shared" si="335"/>
        <v>0.71953537765786479</v>
      </c>
      <c r="O596" s="78">
        <f t="shared" si="336"/>
        <v>2.1755623742913981</v>
      </c>
      <c r="P596" s="78">
        <f t="shared" si="337"/>
        <v>0.56721793101619788</v>
      </c>
    </row>
    <row r="597" spans="1:16" x14ac:dyDescent="0.2">
      <c r="A597" s="78">
        <f>Calc!G43</f>
        <v>35.057423552037854</v>
      </c>
      <c r="B597" s="78">
        <f t="shared" si="326"/>
        <v>-3.7687500000000003</v>
      </c>
      <c r="C597" s="78">
        <f>COS(RADIANS(-Calc!L43))</f>
        <v>1</v>
      </c>
      <c r="D597" s="78">
        <f>SIN(RADIANS(-Calc!L43))</f>
        <v>0</v>
      </c>
      <c r="E597" s="78">
        <f t="shared" si="327"/>
        <v>-3.7687500000000003</v>
      </c>
      <c r="F597" s="78">
        <f t="shared" si="328"/>
        <v>1</v>
      </c>
      <c r="G597" s="78">
        <f t="shared" si="329"/>
        <v>0</v>
      </c>
      <c r="H597" s="78">
        <f t="shared" si="330"/>
        <v>2.7504004037844405</v>
      </c>
      <c r="I597" s="78">
        <f t="shared" si="331"/>
        <v>2.7638332405126018</v>
      </c>
      <c r="J597" s="78">
        <f t="shared" si="332"/>
        <v>0</v>
      </c>
      <c r="K597" s="78">
        <f t="shared" si="333"/>
        <v>2.7504004037844405</v>
      </c>
      <c r="L597" s="78">
        <f t="shared" si="334"/>
        <v>2.6696579065673283</v>
      </c>
      <c r="M597" s="78">
        <f t="shared" si="335"/>
        <v>0.71533268013207718</v>
      </c>
      <c r="O597" s="78">
        <f t="shared" si="336"/>
        <v>2.1708560910383916</v>
      </c>
      <c r="P597" s="78">
        <f t="shared" si="337"/>
        <v>0.56460299513002932</v>
      </c>
    </row>
    <row r="598" spans="1:16" x14ac:dyDescent="0.2">
      <c r="A598" s="78">
        <f>Calc!G44</f>
        <v>35.565588200778457</v>
      </c>
      <c r="B598" s="78">
        <f t="shared" si="326"/>
        <v>-3.75</v>
      </c>
      <c r="C598" s="78">
        <f>COS(RADIANS(-Calc!L44))</f>
        <v>1</v>
      </c>
      <c r="D598" s="78">
        <f>SIN(RADIANS(-Calc!L44))</f>
        <v>0</v>
      </c>
      <c r="E598" s="78">
        <f t="shared" si="327"/>
        <v>-3.75</v>
      </c>
      <c r="F598" s="78">
        <f t="shared" si="328"/>
        <v>1</v>
      </c>
      <c r="G598" s="78">
        <f t="shared" si="329"/>
        <v>0</v>
      </c>
      <c r="H598" s="78">
        <f t="shared" si="330"/>
        <v>2.7410254037844402</v>
      </c>
      <c r="I598" s="78">
        <f t="shared" si="331"/>
        <v>2.7475952641916437</v>
      </c>
      <c r="J598" s="78">
        <f t="shared" si="332"/>
        <v>0</v>
      </c>
      <c r="K598" s="78">
        <f t="shared" si="333"/>
        <v>2.7410254037844402</v>
      </c>
      <c r="L598" s="78">
        <f t="shared" si="334"/>
        <v>2.6539732258722442</v>
      </c>
      <c r="M598" s="78">
        <f t="shared" si="335"/>
        <v>0.71112998260628946</v>
      </c>
      <c r="O598" s="78">
        <f t="shared" si="336"/>
        <v>2.1661381408490379</v>
      </c>
      <c r="P598" s="78">
        <f t="shared" si="337"/>
        <v>0.56198157678437077</v>
      </c>
    </row>
    <row r="599" spans="1:16" x14ac:dyDescent="0.2">
      <c r="A599" s="78">
        <f>Calc!G45</f>
        <v>36.081118801835729</v>
      </c>
      <c r="B599" s="78">
        <f t="shared" si="326"/>
        <v>-3.7312499999999997</v>
      </c>
      <c r="C599" s="78">
        <f>COS(RADIANS(-Calc!L45))</f>
        <v>1</v>
      </c>
      <c r="D599" s="78">
        <f>SIN(RADIANS(-Calc!L45))</f>
        <v>0</v>
      </c>
      <c r="E599" s="78">
        <f t="shared" si="327"/>
        <v>-3.7312499999999997</v>
      </c>
      <c r="F599" s="78">
        <f t="shared" si="328"/>
        <v>1</v>
      </c>
      <c r="G599" s="78">
        <f t="shared" si="329"/>
        <v>0</v>
      </c>
      <c r="H599" s="78">
        <f t="shared" si="330"/>
        <v>2.7316504037844398</v>
      </c>
      <c r="I599" s="78">
        <f t="shared" si="331"/>
        <v>2.7313572878706851</v>
      </c>
      <c r="J599" s="78">
        <f t="shared" si="332"/>
        <v>0</v>
      </c>
      <c r="K599" s="78">
        <f t="shared" si="333"/>
        <v>2.7316504037844398</v>
      </c>
      <c r="L599" s="78">
        <f t="shared" si="334"/>
        <v>2.63828854517716</v>
      </c>
      <c r="M599" s="78">
        <f t="shared" si="335"/>
        <v>0.70692728508050162</v>
      </c>
      <c r="O599" s="78">
        <f t="shared" si="336"/>
        <v>2.1614084802857683</v>
      </c>
      <c r="P599" s="78">
        <f t="shared" si="337"/>
        <v>0.55935365184415653</v>
      </c>
    </row>
    <row r="600" spans="1:16" x14ac:dyDescent="0.2">
      <c r="A600" s="78">
        <f>Calc!G46</f>
        <v>36.604122126221121</v>
      </c>
      <c r="B600" s="78">
        <f t="shared" si="326"/>
        <v>-3.7125000000000004</v>
      </c>
      <c r="C600" s="78">
        <f>COS(RADIANS(-Calc!L46))</f>
        <v>1</v>
      </c>
      <c r="D600" s="78">
        <f>SIN(RADIANS(-Calc!L46))</f>
        <v>0</v>
      </c>
      <c r="E600" s="78">
        <f t="shared" si="327"/>
        <v>-3.7125000000000004</v>
      </c>
      <c r="F600" s="78">
        <f t="shared" si="328"/>
        <v>1</v>
      </c>
      <c r="G600" s="78">
        <f t="shared" si="329"/>
        <v>0</v>
      </c>
      <c r="H600" s="78">
        <f t="shared" si="330"/>
        <v>2.7222754037844403</v>
      </c>
      <c r="I600" s="78">
        <f t="shared" si="331"/>
        <v>2.7151193115497274</v>
      </c>
      <c r="J600" s="78">
        <f t="shared" si="332"/>
        <v>0</v>
      </c>
      <c r="K600" s="78">
        <f t="shared" si="333"/>
        <v>2.7222754037844403</v>
      </c>
      <c r="L600" s="78">
        <f t="shared" si="334"/>
        <v>2.6226038644820768</v>
      </c>
      <c r="M600" s="78">
        <f t="shared" si="335"/>
        <v>0.70272458755471401</v>
      </c>
      <c r="O600" s="78">
        <f t="shared" si="336"/>
        <v>2.156667065695117</v>
      </c>
      <c r="P600" s="78">
        <f t="shared" si="337"/>
        <v>0.5567191960543616</v>
      </c>
    </row>
    <row r="601" spans="1:16" x14ac:dyDescent="0.2">
      <c r="A601" s="78">
        <f>Calc!G47</f>
        <v>37.134706492614121</v>
      </c>
      <c r="B601" s="78">
        <f t="shared" si="326"/>
        <v>-3.6937499999999996</v>
      </c>
      <c r="C601" s="78">
        <f>COS(RADIANS(-Calc!L47))</f>
        <v>1</v>
      </c>
      <c r="D601" s="78">
        <f>SIN(RADIANS(-Calc!L47))</f>
        <v>0</v>
      </c>
      <c r="E601" s="78">
        <f t="shared" si="327"/>
        <v>-3.6937499999999996</v>
      </c>
      <c r="F601" s="78">
        <f t="shared" si="328"/>
        <v>1</v>
      </c>
      <c r="G601" s="78">
        <f t="shared" si="329"/>
        <v>0</v>
      </c>
      <c r="H601" s="78">
        <f t="shared" si="330"/>
        <v>2.71290040378444</v>
      </c>
      <c r="I601" s="78">
        <f t="shared" si="331"/>
        <v>2.6988813352287684</v>
      </c>
      <c r="J601" s="78">
        <f t="shared" si="332"/>
        <v>0</v>
      </c>
      <c r="K601" s="78">
        <f t="shared" si="333"/>
        <v>2.71290040378444</v>
      </c>
      <c r="L601" s="78">
        <f t="shared" si="334"/>
        <v>2.6069191837869923</v>
      </c>
      <c r="M601" s="78">
        <f t="shared" si="335"/>
        <v>0.69852189002892595</v>
      </c>
      <c r="O601" s="78">
        <f t="shared" si="336"/>
        <v>2.1519138532063722</v>
      </c>
      <c r="P601" s="78">
        <f t="shared" si="337"/>
        <v>0.55407818503925477</v>
      </c>
    </row>
    <row r="602" spans="1:16" x14ac:dyDescent="0.2">
      <c r="A602" s="78">
        <f>Calc!G48</f>
        <v>37.672981789796019</v>
      </c>
      <c r="B602" s="78">
        <f t="shared" si="326"/>
        <v>-3.6749999999999998</v>
      </c>
      <c r="C602" s="78">
        <f>COS(RADIANS(-Calc!L48))</f>
        <v>1</v>
      </c>
      <c r="D602" s="78">
        <f>SIN(RADIANS(-Calc!L48))</f>
        <v>0</v>
      </c>
      <c r="E602" s="78">
        <f t="shared" si="327"/>
        <v>-3.6749999999999998</v>
      </c>
      <c r="F602" s="78">
        <f t="shared" si="328"/>
        <v>1</v>
      </c>
      <c r="G602" s="78">
        <f t="shared" si="329"/>
        <v>0</v>
      </c>
      <c r="H602" s="78">
        <f t="shared" si="330"/>
        <v>2.7035254037844396</v>
      </c>
      <c r="I602" s="78">
        <f t="shared" si="331"/>
        <v>2.6826433589078102</v>
      </c>
      <c r="J602" s="78">
        <f t="shared" si="332"/>
        <v>0</v>
      </c>
      <c r="K602" s="78">
        <f t="shared" si="333"/>
        <v>2.7035254037844396</v>
      </c>
      <c r="L602" s="78">
        <f t="shared" si="334"/>
        <v>2.5912345030919082</v>
      </c>
      <c r="M602" s="78">
        <f t="shared" si="335"/>
        <v>0.69431919250313823</v>
      </c>
      <c r="O602" s="78">
        <f t="shared" si="336"/>
        <v>2.1471487987302287</v>
      </c>
      <c r="P602" s="78">
        <f t="shared" si="337"/>
        <v>0.55143059430164765</v>
      </c>
    </row>
    <row r="603" spans="1:16" x14ac:dyDescent="0.2">
      <c r="A603" s="78">
        <f>Calc!G49</f>
        <v>38.219059499408814</v>
      </c>
      <c r="B603" s="78">
        <f t="shared" si="326"/>
        <v>-3.65625</v>
      </c>
      <c r="C603" s="78">
        <f>COS(RADIANS(-Calc!L49))</f>
        <v>1</v>
      </c>
      <c r="D603" s="78">
        <f>SIN(RADIANS(-Calc!L49))</f>
        <v>0</v>
      </c>
      <c r="E603" s="78">
        <f t="shared" si="327"/>
        <v>-3.65625</v>
      </c>
      <c r="F603" s="78">
        <f t="shared" si="328"/>
        <v>1</v>
      </c>
      <c r="G603" s="78">
        <f t="shared" si="329"/>
        <v>0</v>
      </c>
      <c r="H603" s="78">
        <f t="shared" si="330"/>
        <v>2.6941504037844402</v>
      </c>
      <c r="I603" s="78">
        <f t="shared" si="331"/>
        <v>2.6664053825868526</v>
      </c>
      <c r="J603" s="78">
        <f t="shared" si="332"/>
        <v>0</v>
      </c>
      <c r="K603" s="78">
        <f t="shared" si="333"/>
        <v>2.6941504037844402</v>
      </c>
      <c r="L603" s="78">
        <f t="shared" si="334"/>
        <v>2.575549822396825</v>
      </c>
      <c r="M603" s="78">
        <f t="shared" si="335"/>
        <v>0.69011649497735061</v>
      </c>
      <c r="O603" s="78">
        <f t="shared" si="336"/>
        <v>2.1423718579574214</v>
      </c>
      <c r="P603" s="78">
        <f t="shared" si="337"/>
        <v>0.54877639922213639</v>
      </c>
    </row>
    <row r="604" spans="1:16" x14ac:dyDescent="0.2">
      <c r="A604" s="78">
        <f>Calc!G50</f>
        <v>38.773052719044145</v>
      </c>
      <c r="B604" s="78">
        <f t="shared" si="326"/>
        <v>-3.6374999999999997</v>
      </c>
      <c r="C604" s="78">
        <f>COS(RADIANS(-Calc!L50))</f>
        <v>1</v>
      </c>
      <c r="D604" s="78">
        <f>SIN(RADIANS(-Calc!L50))</f>
        <v>0</v>
      </c>
      <c r="E604" s="78">
        <f t="shared" si="327"/>
        <v>-3.6374999999999997</v>
      </c>
      <c r="F604" s="78">
        <f t="shared" si="328"/>
        <v>1</v>
      </c>
      <c r="G604" s="78">
        <f t="shared" si="329"/>
        <v>0</v>
      </c>
      <c r="H604" s="78">
        <f t="shared" si="330"/>
        <v>2.6847754037844398</v>
      </c>
      <c r="I604" s="78">
        <f t="shared" si="331"/>
        <v>2.650167406265894</v>
      </c>
      <c r="J604" s="78">
        <f t="shared" si="332"/>
        <v>0</v>
      </c>
      <c r="K604" s="78">
        <f t="shared" si="333"/>
        <v>2.6847754037844398</v>
      </c>
      <c r="L604" s="78">
        <f t="shared" si="334"/>
        <v>2.5598651417017408</v>
      </c>
      <c r="M604" s="78">
        <f t="shared" si="335"/>
        <v>0.68591379745156278</v>
      </c>
      <c r="O604" s="78">
        <f t="shared" si="336"/>
        <v>2.1375829863573506</v>
      </c>
      <c r="P604" s="78">
        <f t="shared" si="337"/>
        <v>0.54611557505833863</v>
      </c>
    </row>
    <row r="605" spans="1:16" x14ac:dyDescent="0.2">
      <c r="A605" s="78">
        <f>Calc!G51</f>
        <v>39.335076185666772</v>
      </c>
      <c r="B605" s="78">
        <f t="shared" si="326"/>
        <v>-3.6187499999999995</v>
      </c>
      <c r="C605" s="78">
        <f>COS(RADIANS(-Calc!L51))</f>
        <v>1</v>
      </c>
      <c r="D605" s="78">
        <f>SIN(RADIANS(-Calc!L51))</f>
        <v>0</v>
      </c>
      <c r="E605" s="78">
        <f t="shared" si="327"/>
        <v>-3.6187499999999995</v>
      </c>
      <c r="F605" s="78">
        <f t="shared" si="328"/>
        <v>1</v>
      </c>
      <c r="G605" s="78">
        <f t="shared" si="329"/>
        <v>0</v>
      </c>
      <c r="H605" s="78">
        <f t="shared" si="330"/>
        <v>2.6754004037844394</v>
      </c>
      <c r="I605" s="78">
        <f t="shared" si="331"/>
        <v>2.6339294299449354</v>
      </c>
      <c r="J605" s="78">
        <f t="shared" si="332"/>
        <v>0</v>
      </c>
      <c r="K605" s="78">
        <f t="shared" si="333"/>
        <v>2.6754004037844394</v>
      </c>
      <c r="L605" s="78">
        <f t="shared" si="334"/>
        <v>2.5441804610066563</v>
      </c>
      <c r="M605" s="78">
        <f t="shared" si="335"/>
        <v>0.68171109992577494</v>
      </c>
      <c r="O605" s="78">
        <f t="shared" si="336"/>
        <v>2.1327821391767046</v>
      </c>
      <c r="P605" s="78">
        <f t="shared" si="337"/>
        <v>0.54344809694412544</v>
      </c>
    </row>
    <row r="606" spans="1:16" x14ac:dyDescent="0.2">
      <c r="A606" s="78">
        <f>Calc!G52</f>
        <v>39.905246299377595</v>
      </c>
      <c r="B606" s="78">
        <f t="shared" si="326"/>
        <v>-3.5999999999999996</v>
      </c>
      <c r="C606" s="78">
        <f>COS(RADIANS(-Calc!L52))</f>
        <v>1</v>
      </c>
      <c r="D606" s="78">
        <f>SIN(RADIANS(-Calc!L52))</f>
        <v>0</v>
      </c>
      <c r="E606" s="78">
        <f t="shared" si="327"/>
        <v>-3.5999999999999996</v>
      </c>
      <c r="F606" s="78">
        <f t="shared" si="328"/>
        <v>1</v>
      </c>
      <c r="G606" s="78">
        <f t="shared" si="329"/>
        <v>0</v>
      </c>
      <c r="H606" s="78">
        <f t="shared" si="330"/>
        <v>2.66602540378444</v>
      </c>
      <c r="I606" s="78">
        <f t="shared" si="331"/>
        <v>2.6176914536239773</v>
      </c>
      <c r="J606" s="78">
        <f t="shared" si="332"/>
        <v>0</v>
      </c>
      <c r="K606" s="78">
        <f t="shared" si="333"/>
        <v>2.66602540378444</v>
      </c>
      <c r="L606" s="78">
        <f t="shared" si="334"/>
        <v>2.5284957803115726</v>
      </c>
      <c r="M606" s="78">
        <f t="shared" si="335"/>
        <v>0.67750840239998722</v>
      </c>
      <c r="O606" s="78">
        <f t="shared" si="336"/>
        <v>2.127969271438058</v>
      </c>
      <c r="P606" s="78">
        <f t="shared" si="337"/>
        <v>0.54077393988884603</v>
      </c>
    </row>
    <row r="607" spans="1:16" x14ac:dyDescent="0.2">
      <c r="A607" s="78">
        <f>Calc!G53</f>
        <v>40.483681147521231</v>
      </c>
      <c r="B607" s="78">
        <f t="shared" si="326"/>
        <v>-3.5812500000000003</v>
      </c>
      <c r="C607" s="78">
        <f>COS(RADIANS(-Calc!L53))</f>
        <v>1</v>
      </c>
      <c r="D607" s="78">
        <f>SIN(RADIANS(-Calc!L53))</f>
        <v>0</v>
      </c>
      <c r="E607" s="78">
        <f t="shared" si="327"/>
        <v>-3.5812500000000003</v>
      </c>
      <c r="F607" s="78">
        <f t="shared" si="328"/>
        <v>1</v>
      </c>
      <c r="G607" s="78">
        <f t="shared" si="329"/>
        <v>0</v>
      </c>
      <c r="H607" s="78">
        <f t="shared" si="330"/>
        <v>2.6566504037844401</v>
      </c>
      <c r="I607" s="78">
        <f t="shared" si="331"/>
        <v>2.6014534773030196</v>
      </c>
      <c r="J607" s="78">
        <f t="shared" si="332"/>
        <v>0</v>
      </c>
      <c r="K607" s="78">
        <f t="shared" si="333"/>
        <v>2.6566504037844401</v>
      </c>
      <c r="L607" s="78">
        <f t="shared" si="334"/>
        <v>2.5128110996164894</v>
      </c>
      <c r="M607" s="78">
        <f t="shared" si="335"/>
        <v>0.67330570487419961</v>
      </c>
      <c r="O607" s="78">
        <f t="shared" si="336"/>
        <v>2.1231443379384709</v>
      </c>
      <c r="P607" s="78">
        <f t="shared" si="337"/>
        <v>0.53809307877654777</v>
      </c>
    </row>
    <row r="608" spans="1:16" x14ac:dyDescent="0.2">
      <c r="A608" s="78">
        <f>Calc!G54</f>
        <v>41.070500529142926</v>
      </c>
      <c r="B608" s="78">
        <f t="shared" si="326"/>
        <v>-3.5625</v>
      </c>
      <c r="C608" s="78">
        <f>COS(RADIANS(-Calc!L54))</f>
        <v>1</v>
      </c>
      <c r="D608" s="78">
        <f>SIN(RADIANS(-Calc!L54))</f>
        <v>0</v>
      </c>
      <c r="E608" s="78">
        <f t="shared" si="327"/>
        <v>-3.5625</v>
      </c>
      <c r="F608" s="78">
        <f t="shared" si="328"/>
        <v>1</v>
      </c>
      <c r="G608" s="78">
        <f t="shared" si="329"/>
        <v>0</v>
      </c>
      <c r="H608" s="78">
        <f t="shared" si="330"/>
        <v>2.6472754037844402</v>
      </c>
      <c r="I608" s="78">
        <f t="shared" si="331"/>
        <v>2.5852155009820614</v>
      </c>
      <c r="J608" s="78">
        <f t="shared" si="332"/>
        <v>0</v>
      </c>
      <c r="K608" s="78">
        <f t="shared" si="333"/>
        <v>2.6472754037844402</v>
      </c>
      <c r="L608" s="78">
        <f t="shared" si="334"/>
        <v>2.4971264189214053</v>
      </c>
      <c r="M608" s="78">
        <f t="shared" si="335"/>
        <v>0.66910300734841188</v>
      </c>
      <c r="O608" s="78">
        <f t="shared" si="336"/>
        <v>2.1183072932480744</v>
      </c>
      <c r="P608" s="78">
        <f t="shared" si="337"/>
        <v>0.53540548836518886</v>
      </c>
    </row>
    <row r="609" spans="1:16" x14ac:dyDescent="0.2">
      <c r="A609" s="78">
        <f>Calc!G55</f>
        <v>41.66582597979999</v>
      </c>
      <c r="B609" s="78">
        <f t="shared" si="326"/>
        <v>-3.5437499999999997</v>
      </c>
      <c r="C609" s="78">
        <f>COS(RADIANS(-Calc!L55))</f>
        <v>1</v>
      </c>
      <c r="D609" s="78">
        <f>SIN(RADIANS(-Calc!L55))</f>
        <v>0</v>
      </c>
      <c r="E609" s="78">
        <f t="shared" si="327"/>
        <v>-3.5437499999999997</v>
      </c>
      <c r="F609" s="78">
        <f t="shared" si="328"/>
        <v>1</v>
      </c>
      <c r="G609" s="78">
        <f t="shared" si="329"/>
        <v>0</v>
      </c>
      <c r="H609" s="78">
        <f t="shared" si="330"/>
        <v>2.6379004037844398</v>
      </c>
      <c r="I609" s="78">
        <f t="shared" si="331"/>
        <v>2.5689775246611029</v>
      </c>
      <c r="J609" s="78">
        <f t="shared" si="332"/>
        <v>0</v>
      </c>
      <c r="K609" s="78">
        <f t="shared" si="333"/>
        <v>2.6379004037844398</v>
      </c>
      <c r="L609" s="78">
        <f t="shared" si="334"/>
        <v>2.4814417382263212</v>
      </c>
      <c r="M609" s="78">
        <f t="shared" si="335"/>
        <v>0.66490030982262405</v>
      </c>
      <c r="O609" s="78">
        <f t="shared" si="336"/>
        <v>2.1134580917086421</v>
      </c>
      <c r="P609" s="78">
        <f t="shared" si="337"/>
        <v>0.53271114328584757</v>
      </c>
    </row>
    <row r="610" spans="1:16" x14ac:dyDescent="0.2">
      <c r="A610" s="78">
        <f>Calc!G56</f>
        <v>42.269780796732938</v>
      </c>
      <c r="B610" s="78">
        <f t="shared" si="326"/>
        <v>-3.5250000000000004</v>
      </c>
      <c r="C610" s="78">
        <f>COS(RADIANS(-Calc!L56))</f>
        <v>1</v>
      </c>
      <c r="D610" s="78">
        <f>SIN(RADIANS(-Calc!L56))</f>
        <v>0</v>
      </c>
      <c r="E610" s="78">
        <f t="shared" si="327"/>
        <v>-3.5250000000000004</v>
      </c>
      <c r="F610" s="78">
        <f t="shared" si="328"/>
        <v>1</v>
      </c>
      <c r="G610" s="78">
        <f t="shared" si="329"/>
        <v>0</v>
      </c>
      <c r="H610" s="78">
        <f t="shared" si="330"/>
        <v>2.6285254037844403</v>
      </c>
      <c r="I610" s="78">
        <f t="shared" si="331"/>
        <v>2.5527395483401452</v>
      </c>
      <c r="J610" s="78">
        <f t="shared" si="332"/>
        <v>0</v>
      </c>
      <c r="K610" s="78">
        <f t="shared" si="333"/>
        <v>2.6285254037844403</v>
      </c>
      <c r="L610" s="78">
        <f t="shared" si="334"/>
        <v>2.465757057531238</v>
      </c>
      <c r="M610" s="78">
        <f t="shared" si="335"/>
        <v>0.66069761229683643</v>
      </c>
      <c r="O610" s="78">
        <f t="shared" si="336"/>
        <v>2.1085966874321569</v>
      </c>
      <c r="P610" s="78">
        <f t="shared" si="337"/>
        <v>0.53001001804192327</v>
      </c>
    </row>
    <row r="611" spans="1:16" x14ac:dyDescent="0.2">
      <c r="A611" s="78">
        <f>Calc!G57</f>
        <v>42.882490064401452</v>
      </c>
      <c r="B611" s="78">
        <f t="shared" si="326"/>
        <v>-3.5062499999999996</v>
      </c>
      <c r="C611" s="78">
        <f>COS(RADIANS(-Calc!L57))</f>
        <v>1</v>
      </c>
      <c r="D611" s="78">
        <f>SIN(RADIANS(-Calc!L57))</f>
        <v>0</v>
      </c>
      <c r="E611" s="78">
        <f t="shared" si="327"/>
        <v>-3.5062499999999996</v>
      </c>
      <c r="F611" s="78">
        <f t="shared" si="328"/>
        <v>1</v>
      </c>
      <c r="G611" s="78">
        <f t="shared" si="329"/>
        <v>0</v>
      </c>
      <c r="H611" s="78">
        <f t="shared" si="330"/>
        <v>2.61915040378444</v>
      </c>
      <c r="I611" s="78">
        <f t="shared" si="331"/>
        <v>2.5365015720191861</v>
      </c>
      <c r="J611" s="78">
        <f t="shared" si="332"/>
        <v>0</v>
      </c>
      <c r="K611" s="78">
        <f t="shared" si="333"/>
        <v>2.61915040378444</v>
      </c>
      <c r="L611" s="78">
        <f t="shared" si="334"/>
        <v>2.450072376836153</v>
      </c>
      <c r="M611" s="78">
        <f t="shared" si="335"/>
        <v>0.65649491477104849</v>
      </c>
      <c r="O611" s="78">
        <f t="shared" si="336"/>
        <v>2.1037230342993603</v>
      </c>
      <c r="P611" s="78">
        <f t="shared" si="337"/>
        <v>0.5273020870083317</v>
      </c>
    </row>
    <row r="612" spans="1:16" x14ac:dyDescent="0.2">
      <c r="A612" s="78">
        <f>Calc!G58</f>
        <v>43.504080680390459</v>
      </c>
      <c r="B612" s="78">
        <f t="shared" si="326"/>
        <v>-3.4874999999999998</v>
      </c>
      <c r="C612" s="78">
        <f>COS(RADIANS(-Calc!L58))</f>
        <v>1</v>
      </c>
      <c r="D612" s="78">
        <f>SIN(RADIANS(-Calc!L58))</f>
        <v>0</v>
      </c>
      <c r="E612" s="78">
        <f t="shared" si="327"/>
        <v>-3.4874999999999998</v>
      </c>
      <c r="F612" s="78">
        <f t="shared" si="328"/>
        <v>1</v>
      </c>
      <c r="G612" s="78">
        <f t="shared" si="329"/>
        <v>0</v>
      </c>
      <c r="H612" s="78">
        <f t="shared" si="330"/>
        <v>2.6097754037844396</v>
      </c>
      <c r="I612" s="78">
        <f t="shared" si="331"/>
        <v>2.5202635956982284</v>
      </c>
      <c r="J612" s="78">
        <f t="shared" si="332"/>
        <v>0</v>
      </c>
      <c r="K612" s="78">
        <f t="shared" si="333"/>
        <v>2.6097754037844396</v>
      </c>
      <c r="L612" s="78">
        <f t="shared" si="334"/>
        <v>2.4343876961410698</v>
      </c>
      <c r="M612" s="78">
        <f t="shared" si="335"/>
        <v>0.65229221724526087</v>
      </c>
      <c r="O612" s="78">
        <f t="shared" si="336"/>
        <v>2.0988370859582948</v>
      </c>
      <c r="P612" s="78">
        <f t="shared" si="337"/>
        <v>0.52458732443069589</v>
      </c>
    </row>
    <row r="613" spans="1:16" x14ac:dyDescent="0.2">
      <c r="A613" s="78">
        <f>Calc!G59</f>
        <v>44.134681381691799</v>
      </c>
      <c r="B613" s="78">
        <f t="shared" si="326"/>
        <v>-3.46875</v>
      </c>
      <c r="C613" s="78">
        <f>COS(RADIANS(-Calc!L59))</f>
        <v>1</v>
      </c>
      <c r="D613" s="78">
        <f>SIN(RADIANS(-Calc!L59))</f>
        <v>0</v>
      </c>
      <c r="E613" s="78">
        <f t="shared" si="327"/>
        <v>-3.46875</v>
      </c>
      <c r="F613" s="78">
        <f t="shared" si="328"/>
        <v>1</v>
      </c>
      <c r="G613" s="78">
        <f t="shared" si="329"/>
        <v>0</v>
      </c>
      <c r="H613" s="78">
        <f t="shared" si="330"/>
        <v>2.6004004037844402</v>
      </c>
      <c r="I613" s="78">
        <f t="shared" si="331"/>
        <v>2.5040256193772703</v>
      </c>
      <c r="J613" s="78">
        <f t="shared" si="332"/>
        <v>0</v>
      </c>
      <c r="K613" s="78">
        <f t="shared" si="333"/>
        <v>2.6004004037844402</v>
      </c>
      <c r="L613" s="78">
        <f t="shared" si="334"/>
        <v>2.4187030154459861</v>
      </c>
      <c r="M613" s="78">
        <f t="shared" si="335"/>
        <v>0.64808951971947315</v>
      </c>
      <c r="O613" s="78">
        <f t="shared" si="336"/>
        <v>2.093938795822837</v>
      </c>
      <c r="P613" s="78">
        <f t="shared" si="337"/>
        <v>0.52186570442452818</v>
      </c>
    </row>
    <row r="614" spans="1:16" x14ac:dyDescent="0.2">
      <c r="A614" s="78">
        <f>Calc!G60</f>
        <v>44.774422771366787</v>
      </c>
      <c r="B614" s="78">
        <f t="shared" si="326"/>
        <v>-3.4499999999999997</v>
      </c>
      <c r="C614" s="78">
        <f>COS(RADIANS(-Calc!L60))</f>
        <v>1</v>
      </c>
      <c r="D614" s="78">
        <f>SIN(RADIANS(-Calc!L60))</f>
        <v>0</v>
      </c>
      <c r="E614" s="78">
        <f t="shared" si="327"/>
        <v>-3.4499999999999997</v>
      </c>
      <c r="F614" s="78">
        <f t="shared" si="328"/>
        <v>1</v>
      </c>
      <c r="G614" s="78">
        <f t="shared" si="329"/>
        <v>0</v>
      </c>
      <c r="H614" s="78">
        <f t="shared" si="330"/>
        <v>2.5910254037844398</v>
      </c>
      <c r="I614" s="78">
        <f t="shared" si="331"/>
        <v>2.4877876430563117</v>
      </c>
      <c r="J614" s="78">
        <f t="shared" si="332"/>
        <v>0</v>
      </c>
      <c r="K614" s="78">
        <f t="shared" si="333"/>
        <v>2.5910254037844398</v>
      </c>
      <c r="L614" s="78">
        <f t="shared" si="334"/>
        <v>2.4030183347509015</v>
      </c>
      <c r="M614" s="78">
        <f t="shared" si="335"/>
        <v>0.64388682219368532</v>
      </c>
      <c r="O614" s="78">
        <f t="shared" si="336"/>
        <v>2.0890281170712122</v>
      </c>
      <c r="P614" s="78">
        <f t="shared" si="337"/>
        <v>0.51913720097440852</v>
      </c>
    </row>
    <row r="615" spans="1:16" x14ac:dyDescent="0.2">
      <c r="A615" s="78">
        <f>Calc!G61</f>
        <v>45.423437345595318</v>
      </c>
      <c r="B615" s="78">
        <f t="shared" si="326"/>
        <v>-3.4312499999999995</v>
      </c>
      <c r="C615" s="78">
        <f>COS(RADIANS(-Calc!L61))</f>
        <v>1</v>
      </c>
      <c r="D615" s="78">
        <f>SIN(RADIANS(-Calc!L61))</f>
        <v>0</v>
      </c>
      <c r="E615" s="78">
        <f t="shared" si="327"/>
        <v>-3.4312499999999995</v>
      </c>
      <c r="F615" s="78">
        <f t="shared" si="328"/>
        <v>1</v>
      </c>
      <c r="G615" s="78">
        <f t="shared" si="329"/>
        <v>0</v>
      </c>
      <c r="H615" s="78">
        <f t="shared" si="330"/>
        <v>2.5816504037844394</v>
      </c>
      <c r="I615" s="78">
        <f t="shared" si="331"/>
        <v>2.4715496667353531</v>
      </c>
      <c r="J615" s="78">
        <f t="shared" si="332"/>
        <v>0</v>
      </c>
      <c r="K615" s="78">
        <f t="shared" si="333"/>
        <v>2.5816504037844394</v>
      </c>
      <c r="L615" s="78">
        <f t="shared" si="334"/>
        <v>2.3873336540558174</v>
      </c>
      <c r="M615" s="78">
        <f t="shared" si="335"/>
        <v>0.63968412466789748</v>
      </c>
      <c r="O615" s="78">
        <f t="shared" si="336"/>
        <v>2.0841050026445074</v>
      </c>
      <c r="P615" s="78">
        <f t="shared" si="337"/>
        <v>0.51640178793315561</v>
      </c>
    </row>
    <row r="616" spans="1:16" x14ac:dyDescent="0.2">
      <c r="A616" s="78">
        <f>Calc!G62</f>
        <v>46.081859521116911</v>
      </c>
      <c r="B616" s="78">
        <f t="shared" si="326"/>
        <v>-3.4124999999999996</v>
      </c>
      <c r="C616" s="78">
        <f>COS(RADIANS(-Calc!L62))</f>
        <v>1</v>
      </c>
      <c r="D616" s="78">
        <f>SIN(RADIANS(-Calc!L62))</f>
        <v>0</v>
      </c>
      <c r="E616" s="78">
        <f t="shared" si="327"/>
        <v>-3.4124999999999996</v>
      </c>
      <c r="F616" s="78">
        <f t="shared" si="328"/>
        <v>1</v>
      </c>
      <c r="G616" s="78">
        <f t="shared" si="329"/>
        <v>0</v>
      </c>
      <c r="H616" s="78">
        <f t="shared" si="330"/>
        <v>2.57227540378444</v>
      </c>
      <c r="I616" s="78">
        <f t="shared" si="331"/>
        <v>2.455311690414395</v>
      </c>
      <c r="J616" s="78">
        <f t="shared" si="332"/>
        <v>0</v>
      </c>
      <c r="K616" s="78">
        <f t="shared" si="333"/>
        <v>2.57227540378444</v>
      </c>
      <c r="L616" s="78">
        <f t="shared" si="334"/>
        <v>2.3716489733607338</v>
      </c>
      <c r="M616" s="78">
        <f t="shared" si="335"/>
        <v>0.63548142714210976</v>
      </c>
      <c r="O616" s="78">
        <f t="shared" si="336"/>
        <v>2.0791694052451652</v>
      </c>
      <c r="P616" s="78">
        <f t="shared" si="337"/>
        <v>0.5136594390209912</v>
      </c>
    </row>
    <row r="617" spans="1:16" x14ac:dyDescent="0.2">
      <c r="A617" s="78">
        <f>Calc!G63</f>
        <v>46.749825663069771</v>
      </c>
      <c r="B617" s="78">
        <f t="shared" si="326"/>
        <v>-3.3937500000000003</v>
      </c>
      <c r="C617" s="78">
        <f>COS(RADIANS(-Calc!L63))</f>
        <v>1</v>
      </c>
      <c r="D617" s="78">
        <f>SIN(RADIANS(-Calc!L63))</f>
        <v>0</v>
      </c>
      <c r="E617" s="78">
        <f t="shared" si="327"/>
        <v>-3.3937500000000003</v>
      </c>
      <c r="F617" s="78">
        <f t="shared" si="328"/>
        <v>1</v>
      </c>
      <c r="G617" s="78">
        <f t="shared" si="329"/>
        <v>0</v>
      </c>
      <c r="H617" s="78">
        <f t="shared" si="330"/>
        <v>2.5629004037844401</v>
      </c>
      <c r="I617" s="78">
        <f t="shared" si="331"/>
        <v>2.4390737140934373</v>
      </c>
      <c r="J617" s="78">
        <f t="shared" si="332"/>
        <v>0</v>
      </c>
      <c r="K617" s="78">
        <f t="shared" si="333"/>
        <v>2.5629004037844401</v>
      </c>
      <c r="L617" s="78">
        <f t="shared" si="334"/>
        <v>2.3559642926656501</v>
      </c>
      <c r="M617" s="78">
        <f t="shared" si="335"/>
        <v>0.63127872961632214</v>
      </c>
      <c r="O617" s="78">
        <f t="shared" si="336"/>
        <v>2.0742212773354698</v>
      </c>
      <c r="P617" s="78">
        <f t="shared" si="337"/>
        <v>0.5109101278246988</v>
      </c>
    </row>
    <row r="618" spans="1:16" x14ac:dyDescent="0.2">
      <c r="A618" s="78">
        <f>Calc!G64</f>
        <v>47.42747411323311</v>
      </c>
      <c r="B618" s="78">
        <f t="shared" si="326"/>
        <v>-3.375</v>
      </c>
      <c r="C618" s="78">
        <f>COS(RADIANS(-Calc!L64))</f>
        <v>1</v>
      </c>
      <c r="D618" s="78">
        <f>SIN(RADIANS(-Calc!L64))</f>
        <v>0</v>
      </c>
      <c r="E618" s="78">
        <f t="shared" si="327"/>
        <v>-3.375</v>
      </c>
      <c r="F618" s="78">
        <f t="shared" si="328"/>
        <v>1</v>
      </c>
      <c r="G618" s="78">
        <f t="shared" si="329"/>
        <v>0</v>
      </c>
      <c r="H618" s="78">
        <f t="shared" si="330"/>
        <v>2.5535254037844402</v>
      </c>
      <c r="I618" s="78">
        <f t="shared" si="331"/>
        <v>2.4228357377724792</v>
      </c>
      <c r="J618" s="78">
        <f t="shared" si="332"/>
        <v>0</v>
      </c>
      <c r="K618" s="78">
        <f t="shared" si="333"/>
        <v>2.5535254037844402</v>
      </c>
      <c r="L618" s="78">
        <f t="shared" si="334"/>
        <v>2.3402796119705664</v>
      </c>
      <c r="M618" s="78">
        <f t="shared" si="335"/>
        <v>0.62707603209053442</v>
      </c>
      <c r="O618" s="78">
        <f t="shared" si="336"/>
        <v>2.0692605711360206</v>
      </c>
      <c r="P618" s="78">
        <f t="shared" si="337"/>
        <v>0.50815382779677498</v>
      </c>
    </row>
    <row r="619" spans="1:16" x14ac:dyDescent="0.2">
      <c r="A619" s="78">
        <f>Calc!G65</f>
        <v>48.114945218679011</v>
      </c>
      <c r="B619" s="78">
        <f t="shared" si="326"/>
        <v>-3.3562499999999997</v>
      </c>
      <c r="C619" s="78">
        <f>COS(RADIANS(-Calc!L65))</f>
        <v>1</v>
      </c>
      <c r="D619" s="78">
        <f>SIN(RADIANS(-Calc!L65))</f>
        <v>0</v>
      </c>
      <c r="E619" s="78">
        <f t="shared" si="327"/>
        <v>-3.3562499999999997</v>
      </c>
      <c r="F619" s="78">
        <f t="shared" si="328"/>
        <v>1</v>
      </c>
      <c r="G619" s="78">
        <f t="shared" si="329"/>
        <v>0</v>
      </c>
      <c r="H619" s="78">
        <f t="shared" si="330"/>
        <v>2.5441504037844398</v>
      </c>
      <c r="I619" s="78">
        <f t="shared" si="331"/>
        <v>2.4065977614515206</v>
      </c>
      <c r="J619" s="78">
        <f t="shared" si="332"/>
        <v>0</v>
      </c>
      <c r="K619" s="78">
        <f t="shared" si="333"/>
        <v>2.5441504037844398</v>
      </c>
      <c r="L619" s="78">
        <f t="shared" si="334"/>
        <v>2.3245949312754823</v>
      </c>
      <c r="M619" s="78">
        <f t="shared" si="335"/>
        <v>0.62287333456474658</v>
      </c>
      <c r="O619" s="78">
        <f t="shared" si="336"/>
        <v>2.0642872386241935</v>
      </c>
      <c r="P619" s="78">
        <f t="shared" si="337"/>
        <v>0.50539051225457599</v>
      </c>
    </row>
    <row r="620" spans="1:16" x14ac:dyDescent="0.2">
      <c r="A620" s="78">
        <f>Calc!G66</f>
        <v>48.812381360839609</v>
      </c>
      <c r="B620" s="78">
        <f t="shared" si="326"/>
        <v>-3.3375000000000004</v>
      </c>
      <c r="C620" s="78">
        <f>COS(RADIANS(-Calc!L66))</f>
        <v>1</v>
      </c>
      <c r="D620" s="78">
        <f>SIN(RADIANS(-Calc!L66))</f>
        <v>0</v>
      </c>
      <c r="E620" s="78">
        <f t="shared" si="327"/>
        <v>-3.3375000000000004</v>
      </c>
      <c r="F620" s="78">
        <f t="shared" si="328"/>
        <v>1</v>
      </c>
      <c r="G620" s="78">
        <f t="shared" si="329"/>
        <v>0</v>
      </c>
      <c r="H620" s="78">
        <f t="shared" si="330"/>
        <v>2.5347754037844403</v>
      </c>
      <c r="I620" s="78">
        <f t="shared" si="331"/>
        <v>2.3903597851305629</v>
      </c>
      <c r="J620" s="78">
        <f t="shared" si="332"/>
        <v>0</v>
      </c>
      <c r="K620" s="78">
        <f t="shared" si="333"/>
        <v>2.5347754037844403</v>
      </c>
      <c r="L620" s="78">
        <f t="shared" si="334"/>
        <v>2.3089102505803987</v>
      </c>
      <c r="M620" s="78">
        <f t="shared" si="335"/>
        <v>0.61867063703895897</v>
      </c>
      <c r="O620" s="78">
        <f t="shared" si="336"/>
        <v>2.0593012315325954</v>
      </c>
      <c r="P620" s="78">
        <f t="shared" si="337"/>
        <v>0.50262015437945617</v>
      </c>
    </row>
    <row r="621" spans="1:16" x14ac:dyDescent="0.2">
      <c r="A621" s="78">
        <f>Calc!G67</f>
        <v>49.519926984995479</v>
      </c>
      <c r="B621" s="78">
        <f t="shared" si="326"/>
        <v>-3.3187499999999996</v>
      </c>
      <c r="C621" s="78">
        <f>COS(RADIANS(-Calc!L67))</f>
        <v>1</v>
      </c>
      <c r="D621" s="78">
        <f>SIN(RADIANS(-Calc!L67))</f>
        <v>0</v>
      </c>
      <c r="E621" s="78">
        <f t="shared" si="327"/>
        <v>-3.3187499999999996</v>
      </c>
      <c r="F621" s="78">
        <f t="shared" si="328"/>
        <v>1</v>
      </c>
      <c r="G621" s="78">
        <f t="shared" si="329"/>
        <v>0</v>
      </c>
      <c r="H621" s="78">
        <f t="shared" si="330"/>
        <v>2.52540040378444</v>
      </c>
      <c r="I621" s="78">
        <f t="shared" si="331"/>
        <v>2.3741218088096039</v>
      </c>
      <c r="J621" s="78">
        <f t="shared" si="332"/>
        <v>0</v>
      </c>
      <c r="K621" s="78">
        <f t="shared" si="333"/>
        <v>2.52540040378444</v>
      </c>
      <c r="L621" s="78">
        <f t="shared" si="334"/>
        <v>2.2932255698853141</v>
      </c>
      <c r="M621" s="78">
        <f t="shared" si="335"/>
        <v>0.61446793951317102</v>
      </c>
      <c r="O621" s="78">
        <f t="shared" si="336"/>
        <v>2.0543025013474963</v>
      </c>
      <c r="P621" s="78">
        <f t="shared" si="337"/>
        <v>0.4998427272158999</v>
      </c>
    </row>
    <row r="622" spans="1:16" x14ac:dyDescent="0.2">
      <c r="A622" s="78">
        <f>Calc!G68</f>
        <v>50.237728630191612</v>
      </c>
      <c r="B622" s="78">
        <f t="shared" si="326"/>
        <v>-3.3</v>
      </c>
      <c r="C622" s="78">
        <f>COS(RADIANS(-Calc!L68))</f>
        <v>1</v>
      </c>
      <c r="D622" s="78">
        <f>SIN(RADIANS(-Calc!L68))</f>
        <v>0</v>
      </c>
      <c r="E622" s="78">
        <f t="shared" si="327"/>
        <v>-3.3</v>
      </c>
      <c r="F622" s="78">
        <f t="shared" si="328"/>
        <v>1</v>
      </c>
      <c r="G622" s="78">
        <f t="shared" si="329"/>
        <v>0</v>
      </c>
      <c r="H622" s="78">
        <f t="shared" si="330"/>
        <v>2.5160254037844396</v>
      </c>
      <c r="I622" s="78">
        <f t="shared" si="331"/>
        <v>2.3578838324886462</v>
      </c>
      <c r="J622" s="78">
        <f t="shared" si="332"/>
        <v>0</v>
      </c>
      <c r="K622" s="78">
        <f t="shared" si="333"/>
        <v>2.5160254037844396</v>
      </c>
      <c r="L622" s="78">
        <f t="shared" si="334"/>
        <v>2.2775408891902309</v>
      </c>
      <c r="M622" s="78">
        <f t="shared" si="335"/>
        <v>0.61026524198738341</v>
      </c>
      <c r="O622" s="78">
        <f t="shared" si="336"/>
        <v>2.0492909993072601</v>
      </c>
      <c r="P622" s="78">
        <f t="shared" si="337"/>
        <v>0.49705820367064862</v>
      </c>
    </row>
    <row r="623" spans="1:16" x14ac:dyDescent="0.2">
      <c r="A623" s="78">
        <f>Calc!G69</f>
        <v>50.965934959586939</v>
      </c>
      <c r="B623" s="78">
        <f t="shared" ref="B623:B686" si="338">3*(LOG(A623/20)-1.5)</f>
        <v>-3.28125</v>
      </c>
      <c r="C623" s="78">
        <f>COS(RADIANS(-Calc!L69))</f>
        <v>1</v>
      </c>
      <c r="D623" s="78">
        <f>SIN(RADIANS(-Calc!L69))</f>
        <v>0</v>
      </c>
      <c r="E623" s="78">
        <f t="shared" ref="E623:E686" si="339">B623+B$8</f>
        <v>-3.28125</v>
      </c>
      <c r="F623" s="78">
        <f t="shared" ref="F623:F686" si="340">C623+B$9</f>
        <v>1</v>
      </c>
      <c r="G623" s="78">
        <f t="shared" ref="G623:G686" si="341">D623+B$10</f>
        <v>0</v>
      </c>
      <c r="H623" s="78">
        <f t="shared" ref="H623:H686" si="342">E623*COS(RADIANS($B$12))-F623*SIN(RADIANS($B$12))</f>
        <v>2.5066504037844402</v>
      </c>
      <c r="I623" s="78">
        <f t="shared" ref="I623:I686" si="343">E623*SIN(RADIANS($B$12))+F623*COS(RADIANS($B$12))</f>
        <v>2.3416458561676881</v>
      </c>
      <c r="J623" s="78">
        <f t="shared" ref="J623:J686" si="344">G623</f>
        <v>0</v>
      </c>
      <c r="K623" s="78">
        <f t="shared" ref="K623:K686" si="345">H623</f>
        <v>2.5066504037844402</v>
      </c>
      <c r="L623" s="78">
        <f t="shared" ref="L623:L686" si="346">I623*COS(RADIANS($B$14))-J623*SIN(RADIANS($B$14))</f>
        <v>2.2618562084951468</v>
      </c>
      <c r="M623" s="78">
        <f t="shared" ref="M623:M686" si="347">I623*SIN(RADIANS($B$14))+J623*COS(RADIANS($B$14))</f>
        <v>0.60606254446159569</v>
      </c>
      <c r="O623" s="78">
        <f t="shared" ref="O623:O686" si="348">K623*B$3/(B$3+B$5+L623)</f>
        <v>2.0442666764007607</v>
      </c>
      <c r="P623" s="78">
        <f t="shared" ref="P623:P686" si="349">M623*B$3/(B$3+B$5+L623)</f>
        <v>0.49426655651181833</v>
      </c>
    </row>
    <row r="624" spans="1:16" x14ac:dyDescent="0.2">
      <c r="A624" s="78">
        <f>Calc!G70</f>
        <v>51.704696791243812</v>
      </c>
      <c r="B624" s="78">
        <f t="shared" si="338"/>
        <v>-3.2624999999999997</v>
      </c>
      <c r="C624" s="78">
        <f>COS(RADIANS(-Calc!L70))</f>
        <v>1</v>
      </c>
      <c r="D624" s="78">
        <f>SIN(RADIANS(-Calc!L70))</f>
        <v>0</v>
      </c>
      <c r="E624" s="78">
        <f t="shared" si="339"/>
        <v>-3.2624999999999997</v>
      </c>
      <c r="F624" s="78">
        <f t="shared" si="340"/>
        <v>1</v>
      </c>
      <c r="G624" s="78">
        <f t="shared" si="341"/>
        <v>0</v>
      </c>
      <c r="H624" s="78">
        <f t="shared" si="342"/>
        <v>2.4972754037844398</v>
      </c>
      <c r="I624" s="78">
        <f t="shared" si="343"/>
        <v>2.3254078798467295</v>
      </c>
      <c r="J624" s="78">
        <f t="shared" si="344"/>
        <v>0</v>
      </c>
      <c r="K624" s="78">
        <f t="shared" si="345"/>
        <v>2.4972754037844398</v>
      </c>
      <c r="L624" s="78">
        <f t="shared" si="346"/>
        <v>2.2461715278000627</v>
      </c>
      <c r="M624" s="78">
        <f t="shared" si="347"/>
        <v>0.60185984693580785</v>
      </c>
      <c r="O624" s="78">
        <f t="shared" si="348"/>
        <v>2.039229483365776</v>
      </c>
      <c r="P624" s="78">
        <f t="shared" si="349"/>
        <v>0.49146775836801276</v>
      </c>
    </row>
    <row r="625" spans="1:16" x14ac:dyDescent="0.2">
      <c r="A625" s="78">
        <f>Calc!G71</f>
        <v>52.454167129363817</v>
      </c>
      <c r="B625" s="78">
        <f t="shared" si="338"/>
        <v>-3.2437499999999995</v>
      </c>
      <c r="C625" s="78">
        <f>COS(RADIANS(-Calc!L71))</f>
        <v>1</v>
      </c>
      <c r="D625" s="78">
        <f>SIN(RADIANS(-Calc!L71))</f>
        <v>0</v>
      </c>
      <c r="E625" s="78">
        <f t="shared" si="339"/>
        <v>-3.2437499999999995</v>
      </c>
      <c r="F625" s="78">
        <f t="shared" si="340"/>
        <v>1</v>
      </c>
      <c r="G625" s="78">
        <f t="shared" si="341"/>
        <v>0</v>
      </c>
      <c r="H625" s="78">
        <f t="shared" si="342"/>
        <v>2.4879004037844394</v>
      </c>
      <c r="I625" s="78">
        <f t="shared" si="343"/>
        <v>2.3091699035257709</v>
      </c>
      <c r="J625" s="78">
        <f t="shared" si="344"/>
        <v>0</v>
      </c>
      <c r="K625" s="78">
        <f t="shared" si="345"/>
        <v>2.4879004037844394</v>
      </c>
      <c r="L625" s="78">
        <f t="shared" si="346"/>
        <v>2.2304868471049786</v>
      </c>
      <c r="M625" s="78">
        <f t="shared" si="347"/>
        <v>0.59765714941002002</v>
      </c>
      <c r="O625" s="78">
        <f t="shared" si="348"/>
        <v>2.0341793706873892</v>
      </c>
      <c r="P625" s="78">
        <f t="shared" si="349"/>
        <v>0.48866178172742869</v>
      </c>
    </row>
    <row r="626" spans="1:16" x14ac:dyDescent="0.2">
      <c r="A626" s="78">
        <f>Calc!G72</f>
        <v>53.214501195976197</v>
      </c>
      <c r="B626" s="78">
        <f t="shared" si="338"/>
        <v>-3.2249999999999996</v>
      </c>
      <c r="C626" s="78">
        <f>COS(RADIANS(-Calc!L72))</f>
        <v>1</v>
      </c>
      <c r="D626" s="78">
        <f>SIN(RADIANS(-Calc!L72))</f>
        <v>0</v>
      </c>
      <c r="E626" s="78">
        <f t="shared" si="339"/>
        <v>-3.2249999999999996</v>
      </c>
      <c r="F626" s="78">
        <f t="shared" si="340"/>
        <v>1</v>
      </c>
      <c r="G626" s="78">
        <f t="shared" si="341"/>
        <v>0</v>
      </c>
      <c r="H626" s="78">
        <f t="shared" si="342"/>
        <v>2.4785254037844395</v>
      </c>
      <c r="I626" s="78">
        <f t="shared" si="343"/>
        <v>2.2929319272048132</v>
      </c>
      <c r="J626" s="78">
        <f t="shared" si="344"/>
        <v>0</v>
      </c>
      <c r="K626" s="78">
        <f t="shared" si="345"/>
        <v>2.4785254037844395</v>
      </c>
      <c r="L626" s="78">
        <f t="shared" si="346"/>
        <v>2.2148021664098949</v>
      </c>
      <c r="M626" s="78">
        <f t="shared" si="347"/>
        <v>0.5934544518842324</v>
      </c>
      <c r="O626" s="78">
        <f t="shared" si="348"/>
        <v>2.0291162885963576</v>
      </c>
      <c r="P626" s="78">
        <f t="shared" si="349"/>
        <v>0.48584859893695453</v>
      </c>
    </row>
    <row r="627" spans="1:16" x14ac:dyDescent="0.2">
      <c r="A627" s="78">
        <f>Calc!G73</f>
        <v>53.985856463085881</v>
      </c>
      <c r="B627" s="78">
        <f t="shared" si="338"/>
        <v>-3.2062500000000003</v>
      </c>
      <c r="C627" s="78">
        <f>COS(RADIANS(-Calc!L73))</f>
        <v>1</v>
      </c>
      <c r="D627" s="78">
        <f>SIN(RADIANS(-Calc!L73))</f>
        <v>0</v>
      </c>
      <c r="E627" s="78">
        <f t="shared" si="339"/>
        <v>-3.2062500000000003</v>
      </c>
      <c r="F627" s="78">
        <f t="shared" si="340"/>
        <v>1</v>
      </c>
      <c r="G627" s="78">
        <f t="shared" si="341"/>
        <v>0</v>
      </c>
      <c r="H627" s="78">
        <f t="shared" si="342"/>
        <v>2.4691504037844396</v>
      </c>
      <c r="I627" s="78">
        <f t="shared" si="343"/>
        <v>2.2766939508838555</v>
      </c>
      <c r="J627" s="78">
        <f t="shared" si="344"/>
        <v>0</v>
      </c>
      <c r="K627" s="78">
        <f t="shared" si="345"/>
        <v>2.4691504037844396</v>
      </c>
      <c r="L627" s="78">
        <f t="shared" si="346"/>
        <v>2.1991174857148117</v>
      </c>
      <c r="M627" s="78">
        <f t="shared" si="347"/>
        <v>0.58925175435844479</v>
      </c>
      <c r="O627" s="78">
        <f t="shared" si="348"/>
        <v>2.0240401870674818</v>
      </c>
      <c r="P627" s="78">
        <f t="shared" si="349"/>
        <v>0.48302818220126142</v>
      </c>
    </row>
    <row r="628" spans="1:16" x14ac:dyDescent="0.2">
      <c r="A628" s="78">
        <f>Calc!G74</f>
        <v>54.768392685287225</v>
      </c>
      <c r="B628" s="78">
        <f t="shared" si="338"/>
        <v>-3.1875</v>
      </c>
      <c r="C628" s="78">
        <f>COS(RADIANS(-Calc!L74))</f>
        <v>1</v>
      </c>
      <c r="D628" s="78">
        <f>SIN(RADIANS(-Calc!L74))</f>
        <v>0</v>
      </c>
      <c r="E628" s="78">
        <f t="shared" si="339"/>
        <v>-3.1875</v>
      </c>
      <c r="F628" s="78">
        <f t="shared" si="340"/>
        <v>1</v>
      </c>
      <c r="G628" s="78">
        <f t="shared" si="341"/>
        <v>0</v>
      </c>
      <c r="H628" s="78">
        <f t="shared" si="342"/>
        <v>2.4597754037844397</v>
      </c>
      <c r="I628" s="78">
        <f t="shared" si="343"/>
        <v>2.2604559745628969</v>
      </c>
      <c r="J628" s="78">
        <f t="shared" si="344"/>
        <v>0</v>
      </c>
      <c r="K628" s="78">
        <f t="shared" si="345"/>
        <v>2.4597754037844397</v>
      </c>
      <c r="L628" s="78">
        <f t="shared" si="346"/>
        <v>2.1834328050197276</v>
      </c>
      <c r="M628" s="78">
        <f t="shared" si="347"/>
        <v>0.58504905683265684</v>
      </c>
      <c r="O628" s="78">
        <f t="shared" si="348"/>
        <v>2.0189510158179567</v>
      </c>
      <c r="P628" s="78">
        <f t="shared" si="349"/>
        <v>0.48020050358188809</v>
      </c>
    </row>
    <row r="629" spans="1:16" x14ac:dyDescent="0.2">
      <c r="A629" s="78">
        <f>Calc!G75</f>
        <v>55.562271932850706</v>
      </c>
      <c r="B629" s="78">
        <f t="shared" si="338"/>
        <v>-3.1687499999999997</v>
      </c>
      <c r="C629" s="78">
        <f>COS(RADIANS(-Calc!L75))</f>
        <v>1</v>
      </c>
      <c r="D629" s="78">
        <f>SIN(RADIANS(-Calc!L75))</f>
        <v>0</v>
      </c>
      <c r="E629" s="78">
        <f t="shared" si="339"/>
        <v>-3.1687499999999997</v>
      </c>
      <c r="F629" s="78">
        <f t="shared" si="340"/>
        <v>1</v>
      </c>
      <c r="G629" s="78">
        <f t="shared" si="341"/>
        <v>0</v>
      </c>
      <c r="H629" s="78">
        <f t="shared" si="342"/>
        <v>2.4504004037844398</v>
      </c>
      <c r="I629" s="78">
        <f t="shared" si="343"/>
        <v>2.2442179982419383</v>
      </c>
      <c r="J629" s="78">
        <f t="shared" si="344"/>
        <v>0</v>
      </c>
      <c r="K629" s="78">
        <f t="shared" si="345"/>
        <v>2.4504004037844398</v>
      </c>
      <c r="L629" s="78">
        <f t="shared" si="346"/>
        <v>2.167748124324643</v>
      </c>
      <c r="M629" s="78">
        <f t="shared" si="347"/>
        <v>0.58084635930686901</v>
      </c>
      <c r="O629" s="78">
        <f t="shared" si="348"/>
        <v>2.0138487243057117</v>
      </c>
      <c r="P629" s="78">
        <f t="shared" si="349"/>
        <v>0.47736553499631901</v>
      </c>
    </row>
    <row r="630" spans="1:16" x14ac:dyDescent="0.2">
      <c r="A630" s="78">
        <f>Calc!G76</f>
        <v>56.367658625289081</v>
      </c>
      <c r="B630" s="78">
        <f t="shared" si="338"/>
        <v>-3.1499999999999995</v>
      </c>
      <c r="C630" s="78">
        <f>COS(RADIANS(-Calc!L76))</f>
        <v>1</v>
      </c>
      <c r="D630" s="78">
        <f>SIN(RADIANS(-Calc!L76))</f>
        <v>0</v>
      </c>
      <c r="E630" s="78">
        <f t="shared" si="339"/>
        <v>-3.1499999999999995</v>
      </c>
      <c r="F630" s="78">
        <f t="shared" si="340"/>
        <v>1</v>
      </c>
      <c r="G630" s="78">
        <f t="shared" si="341"/>
        <v>0</v>
      </c>
      <c r="H630" s="78">
        <f t="shared" si="342"/>
        <v>2.4410254037844394</v>
      </c>
      <c r="I630" s="78">
        <f t="shared" si="343"/>
        <v>2.2279800219209798</v>
      </c>
      <c r="J630" s="78">
        <f t="shared" si="344"/>
        <v>0</v>
      </c>
      <c r="K630" s="78">
        <f t="shared" si="345"/>
        <v>2.4410254037844394</v>
      </c>
      <c r="L630" s="78">
        <f t="shared" si="346"/>
        <v>2.1520634436295589</v>
      </c>
      <c r="M630" s="78">
        <f t="shared" si="347"/>
        <v>0.57664366178108117</v>
      </c>
      <c r="O630" s="78">
        <f t="shared" si="348"/>
        <v>2.0087332617277367</v>
      </c>
      <c r="P630" s="78">
        <f t="shared" si="349"/>
        <v>0.47452324821705361</v>
      </c>
    </row>
    <row r="631" spans="1:16" x14ac:dyDescent="0.2">
      <c r="A631" s="78">
        <f>Calc!G77</f>
        <v>57.184719565410134</v>
      </c>
      <c r="B631" s="78">
        <f t="shared" si="338"/>
        <v>-3.1312499999999996</v>
      </c>
      <c r="C631" s="78">
        <f>COS(RADIANS(-Calc!L77))</f>
        <v>1</v>
      </c>
      <c r="D631" s="78">
        <f>SIN(RADIANS(-Calc!L77))</f>
        <v>0</v>
      </c>
      <c r="E631" s="78">
        <f t="shared" si="339"/>
        <v>-3.1312499999999996</v>
      </c>
      <c r="F631" s="78">
        <f t="shared" si="340"/>
        <v>1</v>
      </c>
      <c r="G631" s="78">
        <f t="shared" si="341"/>
        <v>0</v>
      </c>
      <c r="H631" s="78">
        <f t="shared" si="342"/>
        <v>2.4316504037844395</v>
      </c>
      <c r="I631" s="78">
        <f t="shared" si="343"/>
        <v>2.2117420456000221</v>
      </c>
      <c r="J631" s="78">
        <f t="shared" si="344"/>
        <v>0</v>
      </c>
      <c r="K631" s="78">
        <f t="shared" si="345"/>
        <v>2.4316504037844395</v>
      </c>
      <c r="L631" s="78">
        <f t="shared" si="346"/>
        <v>2.1363787629344757</v>
      </c>
      <c r="M631" s="78">
        <f t="shared" si="347"/>
        <v>0.57244096425529356</v>
      </c>
      <c r="O631" s="78">
        <f t="shared" si="348"/>
        <v>2.0036045770183977</v>
      </c>
      <c r="P631" s="78">
        <f t="shared" si="349"/>
        <v>0.47167361487067017</v>
      </c>
    </row>
    <row r="632" spans="1:16" x14ac:dyDescent="0.2">
      <c r="A632" s="78">
        <f>Calc!G78</f>
        <v>58.013623973863091</v>
      </c>
      <c r="B632" s="78">
        <f t="shared" si="338"/>
        <v>-3.1124999999999998</v>
      </c>
      <c r="C632" s="78">
        <f>COS(RADIANS(-Calc!L78))</f>
        <v>1</v>
      </c>
      <c r="D632" s="78">
        <f>SIN(RADIANS(-Calc!L78))</f>
        <v>0</v>
      </c>
      <c r="E632" s="78">
        <f t="shared" si="339"/>
        <v>-3.1124999999999998</v>
      </c>
      <c r="F632" s="78">
        <f t="shared" si="340"/>
        <v>1</v>
      </c>
      <c r="G632" s="78">
        <f t="shared" si="341"/>
        <v>0</v>
      </c>
      <c r="H632" s="78">
        <f t="shared" si="342"/>
        <v>2.4222754037844396</v>
      </c>
      <c r="I632" s="78">
        <f t="shared" si="343"/>
        <v>2.1955040692790639</v>
      </c>
      <c r="J632" s="78">
        <f t="shared" si="344"/>
        <v>0</v>
      </c>
      <c r="K632" s="78">
        <f t="shared" si="345"/>
        <v>2.4222754037844396</v>
      </c>
      <c r="L632" s="78">
        <f t="shared" si="346"/>
        <v>2.1206940822393916</v>
      </c>
      <c r="M632" s="78">
        <f t="shared" si="347"/>
        <v>0.56823826672950584</v>
      </c>
      <c r="O632" s="78">
        <f t="shared" si="348"/>
        <v>1.9984626188477363</v>
      </c>
      <c r="P632" s="78">
        <f t="shared" si="349"/>
        <v>0.46881660643688106</v>
      </c>
    </row>
    <row r="633" spans="1:16" x14ac:dyDescent="0.2">
      <c r="A633" s="78">
        <f>Calc!G79</f>
        <v>58.854543524185644</v>
      </c>
      <c r="B633" s="78">
        <f t="shared" si="338"/>
        <v>-3.09375</v>
      </c>
      <c r="C633" s="78">
        <f>COS(RADIANS(-Calc!L79))</f>
        <v>1</v>
      </c>
      <c r="D633" s="78">
        <f>SIN(RADIANS(-Calc!L79))</f>
        <v>0</v>
      </c>
      <c r="E633" s="78">
        <f t="shared" si="339"/>
        <v>-3.09375</v>
      </c>
      <c r="F633" s="78">
        <f t="shared" si="340"/>
        <v>1</v>
      </c>
      <c r="G633" s="78">
        <f t="shared" si="341"/>
        <v>0</v>
      </c>
      <c r="H633" s="78">
        <f t="shared" si="342"/>
        <v>2.4129004037844397</v>
      </c>
      <c r="I633" s="78">
        <f t="shared" si="343"/>
        <v>2.1792660929581058</v>
      </c>
      <c r="J633" s="78">
        <f t="shared" si="344"/>
        <v>0</v>
      </c>
      <c r="K633" s="78">
        <f t="shared" si="345"/>
        <v>2.4129004037844397</v>
      </c>
      <c r="L633" s="78">
        <f t="shared" si="346"/>
        <v>2.1050094015443079</v>
      </c>
      <c r="M633" s="78">
        <f t="shared" si="347"/>
        <v>0.56403556920371811</v>
      </c>
      <c r="O633" s="78">
        <f t="shared" si="348"/>
        <v>1.9933073356197573</v>
      </c>
      <c r="P633" s="78">
        <f t="shared" si="349"/>
        <v>0.46595219424758211</v>
      </c>
    </row>
    <row r="634" spans="1:16" x14ac:dyDescent="0.2">
      <c r="A634" s="78">
        <f>Calc!G80</f>
        <v>59.707652378359199</v>
      </c>
      <c r="B634" s="78">
        <f t="shared" si="338"/>
        <v>-3.0749999999999997</v>
      </c>
      <c r="C634" s="78">
        <f>COS(RADIANS(-Calc!L80))</f>
        <v>1</v>
      </c>
      <c r="D634" s="78">
        <f>SIN(RADIANS(-Calc!L80))</f>
        <v>0</v>
      </c>
      <c r="E634" s="78">
        <f t="shared" si="339"/>
        <v>-3.0749999999999997</v>
      </c>
      <c r="F634" s="78">
        <f t="shared" si="340"/>
        <v>1</v>
      </c>
      <c r="G634" s="78">
        <f t="shared" si="341"/>
        <v>0</v>
      </c>
      <c r="H634" s="78">
        <f t="shared" si="342"/>
        <v>2.4035254037844398</v>
      </c>
      <c r="I634" s="78">
        <f t="shared" si="343"/>
        <v>2.1630281166371472</v>
      </c>
      <c r="J634" s="78">
        <f t="shared" si="344"/>
        <v>0</v>
      </c>
      <c r="K634" s="78">
        <f t="shared" si="345"/>
        <v>2.4035254037844398</v>
      </c>
      <c r="L634" s="78">
        <f t="shared" si="346"/>
        <v>2.0893247208492238</v>
      </c>
      <c r="M634" s="78">
        <f t="shared" si="347"/>
        <v>0.55983287167793028</v>
      </c>
      <c r="O634" s="78">
        <f t="shared" si="348"/>
        <v>1.9881386754707027</v>
      </c>
      <c r="P634" s="78">
        <f t="shared" si="349"/>
        <v>0.46308034948589288</v>
      </c>
    </row>
    <row r="635" spans="1:16" x14ac:dyDescent="0.2">
      <c r="A635" s="78">
        <f>Calc!G81</f>
        <v>60.573127222879279</v>
      </c>
      <c r="B635" s="78">
        <f t="shared" si="338"/>
        <v>-3.0562500000000004</v>
      </c>
      <c r="C635" s="78">
        <f>COS(RADIANS(-Calc!L81))</f>
        <v>1</v>
      </c>
      <c r="D635" s="78">
        <f>SIN(RADIANS(-Calc!L81))</f>
        <v>0</v>
      </c>
      <c r="E635" s="78">
        <f t="shared" si="339"/>
        <v>-3.0562500000000004</v>
      </c>
      <c r="F635" s="78">
        <f t="shared" si="340"/>
        <v>1</v>
      </c>
      <c r="G635" s="78">
        <f t="shared" si="341"/>
        <v>0</v>
      </c>
      <c r="H635" s="78">
        <f t="shared" si="342"/>
        <v>2.3941504037844399</v>
      </c>
      <c r="I635" s="78">
        <f t="shared" si="343"/>
        <v>2.1467901403161895</v>
      </c>
      <c r="J635" s="78">
        <f t="shared" si="344"/>
        <v>0</v>
      </c>
      <c r="K635" s="78">
        <f t="shared" si="345"/>
        <v>2.3941504037844399</v>
      </c>
      <c r="L635" s="78">
        <f t="shared" si="346"/>
        <v>2.0736400401541402</v>
      </c>
      <c r="M635" s="78">
        <f t="shared" si="347"/>
        <v>0.55563017415214266</v>
      </c>
      <c r="O635" s="78">
        <f t="shared" si="348"/>
        <v>1.9829565862673131</v>
      </c>
      <c r="P635" s="78">
        <f t="shared" si="349"/>
        <v>0.46020104318519101</v>
      </c>
    </row>
    <row r="636" spans="1:16" x14ac:dyDescent="0.2">
      <c r="A636" s="78">
        <f>Calc!G82</f>
        <v>61.451147305348933</v>
      </c>
      <c r="B636" s="78">
        <f t="shared" si="338"/>
        <v>-3.0374999999999996</v>
      </c>
      <c r="C636" s="78">
        <f>COS(RADIANS(-Calc!L82))</f>
        <v>1</v>
      </c>
      <c r="D636" s="78">
        <f>SIN(RADIANS(-Calc!L82))</f>
        <v>0</v>
      </c>
      <c r="E636" s="78">
        <f t="shared" si="339"/>
        <v>-3.0374999999999996</v>
      </c>
      <c r="F636" s="78">
        <f t="shared" si="340"/>
        <v>1</v>
      </c>
      <c r="G636" s="78">
        <f t="shared" si="341"/>
        <v>0</v>
      </c>
      <c r="H636" s="78">
        <f t="shared" si="342"/>
        <v>2.3847754037844395</v>
      </c>
      <c r="I636" s="78">
        <f t="shared" si="343"/>
        <v>2.130552163995231</v>
      </c>
      <c r="J636" s="78">
        <f t="shared" si="344"/>
        <v>0</v>
      </c>
      <c r="K636" s="78">
        <f t="shared" si="345"/>
        <v>2.3847754037844395</v>
      </c>
      <c r="L636" s="78">
        <f t="shared" si="346"/>
        <v>2.0579553594590561</v>
      </c>
      <c r="M636" s="78">
        <f t="shared" si="347"/>
        <v>0.55142747662635483</v>
      </c>
      <c r="O636" s="78">
        <f t="shared" si="348"/>
        <v>1.9777610156050747</v>
      </c>
      <c r="P636" s="78">
        <f t="shared" si="349"/>
        <v>0.45731424622813743</v>
      </c>
    </row>
    <row r="637" spans="1:16" x14ac:dyDescent="0.2">
      <c r="A637" s="78">
        <f>Calc!G83</f>
        <v>62.341894471602529</v>
      </c>
      <c r="B637" s="78">
        <f t="shared" si="338"/>
        <v>-3.0187500000000003</v>
      </c>
      <c r="C637" s="78">
        <f>COS(RADIANS(-Calc!L83))</f>
        <v>1</v>
      </c>
      <c r="D637" s="78">
        <f>SIN(RADIANS(-Calc!L83))</f>
        <v>0</v>
      </c>
      <c r="E637" s="78">
        <f t="shared" si="339"/>
        <v>-3.0187500000000003</v>
      </c>
      <c r="F637" s="78">
        <f t="shared" si="340"/>
        <v>1</v>
      </c>
      <c r="G637" s="78">
        <f t="shared" si="341"/>
        <v>0</v>
      </c>
      <c r="H637" s="78">
        <f t="shared" si="342"/>
        <v>2.3754004037844396</v>
      </c>
      <c r="I637" s="78">
        <f t="shared" si="343"/>
        <v>2.1143141876742733</v>
      </c>
      <c r="J637" s="78">
        <f t="shared" si="344"/>
        <v>0</v>
      </c>
      <c r="K637" s="78">
        <f t="shared" si="345"/>
        <v>2.3754004037844396</v>
      </c>
      <c r="L637" s="78">
        <f t="shared" si="346"/>
        <v>2.0422706787639728</v>
      </c>
      <c r="M637" s="78">
        <f t="shared" si="347"/>
        <v>0.54722477910056722</v>
      </c>
      <c r="O637" s="78">
        <f t="shared" si="348"/>
        <v>1.9725519108064529</v>
      </c>
      <c r="P637" s="78">
        <f t="shared" si="349"/>
        <v>0.45441992934569603</v>
      </c>
    </row>
    <row r="638" spans="1:16" x14ac:dyDescent="0.2">
      <c r="A638" s="78">
        <f>Calc!G84</f>
        <v>63.245553203367592</v>
      </c>
      <c r="B638" s="78">
        <f t="shared" si="338"/>
        <v>-3</v>
      </c>
      <c r="C638" s="78">
        <f>COS(RADIANS(-Calc!L84))</f>
        <v>1</v>
      </c>
      <c r="D638" s="78">
        <f>SIN(RADIANS(-Calc!L84))</f>
        <v>0</v>
      </c>
      <c r="E638" s="78">
        <f t="shared" si="339"/>
        <v>-3</v>
      </c>
      <c r="F638" s="78">
        <f t="shared" si="340"/>
        <v>1</v>
      </c>
      <c r="G638" s="78">
        <f t="shared" si="341"/>
        <v>0</v>
      </c>
      <c r="H638" s="78">
        <f t="shared" si="342"/>
        <v>2.3660254037844397</v>
      </c>
      <c r="I638" s="78">
        <f t="shared" si="343"/>
        <v>2.0980762113533147</v>
      </c>
      <c r="J638" s="78">
        <f t="shared" si="344"/>
        <v>0</v>
      </c>
      <c r="K638" s="78">
        <f t="shared" si="345"/>
        <v>2.3660254037844397</v>
      </c>
      <c r="L638" s="78">
        <f t="shared" si="346"/>
        <v>2.0265859980688883</v>
      </c>
      <c r="M638" s="78">
        <f t="shared" si="347"/>
        <v>0.54302208157477938</v>
      </c>
      <c r="O638" s="78">
        <f t="shared" si="348"/>
        <v>1.9673292189191121</v>
      </c>
      <c r="P638" s="78">
        <f t="shared" si="349"/>
        <v>0.45151806311614334</v>
      </c>
    </row>
    <row r="639" spans="1:16" x14ac:dyDescent="0.2">
      <c r="A639" s="78">
        <f>Calc!G85</f>
        <v>64.162310656472727</v>
      </c>
      <c r="B639" s="78">
        <f t="shared" si="338"/>
        <v>-2.9812500000000002</v>
      </c>
      <c r="C639" s="78">
        <f>COS(RADIANS(-Calc!L85))</f>
        <v>1</v>
      </c>
      <c r="D639" s="78">
        <f>SIN(RADIANS(-Calc!L85))</f>
        <v>0</v>
      </c>
      <c r="E639" s="78">
        <f t="shared" si="339"/>
        <v>-2.9812500000000002</v>
      </c>
      <c r="F639" s="78">
        <f t="shared" si="340"/>
        <v>1</v>
      </c>
      <c r="G639" s="78">
        <f t="shared" si="341"/>
        <v>0</v>
      </c>
      <c r="H639" s="78">
        <f t="shared" si="342"/>
        <v>2.3566504037844398</v>
      </c>
      <c r="I639" s="78">
        <f t="shared" si="343"/>
        <v>2.0818382350323565</v>
      </c>
      <c r="J639" s="78">
        <f t="shared" si="344"/>
        <v>0</v>
      </c>
      <c r="K639" s="78">
        <f t="shared" si="345"/>
        <v>2.3566504037844398</v>
      </c>
      <c r="L639" s="78">
        <f t="shared" si="346"/>
        <v>2.0109013173738046</v>
      </c>
      <c r="M639" s="78">
        <f t="shared" si="347"/>
        <v>0.53881938404899166</v>
      </c>
      <c r="O639" s="78">
        <f t="shared" si="348"/>
        <v>1.9620928867141201</v>
      </c>
      <c r="P639" s="78">
        <f t="shared" si="349"/>
        <v>0.44860861796407225</v>
      </c>
    </row>
    <row r="640" spans="1:16" x14ac:dyDescent="0.2">
      <c r="A640" s="78">
        <f>Calc!G86</f>
        <v>65.092356699609169</v>
      </c>
      <c r="B640" s="78">
        <f t="shared" si="338"/>
        <v>-2.9625000000000004</v>
      </c>
      <c r="C640" s="78">
        <f>COS(RADIANS(-Calc!L86))</f>
        <v>1</v>
      </c>
      <c r="D640" s="78">
        <f>SIN(RADIANS(-Calc!L86))</f>
        <v>0</v>
      </c>
      <c r="E640" s="78">
        <f t="shared" si="339"/>
        <v>-2.9625000000000004</v>
      </c>
      <c r="F640" s="78">
        <f t="shared" si="340"/>
        <v>1</v>
      </c>
      <c r="G640" s="78">
        <f t="shared" si="341"/>
        <v>0</v>
      </c>
      <c r="H640" s="78">
        <f t="shared" si="342"/>
        <v>2.3472754037844399</v>
      </c>
      <c r="I640" s="78">
        <f t="shared" si="343"/>
        <v>2.0656002587113984</v>
      </c>
      <c r="J640" s="78">
        <f t="shared" si="344"/>
        <v>0</v>
      </c>
      <c r="K640" s="78">
        <f t="shared" si="345"/>
        <v>2.3472754037844399</v>
      </c>
      <c r="L640" s="78">
        <f t="shared" si="346"/>
        <v>1.9952166366787207</v>
      </c>
      <c r="M640" s="78">
        <f t="shared" si="347"/>
        <v>0.53461668652320393</v>
      </c>
      <c r="O640" s="78">
        <f t="shared" si="348"/>
        <v>1.9568428606841419</v>
      </c>
      <c r="P640" s="78">
        <f t="shared" si="349"/>
        <v>0.44569156415938688</v>
      </c>
    </row>
    <row r="641" spans="1:16" x14ac:dyDescent="0.2">
      <c r="A641" s="78">
        <f>Calc!G87</f>
        <v>66.035883953654405</v>
      </c>
      <c r="B641" s="78">
        <f t="shared" si="338"/>
        <v>-2.9437499999999996</v>
      </c>
      <c r="C641" s="78">
        <f>COS(RADIANS(-Calc!L87))</f>
        <v>1</v>
      </c>
      <c r="D641" s="78">
        <f>SIN(RADIANS(-Calc!L87))</f>
        <v>0</v>
      </c>
      <c r="E641" s="78">
        <f t="shared" si="339"/>
        <v>-2.9437499999999996</v>
      </c>
      <c r="F641" s="78">
        <f t="shared" si="340"/>
        <v>1</v>
      </c>
      <c r="G641" s="78">
        <f t="shared" si="341"/>
        <v>0</v>
      </c>
      <c r="H641" s="78">
        <f t="shared" si="342"/>
        <v>2.3379004037844395</v>
      </c>
      <c r="I641" s="78">
        <f t="shared" si="343"/>
        <v>2.0493622823904398</v>
      </c>
      <c r="J641" s="78">
        <f t="shared" si="344"/>
        <v>0</v>
      </c>
      <c r="K641" s="78">
        <f t="shared" si="345"/>
        <v>2.3379004037844395</v>
      </c>
      <c r="L641" s="78">
        <f t="shared" si="346"/>
        <v>1.9795319559836366</v>
      </c>
      <c r="M641" s="78">
        <f t="shared" si="347"/>
        <v>0.5304139889974161</v>
      </c>
      <c r="O641" s="78">
        <f t="shared" si="348"/>
        <v>1.9515790870416148</v>
      </c>
      <c r="P641" s="78">
        <f t="shared" si="349"/>
        <v>0.44276687181629037</v>
      </c>
    </row>
    <row r="642" spans="1:16" x14ac:dyDescent="0.2">
      <c r="A642" s="78">
        <f>Calc!G88</f>
        <v>66.993087831565546</v>
      </c>
      <c r="B642" s="78">
        <f t="shared" si="338"/>
        <v>-2.9249999999999998</v>
      </c>
      <c r="C642" s="78">
        <f>COS(RADIANS(-Calc!L88))</f>
        <v>1</v>
      </c>
      <c r="D642" s="78">
        <f>SIN(RADIANS(-Calc!L88))</f>
        <v>0</v>
      </c>
      <c r="E642" s="78">
        <f t="shared" si="339"/>
        <v>-2.9249999999999998</v>
      </c>
      <c r="F642" s="78">
        <f t="shared" si="340"/>
        <v>1</v>
      </c>
      <c r="G642" s="78">
        <f t="shared" si="341"/>
        <v>0</v>
      </c>
      <c r="H642" s="78">
        <f t="shared" si="342"/>
        <v>2.3285254037844396</v>
      </c>
      <c r="I642" s="78">
        <f t="shared" si="343"/>
        <v>2.0331243060694817</v>
      </c>
      <c r="J642" s="78">
        <f t="shared" si="344"/>
        <v>0</v>
      </c>
      <c r="K642" s="78">
        <f t="shared" si="345"/>
        <v>2.3285254037844396</v>
      </c>
      <c r="L642" s="78">
        <f t="shared" si="346"/>
        <v>1.9638472752885527</v>
      </c>
      <c r="M642" s="78">
        <f t="shared" si="347"/>
        <v>0.52621129147162837</v>
      </c>
      <c r="O642" s="78">
        <f t="shared" si="348"/>
        <v>1.9463015117169145</v>
      </c>
      <c r="P642" s="78">
        <f t="shared" si="349"/>
        <v>0.43983451089226377</v>
      </c>
    </row>
    <row r="643" spans="1:16" x14ac:dyDescent="0.2">
      <c r="A643" s="78">
        <f>Calc!G89</f>
        <v>67.964166578851192</v>
      </c>
      <c r="B643" s="78">
        <f t="shared" si="338"/>
        <v>-2.90625</v>
      </c>
      <c r="C643" s="78">
        <f>COS(RADIANS(-Calc!L89))</f>
        <v>1</v>
      </c>
      <c r="D643" s="78">
        <f>SIN(RADIANS(-Calc!L89))</f>
        <v>0</v>
      </c>
      <c r="E643" s="78">
        <f t="shared" si="339"/>
        <v>-2.90625</v>
      </c>
      <c r="F643" s="78">
        <f t="shared" si="340"/>
        <v>1</v>
      </c>
      <c r="G643" s="78">
        <f t="shared" si="341"/>
        <v>0</v>
      </c>
      <c r="H643" s="78">
        <f t="shared" si="342"/>
        <v>2.3191504037844397</v>
      </c>
      <c r="I643" s="78">
        <f t="shared" si="343"/>
        <v>2.0168863297485236</v>
      </c>
      <c r="J643" s="78">
        <f t="shared" si="344"/>
        <v>0</v>
      </c>
      <c r="K643" s="78">
        <f t="shared" si="345"/>
        <v>2.3191504037844397</v>
      </c>
      <c r="L643" s="78">
        <f t="shared" si="346"/>
        <v>1.9481625945934689</v>
      </c>
      <c r="M643" s="78">
        <f t="shared" si="347"/>
        <v>0.52200859394584065</v>
      </c>
      <c r="O643" s="78">
        <f t="shared" si="348"/>
        <v>1.9410100803564998</v>
      </c>
      <c r="P643" s="78">
        <f t="shared" si="349"/>
        <v>0.43689445118703768</v>
      </c>
    </row>
    <row r="644" spans="1:16" x14ac:dyDescent="0.2">
      <c r="A644" s="78">
        <f>Calc!G90</f>
        <v>68.94932131462987</v>
      </c>
      <c r="B644" s="78">
        <f t="shared" si="338"/>
        <v>-2.8875000000000002</v>
      </c>
      <c r="C644" s="78">
        <f>COS(RADIANS(-Calc!L90))</f>
        <v>1</v>
      </c>
      <c r="D644" s="78">
        <f>SIN(RADIANS(-Calc!L90))</f>
        <v>0</v>
      </c>
      <c r="E644" s="78">
        <f t="shared" si="339"/>
        <v>-2.8875000000000002</v>
      </c>
      <c r="F644" s="78">
        <f t="shared" si="340"/>
        <v>1</v>
      </c>
      <c r="G644" s="78">
        <f t="shared" si="341"/>
        <v>0</v>
      </c>
      <c r="H644" s="78">
        <f t="shared" si="342"/>
        <v>2.3097754037844398</v>
      </c>
      <c r="I644" s="78">
        <f t="shared" si="343"/>
        <v>2.0006483534275654</v>
      </c>
      <c r="J644" s="78">
        <f t="shared" si="344"/>
        <v>0</v>
      </c>
      <c r="K644" s="78">
        <f t="shared" si="345"/>
        <v>2.3097754037844398</v>
      </c>
      <c r="L644" s="78">
        <f t="shared" si="346"/>
        <v>1.9324779138983852</v>
      </c>
      <c r="M644" s="78">
        <f t="shared" si="347"/>
        <v>0.51780589642005292</v>
      </c>
      <c r="O644" s="78">
        <f t="shared" si="348"/>
        <v>1.9357047383210513</v>
      </c>
      <c r="P644" s="78">
        <f t="shared" si="349"/>
        <v>0.43394666234155538</v>
      </c>
    </row>
    <row r="645" spans="1:16" x14ac:dyDescent="0.2">
      <c r="A645" s="78">
        <f>Calc!G91</f>
        <v>69.948756073283562</v>
      </c>
      <c r="B645" s="78">
        <f t="shared" si="338"/>
        <v>-2.8687500000000004</v>
      </c>
      <c r="C645" s="78">
        <f>COS(RADIANS(-Calc!L91))</f>
        <v>1</v>
      </c>
      <c r="D645" s="78">
        <f>SIN(RADIANS(-Calc!L91))</f>
        <v>0</v>
      </c>
      <c r="E645" s="78">
        <f t="shared" si="339"/>
        <v>-2.8687500000000004</v>
      </c>
      <c r="F645" s="78">
        <f t="shared" si="340"/>
        <v>1</v>
      </c>
      <c r="G645" s="78">
        <f t="shared" si="341"/>
        <v>0</v>
      </c>
      <c r="H645" s="78">
        <f t="shared" si="342"/>
        <v>2.3004004037844399</v>
      </c>
      <c r="I645" s="78">
        <f t="shared" si="343"/>
        <v>1.9844103771066073</v>
      </c>
      <c r="J645" s="78">
        <f t="shared" si="344"/>
        <v>0</v>
      </c>
      <c r="K645" s="78">
        <f t="shared" si="345"/>
        <v>2.3004004037844399</v>
      </c>
      <c r="L645" s="78">
        <f t="shared" si="346"/>
        <v>1.9167932332033013</v>
      </c>
      <c r="M645" s="78">
        <f t="shared" si="347"/>
        <v>0.5136031988942652</v>
      </c>
      <c r="O645" s="78">
        <f t="shared" si="348"/>
        <v>1.9303854306835864</v>
      </c>
      <c r="P645" s="78">
        <f t="shared" si="349"/>
        <v>0.43099111383692762</v>
      </c>
    </row>
    <row r="646" spans="1:16" x14ac:dyDescent="0.2">
      <c r="A646" s="78">
        <f>Calc!G92</f>
        <v>70.96267784671511</v>
      </c>
      <c r="B646" s="78">
        <f t="shared" si="338"/>
        <v>-2.8499999999999996</v>
      </c>
      <c r="C646" s="78">
        <f>COS(RADIANS(-Calc!L92))</f>
        <v>1</v>
      </c>
      <c r="D646" s="78">
        <f>SIN(RADIANS(-Calc!L92))</f>
        <v>0</v>
      </c>
      <c r="E646" s="78">
        <f t="shared" si="339"/>
        <v>-2.8499999999999996</v>
      </c>
      <c r="F646" s="78">
        <f t="shared" si="340"/>
        <v>1</v>
      </c>
      <c r="G646" s="78">
        <f t="shared" si="341"/>
        <v>0</v>
      </c>
      <c r="H646" s="78">
        <f t="shared" si="342"/>
        <v>2.2910254037844395</v>
      </c>
      <c r="I646" s="78">
        <f t="shared" si="343"/>
        <v>1.9681724007856487</v>
      </c>
      <c r="J646" s="78">
        <f t="shared" si="344"/>
        <v>0</v>
      </c>
      <c r="K646" s="78">
        <f t="shared" si="345"/>
        <v>2.2910254037844395</v>
      </c>
      <c r="L646" s="78">
        <f t="shared" si="346"/>
        <v>1.901108552508217</v>
      </c>
      <c r="M646" s="78">
        <f t="shared" si="347"/>
        <v>0.50940050136847737</v>
      </c>
      <c r="O646" s="78">
        <f t="shared" si="348"/>
        <v>1.9250521022275648</v>
      </c>
      <c r="P646" s="78">
        <f t="shared" si="349"/>
        <v>0.42802777499337963</v>
      </c>
    </row>
    <row r="647" spans="1:16" x14ac:dyDescent="0.2">
      <c r="A647" s="78">
        <f>Calc!G93</f>
        <v>71.991296627217935</v>
      </c>
      <c r="B647" s="78">
        <f t="shared" si="338"/>
        <v>-2.8312499999999998</v>
      </c>
      <c r="C647" s="78">
        <f>COS(RADIANS(-Calc!L93))</f>
        <v>1</v>
      </c>
      <c r="D647" s="78">
        <f>SIN(RADIANS(-Calc!L93))</f>
        <v>0</v>
      </c>
      <c r="E647" s="78">
        <f t="shared" si="339"/>
        <v>-2.8312499999999998</v>
      </c>
      <c r="F647" s="78">
        <f t="shared" si="340"/>
        <v>1</v>
      </c>
      <c r="G647" s="78">
        <f t="shared" si="341"/>
        <v>0</v>
      </c>
      <c r="H647" s="78">
        <f t="shared" si="342"/>
        <v>2.2816504037844396</v>
      </c>
      <c r="I647" s="78">
        <f t="shared" si="343"/>
        <v>1.9519344244646906</v>
      </c>
      <c r="J647" s="78">
        <f t="shared" si="344"/>
        <v>0</v>
      </c>
      <c r="K647" s="78">
        <f t="shared" si="345"/>
        <v>2.2816504037844396</v>
      </c>
      <c r="L647" s="78">
        <f t="shared" si="346"/>
        <v>1.8854238718131333</v>
      </c>
      <c r="M647" s="78">
        <f t="shared" si="347"/>
        <v>0.50519780384268964</v>
      </c>
      <c r="O647" s="78">
        <f t="shared" si="348"/>
        <v>1.9197046974449818</v>
      </c>
      <c r="P647" s="78">
        <f t="shared" si="349"/>
        <v>0.42505661496919017</v>
      </c>
    </row>
    <row r="648" spans="1:16" x14ac:dyDescent="0.2">
      <c r="A648" s="78">
        <f>Calc!G94</f>
        <v>73.034825450967546</v>
      </c>
      <c r="B648" s="78">
        <f t="shared" si="338"/>
        <v>-2.8125</v>
      </c>
      <c r="C648" s="78">
        <f>COS(RADIANS(-Calc!L94))</f>
        <v>1</v>
      </c>
      <c r="D648" s="78">
        <f>SIN(RADIANS(-Calc!L94))</f>
        <v>0</v>
      </c>
      <c r="E648" s="78">
        <f t="shared" si="339"/>
        <v>-2.8125</v>
      </c>
      <c r="F648" s="78">
        <f t="shared" si="340"/>
        <v>1</v>
      </c>
      <c r="G648" s="78">
        <f t="shared" si="341"/>
        <v>0</v>
      </c>
      <c r="H648" s="78">
        <f t="shared" si="342"/>
        <v>2.2722754037844397</v>
      </c>
      <c r="I648" s="78">
        <f t="shared" si="343"/>
        <v>1.9356964481437324</v>
      </c>
      <c r="J648" s="78">
        <f t="shared" si="344"/>
        <v>0</v>
      </c>
      <c r="K648" s="78">
        <f t="shared" si="345"/>
        <v>2.2722754037844397</v>
      </c>
      <c r="L648" s="78">
        <f t="shared" si="346"/>
        <v>1.8697391911180494</v>
      </c>
      <c r="M648" s="78">
        <f t="shared" si="347"/>
        <v>0.50099510631690192</v>
      </c>
      <c r="O648" s="78">
        <f t="shared" si="348"/>
        <v>1.9143431605344368</v>
      </c>
      <c r="P648" s="78">
        <f t="shared" si="349"/>
        <v>0.42207760275962014</v>
      </c>
    </row>
    <row r="649" spans="1:16" x14ac:dyDescent="0.2">
      <c r="A649" s="78">
        <f>Calc!G95</f>
        <v>74.093480442143147</v>
      </c>
      <c r="B649" s="78">
        <f t="shared" si="338"/>
        <v>-2.7937500000000002</v>
      </c>
      <c r="C649" s="78">
        <f>COS(RADIANS(-Calc!L95))</f>
        <v>1</v>
      </c>
      <c r="D649" s="78">
        <f>SIN(RADIANS(-Calc!L95))</f>
        <v>0</v>
      </c>
      <c r="E649" s="78">
        <f t="shared" si="339"/>
        <v>-2.7937500000000002</v>
      </c>
      <c r="F649" s="78">
        <f t="shared" si="340"/>
        <v>1</v>
      </c>
      <c r="G649" s="78">
        <f t="shared" si="341"/>
        <v>0</v>
      </c>
      <c r="H649" s="78">
        <f t="shared" si="342"/>
        <v>2.2629004037844398</v>
      </c>
      <c r="I649" s="78">
        <f t="shared" si="343"/>
        <v>1.9194584718227743</v>
      </c>
      <c r="J649" s="78">
        <f t="shared" si="344"/>
        <v>0</v>
      </c>
      <c r="K649" s="78">
        <f t="shared" si="345"/>
        <v>2.2629004037844398</v>
      </c>
      <c r="L649" s="78">
        <f t="shared" si="346"/>
        <v>1.8540545104229655</v>
      </c>
      <c r="M649" s="78">
        <f t="shared" si="347"/>
        <v>0.49679240879111414</v>
      </c>
      <c r="O649" s="78">
        <f t="shared" si="348"/>
        <v>1.9089674353991957</v>
      </c>
      <c r="P649" s="78">
        <f t="shared" si="349"/>
        <v>0.41909070719583524</v>
      </c>
    </row>
    <row r="650" spans="1:16" x14ac:dyDescent="0.2">
      <c r="A650" s="78">
        <f>Calc!G96</f>
        <v>75.167480857688844</v>
      </c>
      <c r="B650" s="78">
        <f t="shared" si="338"/>
        <v>-2.7749999999999999</v>
      </c>
      <c r="C650" s="78">
        <f>COS(RADIANS(-Calc!L96))</f>
        <v>1</v>
      </c>
      <c r="D650" s="78">
        <f>SIN(RADIANS(-Calc!L96))</f>
        <v>0</v>
      </c>
      <c r="E650" s="78">
        <f t="shared" si="339"/>
        <v>-2.7749999999999999</v>
      </c>
      <c r="F650" s="78">
        <f t="shared" si="340"/>
        <v>1</v>
      </c>
      <c r="G650" s="78">
        <f t="shared" si="341"/>
        <v>0</v>
      </c>
      <c r="H650" s="78">
        <f t="shared" si="342"/>
        <v>2.2535254037844394</v>
      </c>
      <c r="I650" s="78">
        <f t="shared" si="343"/>
        <v>1.9032204955018162</v>
      </c>
      <c r="J650" s="78">
        <f t="shared" si="344"/>
        <v>0</v>
      </c>
      <c r="K650" s="78">
        <f t="shared" si="345"/>
        <v>2.2535254037844394</v>
      </c>
      <c r="L650" s="78">
        <f t="shared" si="346"/>
        <v>1.8383698297278819</v>
      </c>
      <c r="M650" s="78">
        <f t="shared" si="347"/>
        <v>0.49258971126532641</v>
      </c>
      <c r="O650" s="78">
        <f t="shared" si="348"/>
        <v>1.9035774656452336</v>
      </c>
      <c r="P650" s="78">
        <f t="shared" si="349"/>
        <v>0.41609589694381865</v>
      </c>
    </row>
    <row r="651" spans="1:16" x14ac:dyDescent="0.2">
      <c r="A651" s="78">
        <f>Calc!G97</f>
        <v>76.257049132723779</v>
      </c>
      <c r="B651" s="78">
        <f t="shared" si="338"/>
        <v>-2.7562499999999996</v>
      </c>
      <c r="C651" s="78">
        <f>COS(RADIANS(-Calc!L97))</f>
        <v>1</v>
      </c>
      <c r="D651" s="78">
        <f>SIN(RADIANS(-Calc!L97))</f>
        <v>0</v>
      </c>
      <c r="E651" s="78">
        <f t="shared" si="339"/>
        <v>-2.7562499999999996</v>
      </c>
      <c r="F651" s="78">
        <f t="shared" si="340"/>
        <v>1</v>
      </c>
      <c r="G651" s="78">
        <f t="shared" si="341"/>
        <v>0</v>
      </c>
      <c r="H651" s="78">
        <f t="shared" si="342"/>
        <v>2.2441504037844395</v>
      </c>
      <c r="I651" s="78">
        <f t="shared" si="343"/>
        <v>1.8869825191808576</v>
      </c>
      <c r="J651" s="78">
        <f t="shared" si="344"/>
        <v>0</v>
      </c>
      <c r="K651" s="78">
        <f t="shared" si="345"/>
        <v>2.2441504037844395</v>
      </c>
      <c r="L651" s="78">
        <f t="shared" si="346"/>
        <v>1.8226851490327975</v>
      </c>
      <c r="M651" s="78">
        <f t="shared" si="347"/>
        <v>0.48838701373953858</v>
      </c>
      <c r="O651" s="78">
        <f t="shared" si="348"/>
        <v>1.8981731945792633</v>
      </c>
      <c r="P651" s="78">
        <f t="shared" si="349"/>
        <v>0.41309314050327484</v>
      </c>
    </row>
    <row r="652" spans="1:16" x14ac:dyDescent="0.2">
      <c r="A652" s="78">
        <f>Calc!G98</f>
        <v>77.362410926610451</v>
      </c>
      <c r="B652" s="78">
        <f t="shared" si="338"/>
        <v>-2.7374999999999998</v>
      </c>
      <c r="C652" s="78">
        <f>COS(RADIANS(-Calc!L98))</f>
        <v>1</v>
      </c>
      <c r="D652" s="78">
        <f>SIN(RADIANS(-Calc!L98))</f>
        <v>0</v>
      </c>
      <c r="E652" s="78">
        <f t="shared" si="339"/>
        <v>-2.7374999999999998</v>
      </c>
      <c r="F652" s="78">
        <f t="shared" si="340"/>
        <v>1</v>
      </c>
      <c r="G652" s="78">
        <f t="shared" si="341"/>
        <v>0</v>
      </c>
      <c r="H652" s="78">
        <f t="shared" si="342"/>
        <v>2.2347754037844396</v>
      </c>
      <c r="I652" s="78">
        <f t="shared" si="343"/>
        <v>1.8707445428598994</v>
      </c>
      <c r="J652" s="78">
        <f t="shared" si="344"/>
        <v>0</v>
      </c>
      <c r="K652" s="78">
        <f t="shared" si="345"/>
        <v>2.2347754037844396</v>
      </c>
      <c r="L652" s="78">
        <f t="shared" si="346"/>
        <v>1.8070004683377137</v>
      </c>
      <c r="M652" s="78">
        <f t="shared" si="347"/>
        <v>0.48418431621375085</v>
      </c>
      <c r="O652" s="78">
        <f t="shared" si="348"/>
        <v>1.8927545652067461</v>
      </c>
      <c r="P652" s="78">
        <f t="shared" si="349"/>
        <v>0.41008240620652597</v>
      </c>
    </row>
    <row r="653" spans="1:16" x14ac:dyDescent="0.2">
      <c r="A653" s="78">
        <f>Calc!G99</f>
        <v>78.483795169690723</v>
      </c>
      <c r="B653" s="78">
        <f t="shared" si="338"/>
        <v>-2.71875</v>
      </c>
      <c r="C653" s="78">
        <f>COS(RADIANS(-Calc!L99))</f>
        <v>1</v>
      </c>
      <c r="D653" s="78">
        <f>SIN(RADIANS(-Calc!L99))</f>
        <v>0</v>
      </c>
      <c r="E653" s="78">
        <f t="shared" si="339"/>
        <v>-2.71875</v>
      </c>
      <c r="F653" s="78">
        <f t="shared" si="340"/>
        <v>1</v>
      </c>
      <c r="G653" s="78">
        <f t="shared" si="341"/>
        <v>0</v>
      </c>
      <c r="H653" s="78">
        <f t="shared" si="342"/>
        <v>2.2254004037844393</v>
      </c>
      <c r="I653" s="78">
        <f t="shared" si="343"/>
        <v>1.8545065665389413</v>
      </c>
      <c r="J653" s="78">
        <f t="shared" si="344"/>
        <v>0</v>
      </c>
      <c r="K653" s="78">
        <f t="shared" si="345"/>
        <v>2.2254004037844393</v>
      </c>
      <c r="L653" s="78">
        <f t="shared" si="346"/>
        <v>1.79131578764263</v>
      </c>
      <c r="M653" s="78">
        <f t="shared" si="347"/>
        <v>0.47998161868796313</v>
      </c>
      <c r="O653" s="78">
        <f t="shared" si="348"/>
        <v>1.8873215202298903</v>
      </c>
      <c r="P653" s="78">
        <f t="shared" si="349"/>
        <v>0.40706366221739804</v>
      </c>
    </row>
    <row r="654" spans="1:16" x14ac:dyDescent="0.2">
      <c r="A654" s="78">
        <f>Calc!G100</f>
        <v>79.621434110699454</v>
      </c>
      <c r="B654" s="78">
        <f t="shared" si="338"/>
        <v>-2.7</v>
      </c>
      <c r="C654" s="78">
        <f>COS(RADIANS(-Calc!L100))</f>
        <v>1</v>
      </c>
      <c r="D654" s="78">
        <f>SIN(RADIANS(-Calc!L100))</f>
        <v>0</v>
      </c>
      <c r="E654" s="78">
        <f t="shared" si="339"/>
        <v>-2.7</v>
      </c>
      <c r="F654" s="78">
        <f t="shared" si="340"/>
        <v>1</v>
      </c>
      <c r="G654" s="78">
        <f t="shared" si="341"/>
        <v>0</v>
      </c>
      <c r="H654" s="78">
        <f t="shared" si="342"/>
        <v>2.2160254037844398</v>
      </c>
      <c r="I654" s="78">
        <f t="shared" si="343"/>
        <v>1.8382685902179832</v>
      </c>
      <c r="J654" s="78">
        <f t="shared" si="344"/>
        <v>0</v>
      </c>
      <c r="K654" s="78">
        <f t="shared" si="345"/>
        <v>2.2160254037844398</v>
      </c>
      <c r="L654" s="78">
        <f t="shared" si="346"/>
        <v>1.7756311069475461</v>
      </c>
      <c r="M654" s="78">
        <f t="shared" si="347"/>
        <v>0.47577892116217541</v>
      </c>
      <c r="O654" s="78">
        <f t="shared" si="348"/>
        <v>1.8818740020456304</v>
      </c>
      <c r="P654" s="78">
        <f t="shared" si="349"/>
        <v>0.40403687653009857</v>
      </c>
    </row>
    <row r="655" spans="1:16" x14ac:dyDescent="0.2">
      <c r="A655" s="78">
        <f>Calc!G101</f>
        <v>80.775563364865206</v>
      </c>
      <c r="B655" s="78">
        <f t="shared" si="338"/>
        <v>-2.6812500000000004</v>
      </c>
      <c r="C655" s="78">
        <f>COS(RADIANS(-Calc!L101))</f>
        <v>1</v>
      </c>
      <c r="D655" s="78">
        <f>SIN(RADIANS(-Calc!L101))</f>
        <v>0</v>
      </c>
      <c r="E655" s="78">
        <f t="shared" si="339"/>
        <v>-2.6812500000000004</v>
      </c>
      <c r="F655" s="78">
        <f t="shared" si="340"/>
        <v>1</v>
      </c>
      <c r="G655" s="78">
        <f t="shared" si="341"/>
        <v>0</v>
      </c>
      <c r="H655" s="78">
        <f t="shared" si="342"/>
        <v>2.2066504037844394</v>
      </c>
      <c r="I655" s="78">
        <f t="shared" si="343"/>
        <v>1.8220306138970255</v>
      </c>
      <c r="J655" s="78">
        <f t="shared" si="344"/>
        <v>0</v>
      </c>
      <c r="K655" s="78">
        <f t="shared" si="345"/>
        <v>2.2066504037844394</v>
      </c>
      <c r="L655" s="78">
        <f t="shared" si="346"/>
        <v>1.7599464262524627</v>
      </c>
      <c r="M655" s="78">
        <f t="shared" si="347"/>
        <v>0.47157622363638779</v>
      </c>
      <c r="O655" s="78">
        <f t="shared" si="348"/>
        <v>1.876411952743591</v>
      </c>
      <c r="P655" s="78">
        <f t="shared" si="349"/>
        <v>0.40100201696808646</v>
      </c>
    </row>
    <row r="656" spans="1:16" x14ac:dyDescent="0.2">
      <c r="A656" s="78">
        <f>Calc!G102</f>
        <v>81.946421962708314</v>
      </c>
      <c r="B656" s="78">
        <f t="shared" si="338"/>
        <v>-2.6624999999999996</v>
      </c>
      <c r="C656" s="78">
        <f>COS(RADIANS(-Calc!L102))</f>
        <v>1</v>
      </c>
      <c r="D656" s="78">
        <f>SIN(RADIANS(-Calc!L102))</f>
        <v>0</v>
      </c>
      <c r="E656" s="78">
        <f t="shared" si="339"/>
        <v>-2.6624999999999996</v>
      </c>
      <c r="F656" s="78">
        <f t="shared" si="340"/>
        <v>1</v>
      </c>
      <c r="G656" s="78">
        <f t="shared" si="341"/>
        <v>0</v>
      </c>
      <c r="H656" s="78">
        <f t="shared" si="342"/>
        <v>2.1972754037844391</v>
      </c>
      <c r="I656" s="78">
        <f t="shared" si="343"/>
        <v>1.8057926375760665</v>
      </c>
      <c r="J656" s="78">
        <f t="shared" si="344"/>
        <v>0</v>
      </c>
      <c r="K656" s="78">
        <f t="shared" si="345"/>
        <v>2.1972754037844391</v>
      </c>
      <c r="L656" s="78">
        <f t="shared" si="346"/>
        <v>1.7442617455573781</v>
      </c>
      <c r="M656" s="78">
        <f t="shared" si="347"/>
        <v>0.46737352611059985</v>
      </c>
      <c r="O656" s="78">
        <f t="shared" si="348"/>
        <v>1.8709353141040346</v>
      </c>
      <c r="P656" s="78">
        <f t="shared" si="349"/>
        <v>0.39795905118293029</v>
      </c>
    </row>
    <row r="657" spans="1:16" x14ac:dyDescent="0.2">
      <c r="A657" s="78">
        <f>Calc!G103</f>
        <v>83.134252399546199</v>
      </c>
      <c r="B657" s="78">
        <f t="shared" si="338"/>
        <v>-2.6437499999999998</v>
      </c>
      <c r="C657" s="78">
        <f>COS(RADIANS(-Calc!L103))</f>
        <v>1</v>
      </c>
      <c r="D657" s="78">
        <f>SIN(RADIANS(-Calc!L103))</f>
        <v>0</v>
      </c>
      <c r="E657" s="78">
        <f t="shared" si="339"/>
        <v>-2.6437499999999998</v>
      </c>
      <c r="F657" s="78">
        <f t="shared" si="340"/>
        <v>1</v>
      </c>
      <c r="G657" s="78">
        <f t="shared" si="341"/>
        <v>0</v>
      </c>
      <c r="H657" s="78">
        <f t="shared" si="342"/>
        <v>2.1879004037844396</v>
      </c>
      <c r="I657" s="78">
        <f t="shared" si="343"/>
        <v>1.7895546612551083</v>
      </c>
      <c r="J657" s="78">
        <f t="shared" si="344"/>
        <v>0</v>
      </c>
      <c r="K657" s="78">
        <f t="shared" si="345"/>
        <v>2.1879004037844396</v>
      </c>
      <c r="L657" s="78">
        <f t="shared" si="346"/>
        <v>1.7285770648622942</v>
      </c>
      <c r="M657" s="78">
        <f t="shared" si="347"/>
        <v>0.46317082858481212</v>
      </c>
      <c r="O657" s="78">
        <f t="shared" si="348"/>
        <v>1.8654440275957958</v>
      </c>
      <c r="P657" s="78">
        <f t="shared" si="349"/>
        <v>0.39490794665316048</v>
      </c>
    </row>
    <row r="658" spans="1:16" x14ac:dyDescent="0.2">
      <c r="A658" s="78">
        <f>Calc!G104</f>
        <v>84.339300685716466</v>
      </c>
      <c r="B658" s="78">
        <f t="shared" si="338"/>
        <v>-2.6249999999999996</v>
      </c>
      <c r="C658" s="78">
        <f>COS(RADIANS(-Calc!L104))</f>
        <v>1</v>
      </c>
      <c r="D658" s="78">
        <f>SIN(RADIANS(-Calc!L104))</f>
        <v>0</v>
      </c>
      <c r="E658" s="78">
        <f t="shared" si="339"/>
        <v>-2.6249999999999996</v>
      </c>
      <c r="F658" s="78">
        <f t="shared" si="340"/>
        <v>1</v>
      </c>
      <c r="G658" s="78">
        <f t="shared" si="341"/>
        <v>0</v>
      </c>
      <c r="H658" s="78">
        <f t="shared" si="342"/>
        <v>2.1785254037844393</v>
      </c>
      <c r="I658" s="78">
        <f t="shared" si="343"/>
        <v>1.7733166849341497</v>
      </c>
      <c r="J658" s="78">
        <f t="shared" si="344"/>
        <v>0</v>
      </c>
      <c r="K658" s="78">
        <f t="shared" si="345"/>
        <v>2.1785254037844393</v>
      </c>
      <c r="L658" s="78">
        <f t="shared" si="346"/>
        <v>1.7128923841672099</v>
      </c>
      <c r="M658" s="78">
        <f t="shared" si="347"/>
        <v>0.45896813105902429</v>
      </c>
      <c r="O658" s="78">
        <f t="shared" si="348"/>
        <v>1.8599380343741909</v>
      </c>
      <c r="P658" s="78">
        <f t="shared" si="349"/>
        <v>0.39184867068310991</v>
      </c>
    </row>
    <row r="659" spans="1:16" x14ac:dyDescent="0.2">
      <c r="A659" s="78">
        <f>Calc!G105</f>
        <v>85.561816397527636</v>
      </c>
      <c r="B659" s="78">
        <f t="shared" si="338"/>
        <v>-2.6062499999999997</v>
      </c>
      <c r="C659" s="78">
        <f>COS(RADIANS(-Calc!L105))</f>
        <v>1</v>
      </c>
      <c r="D659" s="78">
        <f>SIN(RADIANS(-Calc!L105))</f>
        <v>0</v>
      </c>
      <c r="E659" s="78">
        <f t="shared" si="339"/>
        <v>-2.6062499999999997</v>
      </c>
      <c r="F659" s="78">
        <f t="shared" si="340"/>
        <v>1</v>
      </c>
      <c r="G659" s="78">
        <f t="shared" si="341"/>
        <v>0</v>
      </c>
      <c r="H659" s="78">
        <f t="shared" si="342"/>
        <v>2.1691504037844394</v>
      </c>
      <c r="I659" s="78">
        <f t="shared" si="343"/>
        <v>1.757078708613192</v>
      </c>
      <c r="J659" s="78">
        <f t="shared" si="344"/>
        <v>0</v>
      </c>
      <c r="K659" s="78">
        <f t="shared" si="345"/>
        <v>2.1691504037844394</v>
      </c>
      <c r="L659" s="78">
        <f t="shared" si="346"/>
        <v>1.6972077034721267</v>
      </c>
      <c r="M659" s="78">
        <f t="shared" si="347"/>
        <v>0.45476543353323667</v>
      </c>
      <c r="O659" s="78">
        <f t="shared" si="348"/>
        <v>1.8544172752789214</v>
      </c>
      <c r="P659" s="78">
        <f t="shared" si="349"/>
        <v>0.38878119040174597</v>
      </c>
    </row>
    <row r="660" spans="1:16" x14ac:dyDescent="0.2">
      <c r="A660" s="78">
        <f>Calc!G106</f>
        <v>86.80205272894878</v>
      </c>
      <c r="B660" s="78">
        <f t="shared" si="338"/>
        <v>-2.5874999999999999</v>
      </c>
      <c r="C660" s="78">
        <f>COS(RADIANS(-Calc!L106))</f>
        <v>1</v>
      </c>
      <c r="D660" s="78">
        <f>SIN(RADIANS(-Calc!L106))</f>
        <v>0</v>
      </c>
      <c r="E660" s="78">
        <f t="shared" si="339"/>
        <v>-2.5874999999999999</v>
      </c>
      <c r="F660" s="78">
        <f t="shared" si="340"/>
        <v>1</v>
      </c>
      <c r="G660" s="78">
        <f t="shared" si="341"/>
        <v>0</v>
      </c>
      <c r="H660" s="78">
        <f t="shared" si="342"/>
        <v>2.1597754037844394</v>
      </c>
      <c r="I660" s="78">
        <f t="shared" si="343"/>
        <v>1.7408407322922339</v>
      </c>
      <c r="J660" s="78">
        <f t="shared" si="344"/>
        <v>0</v>
      </c>
      <c r="K660" s="78">
        <f t="shared" si="345"/>
        <v>2.1597754037844394</v>
      </c>
      <c r="L660" s="78">
        <f t="shared" si="346"/>
        <v>1.6815230227770428</v>
      </c>
      <c r="M660" s="78">
        <f t="shared" si="347"/>
        <v>0.45056273600744889</v>
      </c>
      <c r="O660" s="78">
        <f t="shared" si="348"/>
        <v>1.8488816908319523</v>
      </c>
      <c r="P660" s="78">
        <f t="shared" si="349"/>
        <v>0.38570547276149342</v>
      </c>
    </row>
    <row r="661" spans="1:16" x14ac:dyDescent="0.2">
      <c r="A661" s="78">
        <f>Calc!G107</f>
        <v>88.060266544048304</v>
      </c>
      <c r="B661" s="78">
        <f t="shared" si="338"/>
        <v>-2.5687499999999996</v>
      </c>
      <c r="C661" s="78">
        <f>COS(RADIANS(-Calc!L107))</f>
        <v>1</v>
      </c>
      <c r="D661" s="78">
        <f>SIN(RADIANS(-Calc!L107))</f>
        <v>0</v>
      </c>
      <c r="E661" s="78">
        <f t="shared" si="339"/>
        <v>-2.5687499999999996</v>
      </c>
      <c r="F661" s="78">
        <f t="shared" si="340"/>
        <v>1</v>
      </c>
      <c r="G661" s="78">
        <f t="shared" si="341"/>
        <v>0</v>
      </c>
      <c r="H661" s="78">
        <f t="shared" si="342"/>
        <v>2.1504004037844391</v>
      </c>
      <c r="I661" s="78">
        <f t="shared" si="343"/>
        <v>1.7246027559712753</v>
      </c>
      <c r="J661" s="78">
        <f t="shared" si="344"/>
        <v>0</v>
      </c>
      <c r="K661" s="78">
        <f t="shared" si="345"/>
        <v>2.1504004037844391</v>
      </c>
      <c r="L661" s="78">
        <f t="shared" si="346"/>
        <v>1.6658383420819585</v>
      </c>
      <c r="M661" s="78">
        <f t="shared" si="347"/>
        <v>0.44636003848166106</v>
      </c>
      <c r="O661" s="78">
        <f t="shared" si="348"/>
        <v>1.8433312212353743</v>
      </c>
      <c r="P661" s="78">
        <f t="shared" si="349"/>
        <v>0.3826214845370477</v>
      </c>
    </row>
    <row r="662" spans="1:16" x14ac:dyDescent="0.2">
      <c r="A662" s="78">
        <f>Calc!G108</f>
        <v>89.336718430192633</v>
      </c>
      <c r="B662" s="78">
        <f t="shared" si="338"/>
        <v>-2.5499999999999998</v>
      </c>
      <c r="C662" s="78">
        <f>COS(RADIANS(-Calc!L108))</f>
        <v>1</v>
      </c>
      <c r="D662" s="78">
        <f>SIN(RADIANS(-Calc!L108))</f>
        <v>0</v>
      </c>
      <c r="E662" s="78">
        <f t="shared" si="339"/>
        <v>-2.5499999999999998</v>
      </c>
      <c r="F662" s="78">
        <f t="shared" si="340"/>
        <v>1</v>
      </c>
      <c r="G662" s="78">
        <f t="shared" si="341"/>
        <v>0</v>
      </c>
      <c r="H662" s="78">
        <f t="shared" si="342"/>
        <v>2.1410254037844396</v>
      </c>
      <c r="I662" s="78">
        <f t="shared" si="343"/>
        <v>1.7083647796503172</v>
      </c>
      <c r="J662" s="78">
        <f t="shared" si="344"/>
        <v>0</v>
      </c>
      <c r="K662" s="78">
        <f t="shared" si="345"/>
        <v>2.1410254037844396</v>
      </c>
      <c r="L662" s="78">
        <f t="shared" si="346"/>
        <v>1.6501536613868748</v>
      </c>
      <c r="M662" s="78">
        <f t="shared" si="347"/>
        <v>0.44215734095587333</v>
      </c>
      <c r="O662" s="78">
        <f t="shared" si="348"/>
        <v>1.8377658063692563</v>
      </c>
      <c r="P662" s="78">
        <f t="shared" si="349"/>
        <v>0.37952919232417859</v>
      </c>
    </row>
    <row r="663" spans="1:16" x14ac:dyDescent="0.2">
      <c r="A663" s="78">
        <f>Calc!G109</f>
        <v>90.631672752016371</v>
      </c>
      <c r="B663" s="78">
        <f t="shared" si="338"/>
        <v>-2.5312499999999996</v>
      </c>
      <c r="C663" s="78">
        <f>COS(RADIANS(-Calc!L109))</f>
        <v>1</v>
      </c>
      <c r="D663" s="78">
        <f>SIN(RADIANS(-Calc!L109))</f>
        <v>0</v>
      </c>
      <c r="E663" s="78">
        <f t="shared" si="339"/>
        <v>-2.5312499999999996</v>
      </c>
      <c r="F663" s="78">
        <f t="shared" si="340"/>
        <v>1</v>
      </c>
      <c r="G663" s="78">
        <f t="shared" si="341"/>
        <v>0</v>
      </c>
      <c r="H663" s="78">
        <f t="shared" si="342"/>
        <v>2.1316504037844393</v>
      </c>
      <c r="I663" s="78">
        <f t="shared" si="343"/>
        <v>1.6921268033293586</v>
      </c>
      <c r="J663" s="78">
        <f t="shared" si="344"/>
        <v>0</v>
      </c>
      <c r="K663" s="78">
        <f t="shared" si="345"/>
        <v>2.1316504037844393</v>
      </c>
      <c r="L663" s="78">
        <f t="shared" si="346"/>
        <v>1.6344689806917905</v>
      </c>
      <c r="M663" s="78">
        <f t="shared" si="347"/>
        <v>0.4379546434300855</v>
      </c>
      <c r="O663" s="78">
        <f t="shared" si="348"/>
        <v>1.8321853857894685</v>
      </c>
      <c r="P663" s="78">
        <f t="shared" si="349"/>
        <v>0.3764285625385238</v>
      </c>
    </row>
    <row r="664" spans="1:16" x14ac:dyDescent="0.2">
      <c r="A664" s="78">
        <f>Calc!G110</f>
        <v>91.945397706174447</v>
      </c>
      <c r="B664" s="78">
        <f t="shared" si="338"/>
        <v>-2.5124999999999997</v>
      </c>
      <c r="C664" s="78">
        <f>COS(RADIANS(-Calc!L110))</f>
        <v>1</v>
      </c>
      <c r="D664" s="78">
        <f>SIN(RADIANS(-Calc!L110))</f>
        <v>0</v>
      </c>
      <c r="E664" s="78">
        <f t="shared" si="339"/>
        <v>-2.5124999999999997</v>
      </c>
      <c r="F664" s="78">
        <f t="shared" si="340"/>
        <v>1</v>
      </c>
      <c r="G664" s="78">
        <f t="shared" si="341"/>
        <v>0</v>
      </c>
      <c r="H664" s="78">
        <f t="shared" si="342"/>
        <v>2.1222754037844394</v>
      </c>
      <c r="I664" s="78">
        <f t="shared" si="343"/>
        <v>1.6758888270084009</v>
      </c>
      <c r="J664" s="78">
        <f t="shared" si="344"/>
        <v>0</v>
      </c>
      <c r="K664" s="78">
        <f t="shared" si="345"/>
        <v>2.1222754037844394</v>
      </c>
      <c r="L664" s="78">
        <f t="shared" si="346"/>
        <v>1.618784299996707</v>
      </c>
      <c r="M664" s="78">
        <f t="shared" si="347"/>
        <v>0.43375194590429789</v>
      </c>
      <c r="O664" s="78">
        <f t="shared" si="348"/>
        <v>1.8265898987254983</v>
      </c>
      <c r="P664" s="78">
        <f t="shared" si="349"/>
        <v>0.3733195614143735</v>
      </c>
    </row>
    <row r="665" spans="1:16" x14ac:dyDescent="0.2">
      <c r="A665" s="78">
        <f>Calc!G111</f>
        <v>93.278165376888126</v>
      </c>
      <c r="B665" s="78">
        <f t="shared" si="338"/>
        <v>-2.4937499999999999</v>
      </c>
      <c r="C665" s="78">
        <f>COS(RADIANS(-Calc!L111))</f>
        <v>1</v>
      </c>
      <c r="D665" s="78">
        <f>SIN(RADIANS(-Calc!L111))</f>
        <v>0</v>
      </c>
      <c r="E665" s="78">
        <f t="shared" si="339"/>
        <v>-2.4937499999999999</v>
      </c>
      <c r="F665" s="78">
        <f t="shared" si="340"/>
        <v>1</v>
      </c>
      <c r="G665" s="78">
        <f t="shared" si="341"/>
        <v>0</v>
      </c>
      <c r="H665" s="78">
        <f t="shared" si="342"/>
        <v>2.1129004037844394</v>
      </c>
      <c r="I665" s="78">
        <f t="shared" si="343"/>
        <v>1.6596508506874428</v>
      </c>
      <c r="J665" s="78">
        <f t="shared" si="344"/>
        <v>0</v>
      </c>
      <c r="K665" s="78">
        <f t="shared" si="345"/>
        <v>2.1129004037844394</v>
      </c>
      <c r="L665" s="78">
        <f t="shared" si="346"/>
        <v>1.6030996193016234</v>
      </c>
      <c r="M665" s="78">
        <f t="shared" si="347"/>
        <v>0.42954924837851016</v>
      </c>
      <c r="O665" s="78">
        <f t="shared" si="348"/>
        <v>1.8209792840782424</v>
      </c>
      <c r="P665" s="78">
        <f t="shared" si="349"/>
        <v>0.37020215500344406</v>
      </c>
    </row>
    <row r="666" spans="1:16" x14ac:dyDescent="0.2">
      <c r="A666" s="78">
        <f>Calc!G112</f>
        <v>94.630251792296107</v>
      </c>
      <c r="B666" s="78">
        <f t="shared" si="338"/>
        <v>-2.4749999999999996</v>
      </c>
      <c r="C666" s="78">
        <f>COS(RADIANS(-Calc!L112))</f>
        <v>1</v>
      </c>
      <c r="D666" s="78">
        <f>SIN(RADIANS(-Calc!L112))</f>
        <v>0</v>
      </c>
      <c r="E666" s="78">
        <f t="shared" si="339"/>
        <v>-2.4749999999999996</v>
      </c>
      <c r="F666" s="78">
        <f t="shared" si="340"/>
        <v>1</v>
      </c>
      <c r="G666" s="78">
        <f t="shared" si="341"/>
        <v>0</v>
      </c>
      <c r="H666" s="78">
        <f t="shared" si="342"/>
        <v>2.1035254037844391</v>
      </c>
      <c r="I666" s="78">
        <f t="shared" si="343"/>
        <v>1.6434128743664842</v>
      </c>
      <c r="J666" s="78">
        <f t="shared" si="344"/>
        <v>0</v>
      </c>
      <c r="K666" s="78">
        <f t="shared" si="345"/>
        <v>2.1035254037844391</v>
      </c>
      <c r="L666" s="78">
        <f t="shared" si="346"/>
        <v>1.587414938606539</v>
      </c>
      <c r="M666" s="78">
        <f t="shared" si="347"/>
        <v>0.42534655085272233</v>
      </c>
      <c r="O666" s="78">
        <f t="shared" si="348"/>
        <v>1.8153534804177827</v>
      </c>
      <c r="P666" s="78">
        <f t="shared" si="349"/>
        <v>0.36707630917364298</v>
      </c>
    </row>
    <row r="667" spans="1:16" x14ac:dyDescent="0.2">
      <c r="A667" s="78">
        <f>Calc!G113</f>
        <v>96.001936981622322</v>
      </c>
      <c r="B667" s="78">
        <f t="shared" si="338"/>
        <v>-2.4562499999999998</v>
      </c>
      <c r="C667" s="78">
        <f>COS(RADIANS(-Calc!L113))</f>
        <v>1</v>
      </c>
      <c r="D667" s="78">
        <f>SIN(RADIANS(-Calc!L113))</f>
        <v>0</v>
      </c>
      <c r="E667" s="78">
        <f t="shared" si="339"/>
        <v>-2.4562499999999998</v>
      </c>
      <c r="F667" s="78">
        <f t="shared" si="340"/>
        <v>1</v>
      </c>
      <c r="G667" s="78">
        <f t="shared" si="341"/>
        <v>0</v>
      </c>
      <c r="H667" s="78">
        <f t="shared" si="342"/>
        <v>2.0941504037844396</v>
      </c>
      <c r="I667" s="78">
        <f t="shared" si="343"/>
        <v>1.6271748980455261</v>
      </c>
      <c r="J667" s="78">
        <f t="shared" si="344"/>
        <v>0</v>
      </c>
      <c r="K667" s="78">
        <f t="shared" si="345"/>
        <v>2.0941504037844396</v>
      </c>
      <c r="L667" s="78">
        <f t="shared" si="346"/>
        <v>1.5717302579114552</v>
      </c>
      <c r="M667" s="78">
        <f t="shared" si="347"/>
        <v>0.4211438533269346</v>
      </c>
      <c r="O667" s="78">
        <f t="shared" si="348"/>
        <v>1.8097124259811481</v>
      </c>
      <c r="P667" s="78">
        <f t="shared" si="349"/>
        <v>0.36394198960782342</v>
      </c>
    </row>
    <row r="668" spans="1:16" x14ac:dyDescent="0.2">
      <c r="A668" s="78">
        <f>Calc!G114</f>
        <v>97.39350503317263</v>
      </c>
      <c r="B668" s="78">
        <f t="shared" si="338"/>
        <v>-2.4375</v>
      </c>
      <c r="C668" s="78">
        <f>COS(RADIANS(-Calc!L114))</f>
        <v>1</v>
      </c>
      <c r="D668" s="78">
        <f>SIN(RADIANS(-Calc!L114))</f>
        <v>0</v>
      </c>
      <c r="E668" s="78">
        <f t="shared" si="339"/>
        <v>-2.4375</v>
      </c>
      <c r="F668" s="78">
        <f t="shared" si="340"/>
        <v>1</v>
      </c>
      <c r="G668" s="78">
        <f t="shared" si="341"/>
        <v>0</v>
      </c>
      <c r="H668" s="78">
        <f t="shared" si="342"/>
        <v>2.0847754037844393</v>
      </c>
      <c r="I668" s="78">
        <f t="shared" si="343"/>
        <v>1.6109369217245679</v>
      </c>
      <c r="J668" s="78">
        <f t="shared" si="344"/>
        <v>0</v>
      </c>
      <c r="K668" s="78">
        <f t="shared" si="345"/>
        <v>2.0847754037844393</v>
      </c>
      <c r="L668" s="78">
        <f t="shared" si="346"/>
        <v>1.5560455772163715</v>
      </c>
      <c r="M668" s="78">
        <f t="shared" si="347"/>
        <v>0.41694115580114688</v>
      </c>
      <c r="O668" s="78">
        <f t="shared" si="348"/>
        <v>1.8040560586700467</v>
      </c>
      <c r="P668" s="78">
        <f t="shared" si="349"/>
        <v>0.36079916180252719</v>
      </c>
    </row>
    <row r="669" spans="1:16" x14ac:dyDescent="0.2">
      <c r="A669" s="78">
        <f>Calc!G115</f>
        <v>98.805244153171969</v>
      </c>
      <c r="B669" s="78">
        <f t="shared" si="338"/>
        <v>-2.4187499999999997</v>
      </c>
      <c r="C669" s="78">
        <f>COS(RADIANS(-Calc!L115))</f>
        <v>1</v>
      </c>
      <c r="D669" s="78">
        <f>SIN(RADIANS(-Calc!L115))</f>
        <v>0</v>
      </c>
      <c r="E669" s="78">
        <f t="shared" si="339"/>
        <v>-2.4187499999999997</v>
      </c>
      <c r="F669" s="78">
        <f t="shared" si="340"/>
        <v>1</v>
      </c>
      <c r="G669" s="78">
        <f t="shared" si="341"/>
        <v>0</v>
      </c>
      <c r="H669" s="78">
        <f t="shared" si="342"/>
        <v>2.0754004037844394</v>
      </c>
      <c r="I669" s="78">
        <f t="shared" si="343"/>
        <v>1.5946989454036098</v>
      </c>
      <c r="J669" s="78">
        <f t="shared" si="344"/>
        <v>0</v>
      </c>
      <c r="K669" s="78">
        <f t="shared" si="345"/>
        <v>2.0754004037844394</v>
      </c>
      <c r="L669" s="78">
        <f t="shared" si="346"/>
        <v>1.5403608965212876</v>
      </c>
      <c r="M669" s="78">
        <f t="shared" si="347"/>
        <v>0.41273845827535915</v>
      </c>
      <c r="O669" s="78">
        <f t="shared" si="348"/>
        <v>1.7983843160485955</v>
      </c>
      <c r="P669" s="78">
        <f t="shared" si="349"/>
        <v>0.35764779106672007</v>
      </c>
    </row>
    <row r="670" spans="1:16" x14ac:dyDescent="0.2">
      <c r="A670" s="78">
        <f>Calc!G116</f>
        <v>100.23744672545446</v>
      </c>
      <c r="B670" s="78">
        <f t="shared" si="338"/>
        <v>-2.4000000000000004</v>
      </c>
      <c r="C670" s="78">
        <f>COS(RADIANS(-Calc!L116))</f>
        <v>1</v>
      </c>
      <c r="D670" s="78">
        <f>SIN(RADIANS(-Calc!L116))</f>
        <v>0</v>
      </c>
      <c r="E670" s="78">
        <f t="shared" si="339"/>
        <v>-2.4000000000000004</v>
      </c>
      <c r="F670" s="78">
        <f t="shared" si="340"/>
        <v>1</v>
      </c>
      <c r="G670" s="78">
        <f t="shared" si="341"/>
        <v>0</v>
      </c>
      <c r="H670" s="78">
        <f t="shared" si="342"/>
        <v>2.0660254037844394</v>
      </c>
      <c r="I670" s="78">
        <f t="shared" si="343"/>
        <v>1.5784609690826521</v>
      </c>
      <c r="J670" s="78">
        <f t="shared" si="344"/>
        <v>0</v>
      </c>
      <c r="K670" s="78">
        <f t="shared" si="345"/>
        <v>2.0660254037844394</v>
      </c>
      <c r="L670" s="78">
        <f t="shared" si="346"/>
        <v>1.5246762158262042</v>
      </c>
      <c r="M670" s="78">
        <f t="shared" si="347"/>
        <v>0.40853576074957154</v>
      </c>
      <c r="O670" s="78">
        <f t="shared" si="348"/>
        <v>1.7926971353410177</v>
      </c>
      <c r="P670" s="78">
        <f t="shared" si="349"/>
        <v>0.35448784252051418</v>
      </c>
    </row>
    <row r="671" spans="1:16" x14ac:dyDescent="0.2">
      <c r="A671" s="78">
        <f>Calc!G117</f>
        <v>101.69040937201882</v>
      </c>
      <c r="B671" s="78">
        <f t="shared" si="338"/>
        <v>-2.3812499999999996</v>
      </c>
      <c r="C671" s="78">
        <f>COS(RADIANS(-Calc!L117))</f>
        <v>1</v>
      </c>
      <c r="D671" s="78">
        <f>SIN(RADIANS(-Calc!L117))</f>
        <v>0</v>
      </c>
      <c r="E671" s="78">
        <f t="shared" si="339"/>
        <v>-2.3812499999999996</v>
      </c>
      <c r="F671" s="78">
        <f t="shared" si="340"/>
        <v>1</v>
      </c>
      <c r="G671" s="78">
        <f t="shared" si="341"/>
        <v>0</v>
      </c>
      <c r="H671" s="78">
        <f t="shared" si="342"/>
        <v>2.0566504037844391</v>
      </c>
      <c r="I671" s="78">
        <f t="shared" si="343"/>
        <v>1.5622229927616931</v>
      </c>
      <c r="J671" s="78">
        <f t="shared" si="344"/>
        <v>0</v>
      </c>
      <c r="K671" s="78">
        <f t="shared" si="345"/>
        <v>2.0566504037844391</v>
      </c>
      <c r="L671" s="78">
        <f t="shared" si="346"/>
        <v>1.5089915351311196</v>
      </c>
      <c r="M671" s="78">
        <f t="shared" si="347"/>
        <v>0.4043330632237836</v>
      </c>
      <c r="O671" s="78">
        <f t="shared" si="348"/>
        <v>1.7869944534293272</v>
      </c>
      <c r="P671" s="78">
        <f t="shared" si="349"/>
        <v>0.35131928109388183</v>
      </c>
    </row>
    <row r="672" spans="1:16" x14ac:dyDescent="0.2">
      <c r="A672" s="78">
        <f>Calc!G118</f>
        <v>103.16443301446117</v>
      </c>
      <c r="B672" s="78">
        <f t="shared" si="338"/>
        <v>-2.3624999999999998</v>
      </c>
      <c r="C672" s="78">
        <f>COS(RADIANS(-Calc!L118))</f>
        <v>1</v>
      </c>
      <c r="D672" s="78">
        <f>SIN(RADIANS(-Calc!L118))</f>
        <v>0</v>
      </c>
      <c r="E672" s="78">
        <f t="shared" si="339"/>
        <v>-2.3624999999999998</v>
      </c>
      <c r="F672" s="78">
        <f t="shared" si="340"/>
        <v>1</v>
      </c>
      <c r="G672" s="78">
        <f t="shared" si="341"/>
        <v>0</v>
      </c>
      <c r="H672" s="78">
        <f t="shared" si="342"/>
        <v>2.0472754037844396</v>
      </c>
      <c r="I672" s="78">
        <f t="shared" si="343"/>
        <v>1.5459850164407349</v>
      </c>
      <c r="J672" s="78">
        <f t="shared" si="344"/>
        <v>0</v>
      </c>
      <c r="K672" s="78">
        <f t="shared" si="345"/>
        <v>2.0472754037844396</v>
      </c>
      <c r="L672" s="78">
        <f t="shared" si="346"/>
        <v>1.4933068544360357</v>
      </c>
      <c r="M672" s="78">
        <f t="shared" si="347"/>
        <v>0.40013036569799582</v>
      </c>
      <c r="O672" s="78">
        <f t="shared" si="348"/>
        <v>1.781276206850998</v>
      </c>
      <c r="P672" s="78">
        <f t="shared" si="349"/>
        <v>0.34814207152535809</v>
      </c>
    </row>
    <row r="673" spans="1:16" x14ac:dyDescent="0.2">
      <c r="A673" s="78">
        <f>Calc!G119</f>
        <v>104.65982293629895</v>
      </c>
      <c r="B673" s="78">
        <f t="shared" si="338"/>
        <v>-2.3437499999999996</v>
      </c>
      <c r="C673" s="78">
        <f>COS(RADIANS(-Calc!L119))</f>
        <v>1</v>
      </c>
      <c r="D673" s="78">
        <f>SIN(RADIANS(-Calc!L119))</f>
        <v>0</v>
      </c>
      <c r="E673" s="78">
        <f t="shared" si="339"/>
        <v>-2.3437499999999996</v>
      </c>
      <c r="F673" s="78">
        <f t="shared" si="340"/>
        <v>1</v>
      </c>
      <c r="G673" s="78">
        <f t="shared" si="341"/>
        <v>0</v>
      </c>
      <c r="H673" s="78">
        <f t="shared" si="342"/>
        <v>2.0379004037844393</v>
      </c>
      <c r="I673" s="78">
        <f t="shared" si="343"/>
        <v>1.5297470401197768</v>
      </c>
      <c r="J673" s="78">
        <f t="shared" si="344"/>
        <v>0</v>
      </c>
      <c r="K673" s="78">
        <f t="shared" si="345"/>
        <v>2.0379004037844393</v>
      </c>
      <c r="L673" s="78">
        <f t="shared" si="346"/>
        <v>1.4776221737409518</v>
      </c>
      <c r="M673" s="78">
        <f t="shared" si="347"/>
        <v>0.39592766817220809</v>
      </c>
      <c r="O673" s="78">
        <f t="shared" si="348"/>
        <v>1.7755423317966019</v>
      </c>
      <c r="P673" s="78">
        <f t="shared" si="349"/>
        <v>0.34495617836073239</v>
      </c>
    </row>
    <row r="674" spans="1:16" x14ac:dyDescent="0.2">
      <c r="A674" s="78">
        <f>Calc!G120</f>
        <v>106.17688884619768</v>
      </c>
      <c r="B674" s="78">
        <f t="shared" si="338"/>
        <v>-2.3249999999999997</v>
      </c>
      <c r="C674" s="78">
        <f>COS(RADIANS(-Calc!L120))</f>
        <v>1</v>
      </c>
      <c r="D674" s="78">
        <f>SIN(RADIANS(-Calc!L120))</f>
        <v>0</v>
      </c>
      <c r="E674" s="78">
        <f t="shared" si="339"/>
        <v>-2.3249999999999997</v>
      </c>
      <c r="F674" s="78">
        <f t="shared" si="340"/>
        <v>1</v>
      </c>
      <c r="G674" s="78">
        <f t="shared" si="341"/>
        <v>0</v>
      </c>
      <c r="H674" s="78">
        <f t="shared" si="342"/>
        <v>2.0285254037844394</v>
      </c>
      <c r="I674" s="78">
        <f t="shared" si="343"/>
        <v>1.5135090637988187</v>
      </c>
      <c r="J674" s="78">
        <f t="shared" si="344"/>
        <v>0</v>
      </c>
      <c r="K674" s="78">
        <f t="shared" si="345"/>
        <v>2.0285254037844394</v>
      </c>
      <c r="L674" s="78">
        <f t="shared" si="346"/>
        <v>1.4619374930458682</v>
      </c>
      <c r="M674" s="78">
        <f t="shared" si="347"/>
        <v>0.39172497064642037</v>
      </c>
      <c r="O674" s="78">
        <f t="shared" si="348"/>
        <v>1.7697927641074438</v>
      </c>
      <c r="P674" s="78">
        <f t="shared" si="349"/>
        <v>0.34176156595173013</v>
      </c>
    </row>
    <row r="675" spans="1:16" x14ac:dyDescent="0.2">
      <c r="A675" s="78">
        <f>Calc!G121</f>
        <v>107.71594494211439</v>
      </c>
      <c r="B675" s="78">
        <f t="shared" si="338"/>
        <v>-2.3062499999999999</v>
      </c>
      <c r="C675" s="78">
        <f>COS(RADIANS(-Calc!L121))</f>
        <v>1</v>
      </c>
      <c r="D675" s="78">
        <f>SIN(RADIANS(-Calc!L121))</f>
        <v>0</v>
      </c>
      <c r="E675" s="78">
        <f t="shared" si="339"/>
        <v>-2.3062499999999999</v>
      </c>
      <c r="F675" s="78">
        <f t="shared" si="340"/>
        <v>1</v>
      </c>
      <c r="G675" s="78">
        <f t="shared" si="341"/>
        <v>0</v>
      </c>
      <c r="H675" s="78">
        <f t="shared" si="342"/>
        <v>2.0191504037844394</v>
      </c>
      <c r="I675" s="78">
        <f t="shared" si="343"/>
        <v>1.4972710874778605</v>
      </c>
      <c r="J675" s="78">
        <f t="shared" si="344"/>
        <v>0</v>
      </c>
      <c r="K675" s="78">
        <f t="shared" si="345"/>
        <v>2.0191504037844394</v>
      </c>
      <c r="L675" s="78">
        <f t="shared" si="346"/>
        <v>1.4462528123507843</v>
      </c>
      <c r="M675" s="78">
        <f t="shared" si="347"/>
        <v>0.38752227312063264</v>
      </c>
      <c r="O675" s="78">
        <f t="shared" si="348"/>
        <v>1.764027439273163</v>
      </c>
      <c r="P675" s="78">
        <f t="shared" si="349"/>
        <v>0.33855819845468266</v>
      </c>
    </row>
    <row r="676" spans="1:16" x14ac:dyDescent="0.2">
      <c r="A676" s="78">
        <f>Calc!G122</f>
        <v>109.27730997637087</v>
      </c>
      <c r="B676" s="78">
        <f t="shared" si="338"/>
        <v>-2.2874999999999996</v>
      </c>
      <c r="C676" s="78">
        <f>COS(RADIANS(-Calc!L122))</f>
        <v>1</v>
      </c>
      <c r="D676" s="78">
        <f>SIN(RADIANS(-Calc!L122))</f>
        <v>0</v>
      </c>
      <c r="E676" s="78">
        <f t="shared" si="339"/>
        <v>-2.2874999999999996</v>
      </c>
      <c r="F676" s="78">
        <f t="shared" si="340"/>
        <v>1</v>
      </c>
      <c r="G676" s="78">
        <f t="shared" si="341"/>
        <v>0</v>
      </c>
      <c r="H676" s="78">
        <f t="shared" si="342"/>
        <v>2.0097754037844391</v>
      </c>
      <c r="I676" s="78">
        <f t="shared" si="343"/>
        <v>1.4810331111569019</v>
      </c>
      <c r="J676" s="78">
        <f t="shared" si="344"/>
        <v>0</v>
      </c>
      <c r="K676" s="78">
        <f t="shared" si="345"/>
        <v>2.0097754037844391</v>
      </c>
      <c r="L676" s="78">
        <f t="shared" si="346"/>
        <v>1.4305681316557002</v>
      </c>
      <c r="M676" s="78">
        <f t="shared" si="347"/>
        <v>0.38331957559484481</v>
      </c>
      <c r="O676" s="78">
        <f t="shared" si="348"/>
        <v>1.7582462924293212</v>
      </c>
      <c r="P676" s="78">
        <f t="shared" si="349"/>
        <v>0.33534603982918698</v>
      </c>
    </row>
    <row r="677" spans="1:16" x14ac:dyDescent="0.2">
      <c r="A677" s="78">
        <f>Calc!G123</f>
        <v>110.86130732167014</v>
      </c>
      <c r="B677" s="78">
        <f t="shared" si="338"/>
        <v>-2.2687499999999998</v>
      </c>
      <c r="C677" s="78">
        <f>COS(RADIANS(-Calc!L123))</f>
        <v>1</v>
      </c>
      <c r="D677" s="78">
        <f>SIN(RADIANS(-Calc!L123))</f>
        <v>0</v>
      </c>
      <c r="E677" s="78">
        <f t="shared" si="339"/>
        <v>-2.2687499999999998</v>
      </c>
      <c r="F677" s="78">
        <f t="shared" si="340"/>
        <v>1</v>
      </c>
      <c r="G677" s="78">
        <f t="shared" si="341"/>
        <v>0</v>
      </c>
      <c r="H677" s="78">
        <f t="shared" si="342"/>
        <v>2.0004004037844396</v>
      </c>
      <c r="I677" s="78">
        <f t="shared" si="343"/>
        <v>1.464795134835944</v>
      </c>
      <c r="J677" s="78">
        <f t="shared" si="344"/>
        <v>0</v>
      </c>
      <c r="K677" s="78">
        <f t="shared" si="345"/>
        <v>2.0004004037844396</v>
      </c>
      <c r="L677" s="78">
        <f t="shared" si="346"/>
        <v>1.4148834509606165</v>
      </c>
      <c r="M677" s="78">
        <f t="shared" si="347"/>
        <v>0.37911687806905714</v>
      </c>
      <c r="O677" s="78">
        <f t="shared" si="348"/>
        <v>1.7524492583549738</v>
      </c>
      <c r="P677" s="78">
        <f t="shared" si="349"/>
        <v>0.33212505383675439</v>
      </c>
    </row>
    <row r="678" spans="1:16" x14ac:dyDescent="0.2">
      <c r="A678" s="78">
        <f>Calc!G124</f>
        <v>112.46826503806984</v>
      </c>
      <c r="B678" s="78">
        <f t="shared" si="338"/>
        <v>-2.2499999999999996</v>
      </c>
      <c r="C678" s="78">
        <f>COS(RADIANS(-Calc!L124))</f>
        <v>1</v>
      </c>
      <c r="D678" s="78">
        <f>SIN(RADIANS(-Calc!L124))</f>
        <v>0</v>
      </c>
      <c r="E678" s="78">
        <f t="shared" si="339"/>
        <v>-2.2499999999999996</v>
      </c>
      <c r="F678" s="78">
        <f t="shared" si="340"/>
        <v>1</v>
      </c>
      <c r="G678" s="78">
        <f t="shared" si="341"/>
        <v>0</v>
      </c>
      <c r="H678" s="78">
        <f t="shared" si="342"/>
        <v>1.991025403784439</v>
      </c>
      <c r="I678" s="78">
        <f t="shared" si="343"/>
        <v>1.4485571585149855</v>
      </c>
      <c r="J678" s="78">
        <f t="shared" si="344"/>
        <v>0</v>
      </c>
      <c r="K678" s="78">
        <f t="shared" si="345"/>
        <v>1.991025403784439</v>
      </c>
      <c r="L678" s="78">
        <f t="shared" si="346"/>
        <v>1.3991987702655322</v>
      </c>
      <c r="M678" s="78">
        <f t="shared" si="347"/>
        <v>0.3749141805432693</v>
      </c>
      <c r="O678" s="78">
        <f t="shared" si="348"/>
        <v>1.7466362714702099</v>
      </c>
      <c r="P678" s="78">
        <f t="shared" si="349"/>
        <v>0.32889520403944678</v>
      </c>
    </row>
    <row r="679" spans="1:16" x14ac:dyDescent="0.2">
      <c r="A679" s="78">
        <f>Calc!G125</f>
        <v>114.09851594092642</v>
      </c>
      <c r="B679" s="78">
        <f t="shared" si="338"/>
        <v>-2.2312499999999997</v>
      </c>
      <c r="C679" s="78">
        <f>COS(RADIANS(-Calc!L125))</f>
        <v>1</v>
      </c>
      <c r="D679" s="78">
        <f>SIN(RADIANS(-Calc!L125))</f>
        <v>0</v>
      </c>
      <c r="E679" s="78">
        <f t="shared" si="339"/>
        <v>-2.2312499999999997</v>
      </c>
      <c r="F679" s="78">
        <f t="shared" si="340"/>
        <v>1</v>
      </c>
      <c r="G679" s="78">
        <f t="shared" si="341"/>
        <v>0</v>
      </c>
      <c r="H679" s="78">
        <f t="shared" si="342"/>
        <v>1.9816504037844391</v>
      </c>
      <c r="I679" s="78">
        <f t="shared" si="343"/>
        <v>1.4323191821940275</v>
      </c>
      <c r="J679" s="78">
        <f t="shared" si="344"/>
        <v>0</v>
      </c>
      <c r="K679" s="78">
        <f t="shared" si="345"/>
        <v>1.9816504037844391</v>
      </c>
      <c r="L679" s="78">
        <f t="shared" si="346"/>
        <v>1.3835140895704485</v>
      </c>
      <c r="M679" s="78">
        <f t="shared" si="347"/>
        <v>0.37071148301748164</v>
      </c>
      <c r="O679" s="78">
        <f t="shared" si="348"/>
        <v>1.7408072658336877</v>
      </c>
      <c r="P679" s="78">
        <f t="shared" si="349"/>
        <v>0.32565645379850383</v>
      </c>
    </row>
    <row r="680" spans="1:16" x14ac:dyDescent="0.2">
      <c r="A680" s="78">
        <f>Calc!G126</f>
        <v>115.75239766982413</v>
      </c>
      <c r="B680" s="78">
        <f t="shared" si="338"/>
        <v>-2.2124999999999999</v>
      </c>
      <c r="C680" s="78">
        <f>COS(RADIANS(-Calc!L126))</f>
        <v>1</v>
      </c>
      <c r="D680" s="78">
        <f>SIN(RADIANS(-Calc!L126))</f>
        <v>0</v>
      </c>
      <c r="E680" s="78">
        <f t="shared" si="339"/>
        <v>-2.2124999999999999</v>
      </c>
      <c r="F680" s="78">
        <f t="shared" si="340"/>
        <v>1</v>
      </c>
      <c r="G680" s="78">
        <f t="shared" si="341"/>
        <v>0</v>
      </c>
      <c r="H680" s="78">
        <f t="shared" si="342"/>
        <v>1.9722754037844392</v>
      </c>
      <c r="I680" s="78">
        <f t="shared" si="343"/>
        <v>1.4160812058730694</v>
      </c>
      <c r="J680" s="78">
        <f t="shared" si="344"/>
        <v>0</v>
      </c>
      <c r="K680" s="78">
        <f t="shared" si="345"/>
        <v>1.9722754037844392</v>
      </c>
      <c r="L680" s="78">
        <f t="shared" si="346"/>
        <v>1.3678294088753649</v>
      </c>
      <c r="M680" s="78">
        <f t="shared" si="347"/>
        <v>0.36650878549169391</v>
      </c>
      <c r="O680" s="78">
        <f t="shared" si="348"/>
        <v>1.7349621751401345</v>
      </c>
      <c r="P680" s="78">
        <f t="shared" si="349"/>
        <v>0.32240876627295656</v>
      </c>
    </row>
    <row r="681" spans="1:16" x14ac:dyDescent="0.2">
      <c r="A681" s="78">
        <f>Calc!G127</f>
        <v>117.43025275850334</v>
      </c>
      <c r="B681" s="78">
        <f t="shared" si="338"/>
        <v>-2.1937499999999996</v>
      </c>
      <c r="C681" s="78">
        <f>COS(RADIANS(-Calc!L127))</f>
        <v>1</v>
      </c>
      <c r="D681" s="78">
        <f>SIN(RADIANS(-Calc!L127))</f>
        <v>0</v>
      </c>
      <c r="E681" s="78">
        <f t="shared" si="339"/>
        <v>-2.1937499999999996</v>
      </c>
      <c r="F681" s="78">
        <f t="shared" si="340"/>
        <v>1</v>
      </c>
      <c r="G681" s="78">
        <f t="shared" si="341"/>
        <v>0</v>
      </c>
      <c r="H681" s="78">
        <f t="shared" si="342"/>
        <v>1.9629004037844391</v>
      </c>
      <c r="I681" s="78">
        <f t="shared" si="343"/>
        <v>1.3998432295521108</v>
      </c>
      <c r="J681" s="78">
        <f t="shared" si="344"/>
        <v>0</v>
      </c>
      <c r="K681" s="78">
        <f t="shared" si="345"/>
        <v>1.9629004037844391</v>
      </c>
      <c r="L681" s="78">
        <f t="shared" si="346"/>
        <v>1.3521447281802805</v>
      </c>
      <c r="M681" s="78">
        <f t="shared" si="347"/>
        <v>0.36230608796590608</v>
      </c>
      <c r="O681" s="78">
        <f t="shared" si="348"/>
        <v>1.7291009327178359</v>
      </c>
      <c r="P681" s="78">
        <f t="shared" si="349"/>
        <v>0.31915210441823072</v>
      </c>
    </row>
    <row r="682" spans="1:16" x14ac:dyDescent="0.2">
      <c r="A682" s="78">
        <f>Calc!G128</f>
        <v>119.13242870580211</v>
      </c>
      <c r="B682" s="78">
        <f t="shared" si="338"/>
        <v>-2.1749999999999998</v>
      </c>
      <c r="C682" s="78">
        <f>COS(RADIANS(-Calc!L128))</f>
        <v>1</v>
      </c>
      <c r="D682" s="78">
        <f>SIN(RADIANS(-Calc!L128))</f>
        <v>0</v>
      </c>
      <c r="E682" s="78">
        <f t="shared" si="339"/>
        <v>-2.1749999999999998</v>
      </c>
      <c r="F682" s="78">
        <f t="shared" si="340"/>
        <v>1</v>
      </c>
      <c r="G682" s="78">
        <f t="shared" si="341"/>
        <v>0</v>
      </c>
      <c r="H682" s="78">
        <f t="shared" si="342"/>
        <v>1.9535254037844392</v>
      </c>
      <c r="I682" s="78">
        <f t="shared" si="343"/>
        <v>1.3836052532311529</v>
      </c>
      <c r="J682" s="78">
        <f t="shared" si="344"/>
        <v>0</v>
      </c>
      <c r="K682" s="78">
        <f t="shared" si="345"/>
        <v>1.9535254037844392</v>
      </c>
      <c r="L682" s="78">
        <f t="shared" si="346"/>
        <v>1.3364600474851971</v>
      </c>
      <c r="M682" s="78">
        <f t="shared" si="347"/>
        <v>0.35810339044011841</v>
      </c>
      <c r="O682" s="78">
        <f t="shared" si="348"/>
        <v>1.7232234715261014</v>
      </c>
      <c r="P682" s="78">
        <f t="shared" si="349"/>
        <v>0.31588643098473901</v>
      </c>
    </row>
    <row r="683" spans="1:16" x14ac:dyDescent="0.2">
      <c r="A683" s="78">
        <f>Calc!G129</f>
        <v>120.85927804762659</v>
      </c>
      <c r="B683" s="78">
        <f t="shared" si="338"/>
        <v>-2.1562499999999996</v>
      </c>
      <c r="C683" s="78">
        <f>COS(RADIANS(-Calc!L129))</f>
        <v>1</v>
      </c>
      <c r="D683" s="78">
        <f>SIN(RADIANS(-Calc!L129))</f>
        <v>0</v>
      </c>
      <c r="E683" s="78">
        <f t="shared" si="339"/>
        <v>-2.1562499999999996</v>
      </c>
      <c r="F683" s="78">
        <f t="shared" si="340"/>
        <v>1</v>
      </c>
      <c r="G683" s="78">
        <f t="shared" si="341"/>
        <v>0</v>
      </c>
      <c r="H683" s="78">
        <f t="shared" si="342"/>
        <v>1.944150403784439</v>
      </c>
      <c r="I683" s="78">
        <f t="shared" si="343"/>
        <v>1.3673672769101943</v>
      </c>
      <c r="J683" s="78">
        <f t="shared" si="344"/>
        <v>0</v>
      </c>
      <c r="K683" s="78">
        <f t="shared" si="345"/>
        <v>1.944150403784439</v>
      </c>
      <c r="L683" s="78">
        <f t="shared" si="346"/>
        <v>1.3207753667901128</v>
      </c>
      <c r="M683" s="78">
        <f t="shared" si="347"/>
        <v>0.35390069291433057</v>
      </c>
      <c r="O683" s="78">
        <f t="shared" si="348"/>
        <v>1.7173297241527039</v>
      </c>
      <c r="P683" s="78">
        <f t="shared" si="349"/>
        <v>0.31261170851645953</v>
      </c>
    </row>
    <row r="684" spans="1:16" x14ac:dyDescent="0.2">
      <c r="A684" s="78">
        <f>Calc!G130</f>
        <v>122.61115842996415</v>
      </c>
      <c r="B684" s="78">
        <f t="shared" si="338"/>
        <v>-2.1375000000000002</v>
      </c>
      <c r="C684" s="78">
        <f>COS(RADIANS(-Calc!L130))</f>
        <v>1</v>
      </c>
      <c r="D684" s="78">
        <f>SIN(RADIANS(-Calc!L130))</f>
        <v>0</v>
      </c>
      <c r="E684" s="78">
        <f t="shared" si="339"/>
        <v>-2.1375000000000002</v>
      </c>
      <c r="F684" s="78">
        <f t="shared" si="340"/>
        <v>1</v>
      </c>
      <c r="G684" s="78">
        <f t="shared" si="341"/>
        <v>0</v>
      </c>
      <c r="H684" s="78">
        <f t="shared" si="342"/>
        <v>1.9347754037844394</v>
      </c>
      <c r="I684" s="78">
        <f t="shared" si="343"/>
        <v>1.3511293005892366</v>
      </c>
      <c r="J684" s="78">
        <f t="shared" si="344"/>
        <v>0</v>
      </c>
      <c r="K684" s="78">
        <f t="shared" si="345"/>
        <v>1.9347754037844394</v>
      </c>
      <c r="L684" s="78">
        <f t="shared" si="346"/>
        <v>1.3050906860950293</v>
      </c>
      <c r="M684" s="78">
        <f t="shared" si="347"/>
        <v>0.34969799538854296</v>
      </c>
      <c r="O684" s="78">
        <f t="shared" si="348"/>
        <v>1.7114196228113085</v>
      </c>
      <c r="P684" s="78">
        <f t="shared" si="349"/>
        <v>0.309327899349505</v>
      </c>
    </row>
    <row r="685" spans="1:16" x14ac:dyDescent="0.2">
      <c r="A685" s="78">
        <f>Calc!G131</f>
        <v>124.38843268295523</v>
      </c>
      <c r="B685" s="78">
        <f t="shared" si="338"/>
        <v>-2.1187500000000004</v>
      </c>
      <c r="C685" s="78">
        <f>COS(RADIANS(-Calc!L131))</f>
        <v>1</v>
      </c>
      <c r="D685" s="78">
        <f>SIN(RADIANS(-Calc!L131))</f>
        <v>0</v>
      </c>
      <c r="E685" s="78">
        <f t="shared" si="339"/>
        <v>-2.1187500000000004</v>
      </c>
      <c r="F685" s="78">
        <f t="shared" si="340"/>
        <v>1</v>
      </c>
      <c r="G685" s="78">
        <f t="shared" si="341"/>
        <v>0</v>
      </c>
      <c r="H685" s="78">
        <f t="shared" si="342"/>
        <v>1.9254004037844394</v>
      </c>
      <c r="I685" s="78">
        <f t="shared" si="343"/>
        <v>1.3348913242682787</v>
      </c>
      <c r="J685" s="78">
        <f t="shared" si="344"/>
        <v>0</v>
      </c>
      <c r="K685" s="78">
        <f t="shared" si="345"/>
        <v>1.9254004037844394</v>
      </c>
      <c r="L685" s="78">
        <f t="shared" si="346"/>
        <v>1.2894060053999457</v>
      </c>
      <c r="M685" s="78">
        <f t="shared" si="347"/>
        <v>0.34549529786275529</v>
      </c>
      <c r="O685" s="78">
        <f t="shared" si="348"/>
        <v>1.7054930993388693</v>
      </c>
      <c r="P685" s="78">
        <f t="shared" si="349"/>
        <v>0.30603496561067789</v>
      </c>
    </row>
    <row r="686" spans="1:16" x14ac:dyDescent="0.2">
      <c r="A686" s="78">
        <f>Calc!G132</f>
        <v>126.19146889603869</v>
      </c>
      <c r="B686" s="78">
        <f t="shared" si="338"/>
        <v>-2.0999999999999996</v>
      </c>
      <c r="C686" s="78">
        <f>COS(RADIANS(-Calc!L132))</f>
        <v>1</v>
      </c>
      <c r="D686" s="78">
        <f>SIN(RADIANS(-Calc!L132))</f>
        <v>0</v>
      </c>
      <c r="E686" s="78">
        <f t="shared" si="339"/>
        <v>-2.0999999999999996</v>
      </c>
      <c r="F686" s="78">
        <f t="shared" si="340"/>
        <v>1</v>
      </c>
      <c r="G686" s="78">
        <f t="shared" si="341"/>
        <v>0</v>
      </c>
      <c r="H686" s="78">
        <f t="shared" si="342"/>
        <v>1.9160254037844391</v>
      </c>
      <c r="I686" s="78">
        <f t="shared" si="343"/>
        <v>1.3186533479473199</v>
      </c>
      <c r="J686" s="78">
        <f t="shared" si="344"/>
        <v>0</v>
      </c>
      <c r="K686" s="78">
        <f t="shared" si="345"/>
        <v>1.9160254037844391</v>
      </c>
      <c r="L686" s="78">
        <f t="shared" si="346"/>
        <v>1.2737213247048613</v>
      </c>
      <c r="M686" s="78">
        <f t="shared" si="347"/>
        <v>0.34129260033696734</v>
      </c>
      <c r="O686" s="78">
        <f t="shared" si="348"/>
        <v>1.6995500851930088</v>
      </c>
      <c r="P686" s="78">
        <f t="shared" si="349"/>
        <v>0.30273286921601472</v>
      </c>
    </row>
    <row r="687" spans="1:16" x14ac:dyDescent="0.2">
      <c r="A687" s="78">
        <f>Calc!G133</f>
        <v>128.02064049418621</v>
      </c>
      <c r="B687" s="78">
        <f t="shared" ref="B687:B750" si="350">3*(LOG(A687/20)-1.5)</f>
        <v>-2.0812499999999998</v>
      </c>
      <c r="C687" s="78">
        <f>COS(RADIANS(-Calc!L133))</f>
        <v>1</v>
      </c>
      <c r="D687" s="78">
        <f>SIN(RADIANS(-Calc!L133))</f>
        <v>0</v>
      </c>
      <c r="E687" s="78">
        <f t="shared" ref="E687:E750" si="351">B687+B$8</f>
        <v>-2.0812499999999998</v>
      </c>
      <c r="F687" s="78">
        <f t="shared" ref="F687:F750" si="352">C687+B$9</f>
        <v>1</v>
      </c>
      <c r="G687" s="78">
        <f t="shared" ref="G687:G750" si="353">D687+B$10</f>
        <v>0</v>
      </c>
      <c r="H687" s="78">
        <f t="shared" ref="H687:H750" si="354">E687*COS(RADIANS($B$12))-F687*SIN(RADIANS($B$12))</f>
        <v>1.9066504037844392</v>
      </c>
      <c r="I687" s="78">
        <f t="shared" ref="I687:I750" si="355">E687*SIN(RADIANS($B$12))+F687*COS(RADIANS($B$12))</f>
        <v>1.3024153716263618</v>
      </c>
      <c r="J687" s="78">
        <f t="shared" ref="J687:J750" si="356">G687</f>
        <v>0</v>
      </c>
      <c r="K687" s="78">
        <f t="shared" ref="K687:K750" si="357">H687</f>
        <v>1.9066504037844392</v>
      </c>
      <c r="L687" s="78">
        <f t="shared" ref="L687:L750" si="358">I687*COS(RADIANS($B$14))-J687*SIN(RADIANS($B$14))</f>
        <v>1.2580366440097774</v>
      </c>
      <c r="M687" s="78">
        <f t="shared" ref="M687:M750" si="359">I687*SIN(RADIANS($B$14))+J687*COS(RADIANS($B$14))</f>
        <v>0.33708990281117962</v>
      </c>
      <c r="O687" s="78">
        <f t="shared" ref="O687:O750" si="360">K687*B$3/(B$3+B$5+L687)</f>
        <v>1.693590511449381</v>
      </c>
      <c r="P687" s="78">
        <f t="shared" ref="P687:P750" si="361">M687*B$3/(B$3+B$5+L687)</f>
        <v>0.29942157186931861</v>
      </c>
    </row>
    <row r="688" spans="1:16" x14ac:dyDescent="0.2">
      <c r="A688" s="78">
        <f>Calc!G134</f>
        <v>129.8763263152423</v>
      </c>
      <c r="B688" s="78">
        <f t="shared" si="350"/>
        <v>-2.0624999999999996</v>
      </c>
      <c r="C688" s="78">
        <f>COS(RADIANS(-Calc!L134))</f>
        <v>1</v>
      </c>
      <c r="D688" s="78">
        <f>SIN(RADIANS(-Calc!L134))</f>
        <v>0</v>
      </c>
      <c r="E688" s="78">
        <f t="shared" si="351"/>
        <v>-2.0624999999999996</v>
      </c>
      <c r="F688" s="78">
        <f t="shared" si="352"/>
        <v>1</v>
      </c>
      <c r="G688" s="78">
        <f t="shared" si="353"/>
        <v>0</v>
      </c>
      <c r="H688" s="78">
        <f t="shared" si="354"/>
        <v>1.897275403784439</v>
      </c>
      <c r="I688" s="78">
        <f t="shared" si="355"/>
        <v>1.2861773953054034</v>
      </c>
      <c r="J688" s="78">
        <f t="shared" si="356"/>
        <v>0</v>
      </c>
      <c r="K688" s="78">
        <f t="shared" si="357"/>
        <v>1.897275403784439</v>
      </c>
      <c r="L688" s="78">
        <f t="shared" si="358"/>
        <v>1.2423519633146936</v>
      </c>
      <c r="M688" s="78">
        <f t="shared" si="359"/>
        <v>0.33288720528539184</v>
      </c>
      <c r="O688" s="78">
        <f t="shared" si="360"/>
        <v>1.6876143087989985</v>
      </c>
      <c r="P688" s="78">
        <f t="shared" si="361"/>
        <v>0.29610103506067731</v>
      </c>
    </row>
    <row r="689" spans="1:16" x14ac:dyDescent="0.2">
      <c r="A689" s="78">
        <f>Calc!G135</f>
        <v>131.75891068838479</v>
      </c>
      <c r="B689" s="78">
        <f t="shared" si="350"/>
        <v>-2.0437499999999997</v>
      </c>
      <c r="C689" s="78">
        <f>COS(RADIANS(-Calc!L135))</f>
        <v>1</v>
      </c>
      <c r="D689" s="78">
        <f>SIN(RADIANS(-Calc!L135))</f>
        <v>0</v>
      </c>
      <c r="E689" s="78">
        <f t="shared" si="351"/>
        <v>-2.0437499999999997</v>
      </c>
      <c r="F689" s="78">
        <f t="shared" si="352"/>
        <v>1</v>
      </c>
      <c r="G689" s="78">
        <f t="shared" si="353"/>
        <v>0</v>
      </c>
      <c r="H689" s="78">
        <f t="shared" si="354"/>
        <v>1.8879004037844391</v>
      </c>
      <c r="I689" s="78">
        <f t="shared" si="355"/>
        <v>1.2699394189844453</v>
      </c>
      <c r="J689" s="78">
        <f t="shared" si="356"/>
        <v>0</v>
      </c>
      <c r="K689" s="78">
        <f t="shared" si="357"/>
        <v>1.8879004037844391</v>
      </c>
      <c r="L689" s="78">
        <f t="shared" si="358"/>
        <v>1.2266672826196097</v>
      </c>
      <c r="M689" s="78">
        <f t="shared" si="359"/>
        <v>0.32868450775960412</v>
      </c>
      <c r="O689" s="78">
        <f t="shared" si="360"/>
        <v>1.6816214075455524</v>
      </c>
      <c r="P689" s="78">
        <f t="shared" si="361"/>
        <v>0.29277122006497147</v>
      </c>
    </row>
    <row r="690" spans="1:16" x14ac:dyDescent="0.2">
      <c r="A690" s="78">
        <f>Calc!G136</f>
        <v>133.66878351372293</v>
      </c>
      <c r="B690" s="78">
        <f t="shared" si="350"/>
        <v>-2.0249999999999999</v>
      </c>
      <c r="C690" s="78">
        <f>COS(RADIANS(-Calc!L136))</f>
        <v>1</v>
      </c>
      <c r="D690" s="78">
        <f>SIN(RADIANS(-Calc!L136))</f>
        <v>0</v>
      </c>
      <c r="E690" s="78">
        <f t="shared" si="351"/>
        <v>-2.0249999999999999</v>
      </c>
      <c r="F690" s="78">
        <f t="shared" si="352"/>
        <v>1</v>
      </c>
      <c r="G690" s="78">
        <f t="shared" si="353"/>
        <v>0</v>
      </c>
      <c r="H690" s="78">
        <f t="shared" si="354"/>
        <v>1.8785254037844392</v>
      </c>
      <c r="I690" s="78">
        <f t="shared" si="355"/>
        <v>1.2537014426634872</v>
      </c>
      <c r="J690" s="78">
        <f t="shared" si="356"/>
        <v>0</v>
      </c>
      <c r="K690" s="78">
        <f t="shared" si="357"/>
        <v>1.8785254037844392</v>
      </c>
      <c r="L690" s="78">
        <f t="shared" si="358"/>
        <v>1.2109826019245258</v>
      </c>
      <c r="M690" s="78">
        <f t="shared" si="359"/>
        <v>0.32448181023381639</v>
      </c>
      <c r="O690" s="78">
        <f t="shared" si="360"/>
        <v>1.6756117376027</v>
      </c>
      <c r="P690" s="78">
        <f t="shared" si="361"/>
        <v>0.28943208794036884</v>
      </c>
    </row>
    <row r="691" spans="1:16" x14ac:dyDescent="0.2">
      <c r="A691" s="78">
        <f>Calc!G137</f>
        <v>135.60634034304923</v>
      </c>
      <c r="B691" s="78">
        <f t="shared" si="350"/>
        <v>-2.0062499999999996</v>
      </c>
      <c r="C691" s="78">
        <f>COS(RADIANS(-Calc!L137))</f>
        <v>1</v>
      </c>
      <c r="D691" s="78">
        <f>SIN(RADIANS(-Calc!L137))</f>
        <v>0</v>
      </c>
      <c r="E691" s="78">
        <f t="shared" si="351"/>
        <v>-2.0062499999999996</v>
      </c>
      <c r="F691" s="78">
        <f t="shared" si="352"/>
        <v>1</v>
      </c>
      <c r="G691" s="78">
        <f t="shared" si="353"/>
        <v>0</v>
      </c>
      <c r="H691" s="78">
        <f t="shared" si="354"/>
        <v>1.8691504037844391</v>
      </c>
      <c r="I691" s="78">
        <f t="shared" si="355"/>
        <v>1.2374634663425288</v>
      </c>
      <c r="J691" s="78">
        <f t="shared" si="356"/>
        <v>0</v>
      </c>
      <c r="K691" s="78">
        <f t="shared" si="357"/>
        <v>1.8691504037844391</v>
      </c>
      <c r="L691" s="78">
        <f t="shared" si="358"/>
        <v>1.1952979212294419</v>
      </c>
      <c r="M691" s="78">
        <f t="shared" si="359"/>
        <v>0.32027911270802861</v>
      </c>
      <c r="O691" s="78">
        <f t="shared" si="360"/>
        <v>1.669585228491332</v>
      </c>
      <c r="P691" s="78">
        <f t="shared" si="361"/>
        <v>0.2860835995268059</v>
      </c>
    </row>
    <row r="692" spans="1:16" x14ac:dyDescent="0.2">
      <c r="A692" s="78">
        <f>Calc!G138</f>
        <v>137.57198246176156</v>
      </c>
      <c r="B692" s="78">
        <f t="shared" si="350"/>
        <v>-1.9874999999999996</v>
      </c>
      <c r="C692" s="78">
        <f>COS(RADIANS(-Calc!L138))</f>
        <v>1</v>
      </c>
      <c r="D692" s="78">
        <f>SIN(RADIANS(-Calc!L138))</f>
        <v>0</v>
      </c>
      <c r="E692" s="78">
        <f t="shared" si="351"/>
        <v>-1.9874999999999996</v>
      </c>
      <c r="F692" s="78">
        <f t="shared" si="352"/>
        <v>1</v>
      </c>
      <c r="G692" s="78">
        <f t="shared" si="353"/>
        <v>0</v>
      </c>
      <c r="H692" s="78">
        <f t="shared" si="354"/>
        <v>1.8597754037844392</v>
      </c>
      <c r="I692" s="78">
        <f t="shared" si="355"/>
        <v>1.2212254900215704</v>
      </c>
      <c r="J692" s="78">
        <f t="shared" si="356"/>
        <v>0</v>
      </c>
      <c r="K692" s="78">
        <f t="shared" si="357"/>
        <v>1.8597754037844392</v>
      </c>
      <c r="L692" s="78">
        <f t="shared" si="358"/>
        <v>1.1796132405343578</v>
      </c>
      <c r="M692" s="78">
        <f t="shared" si="359"/>
        <v>0.31607641518224083</v>
      </c>
      <c r="O692" s="78">
        <f t="shared" si="360"/>
        <v>1.6635418093368197</v>
      </c>
      <c r="P692" s="78">
        <f t="shared" si="361"/>
        <v>0.28272571544445768</v>
      </c>
    </row>
    <row r="693" spans="1:16" x14ac:dyDescent="0.2">
      <c r="A693" s="78">
        <f>Calc!G139</f>
        <v>139.56611697197329</v>
      </c>
      <c r="B693" s="78">
        <f t="shared" si="350"/>
        <v>-1.96875</v>
      </c>
      <c r="C693" s="78">
        <f>COS(RADIANS(-Calc!L139))</f>
        <v>1</v>
      </c>
      <c r="D693" s="78">
        <f>SIN(RADIANS(-Calc!L139))</f>
        <v>0</v>
      </c>
      <c r="E693" s="78">
        <f t="shared" si="351"/>
        <v>-1.96875</v>
      </c>
      <c r="F693" s="78">
        <f t="shared" si="352"/>
        <v>1</v>
      </c>
      <c r="G693" s="78">
        <f t="shared" si="353"/>
        <v>0</v>
      </c>
      <c r="H693" s="78">
        <f t="shared" si="354"/>
        <v>1.8504004037844393</v>
      </c>
      <c r="I693" s="78">
        <f t="shared" si="355"/>
        <v>1.2049875137006125</v>
      </c>
      <c r="J693" s="78">
        <f t="shared" si="356"/>
        <v>0</v>
      </c>
      <c r="K693" s="78">
        <f t="shared" si="357"/>
        <v>1.8504004037844393</v>
      </c>
      <c r="L693" s="78">
        <f t="shared" si="358"/>
        <v>1.1639285598392741</v>
      </c>
      <c r="M693" s="78">
        <f t="shared" si="359"/>
        <v>0.31187371765645316</v>
      </c>
      <c r="O693" s="78">
        <f t="shared" si="360"/>
        <v>1.6574814088662346</v>
      </c>
      <c r="P693" s="78">
        <f t="shared" si="361"/>
        <v>0.27935839609219354</v>
      </c>
    </row>
    <row r="694" spans="1:16" x14ac:dyDescent="0.2">
      <c r="A694" s="78">
        <f>Calc!G140</f>
        <v>141.58915687682759</v>
      </c>
      <c r="B694" s="78">
        <f t="shared" si="350"/>
        <v>-1.9500000000000002</v>
      </c>
      <c r="C694" s="78">
        <f>COS(RADIANS(-Calc!L140))</f>
        <v>1</v>
      </c>
      <c r="D694" s="78">
        <f>SIN(RADIANS(-Calc!L140))</f>
        <v>0</v>
      </c>
      <c r="E694" s="78">
        <f t="shared" si="351"/>
        <v>-1.9500000000000002</v>
      </c>
      <c r="F694" s="78">
        <f t="shared" si="352"/>
        <v>1</v>
      </c>
      <c r="G694" s="78">
        <f t="shared" si="353"/>
        <v>0</v>
      </c>
      <c r="H694" s="78">
        <f t="shared" si="354"/>
        <v>1.8410254037844394</v>
      </c>
      <c r="I694" s="78">
        <f t="shared" si="355"/>
        <v>1.1887495373796546</v>
      </c>
      <c r="J694" s="78">
        <f t="shared" si="356"/>
        <v>0</v>
      </c>
      <c r="K694" s="78">
        <f t="shared" si="357"/>
        <v>1.8410254037844394</v>
      </c>
      <c r="L694" s="78">
        <f t="shared" si="358"/>
        <v>1.1482438791441907</v>
      </c>
      <c r="M694" s="78">
        <f t="shared" si="359"/>
        <v>0.3076710201306655</v>
      </c>
      <c r="O694" s="78">
        <f t="shared" si="360"/>
        <v>1.6514039554055466</v>
      </c>
      <c r="P694" s="78">
        <f t="shared" si="361"/>
        <v>0.2759816016460202</v>
      </c>
    </row>
    <row r="695" spans="1:16" x14ac:dyDescent="0.2">
      <c r="A695" s="78">
        <f>Calc!G141</f>
        <v>143.64152116603412</v>
      </c>
      <c r="B695" s="78">
        <f t="shared" si="350"/>
        <v>-1.9312499999999999</v>
      </c>
      <c r="C695" s="78">
        <f>COS(RADIANS(-Calc!L141))</f>
        <v>1</v>
      </c>
      <c r="D695" s="78">
        <f>SIN(RADIANS(-Calc!L141))</f>
        <v>0</v>
      </c>
      <c r="E695" s="78">
        <f t="shared" si="351"/>
        <v>-1.9312499999999999</v>
      </c>
      <c r="F695" s="78">
        <f t="shared" si="352"/>
        <v>1</v>
      </c>
      <c r="G695" s="78">
        <f t="shared" si="353"/>
        <v>0</v>
      </c>
      <c r="H695" s="78">
        <f t="shared" si="354"/>
        <v>1.8316504037844392</v>
      </c>
      <c r="I695" s="78">
        <f t="shared" si="355"/>
        <v>1.172511561058696</v>
      </c>
      <c r="J695" s="78">
        <f t="shared" si="356"/>
        <v>0</v>
      </c>
      <c r="K695" s="78">
        <f t="shared" si="357"/>
        <v>1.8316504037844392</v>
      </c>
      <c r="L695" s="78">
        <f t="shared" si="358"/>
        <v>1.1325591984491064</v>
      </c>
      <c r="M695" s="78">
        <f t="shared" si="359"/>
        <v>0.30346832260487766</v>
      </c>
      <c r="O695" s="78">
        <f t="shared" si="360"/>
        <v>1.6453093768768003</v>
      </c>
      <c r="P695" s="78">
        <f t="shared" si="361"/>
        <v>0.27259529205751204</v>
      </c>
    </row>
    <row r="696" spans="1:16" x14ac:dyDescent="0.2">
      <c r="A696" s="78">
        <f>Calc!G142</f>
        <v>145.72363490264559</v>
      </c>
      <c r="B696" s="78">
        <f t="shared" si="350"/>
        <v>-1.9124999999999996</v>
      </c>
      <c r="C696" s="78">
        <f>COS(RADIANS(-Calc!L142))</f>
        <v>1</v>
      </c>
      <c r="D696" s="78">
        <f>SIN(RADIANS(-Calc!L142))</f>
        <v>0</v>
      </c>
      <c r="E696" s="78">
        <f t="shared" si="351"/>
        <v>-1.9124999999999996</v>
      </c>
      <c r="F696" s="78">
        <f t="shared" si="352"/>
        <v>1</v>
      </c>
      <c r="G696" s="78">
        <f t="shared" si="353"/>
        <v>0</v>
      </c>
      <c r="H696" s="78">
        <f t="shared" si="354"/>
        <v>1.8222754037844391</v>
      </c>
      <c r="I696" s="78">
        <f t="shared" si="355"/>
        <v>1.1562735847377377</v>
      </c>
      <c r="J696" s="78">
        <f t="shared" si="356"/>
        <v>0</v>
      </c>
      <c r="K696" s="78">
        <f t="shared" si="357"/>
        <v>1.8222754037844391</v>
      </c>
      <c r="L696" s="78">
        <f t="shared" si="358"/>
        <v>1.1168745177540222</v>
      </c>
      <c r="M696" s="78">
        <f t="shared" si="359"/>
        <v>0.29926562507908988</v>
      </c>
      <c r="O696" s="78">
        <f t="shared" si="360"/>
        <v>1.6391976007952629</v>
      </c>
      <c r="P696" s="78">
        <f t="shared" si="361"/>
        <v>0.26919942705222827</v>
      </c>
    </row>
    <row r="697" spans="1:16" x14ac:dyDescent="0.2">
      <c r="A697" s="78">
        <f>Calc!G143</f>
        <v>147.83592931109195</v>
      </c>
      <c r="B697" s="78">
        <f t="shared" si="350"/>
        <v>-1.8937499999999998</v>
      </c>
      <c r="C697" s="78">
        <f>COS(RADIANS(-Calc!L143))</f>
        <v>1</v>
      </c>
      <c r="D697" s="78">
        <f>SIN(RADIANS(-Calc!L143))</f>
        <v>0</v>
      </c>
      <c r="E697" s="78">
        <f t="shared" si="351"/>
        <v>-1.8937499999999998</v>
      </c>
      <c r="F697" s="78">
        <f t="shared" si="352"/>
        <v>1</v>
      </c>
      <c r="G697" s="78">
        <f t="shared" si="353"/>
        <v>0</v>
      </c>
      <c r="H697" s="78">
        <f t="shared" si="354"/>
        <v>1.8129004037844392</v>
      </c>
      <c r="I697" s="78">
        <f t="shared" si="355"/>
        <v>1.1400356084167795</v>
      </c>
      <c r="J697" s="78">
        <f t="shared" si="356"/>
        <v>0</v>
      </c>
      <c r="K697" s="78">
        <f t="shared" si="357"/>
        <v>1.8129004037844392</v>
      </c>
      <c r="L697" s="78">
        <f t="shared" si="358"/>
        <v>1.1011898370589386</v>
      </c>
      <c r="M697" s="78">
        <f t="shared" si="359"/>
        <v>0.29506292755330216</v>
      </c>
      <c r="O697" s="78">
        <f t="shared" si="360"/>
        <v>1.6330685542665531</v>
      </c>
      <c r="P697" s="78">
        <f t="shared" si="361"/>
        <v>0.26579396612811529</v>
      </c>
    </row>
    <row r="698" spans="1:16" x14ac:dyDescent="0.2">
      <c r="A698" s="78">
        <f>Calc!G144</f>
        <v>149.97884186649119</v>
      </c>
      <c r="B698" s="78">
        <f t="shared" si="350"/>
        <v>-1.8749999999999996</v>
      </c>
      <c r="C698" s="78">
        <f>COS(RADIANS(-Calc!L144))</f>
        <v>1</v>
      </c>
      <c r="D698" s="78">
        <f>SIN(RADIANS(-Calc!L144))</f>
        <v>0</v>
      </c>
      <c r="E698" s="78">
        <f t="shared" si="351"/>
        <v>-1.8749999999999996</v>
      </c>
      <c r="F698" s="78">
        <f t="shared" si="352"/>
        <v>1</v>
      </c>
      <c r="G698" s="78">
        <f t="shared" si="353"/>
        <v>0</v>
      </c>
      <c r="H698" s="78">
        <f t="shared" si="354"/>
        <v>1.8035254037844388</v>
      </c>
      <c r="I698" s="78">
        <f t="shared" si="355"/>
        <v>1.1237976320958212</v>
      </c>
      <c r="J698" s="78">
        <f t="shared" si="356"/>
        <v>0</v>
      </c>
      <c r="K698" s="78">
        <f t="shared" si="357"/>
        <v>1.8035254037844388</v>
      </c>
      <c r="L698" s="78">
        <f t="shared" si="358"/>
        <v>1.0855051563638545</v>
      </c>
      <c r="M698" s="78">
        <f t="shared" si="359"/>
        <v>0.29086023002751438</v>
      </c>
      <c r="O698" s="78">
        <f t="shared" si="360"/>
        <v>1.6269221639837399</v>
      </c>
      <c r="P698" s="78">
        <f t="shared" si="361"/>
        <v>0.26237886855389742</v>
      </c>
    </row>
    <row r="699" spans="1:16" x14ac:dyDescent="0.2">
      <c r="A699" s="78">
        <f>Calc!G145</f>
        <v>152.15281638525403</v>
      </c>
      <c r="B699" s="78">
        <f t="shared" si="350"/>
        <v>-1.8562500000000002</v>
      </c>
      <c r="C699" s="78">
        <f>COS(RADIANS(-Calc!L145))</f>
        <v>1</v>
      </c>
      <c r="D699" s="78">
        <f>SIN(RADIANS(-Calc!L145))</f>
        <v>0</v>
      </c>
      <c r="E699" s="78">
        <f t="shared" si="351"/>
        <v>-1.8562500000000002</v>
      </c>
      <c r="F699" s="78">
        <f t="shared" si="352"/>
        <v>1</v>
      </c>
      <c r="G699" s="78">
        <f t="shared" si="353"/>
        <v>0</v>
      </c>
      <c r="H699" s="78">
        <f t="shared" si="354"/>
        <v>1.7941504037844394</v>
      </c>
      <c r="I699" s="78">
        <f t="shared" si="355"/>
        <v>1.1075596557748635</v>
      </c>
      <c r="J699" s="78">
        <f t="shared" si="356"/>
        <v>0</v>
      </c>
      <c r="K699" s="78">
        <f t="shared" si="357"/>
        <v>1.7941504037844394</v>
      </c>
      <c r="L699" s="78">
        <f t="shared" si="358"/>
        <v>1.069820475668771</v>
      </c>
      <c r="M699" s="78">
        <f t="shared" si="359"/>
        <v>0.28665753250172676</v>
      </c>
      <c r="O699" s="78">
        <f t="shared" si="360"/>
        <v>1.6207583562244245</v>
      </c>
      <c r="P699" s="78">
        <f t="shared" si="361"/>
        <v>0.25895409336745245</v>
      </c>
    </row>
    <row r="700" spans="1:16" x14ac:dyDescent="0.2">
      <c r="A700" s="78">
        <f>Calc!G146</f>
        <v>154.35830311700246</v>
      </c>
      <c r="B700" s="78">
        <f t="shared" si="350"/>
        <v>-1.8375000000000001</v>
      </c>
      <c r="C700" s="78">
        <f>COS(RADIANS(-Calc!L146))</f>
        <v>1</v>
      </c>
      <c r="D700" s="78">
        <f>SIN(RADIANS(-Calc!L146))</f>
        <v>0</v>
      </c>
      <c r="E700" s="78">
        <f t="shared" si="351"/>
        <v>-1.8375000000000001</v>
      </c>
      <c r="F700" s="78">
        <f t="shared" si="352"/>
        <v>1</v>
      </c>
      <c r="G700" s="78">
        <f t="shared" si="353"/>
        <v>0</v>
      </c>
      <c r="H700" s="78">
        <f t="shared" si="354"/>
        <v>1.7847754037844392</v>
      </c>
      <c r="I700" s="78">
        <f t="shared" si="355"/>
        <v>1.0913216794539051</v>
      </c>
      <c r="J700" s="78">
        <f t="shared" si="356"/>
        <v>0</v>
      </c>
      <c r="K700" s="78">
        <f t="shared" si="357"/>
        <v>1.7847754037844392</v>
      </c>
      <c r="L700" s="78">
        <f t="shared" si="358"/>
        <v>1.0541357949736871</v>
      </c>
      <c r="M700" s="78">
        <f t="shared" si="359"/>
        <v>0.28245483497593893</v>
      </c>
      <c r="O700" s="78">
        <f t="shared" si="360"/>
        <v>1.6145770568477873</v>
      </c>
      <c r="P700" s="78">
        <f t="shared" si="361"/>
        <v>0.25551959937417368</v>
      </c>
    </row>
    <row r="701" spans="1:16" x14ac:dyDescent="0.2">
      <c r="A701" s="78">
        <f>Calc!G147</f>
        <v>156.59575883782051</v>
      </c>
      <c r="B701" s="78">
        <f t="shared" si="350"/>
        <v>-1.8187499999999999</v>
      </c>
      <c r="C701" s="78">
        <f>COS(RADIANS(-Calc!L147))</f>
        <v>1</v>
      </c>
      <c r="D701" s="78">
        <f>SIN(RADIANS(-Calc!L147))</f>
        <v>0</v>
      </c>
      <c r="E701" s="78">
        <f t="shared" si="351"/>
        <v>-1.8187499999999999</v>
      </c>
      <c r="F701" s="78">
        <f t="shared" si="352"/>
        <v>1</v>
      </c>
      <c r="G701" s="78">
        <f t="shared" si="353"/>
        <v>0</v>
      </c>
      <c r="H701" s="78">
        <f t="shared" si="354"/>
        <v>1.7754004037844391</v>
      </c>
      <c r="I701" s="78">
        <f t="shared" si="355"/>
        <v>1.0750837031329468</v>
      </c>
      <c r="J701" s="78">
        <f t="shared" si="356"/>
        <v>0</v>
      </c>
      <c r="K701" s="78">
        <f t="shared" si="357"/>
        <v>1.7754004037844391</v>
      </c>
      <c r="L701" s="78">
        <f t="shared" si="358"/>
        <v>1.038451114278603</v>
      </c>
      <c r="M701" s="78">
        <f t="shared" si="359"/>
        <v>0.27825213745015115</v>
      </c>
      <c r="O701" s="78">
        <f t="shared" si="360"/>
        <v>1.6083781912916202</v>
      </c>
      <c r="P701" s="78">
        <f t="shared" si="361"/>
        <v>0.25207534514531915</v>
      </c>
    </row>
    <row r="702" spans="1:16" x14ac:dyDescent="0.2">
      <c r="A702" s="78">
        <f>Calc!G148</f>
        <v>158.86564694485634</v>
      </c>
      <c r="B702" s="78">
        <f t="shared" si="350"/>
        <v>-1.7999999999999996</v>
      </c>
      <c r="C702" s="78">
        <f>COS(RADIANS(-Calc!L148))</f>
        <v>1</v>
      </c>
      <c r="D702" s="78">
        <f>SIN(RADIANS(-Calc!L148))</f>
        <v>0</v>
      </c>
      <c r="E702" s="78">
        <f t="shared" si="351"/>
        <v>-1.7999999999999996</v>
      </c>
      <c r="F702" s="78">
        <f t="shared" si="352"/>
        <v>1</v>
      </c>
      <c r="G702" s="78">
        <f t="shared" si="353"/>
        <v>0</v>
      </c>
      <c r="H702" s="78">
        <f t="shared" si="354"/>
        <v>1.766025403784439</v>
      </c>
      <c r="I702" s="78">
        <f t="shared" si="355"/>
        <v>1.0588457268119882</v>
      </c>
      <c r="J702" s="78">
        <f t="shared" si="356"/>
        <v>0</v>
      </c>
      <c r="K702" s="78">
        <f t="shared" si="357"/>
        <v>1.766025403784439</v>
      </c>
      <c r="L702" s="78">
        <f t="shared" si="358"/>
        <v>1.0227664335835187</v>
      </c>
      <c r="M702" s="78">
        <f t="shared" si="359"/>
        <v>0.27404943992436331</v>
      </c>
      <c r="O702" s="78">
        <f t="shared" si="360"/>
        <v>1.6021616845693258</v>
      </c>
      <c r="P702" s="78">
        <f t="shared" si="361"/>
        <v>0.24862128901634489</v>
      </c>
    </row>
    <row r="703" spans="1:16" x14ac:dyDescent="0.2">
      <c r="A703" s="78">
        <f>Calc!G149</f>
        <v>161.16843755229638</v>
      </c>
      <c r="B703" s="78">
        <f t="shared" si="350"/>
        <v>-1.78125</v>
      </c>
      <c r="C703" s="78">
        <f>COS(RADIANS(-Calc!L149))</f>
        <v>1</v>
      </c>
      <c r="D703" s="78">
        <f>SIN(RADIANS(-Calc!L149))</f>
        <v>0</v>
      </c>
      <c r="E703" s="78">
        <f t="shared" si="351"/>
        <v>-1.78125</v>
      </c>
      <c r="F703" s="78">
        <f t="shared" si="352"/>
        <v>1</v>
      </c>
      <c r="G703" s="78">
        <f t="shared" si="353"/>
        <v>0</v>
      </c>
      <c r="H703" s="78">
        <f t="shared" si="354"/>
        <v>1.7566504037844393</v>
      </c>
      <c r="I703" s="78">
        <f t="shared" si="355"/>
        <v>1.0426077504910305</v>
      </c>
      <c r="J703" s="78">
        <f t="shared" si="356"/>
        <v>0</v>
      </c>
      <c r="K703" s="78">
        <f t="shared" si="357"/>
        <v>1.7566504037844393</v>
      </c>
      <c r="L703" s="78">
        <f t="shared" si="358"/>
        <v>1.0070817528884355</v>
      </c>
      <c r="M703" s="78">
        <f t="shared" si="359"/>
        <v>0.2698467423985757</v>
      </c>
      <c r="O703" s="78">
        <f t="shared" si="360"/>
        <v>1.5959274612668939</v>
      </c>
      <c r="P703" s="78">
        <f t="shared" si="361"/>
        <v>0.24515738908522558</v>
      </c>
    </row>
    <row r="704" spans="1:16" x14ac:dyDescent="0.2">
      <c r="A704" s="78">
        <f>Calc!G150</f>
        <v>163.50460758873001</v>
      </c>
      <c r="B704" s="78">
        <f t="shared" si="350"/>
        <v>-1.7624999999999997</v>
      </c>
      <c r="C704" s="78">
        <f>COS(RADIANS(-Calc!L150))</f>
        <v>1</v>
      </c>
      <c r="D704" s="78">
        <f>SIN(RADIANS(-Calc!L150))</f>
        <v>0</v>
      </c>
      <c r="E704" s="78">
        <f t="shared" si="351"/>
        <v>-1.7624999999999997</v>
      </c>
      <c r="F704" s="78">
        <f t="shared" si="352"/>
        <v>1</v>
      </c>
      <c r="G704" s="78">
        <f t="shared" si="353"/>
        <v>0</v>
      </c>
      <c r="H704" s="78">
        <f t="shared" si="354"/>
        <v>1.7472754037844389</v>
      </c>
      <c r="I704" s="78">
        <f t="shared" si="355"/>
        <v>1.0263697741700719</v>
      </c>
      <c r="J704" s="78">
        <f t="shared" si="356"/>
        <v>0</v>
      </c>
      <c r="K704" s="78">
        <f t="shared" si="357"/>
        <v>1.7472754037844389</v>
      </c>
      <c r="L704" s="78">
        <f t="shared" si="358"/>
        <v>0.99139707219335116</v>
      </c>
      <c r="M704" s="78">
        <f t="shared" si="359"/>
        <v>0.26564404487278787</v>
      </c>
      <c r="O704" s="78">
        <f t="shared" si="360"/>
        <v>1.5896754455398519</v>
      </c>
      <c r="P704" s="78">
        <f t="shared" si="361"/>
        <v>0.24168360321075924</v>
      </c>
    </row>
    <row r="705" spans="1:16" x14ac:dyDescent="0.2">
      <c r="A705" s="78">
        <f>Calc!G151</f>
        <v>165.87464089592572</v>
      </c>
      <c r="B705" s="78">
        <f t="shared" si="350"/>
        <v>-1.7437499999999999</v>
      </c>
      <c r="C705" s="78">
        <f>COS(RADIANS(-Calc!L151))</f>
        <v>1</v>
      </c>
      <c r="D705" s="78">
        <f>SIN(RADIANS(-Calc!L151))</f>
        <v>0</v>
      </c>
      <c r="E705" s="78">
        <f t="shared" si="351"/>
        <v>-1.7437499999999999</v>
      </c>
      <c r="F705" s="78">
        <f t="shared" si="352"/>
        <v>1</v>
      </c>
      <c r="G705" s="78">
        <f t="shared" si="353"/>
        <v>0</v>
      </c>
      <c r="H705" s="78">
        <f t="shared" si="354"/>
        <v>1.737900403784439</v>
      </c>
      <c r="I705" s="78">
        <f t="shared" si="355"/>
        <v>1.010131797849114</v>
      </c>
      <c r="J705" s="78">
        <f t="shared" si="356"/>
        <v>0</v>
      </c>
      <c r="K705" s="78">
        <f t="shared" si="357"/>
        <v>1.737900403784439</v>
      </c>
      <c r="L705" s="78">
        <f t="shared" si="358"/>
        <v>0.97571239149826761</v>
      </c>
      <c r="M705" s="78">
        <f t="shared" si="359"/>
        <v>0.2614413473470002</v>
      </c>
      <c r="O705" s="78">
        <f t="shared" si="360"/>
        <v>1.5834055611101907</v>
      </c>
      <c r="P705" s="78">
        <f t="shared" si="361"/>
        <v>0.23819988901085939</v>
      </c>
    </row>
    <row r="706" spans="1:16" x14ac:dyDescent="0.2">
      <c r="A706" s="78">
        <f>Calc!G152</f>
        <v>168.27902832903908</v>
      </c>
      <c r="B706" s="78">
        <f t="shared" si="350"/>
        <v>-1.7249999999999996</v>
      </c>
      <c r="C706" s="78">
        <f>COS(RADIANS(-Calc!L152))</f>
        <v>1</v>
      </c>
      <c r="D706" s="78">
        <f>SIN(RADIANS(-Calc!L152))</f>
        <v>0</v>
      </c>
      <c r="E706" s="78">
        <f t="shared" si="351"/>
        <v>-1.7249999999999996</v>
      </c>
      <c r="F706" s="78">
        <f t="shared" si="352"/>
        <v>1</v>
      </c>
      <c r="G706" s="78">
        <f t="shared" si="353"/>
        <v>0</v>
      </c>
      <c r="H706" s="78">
        <f t="shared" si="354"/>
        <v>1.7285254037844391</v>
      </c>
      <c r="I706" s="78">
        <f t="shared" si="355"/>
        <v>0.99389382152815542</v>
      </c>
      <c r="J706" s="78">
        <f t="shared" si="356"/>
        <v>0</v>
      </c>
      <c r="K706" s="78">
        <f t="shared" si="357"/>
        <v>1.7285254037844391</v>
      </c>
      <c r="L706" s="78">
        <f t="shared" si="358"/>
        <v>0.96002771080318328</v>
      </c>
      <c r="M706" s="78">
        <f t="shared" si="359"/>
        <v>0.25723864982121236</v>
      </c>
      <c r="O706" s="78">
        <f t="shared" si="360"/>
        <v>1.5771177312632609</v>
      </c>
      <c r="P706" s="78">
        <f t="shared" si="361"/>
        <v>0.23470620386083055</v>
      </c>
    </row>
    <row r="707" spans="1:16" x14ac:dyDescent="0.2">
      <c r="A707" s="78">
        <f>Calc!G153</f>
        <v>170.71826785827326</v>
      </c>
      <c r="B707" s="78">
        <f t="shared" si="350"/>
        <v>-1.7062499999999994</v>
      </c>
      <c r="C707" s="78">
        <f>COS(RADIANS(-Calc!L153))</f>
        <v>1</v>
      </c>
      <c r="D707" s="78">
        <f>SIN(RADIANS(-Calc!L153))</f>
        <v>0</v>
      </c>
      <c r="E707" s="78">
        <f t="shared" si="351"/>
        <v>-1.7062499999999994</v>
      </c>
      <c r="F707" s="78">
        <f t="shared" si="352"/>
        <v>1</v>
      </c>
      <c r="G707" s="78">
        <f t="shared" si="353"/>
        <v>0</v>
      </c>
      <c r="H707" s="78">
        <f t="shared" si="354"/>
        <v>1.7191504037844387</v>
      </c>
      <c r="I707" s="78">
        <f t="shared" si="355"/>
        <v>0.97765584520719706</v>
      </c>
      <c r="J707" s="78">
        <f t="shared" si="356"/>
        <v>0</v>
      </c>
      <c r="K707" s="78">
        <f t="shared" si="357"/>
        <v>1.7191504037844387</v>
      </c>
      <c r="L707" s="78">
        <f t="shared" si="358"/>
        <v>0.94434303010809928</v>
      </c>
      <c r="M707" s="78">
        <f t="shared" si="359"/>
        <v>0.25303595229542458</v>
      </c>
      <c r="O707" s="78">
        <f t="shared" si="360"/>
        <v>1.5708118788446441</v>
      </c>
      <c r="P707" s="78">
        <f t="shared" si="361"/>
        <v>0.23120250489163013</v>
      </c>
    </row>
    <row r="708" spans="1:16" x14ac:dyDescent="0.2">
      <c r="A708" s="78">
        <f>Calc!G154</f>
        <v>173.19286467201312</v>
      </c>
      <c r="B708" s="78">
        <f t="shared" si="350"/>
        <v>-1.6874999999999996</v>
      </c>
      <c r="C708" s="78">
        <f>COS(RADIANS(-Calc!L154))</f>
        <v>1</v>
      </c>
      <c r="D708" s="78">
        <f>SIN(RADIANS(-Calc!L154))</f>
        <v>0</v>
      </c>
      <c r="E708" s="78">
        <f t="shared" si="351"/>
        <v>-1.6874999999999996</v>
      </c>
      <c r="F708" s="78">
        <f t="shared" si="352"/>
        <v>1</v>
      </c>
      <c r="G708" s="78">
        <f t="shared" si="353"/>
        <v>0</v>
      </c>
      <c r="H708" s="78">
        <f t="shared" si="354"/>
        <v>1.7097754037844388</v>
      </c>
      <c r="I708" s="78">
        <f t="shared" si="355"/>
        <v>0.96141786888623892</v>
      </c>
      <c r="J708" s="78">
        <f t="shared" si="356"/>
        <v>0</v>
      </c>
      <c r="K708" s="78">
        <f t="shared" si="357"/>
        <v>1.7097754037844388</v>
      </c>
      <c r="L708" s="78">
        <f t="shared" si="358"/>
        <v>0.9286583494130155</v>
      </c>
      <c r="M708" s="78">
        <f t="shared" si="359"/>
        <v>0.24883325476963683</v>
      </c>
      <c r="O708" s="78">
        <f t="shared" si="360"/>
        <v>1.5644879262569973</v>
      </c>
      <c r="P708" s="78">
        <f t="shared" si="361"/>
        <v>0.22768874898811509</v>
      </c>
    </row>
    <row r="709" spans="1:16" x14ac:dyDescent="0.2">
      <c r="A709" s="78">
        <f>Calc!G155</f>
        <v>175.70333128145444</v>
      </c>
      <c r="B709" s="78">
        <f t="shared" si="350"/>
        <v>-1.6687499999999993</v>
      </c>
      <c r="C709" s="78">
        <f>COS(RADIANS(-Calc!L155))</f>
        <v>1</v>
      </c>
      <c r="D709" s="78">
        <f>SIN(RADIANS(-Calc!L155))</f>
        <v>0</v>
      </c>
      <c r="E709" s="78">
        <f t="shared" si="351"/>
        <v>-1.6687499999999993</v>
      </c>
      <c r="F709" s="78">
        <f t="shared" si="352"/>
        <v>1</v>
      </c>
      <c r="G709" s="78">
        <f t="shared" si="353"/>
        <v>0</v>
      </c>
      <c r="H709" s="78">
        <f t="shared" si="354"/>
        <v>1.7004004037844389</v>
      </c>
      <c r="I709" s="78">
        <f t="shared" si="355"/>
        <v>0.94517989256528057</v>
      </c>
      <c r="J709" s="78">
        <f t="shared" si="356"/>
        <v>0</v>
      </c>
      <c r="K709" s="78">
        <f t="shared" si="357"/>
        <v>1.7004004037844389</v>
      </c>
      <c r="L709" s="78">
        <f t="shared" si="358"/>
        <v>0.9129736687179314</v>
      </c>
      <c r="M709" s="78">
        <f t="shared" si="359"/>
        <v>0.24463055724384905</v>
      </c>
      <c r="O709" s="78">
        <f t="shared" si="360"/>
        <v>1.5581457954568709</v>
      </c>
      <c r="P709" s="78">
        <f t="shared" si="361"/>
        <v>0.2241648927872732</v>
      </c>
    </row>
    <row r="710" spans="1:16" x14ac:dyDescent="0.2">
      <c r="A710" s="78">
        <f>Calc!G156</f>
        <v>178.25018762674915</v>
      </c>
      <c r="B710" s="78">
        <f t="shared" si="350"/>
        <v>-1.65</v>
      </c>
      <c r="C710" s="78">
        <f>COS(RADIANS(-Calc!L156))</f>
        <v>1</v>
      </c>
      <c r="D710" s="78">
        <f>SIN(RADIANS(-Calc!L156))</f>
        <v>0</v>
      </c>
      <c r="E710" s="78">
        <f t="shared" si="351"/>
        <v>-1.65</v>
      </c>
      <c r="F710" s="78">
        <f t="shared" si="352"/>
        <v>1</v>
      </c>
      <c r="G710" s="78">
        <f t="shared" si="353"/>
        <v>0</v>
      </c>
      <c r="H710" s="78">
        <f t="shared" si="354"/>
        <v>1.691025403784439</v>
      </c>
      <c r="I710" s="78">
        <f t="shared" si="355"/>
        <v>0.92894191624432287</v>
      </c>
      <c r="J710" s="78">
        <f t="shared" si="356"/>
        <v>0</v>
      </c>
      <c r="K710" s="78">
        <f t="shared" si="357"/>
        <v>1.691025403784439</v>
      </c>
      <c r="L710" s="78">
        <f t="shared" si="358"/>
        <v>0.89728898802284807</v>
      </c>
      <c r="M710" s="78">
        <f t="shared" si="359"/>
        <v>0.24042785971806144</v>
      </c>
      <c r="O710" s="78">
        <f t="shared" si="360"/>
        <v>1.551785407951497</v>
      </c>
      <c r="P710" s="78">
        <f t="shared" si="361"/>
        <v>0.22063089267643946</v>
      </c>
    </row>
    <row r="711" spans="1:16" x14ac:dyDescent="0.2">
      <c r="A711" s="78">
        <f>Calc!G157</f>
        <v>180.83396118469011</v>
      </c>
      <c r="B711" s="78">
        <f t="shared" si="350"/>
        <v>-1.6312499999999999</v>
      </c>
      <c r="C711" s="78">
        <f>COS(RADIANS(-Calc!L157))</f>
        <v>1</v>
      </c>
      <c r="D711" s="78">
        <f>SIN(RADIANS(-Calc!L157))</f>
        <v>0</v>
      </c>
      <c r="E711" s="78">
        <f t="shared" si="351"/>
        <v>-1.6312499999999999</v>
      </c>
      <c r="F711" s="78">
        <f t="shared" si="352"/>
        <v>1</v>
      </c>
      <c r="G711" s="78">
        <f t="shared" si="353"/>
        <v>0</v>
      </c>
      <c r="H711" s="78">
        <f t="shared" si="354"/>
        <v>1.6816504037844391</v>
      </c>
      <c r="I711" s="78">
        <f t="shared" si="355"/>
        <v>0.91270393992336452</v>
      </c>
      <c r="J711" s="78">
        <f t="shared" si="356"/>
        <v>0</v>
      </c>
      <c r="K711" s="78">
        <f t="shared" si="357"/>
        <v>1.6816504037844391</v>
      </c>
      <c r="L711" s="78">
        <f t="shared" si="358"/>
        <v>0.88160430732776407</v>
      </c>
      <c r="M711" s="78">
        <f t="shared" si="359"/>
        <v>0.23622516219227366</v>
      </c>
      <c r="O711" s="78">
        <f t="shared" si="360"/>
        <v>1.545406684795551</v>
      </c>
      <c r="P711" s="78">
        <f t="shared" si="361"/>
        <v>0.21708670479149625</v>
      </c>
    </row>
    <row r="712" spans="1:16" x14ac:dyDescent="0.2">
      <c r="A712" s="78">
        <f>Calc!G158</f>
        <v>183.45518707795594</v>
      </c>
      <c r="B712" s="78">
        <f t="shared" si="350"/>
        <v>-1.6124999999999998</v>
      </c>
      <c r="C712" s="78">
        <f>COS(RADIANS(-Calc!L158))</f>
        <v>1</v>
      </c>
      <c r="D712" s="78">
        <f>SIN(RADIANS(-Calc!L158))</f>
        <v>0</v>
      </c>
      <c r="E712" s="78">
        <f t="shared" si="351"/>
        <v>-1.6124999999999998</v>
      </c>
      <c r="F712" s="78">
        <f t="shared" si="352"/>
        <v>1</v>
      </c>
      <c r="G712" s="78">
        <f t="shared" si="353"/>
        <v>0</v>
      </c>
      <c r="H712" s="78">
        <f t="shared" si="354"/>
        <v>1.672275403784439</v>
      </c>
      <c r="I712" s="78">
        <f t="shared" si="355"/>
        <v>0.89646596360240638</v>
      </c>
      <c r="J712" s="78">
        <f t="shared" si="356"/>
        <v>0</v>
      </c>
      <c r="K712" s="78">
        <f t="shared" si="357"/>
        <v>1.672275403784439</v>
      </c>
      <c r="L712" s="78">
        <f t="shared" si="358"/>
        <v>0.86591962663268018</v>
      </c>
      <c r="M712" s="78">
        <f t="shared" si="359"/>
        <v>0.23202246466648593</v>
      </c>
      <c r="O712" s="78">
        <f t="shared" si="360"/>
        <v>1.5390095465878875</v>
      </c>
      <c r="P712" s="78">
        <f t="shared" si="361"/>
        <v>0.21353228501505961</v>
      </c>
    </row>
    <row r="713" spans="1:16" x14ac:dyDescent="0.2">
      <c r="A713" s="78">
        <f>Calc!G159</f>
        <v>186.11440818593979</v>
      </c>
      <c r="B713" s="78">
        <f t="shared" si="350"/>
        <v>-1.59375</v>
      </c>
      <c r="C713" s="78">
        <f>COS(RADIANS(-Calc!L159))</f>
        <v>1</v>
      </c>
      <c r="D713" s="78">
        <f>SIN(RADIANS(-Calc!L159))</f>
        <v>0</v>
      </c>
      <c r="E713" s="78">
        <f t="shared" si="351"/>
        <v>-1.59375</v>
      </c>
      <c r="F713" s="78">
        <f t="shared" si="352"/>
        <v>1</v>
      </c>
      <c r="G713" s="78">
        <f t="shared" si="353"/>
        <v>0</v>
      </c>
      <c r="H713" s="78">
        <f t="shared" si="354"/>
        <v>1.662900403784439</v>
      </c>
      <c r="I713" s="78">
        <f t="shared" si="355"/>
        <v>0.88022798728144824</v>
      </c>
      <c r="J713" s="78">
        <f t="shared" si="356"/>
        <v>0</v>
      </c>
      <c r="K713" s="78">
        <f t="shared" si="357"/>
        <v>1.662900403784439</v>
      </c>
      <c r="L713" s="78">
        <f t="shared" si="358"/>
        <v>0.85023494593759641</v>
      </c>
      <c r="M713" s="78">
        <f t="shared" si="359"/>
        <v>0.22781976714069821</v>
      </c>
      <c r="O713" s="78">
        <f t="shared" si="360"/>
        <v>1.5325939134682427</v>
      </c>
      <c r="P713" s="78">
        <f t="shared" si="361"/>
        <v>0.20996758897464751</v>
      </c>
    </row>
    <row r="714" spans="1:16" x14ac:dyDescent="0.2">
      <c r="A714" s="78">
        <f>Calc!G160</f>
        <v>188.81217525718469</v>
      </c>
      <c r="B714" s="78">
        <f t="shared" si="350"/>
        <v>-1.5749999999999997</v>
      </c>
      <c r="C714" s="78">
        <f>COS(RADIANS(-Calc!L160))</f>
        <v>1</v>
      </c>
      <c r="D714" s="78">
        <f>SIN(RADIANS(-Calc!L160))</f>
        <v>0</v>
      </c>
      <c r="E714" s="78">
        <f t="shared" si="351"/>
        <v>-1.5749999999999997</v>
      </c>
      <c r="F714" s="78">
        <f t="shared" si="352"/>
        <v>1</v>
      </c>
      <c r="G714" s="78">
        <f t="shared" si="353"/>
        <v>0</v>
      </c>
      <c r="H714" s="78">
        <f t="shared" si="354"/>
        <v>1.6535254037844389</v>
      </c>
      <c r="I714" s="78">
        <f t="shared" si="355"/>
        <v>0.86399001096048966</v>
      </c>
      <c r="J714" s="78">
        <f t="shared" si="356"/>
        <v>0</v>
      </c>
      <c r="K714" s="78">
        <f t="shared" si="357"/>
        <v>1.6535254037844389</v>
      </c>
      <c r="L714" s="78">
        <f t="shared" si="358"/>
        <v>0.83455026524251219</v>
      </c>
      <c r="M714" s="78">
        <f t="shared" si="359"/>
        <v>0.22361706961491037</v>
      </c>
      <c r="O714" s="78">
        <f t="shared" si="360"/>
        <v>1.5261597051139137</v>
      </c>
      <c r="P714" s="78">
        <f t="shared" si="361"/>
        <v>0.20639257204083411</v>
      </c>
    </row>
    <row r="715" spans="1:16" x14ac:dyDescent="0.2">
      <c r="A715" s="78">
        <f>Calc!G161</f>
        <v>191.54904702344822</v>
      </c>
      <c r="B715" s="78">
        <f t="shared" si="350"/>
        <v>-1.5562500000000001</v>
      </c>
      <c r="C715" s="78">
        <f>COS(RADIANS(-Calc!L161))</f>
        <v>1</v>
      </c>
      <c r="D715" s="78">
        <f>SIN(RADIANS(-Calc!L161))</f>
        <v>0</v>
      </c>
      <c r="E715" s="78">
        <f t="shared" si="351"/>
        <v>-1.5562500000000001</v>
      </c>
      <c r="F715" s="78">
        <f t="shared" si="352"/>
        <v>1</v>
      </c>
      <c r="G715" s="78">
        <f t="shared" si="353"/>
        <v>0</v>
      </c>
      <c r="H715" s="78">
        <f t="shared" si="354"/>
        <v>1.644150403784439</v>
      </c>
      <c r="I715" s="78">
        <f t="shared" si="355"/>
        <v>0.84775203463953197</v>
      </c>
      <c r="J715" s="78">
        <f t="shared" si="356"/>
        <v>0</v>
      </c>
      <c r="K715" s="78">
        <f t="shared" si="357"/>
        <v>1.644150403784439</v>
      </c>
      <c r="L715" s="78">
        <f t="shared" si="358"/>
        <v>0.81886558454742875</v>
      </c>
      <c r="M715" s="78">
        <f t="shared" si="359"/>
        <v>0.21941437208912276</v>
      </c>
      <c r="O715" s="78">
        <f t="shared" si="360"/>
        <v>1.5197068407364047</v>
      </c>
      <c r="P715" s="78">
        <f t="shared" si="361"/>
        <v>0.20280718932538733</v>
      </c>
    </row>
    <row r="716" spans="1:16" x14ac:dyDescent="0.2">
      <c r="A716" s="78">
        <f>Calc!G162</f>
        <v>194.32559031542129</v>
      </c>
      <c r="B716" s="78">
        <f t="shared" si="350"/>
        <v>-1.5374999999999996</v>
      </c>
      <c r="C716" s="78">
        <f>COS(RADIANS(-Calc!L162))</f>
        <v>1</v>
      </c>
      <c r="D716" s="78">
        <f>SIN(RADIANS(-Calc!L162))</f>
        <v>0</v>
      </c>
      <c r="E716" s="78">
        <f t="shared" si="351"/>
        <v>-1.5374999999999996</v>
      </c>
      <c r="F716" s="78">
        <f t="shared" si="352"/>
        <v>1</v>
      </c>
      <c r="G716" s="78">
        <f t="shared" si="353"/>
        <v>0</v>
      </c>
      <c r="H716" s="78">
        <f t="shared" si="354"/>
        <v>1.6347754037844389</v>
      </c>
      <c r="I716" s="78">
        <f t="shared" si="355"/>
        <v>0.83151405831857317</v>
      </c>
      <c r="J716" s="78">
        <f t="shared" si="356"/>
        <v>0</v>
      </c>
      <c r="K716" s="78">
        <f t="shared" si="357"/>
        <v>1.6347754037844389</v>
      </c>
      <c r="L716" s="78">
        <f t="shared" si="358"/>
        <v>0.80318090385234431</v>
      </c>
      <c r="M716" s="78">
        <f t="shared" si="359"/>
        <v>0.21521167456333484</v>
      </c>
      <c r="O716" s="78">
        <f t="shared" si="360"/>
        <v>1.5132352390780466</v>
      </c>
      <c r="P716" s="78">
        <f t="shared" si="361"/>
        <v>0.19921139567938898</v>
      </c>
    </row>
    <row r="717" spans="1:16" x14ac:dyDescent="0.2">
      <c r="A717" s="78">
        <f>Calc!G163</f>
        <v>197.14238018012327</v>
      </c>
      <c r="B717" s="78">
        <f t="shared" si="350"/>
        <v>-1.5187499999999996</v>
      </c>
      <c r="C717" s="78">
        <f>COS(RADIANS(-Calc!L163))</f>
        <v>1</v>
      </c>
      <c r="D717" s="78">
        <f>SIN(RADIANS(-Calc!L163))</f>
        <v>0</v>
      </c>
      <c r="E717" s="78">
        <f t="shared" si="351"/>
        <v>-1.5187499999999996</v>
      </c>
      <c r="F717" s="78">
        <f t="shared" si="352"/>
        <v>1</v>
      </c>
      <c r="G717" s="78">
        <f t="shared" si="353"/>
        <v>0</v>
      </c>
      <c r="H717" s="78">
        <f t="shared" si="354"/>
        <v>1.6254004037844387</v>
      </c>
      <c r="I717" s="78">
        <f t="shared" si="355"/>
        <v>0.81527608199761503</v>
      </c>
      <c r="J717" s="78">
        <f t="shared" si="356"/>
        <v>0</v>
      </c>
      <c r="K717" s="78">
        <f t="shared" si="357"/>
        <v>1.6254004037844387</v>
      </c>
      <c r="L717" s="78">
        <f t="shared" si="358"/>
        <v>0.78749622315726053</v>
      </c>
      <c r="M717" s="78">
        <f t="shared" si="359"/>
        <v>0.21100897703754712</v>
      </c>
      <c r="O717" s="78">
        <f t="shared" si="360"/>
        <v>1.5067448184085857</v>
      </c>
      <c r="P717" s="78">
        <f t="shared" si="361"/>
        <v>0.19560514569134141</v>
      </c>
    </row>
    <row r="718" spans="1:16" x14ac:dyDescent="0.2">
      <c r="A718" s="78">
        <f>Calc!G164</f>
        <v>200</v>
      </c>
      <c r="B718" s="78">
        <f t="shared" si="350"/>
        <v>-1.5</v>
      </c>
      <c r="C718" s="78">
        <f>COS(RADIANS(-Calc!L164))</f>
        <v>1</v>
      </c>
      <c r="D718" s="78">
        <f>SIN(RADIANS(-Calc!L164))</f>
        <v>0</v>
      </c>
      <c r="E718" s="78">
        <f t="shared" si="351"/>
        <v>-1.5</v>
      </c>
      <c r="F718" s="78">
        <f t="shared" si="352"/>
        <v>1</v>
      </c>
      <c r="G718" s="78">
        <f t="shared" si="353"/>
        <v>0</v>
      </c>
      <c r="H718" s="78">
        <f t="shared" si="354"/>
        <v>1.616025403784439</v>
      </c>
      <c r="I718" s="78">
        <f t="shared" si="355"/>
        <v>0.79903810567665712</v>
      </c>
      <c r="J718" s="78">
        <f t="shared" si="356"/>
        <v>0</v>
      </c>
      <c r="K718" s="78">
        <f t="shared" si="357"/>
        <v>1.616025403784439</v>
      </c>
      <c r="L718" s="78">
        <f t="shared" si="358"/>
        <v>0.77181154246217687</v>
      </c>
      <c r="M718" s="78">
        <f t="shared" si="359"/>
        <v>0.20680627951175945</v>
      </c>
      <c r="O718" s="78">
        <f t="shared" si="360"/>
        <v>1.5002354965217433</v>
      </c>
      <c r="P718" s="78">
        <f t="shared" si="361"/>
        <v>0.19198839368525428</v>
      </c>
    </row>
    <row r="719" spans="1:16" x14ac:dyDescent="0.2">
      <c r="A719" s="78">
        <f>Calc!G165</f>
        <v>202.89904161374736</v>
      </c>
      <c r="B719" s="78">
        <f t="shared" si="350"/>
        <v>-1.4812499999999991</v>
      </c>
      <c r="C719" s="78">
        <f>COS(RADIANS(-Calc!L165))</f>
        <v>1</v>
      </c>
      <c r="D719" s="78">
        <f>SIN(RADIANS(-Calc!L165))</f>
        <v>0</v>
      </c>
      <c r="E719" s="78">
        <f t="shared" si="351"/>
        <v>-1.4812499999999991</v>
      </c>
      <c r="F719" s="78">
        <f t="shared" si="352"/>
        <v>1</v>
      </c>
      <c r="G719" s="78">
        <f t="shared" si="353"/>
        <v>0</v>
      </c>
      <c r="H719" s="78">
        <f t="shared" si="354"/>
        <v>1.6066504037844385</v>
      </c>
      <c r="I719" s="78">
        <f t="shared" si="355"/>
        <v>0.78280012935569809</v>
      </c>
      <c r="J719" s="78">
        <f t="shared" si="356"/>
        <v>0</v>
      </c>
      <c r="K719" s="78">
        <f t="shared" si="357"/>
        <v>1.6066504037844385</v>
      </c>
      <c r="L719" s="78">
        <f t="shared" si="358"/>
        <v>0.75612686176709221</v>
      </c>
      <c r="M719" s="78">
        <f t="shared" si="359"/>
        <v>0.2026035819859715</v>
      </c>
      <c r="O719" s="78">
        <f t="shared" si="360"/>
        <v>1.4937071907317452</v>
      </c>
      <c r="P719" s="78">
        <f t="shared" si="361"/>
        <v>0.18836109371871648</v>
      </c>
    </row>
    <row r="720" spans="1:16" x14ac:dyDescent="0.2">
      <c r="A720" s="78">
        <f>Calc!G166</f>
        <v>205.84010543888564</v>
      </c>
      <c r="B720" s="78">
        <f t="shared" si="350"/>
        <v>-1.4625000000000001</v>
      </c>
      <c r="C720" s="78">
        <f>COS(RADIANS(-Calc!L166))</f>
        <v>1</v>
      </c>
      <c r="D720" s="78">
        <f>SIN(RADIANS(-Calc!L166))</f>
        <v>0</v>
      </c>
      <c r="E720" s="78">
        <f t="shared" si="351"/>
        <v>-1.4625000000000001</v>
      </c>
      <c r="F720" s="78">
        <f t="shared" si="352"/>
        <v>1</v>
      </c>
      <c r="G720" s="78">
        <f t="shared" si="353"/>
        <v>0</v>
      </c>
      <c r="H720" s="78">
        <f t="shared" si="354"/>
        <v>1.597275403784439</v>
      </c>
      <c r="I720" s="78">
        <f t="shared" si="355"/>
        <v>0.76656215303474085</v>
      </c>
      <c r="J720" s="78">
        <f t="shared" si="356"/>
        <v>0</v>
      </c>
      <c r="K720" s="78">
        <f t="shared" si="357"/>
        <v>1.597275403784439</v>
      </c>
      <c r="L720" s="78">
        <f t="shared" si="358"/>
        <v>0.74044218107200932</v>
      </c>
      <c r="M720" s="78">
        <f t="shared" si="359"/>
        <v>0.198400884460184</v>
      </c>
      <c r="O720" s="78">
        <f t="shared" si="360"/>
        <v>1.4871598178698209</v>
      </c>
      <c r="P720" s="78">
        <f t="shared" si="361"/>
        <v>0.18472319958095199</v>
      </c>
    </row>
    <row r="721" spans="1:16" x14ac:dyDescent="0.2">
      <c r="A721" s="78">
        <f>Calc!G167</f>
        <v>208.82380059611296</v>
      </c>
      <c r="B721" s="78">
        <f t="shared" si="350"/>
        <v>-1.4437499999999992</v>
      </c>
      <c r="C721" s="78">
        <f>COS(RADIANS(-Calc!L167))</f>
        <v>1</v>
      </c>
      <c r="D721" s="78">
        <f>SIN(RADIANS(-Calc!L167))</f>
        <v>0</v>
      </c>
      <c r="E721" s="78">
        <f t="shared" si="351"/>
        <v>-1.4437499999999992</v>
      </c>
      <c r="F721" s="78">
        <f t="shared" si="352"/>
        <v>1</v>
      </c>
      <c r="G721" s="78">
        <f t="shared" si="353"/>
        <v>0</v>
      </c>
      <c r="H721" s="78">
        <f t="shared" si="354"/>
        <v>1.5879004037844386</v>
      </c>
      <c r="I721" s="78">
        <f t="shared" si="355"/>
        <v>0.75032417671378182</v>
      </c>
      <c r="J721" s="78">
        <f t="shared" si="356"/>
        <v>0</v>
      </c>
      <c r="K721" s="78">
        <f t="shared" si="357"/>
        <v>1.5879004037844386</v>
      </c>
      <c r="L721" s="78">
        <f t="shared" si="358"/>
        <v>0.72475750037692466</v>
      </c>
      <c r="M721" s="78">
        <f t="shared" si="359"/>
        <v>0.19419818693439603</v>
      </c>
      <c r="O721" s="78">
        <f t="shared" si="360"/>
        <v>1.4805932942806692</v>
      </c>
      <c r="P721" s="78">
        <f t="shared" si="361"/>
        <v>0.18107466479085507</v>
      </c>
    </row>
    <row r="722" spans="1:16" x14ac:dyDescent="0.2">
      <c r="A722" s="78">
        <f>Calc!G168</f>
        <v>211.85074503545778</v>
      </c>
      <c r="B722" s="78">
        <f t="shared" si="350"/>
        <v>-1.4250000000000003</v>
      </c>
      <c r="C722" s="78">
        <f>COS(RADIANS(-Calc!L168))</f>
        <v>1</v>
      </c>
      <c r="D722" s="78">
        <f>SIN(RADIANS(-Calc!L168))</f>
        <v>0</v>
      </c>
      <c r="E722" s="78">
        <f t="shared" si="351"/>
        <v>-1.4250000000000003</v>
      </c>
      <c r="F722" s="78">
        <f t="shared" si="352"/>
        <v>1</v>
      </c>
      <c r="G722" s="78">
        <f t="shared" si="353"/>
        <v>0</v>
      </c>
      <c r="H722" s="78">
        <f t="shared" si="354"/>
        <v>1.5785254037844392</v>
      </c>
      <c r="I722" s="78">
        <f t="shared" si="355"/>
        <v>0.73408620039282457</v>
      </c>
      <c r="J722" s="78">
        <f t="shared" si="356"/>
        <v>0</v>
      </c>
      <c r="K722" s="78">
        <f t="shared" si="357"/>
        <v>1.5785254037844392</v>
      </c>
      <c r="L722" s="78">
        <f t="shared" si="358"/>
        <v>0.70907281968184166</v>
      </c>
      <c r="M722" s="78">
        <f t="shared" si="359"/>
        <v>0.18999548940860855</v>
      </c>
      <c r="O722" s="78">
        <f t="shared" si="360"/>
        <v>1.4740075358189002</v>
      </c>
      <c r="P722" s="78">
        <f t="shared" si="361"/>
        <v>0.17741544259501374</v>
      </c>
    </row>
    <row r="723" spans="1:16" x14ac:dyDescent="0.2">
      <c r="A723" s="78">
        <f>Calc!G169</f>
        <v>214.92156566426357</v>
      </c>
      <c r="B723" s="78">
        <f t="shared" si="350"/>
        <v>-1.4062499999999993</v>
      </c>
      <c r="C723" s="78">
        <f>COS(RADIANS(-Calc!L169))</f>
        <v>1</v>
      </c>
      <c r="D723" s="78">
        <f>SIN(RADIANS(-Calc!L169))</f>
        <v>0</v>
      </c>
      <c r="E723" s="78">
        <f t="shared" si="351"/>
        <v>-1.4062499999999993</v>
      </c>
      <c r="F723" s="78">
        <f t="shared" si="352"/>
        <v>1</v>
      </c>
      <c r="G723" s="78">
        <f t="shared" si="353"/>
        <v>0</v>
      </c>
      <c r="H723" s="78">
        <f t="shared" si="354"/>
        <v>1.5691504037844388</v>
      </c>
      <c r="I723" s="78">
        <f t="shared" si="355"/>
        <v>0.71784822407186555</v>
      </c>
      <c r="J723" s="78">
        <f t="shared" si="356"/>
        <v>0</v>
      </c>
      <c r="K723" s="78">
        <f t="shared" si="357"/>
        <v>1.5691504037844388</v>
      </c>
      <c r="L723" s="78">
        <f t="shared" si="358"/>
        <v>0.693388138986757</v>
      </c>
      <c r="M723" s="78">
        <f t="shared" si="359"/>
        <v>0.18579279188282058</v>
      </c>
      <c r="O723" s="78">
        <f t="shared" si="360"/>
        <v>1.467402457845435</v>
      </c>
      <c r="P723" s="78">
        <f t="shared" si="361"/>
        <v>0.1737454859657093</v>
      </c>
    </row>
    <row r="724" spans="1:16" x14ac:dyDescent="0.2">
      <c r="A724" s="78">
        <f>Calc!G170</f>
        <v>218.0368984770256</v>
      </c>
      <c r="B724" s="78">
        <f t="shared" si="350"/>
        <v>-1.3874999999999997</v>
      </c>
      <c r="C724" s="78">
        <f>COS(RADIANS(-Calc!L170))</f>
        <v>1</v>
      </c>
      <c r="D724" s="78">
        <f>SIN(RADIANS(-Calc!L170))</f>
        <v>0</v>
      </c>
      <c r="E724" s="78">
        <f t="shared" si="351"/>
        <v>-1.3874999999999997</v>
      </c>
      <c r="F724" s="78">
        <f t="shared" si="352"/>
        <v>1</v>
      </c>
      <c r="G724" s="78">
        <f t="shared" si="353"/>
        <v>0</v>
      </c>
      <c r="H724" s="78">
        <f t="shared" si="354"/>
        <v>1.5597754037844389</v>
      </c>
      <c r="I724" s="78">
        <f t="shared" si="355"/>
        <v>0.70161024775090763</v>
      </c>
      <c r="J724" s="78">
        <f t="shared" si="356"/>
        <v>0</v>
      </c>
      <c r="K724" s="78">
        <f t="shared" si="357"/>
        <v>1.5597754037844389</v>
      </c>
      <c r="L724" s="78">
        <f t="shared" si="358"/>
        <v>0.67770345829167344</v>
      </c>
      <c r="M724" s="78">
        <f t="shared" si="359"/>
        <v>0.18159009435703291</v>
      </c>
      <c r="O724" s="78">
        <f t="shared" si="360"/>
        <v>1.4607779752238852</v>
      </c>
      <c r="P724" s="78">
        <f t="shared" si="361"/>
        <v>0.17006474759890505</v>
      </c>
    </row>
    <row r="725" spans="1:16" x14ac:dyDescent="0.2">
      <c r="A725" s="78">
        <f>Calc!G171</f>
        <v>221.19738868711195</v>
      </c>
      <c r="B725" s="78">
        <f t="shared" si="350"/>
        <v>-1.3687499999999995</v>
      </c>
      <c r="C725" s="78">
        <f>COS(RADIANS(-Calc!L171))</f>
        <v>1</v>
      </c>
      <c r="D725" s="78">
        <f>SIN(RADIANS(-Calc!L171))</f>
        <v>0</v>
      </c>
      <c r="E725" s="78">
        <f t="shared" si="351"/>
        <v>-1.3687499999999995</v>
      </c>
      <c r="F725" s="78">
        <f t="shared" si="352"/>
        <v>1</v>
      </c>
      <c r="G725" s="78">
        <f t="shared" si="353"/>
        <v>0</v>
      </c>
      <c r="H725" s="78">
        <f t="shared" si="354"/>
        <v>1.5504004037844386</v>
      </c>
      <c r="I725" s="78">
        <f t="shared" si="355"/>
        <v>0.68537227142994905</v>
      </c>
      <c r="J725" s="78">
        <f t="shared" si="356"/>
        <v>0</v>
      </c>
      <c r="K725" s="78">
        <f t="shared" si="357"/>
        <v>1.5504004037844386</v>
      </c>
      <c r="L725" s="78">
        <f t="shared" si="358"/>
        <v>0.66201877759658911</v>
      </c>
      <c r="M725" s="78">
        <f t="shared" si="359"/>
        <v>0.17738739683124508</v>
      </c>
      <c r="O725" s="78">
        <f t="shared" si="360"/>
        <v>1.454134002316892</v>
      </c>
      <c r="P725" s="78">
        <f t="shared" si="361"/>
        <v>0.16637317991221112</v>
      </c>
    </row>
    <row r="726" spans="1:16" x14ac:dyDescent="0.2">
      <c r="A726" s="78">
        <f>Calc!G172</f>
        <v>224.40369086039271</v>
      </c>
      <c r="B726" s="78">
        <f t="shared" si="350"/>
        <v>-1.3499999999999999</v>
      </c>
      <c r="C726" s="78">
        <f>COS(RADIANS(-Calc!L172))</f>
        <v>1</v>
      </c>
      <c r="D726" s="78">
        <f>SIN(RADIANS(-Calc!L172))</f>
        <v>0</v>
      </c>
      <c r="E726" s="78">
        <f t="shared" si="351"/>
        <v>-1.3499999999999999</v>
      </c>
      <c r="F726" s="78">
        <f t="shared" si="352"/>
        <v>1</v>
      </c>
      <c r="G726" s="78">
        <f t="shared" si="353"/>
        <v>0</v>
      </c>
      <c r="H726" s="78">
        <f t="shared" si="354"/>
        <v>1.5410254037844389</v>
      </c>
      <c r="I726" s="78">
        <f t="shared" si="355"/>
        <v>0.66913429510899114</v>
      </c>
      <c r="J726" s="78">
        <f t="shared" si="356"/>
        <v>0</v>
      </c>
      <c r="K726" s="78">
        <f t="shared" si="357"/>
        <v>1.5410254037844389</v>
      </c>
      <c r="L726" s="78">
        <f t="shared" si="358"/>
        <v>0.64633409690150556</v>
      </c>
      <c r="M726" s="78">
        <f t="shared" si="359"/>
        <v>0.17318469930545741</v>
      </c>
      <c r="O726" s="78">
        <f t="shared" si="360"/>
        <v>1.4474704529824374</v>
      </c>
      <c r="P726" s="78">
        <f t="shared" si="361"/>
        <v>0.16267073504283588</v>
      </c>
    </row>
    <row r="727" spans="1:16" x14ac:dyDescent="0.2">
      <c r="A727" s="78">
        <f>Calc!G173</f>
        <v>227.65646905080644</v>
      </c>
      <c r="B727" s="78">
        <f t="shared" si="350"/>
        <v>-1.3312499999999996</v>
      </c>
      <c r="C727" s="78">
        <f>COS(RADIANS(-Calc!L173))</f>
        <v>1</v>
      </c>
      <c r="D727" s="78">
        <f>SIN(RADIANS(-Calc!L173))</f>
        <v>0</v>
      </c>
      <c r="E727" s="78">
        <f t="shared" si="351"/>
        <v>-1.3312499999999996</v>
      </c>
      <c r="F727" s="78">
        <f t="shared" si="352"/>
        <v>1</v>
      </c>
      <c r="G727" s="78">
        <f t="shared" si="353"/>
        <v>0</v>
      </c>
      <c r="H727" s="78">
        <f t="shared" si="354"/>
        <v>1.5316504037844387</v>
      </c>
      <c r="I727" s="78">
        <f t="shared" si="355"/>
        <v>0.65289631878803278</v>
      </c>
      <c r="J727" s="78">
        <f t="shared" si="356"/>
        <v>0</v>
      </c>
      <c r="K727" s="78">
        <f t="shared" si="357"/>
        <v>1.5316504037844387</v>
      </c>
      <c r="L727" s="78">
        <f t="shared" si="358"/>
        <v>0.63064941620642156</v>
      </c>
      <c r="M727" s="78">
        <f t="shared" si="359"/>
        <v>0.16898200177966963</v>
      </c>
      <c r="O727" s="78">
        <f t="shared" si="360"/>
        <v>1.4407872405701181</v>
      </c>
      <c r="P727" s="78">
        <f t="shared" si="361"/>
        <v>0.15895736484551604</v>
      </c>
    </row>
    <row r="728" spans="1:16" x14ac:dyDescent="0.2">
      <c r="A728" s="78">
        <f>Calc!G174</f>
        <v>230.95639693789167</v>
      </c>
      <c r="B728" s="78">
        <f t="shared" si="350"/>
        <v>-1.3125</v>
      </c>
      <c r="C728" s="78">
        <f>COS(RADIANS(-Calc!L174))</f>
        <v>1</v>
      </c>
      <c r="D728" s="78">
        <f>SIN(RADIANS(-Calc!L174))</f>
        <v>0</v>
      </c>
      <c r="E728" s="78">
        <f t="shared" si="351"/>
        <v>-1.3125</v>
      </c>
      <c r="F728" s="78">
        <f t="shared" si="352"/>
        <v>1</v>
      </c>
      <c r="G728" s="78">
        <f t="shared" si="353"/>
        <v>0</v>
      </c>
      <c r="H728" s="78">
        <f t="shared" si="354"/>
        <v>1.5222754037844388</v>
      </c>
      <c r="I728" s="78">
        <f t="shared" si="355"/>
        <v>0.63665834246707487</v>
      </c>
      <c r="J728" s="78">
        <f t="shared" si="356"/>
        <v>0</v>
      </c>
      <c r="K728" s="78">
        <f t="shared" si="357"/>
        <v>1.5222754037844388</v>
      </c>
      <c r="L728" s="78">
        <f t="shared" si="358"/>
        <v>0.6149647355113379</v>
      </c>
      <c r="M728" s="78">
        <f t="shared" si="359"/>
        <v>0.16477930425388196</v>
      </c>
      <c r="O728" s="78">
        <f t="shared" si="360"/>
        <v>1.434084277917395</v>
      </c>
      <c r="P728" s="78">
        <f t="shared" si="361"/>
        <v>0.15523302089043098</v>
      </c>
    </row>
    <row r="729" spans="1:16" x14ac:dyDescent="0.2">
      <c r="A729" s="78">
        <f>Calc!G175</f>
        <v>234.30415796631209</v>
      </c>
      <c r="B729" s="78">
        <f t="shared" si="350"/>
        <v>-1.2937499999999997</v>
      </c>
      <c r="C729" s="78">
        <f>COS(RADIANS(-Calc!L175))</f>
        <v>1</v>
      </c>
      <c r="D729" s="78">
        <f>SIN(RADIANS(-Calc!L175))</f>
        <v>0</v>
      </c>
      <c r="E729" s="78">
        <f t="shared" si="351"/>
        <v>-1.2937499999999997</v>
      </c>
      <c r="F729" s="78">
        <f t="shared" si="352"/>
        <v>1</v>
      </c>
      <c r="G729" s="78">
        <f t="shared" si="353"/>
        <v>0</v>
      </c>
      <c r="H729" s="78">
        <f t="shared" si="354"/>
        <v>1.5129004037844389</v>
      </c>
      <c r="I729" s="78">
        <f t="shared" si="355"/>
        <v>0.62042036614611651</v>
      </c>
      <c r="J729" s="78">
        <f t="shared" si="356"/>
        <v>0</v>
      </c>
      <c r="K729" s="78">
        <f t="shared" si="357"/>
        <v>1.5129004037844389</v>
      </c>
      <c r="L729" s="78">
        <f t="shared" si="358"/>
        <v>0.5992800548162539</v>
      </c>
      <c r="M729" s="78">
        <f t="shared" si="359"/>
        <v>0.16057660672809415</v>
      </c>
      <c r="O729" s="78">
        <f t="shared" si="360"/>
        <v>1.427361477345799</v>
      </c>
      <c r="P729" s="78">
        <f t="shared" si="361"/>
        <v>0.1514976544610962</v>
      </c>
    </row>
    <row r="730" spans="1:16" x14ac:dyDescent="0.2">
      <c r="A730" s="78">
        <f>Calc!G176</f>
        <v>237.7004454874037</v>
      </c>
      <c r="B730" s="78">
        <f t="shared" si="350"/>
        <v>-1.2750000000000001</v>
      </c>
      <c r="C730" s="78">
        <f>COS(RADIANS(-Calc!L176))</f>
        <v>1</v>
      </c>
      <c r="D730" s="78">
        <f>SIN(RADIANS(-Calc!L176))</f>
        <v>0</v>
      </c>
      <c r="E730" s="78">
        <f t="shared" si="351"/>
        <v>-1.2750000000000001</v>
      </c>
      <c r="F730" s="78">
        <f t="shared" si="352"/>
        <v>1</v>
      </c>
      <c r="G730" s="78">
        <f t="shared" si="353"/>
        <v>0</v>
      </c>
      <c r="H730" s="78">
        <f t="shared" si="354"/>
        <v>1.503525403784439</v>
      </c>
      <c r="I730" s="78">
        <f t="shared" si="355"/>
        <v>0.60418238982515859</v>
      </c>
      <c r="J730" s="78">
        <f t="shared" si="356"/>
        <v>0</v>
      </c>
      <c r="K730" s="78">
        <f t="shared" si="357"/>
        <v>1.503525403784439</v>
      </c>
      <c r="L730" s="78">
        <f t="shared" si="358"/>
        <v>0.58359537412117024</v>
      </c>
      <c r="M730" s="78">
        <f t="shared" si="359"/>
        <v>0.15637390920230648</v>
      </c>
      <c r="O730" s="78">
        <f t="shared" si="360"/>
        <v>1.4206187506571104</v>
      </c>
      <c r="P730" s="78">
        <f t="shared" si="361"/>
        <v>0.14775121655224022</v>
      </c>
    </row>
    <row r="731" spans="1:16" x14ac:dyDescent="0.2">
      <c r="A731" s="78">
        <f>Calc!G177</f>
        <v>241.14596290277493</v>
      </c>
      <c r="B731" s="78">
        <f t="shared" si="350"/>
        <v>-1.2562499999999999</v>
      </c>
      <c r="C731" s="78">
        <f>COS(RADIANS(-Calc!L177))</f>
        <v>1</v>
      </c>
      <c r="D731" s="78">
        <f>SIN(RADIANS(-Calc!L177))</f>
        <v>0</v>
      </c>
      <c r="E731" s="78">
        <f t="shared" si="351"/>
        <v>-1.2562499999999999</v>
      </c>
      <c r="F731" s="78">
        <f t="shared" si="352"/>
        <v>1</v>
      </c>
      <c r="G731" s="78">
        <f t="shared" si="353"/>
        <v>0</v>
      </c>
      <c r="H731" s="78">
        <f t="shared" si="354"/>
        <v>1.4941504037844389</v>
      </c>
      <c r="I731" s="78">
        <f t="shared" si="355"/>
        <v>0.58794441350420024</v>
      </c>
      <c r="J731" s="78">
        <f t="shared" si="356"/>
        <v>0</v>
      </c>
      <c r="K731" s="78">
        <f t="shared" si="357"/>
        <v>1.4941504037844389</v>
      </c>
      <c r="L731" s="78">
        <f t="shared" si="358"/>
        <v>0.56791069342608624</v>
      </c>
      <c r="M731" s="78">
        <f t="shared" si="359"/>
        <v>0.1521712116765187</v>
      </c>
      <c r="O731" s="78">
        <f t="shared" si="360"/>
        <v>1.4138560091295016</v>
      </c>
      <c r="P731" s="78">
        <f t="shared" si="361"/>
        <v>0.14399365786766052</v>
      </c>
    </row>
    <row r="732" spans="1:16" x14ac:dyDescent="0.2">
      <c r="A732" s="78">
        <f>Calc!G178</f>
        <v>244.64142380998626</v>
      </c>
      <c r="B732" s="78">
        <f t="shared" si="350"/>
        <v>-1.2375000000000003</v>
      </c>
      <c r="C732" s="78">
        <f>COS(RADIANS(-Calc!L178))</f>
        <v>1</v>
      </c>
      <c r="D732" s="78">
        <f>SIN(RADIANS(-Calc!L178))</f>
        <v>0</v>
      </c>
      <c r="E732" s="78">
        <f t="shared" si="351"/>
        <v>-1.2375000000000003</v>
      </c>
      <c r="F732" s="78">
        <f t="shared" si="352"/>
        <v>1</v>
      </c>
      <c r="G732" s="78">
        <f t="shared" si="353"/>
        <v>0</v>
      </c>
      <c r="H732" s="78">
        <f t="shared" si="354"/>
        <v>1.4847754037844392</v>
      </c>
      <c r="I732" s="78">
        <f t="shared" si="355"/>
        <v>0.57170643718324232</v>
      </c>
      <c r="J732" s="78">
        <f t="shared" si="356"/>
        <v>0</v>
      </c>
      <c r="K732" s="78">
        <f t="shared" si="357"/>
        <v>1.4847754037844392</v>
      </c>
      <c r="L732" s="78">
        <f t="shared" si="358"/>
        <v>0.55222601273100269</v>
      </c>
      <c r="M732" s="78">
        <f t="shared" si="359"/>
        <v>0.14796851415073103</v>
      </c>
      <c r="O732" s="78">
        <f t="shared" si="360"/>
        <v>1.4070731635136453</v>
      </c>
      <c r="P732" s="78">
        <f t="shared" si="361"/>
        <v>0.14022492881806228</v>
      </c>
    </row>
    <row r="733" spans="1:16" x14ac:dyDescent="0.2">
      <c r="A733" s="78">
        <f>Calc!G179</f>
        <v>248.18755215034398</v>
      </c>
      <c r="B733" s="78">
        <f t="shared" si="350"/>
        <v>-1.21875</v>
      </c>
      <c r="C733" s="78">
        <f>COS(RADIANS(-Calc!L179))</f>
        <v>1</v>
      </c>
      <c r="D733" s="78">
        <f>SIN(RADIANS(-Calc!L179))</f>
        <v>0</v>
      </c>
      <c r="E733" s="78">
        <f t="shared" si="351"/>
        <v>-1.21875</v>
      </c>
      <c r="F733" s="78">
        <f t="shared" si="352"/>
        <v>1</v>
      </c>
      <c r="G733" s="78">
        <f t="shared" si="353"/>
        <v>0</v>
      </c>
      <c r="H733" s="78">
        <f t="shared" si="354"/>
        <v>1.4754004037844388</v>
      </c>
      <c r="I733" s="78">
        <f t="shared" si="355"/>
        <v>0.55546846086228374</v>
      </c>
      <c r="J733" s="78">
        <f t="shared" si="356"/>
        <v>0</v>
      </c>
      <c r="K733" s="78">
        <f t="shared" si="357"/>
        <v>1.4754004037844388</v>
      </c>
      <c r="L733" s="78">
        <f t="shared" si="358"/>
        <v>0.53654133203591847</v>
      </c>
      <c r="M733" s="78">
        <f t="shared" si="359"/>
        <v>0.1437658166249432</v>
      </c>
      <c r="O733" s="78">
        <f t="shared" si="360"/>
        <v>1.4002701240287883</v>
      </c>
      <c r="P733" s="78">
        <f t="shared" si="361"/>
        <v>0.13644497951887605</v>
      </c>
    </row>
    <row r="734" spans="1:16" x14ac:dyDescent="0.2">
      <c r="A734" s="78">
        <f>Calc!G180</f>
        <v>251.78508235883359</v>
      </c>
      <c r="B734" s="78">
        <f t="shared" si="350"/>
        <v>-1.1999999999999991</v>
      </c>
      <c r="C734" s="78">
        <f>COS(RADIANS(-Calc!L180))</f>
        <v>1</v>
      </c>
      <c r="D734" s="78">
        <f>SIN(RADIANS(-Calc!L180))</f>
        <v>0</v>
      </c>
      <c r="E734" s="78">
        <f t="shared" si="351"/>
        <v>-1.1999999999999991</v>
      </c>
      <c r="F734" s="78">
        <f t="shared" si="352"/>
        <v>1</v>
      </c>
      <c r="G734" s="78">
        <f t="shared" si="353"/>
        <v>0</v>
      </c>
      <c r="H734" s="78">
        <f t="shared" si="354"/>
        <v>1.4660254037844385</v>
      </c>
      <c r="I734" s="78">
        <f t="shared" si="355"/>
        <v>0.53923048454132472</v>
      </c>
      <c r="J734" s="78">
        <f t="shared" si="356"/>
        <v>0</v>
      </c>
      <c r="K734" s="78">
        <f t="shared" si="357"/>
        <v>1.4660254037844385</v>
      </c>
      <c r="L734" s="78">
        <f t="shared" si="358"/>
        <v>0.52085665134083381</v>
      </c>
      <c r="M734" s="78">
        <f t="shared" si="359"/>
        <v>0.13956311909915523</v>
      </c>
      <c r="O734" s="78">
        <f t="shared" si="360"/>
        <v>1.3934468003587905</v>
      </c>
      <c r="P734" s="78">
        <f t="shared" si="361"/>
        <v>0.13265375978805732</v>
      </c>
    </row>
    <row r="735" spans="1:16" x14ac:dyDescent="0.2">
      <c r="A735" s="78">
        <f>Calc!G181</f>
        <v>255.43475951622861</v>
      </c>
      <c r="B735" s="78">
        <f t="shared" si="350"/>
        <v>-1.1812500000000001</v>
      </c>
      <c r="C735" s="78">
        <f>COS(RADIANS(-Calc!L181))</f>
        <v>1</v>
      </c>
      <c r="D735" s="78">
        <f>SIN(RADIANS(-Calc!L181))</f>
        <v>0</v>
      </c>
      <c r="E735" s="78">
        <f t="shared" si="351"/>
        <v>-1.1812500000000001</v>
      </c>
      <c r="F735" s="78">
        <f t="shared" si="352"/>
        <v>1</v>
      </c>
      <c r="G735" s="78">
        <f t="shared" si="353"/>
        <v>0</v>
      </c>
      <c r="H735" s="78">
        <f t="shared" si="354"/>
        <v>1.456650403784439</v>
      </c>
      <c r="I735" s="78">
        <f t="shared" si="355"/>
        <v>0.52299250822036747</v>
      </c>
      <c r="J735" s="78">
        <f t="shared" si="356"/>
        <v>0</v>
      </c>
      <c r="K735" s="78">
        <f t="shared" si="357"/>
        <v>1.456650403784439</v>
      </c>
      <c r="L735" s="78">
        <f t="shared" si="358"/>
        <v>0.50517197064575081</v>
      </c>
      <c r="M735" s="78">
        <f t="shared" si="359"/>
        <v>0.13536042157336772</v>
      </c>
      <c r="O735" s="78">
        <f t="shared" si="360"/>
        <v>1.3866031016481293</v>
      </c>
      <c r="P735" s="78">
        <f t="shared" si="361"/>
        <v>0.12885121914386627</v>
      </c>
    </row>
    <row r="736" spans="1:16" x14ac:dyDescent="0.2">
      <c r="A736" s="78">
        <f>Calc!G182</f>
        <v>259.13733950340401</v>
      </c>
      <c r="B736" s="78">
        <f t="shared" si="350"/>
        <v>-1.1624999999999992</v>
      </c>
      <c r="C736" s="78">
        <f>COS(RADIANS(-Calc!L182))</f>
        <v>1</v>
      </c>
      <c r="D736" s="78">
        <f>SIN(RADIANS(-Calc!L182))</f>
        <v>0</v>
      </c>
      <c r="E736" s="78">
        <f t="shared" si="351"/>
        <v>-1.1624999999999992</v>
      </c>
      <c r="F736" s="78">
        <f t="shared" si="352"/>
        <v>1</v>
      </c>
      <c r="G736" s="78">
        <f t="shared" si="353"/>
        <v>0</v>
      </c>
      <c r="H736" s="78">
        <f t="shared" si="354"/>
        <v>1.4472754037844386</v>
      </c>
      <c r="I736" s="78">
        <f t="shared" si="355"/>
        <v>0.50675453189940844</v>
      </c>
      <c r="J736" s="78">
        <f t="shared" si="356"/>
        <v>0</v>
      </c>
      <c r="K736" s="78">
        <f t="shared" si="357"/>
        <v>1.4472754037844386</v>
      </c>
      <c r="L736" s="78">
        <f t="shared" si="358"/>
        <v>0.48948728995066615</v>
      </c>
      <c r="M736" s="78">
        <f t="shared" si="359"/>
        <v>0.13115772404757978</v>
      </c>
      <c r="O736" s="78">
        <f t="shared" si="360"/>
        <v>1.3797389364978632</v>
      </c>
      <c r="P736" s="78">
        <f t="shared" si="361"/>
        <v>0.12503730680262506</v>
      </c>
    </row>
    <row r="737" spans="1:16" x14ac:dyDescent="0.2">
      <c r="A737" s="78">
        <f>Calc!G183</f>
        <v>262.89358915788443</v>
      </c>
      <c r="B737" s="78">
        <f t="shared" si="350"/>
        <v>-1.1437500000000003</v>
      </c>
      <c r="C737" s="78">
        <f>COS(RADIANS(-Calc!L183))</f>
        <v>1</v>
      </c>
      <c r="D737" s="78">
        <f>SIN(RADIANS(-Calc!L183))</f>
        <v>0</v>
      </c>
      <c r="E737" s="78">
        <f t="shared" si="351"/>
        <v>-1.1437500000000003</v>
      </c>
      <c r="F737" s="78">
        <f t="shared" si="352"/>
        <v>1</v>
      </c>
      <c r="G737" s="78">
        <f t="shared" si="353"/>
        <v>0</v>
      </c>
      <c r="H737" s="78">
        <f t="shared" si="354"/>
        <v>1.4379004037844392</v>
      </c>
      <c r="I737" s="78">
        <f t="shared" si="355"/>
        <v>0.4905165555784512</v>
      </c>
      <c r="J737" s="78">
        <f t="shared" si="356"/>
        <v>0</v>
      </c>
      <c r="K737" s="78">
        <f t="shared" si="357"/>
        <v>1.4379004037844392</v>
      </c>
      <c r="L737" s="78">
        <f t="shared" si="358"/>
        <v>0.47380260925558315</v>
      </c>
      <c r="M737" s="78">
        <f t="shared" si="359"/>
        <v>0.12695502652179227</v>
      </c>
      <c r="O737" s="78">
        <f t="shared" si="360"/>
        <v>1.3728542129615682</v>
      </c>
      <c r="P737" s="78">
        <f t="shared" si="361"/>
        <v>0.1212119716764602</v>
      </c>
    </row>
    <row r="738" spans="1:16" x14ac:dyDescent="0.2">
      <c r="A738" s="78">
        <f>Calc!G184</f>
        <v>266.7042864326649</v>
      </c>
      <c r="B738" s="78">
        <f t="shared" si="350"/>
        <v>-1.1249999999999993</v>
      </c>
      <c r="C738" s="78">
        <f>COS(RADIANS(-Calc!L184))</f>
        <v>1</v>
      </c>
      <c r="D738" s="78">
        <f>SIN(RADIANS(-Calc!L184))</f>
        <v>0</v>
      </c>
      <c r="E738" s="78">
        <f t="shared" si="351"/>
        <v>-1.1249999999999993</v>
      </c>
      <c r="F738" s="78">
        <f t="shared" si="352"/>
        <v>1</v>
      </c>
      <c r="G738" s="78">
        <f t="shared" si="353"/>
        <v>0</v>
      </c>
      <c r="H738" s="78">
        <f t="shared" si="354"/>
        <v>1.4285254037844384</v>
      </c>
      <c r="I738" s="78">
        <f t="shared" si="355"/>
        <v>0.47427857925749217</v>
      </c>
      <c r="J738" s="78">
        <f t="shared" si="356"/>
        <v>0</v>
      </c>
      <c r="K738" s="78">
        <f t="shared" si="357"/>
        <v>1.4285254037844384</v>
      </c>
      <c r="L738" s="78">
        <f t="shared" si="358"/>
        <v>0.45811792856049849</v>
      </c>
      <c r="M738" s="78">
        <f t="shared" si="359"/>
        <v>0.12275232899600433</v>
      </c>
      <c r="O738" s="78">
        <f t="shared" si="360"/>
        <v>1.3659488385412257</v>
      </c>
      <c r="P738" s="78">
        <f t="shared" si="361"/>
        <v>0.11737516237101801</v>
      </c>
    </row>
    <row r="739" spans="1:16" x14ac:dyDescent="0.2">
      <c r="A739" s="78">
        <f>Calc!G185</f>
        <v>270.57022055733012</v>
      </c>
      <c r="B739" s="78">
        <f t="shared" si="350"/>
        <v>-1.1062499999999997</v>
      </c>
      <c r="C739" s="78">
        <f>COS(RADIANS(-Calc!L185))</f>
        <v>1</v>
      </c>
      <c r="D739" s="78">
        <f>SIN(RADIANS(-Calc!L185))</f>
        <v>0</v>
      </c>
      <c r="E739" s="78">
        <f t="shared" si="351"/>
        <v>-1.1062499999999997</v>
      </c>
      <c r="F739" s="78">
        <f t="shared" si="352"/>
        <v>1</v>
      </c>
      <c r="G739" s="78">
        <f t="shared" si="353"/>
        <v>0</v>
      </c>
      <c r="H739" s="78">
        <f t="shared" si="354"/>
        <v>1.4191504037844387</v>
      </c>
      <c r="I739" s="78">
        <f t="shared" si="355"/>
        <v>0.45804060293653426</v>
      </c>
      <c r="J739" s="78">
        <f t="shared" si="356"/>
        <v>0</v>
      </c>
      <c r="K739" s="78">
        <f t="shared" si="357"/>
        <v>1.4191504037844387</v>
      </c>
      <c r="L739" s="78">
        <f t="shared" si="358"/>
        <v>0.44243324786541488</v>
      </c>
      <c r="M739" s="78">
        <f t="shared" si="359"/>
        <v>0.11854963147021666</v>
      </c>
      <c r="O739" s="78">
        <f t="shared" si="360"/>
        <v>1.3590227201830893</v>
      </c>
      <c r="P739" s="78">
        <f t="shared" si="361"/>
        <v>0.11352682718316627</v>
      </c>
    </row>
    <row r="740" spans="1:16" x14ac:dyDescent="0.2">
      <c r="A740" s="78">
        <f>Calc!G186</f>
        <v>274.49219220151247</v>
      </c>
      <c r="B740" s="78">
        <f t="shared" si="350"/>
        <v>-1.0874999999999995</v>
      </c>
      <c r="C740" s="78">
        <f>COS(RADIANS(-Calc!L186))</f>
        <v>1</v>
      </c>
      <c r="D740" s="78">
        <f>SIN(RADIANS(-Calc!L186))</f>
        <v>0</v>
      </c>
      <c r="E740" s="78">
        <f t="shared" si="351"/>
        <v>-1.0874999999999995</v>
      </c>
      <c r="F740" s="78">
        <f t="shared" si="352"/>
        <v>1</v>
      </c>
      <c r="G740" s="78">
        <f t="shared" si="353"/>
        <v>0</v>
      </c>
      <c r="H740" s="78">
        <f t="shared" si="354"/>
        <v>1.4097754037844386</v>
      </c>
      <c r="I740" s="78">
        <f t="shared" si="355"/>
        <v>0.44180262661557579</v>
      </c>
      <c r="J740" s="78">
        <f t="shared" si="356"/>
        <v>0</v>
      </c>
      <c r="K740" s="78">
        <f t="shared" si="357"/>
        <v>1.4097754037844386</v>
      </c>
      <c r="L740" s="78">
        <f t="shared" si="358"/>
        <v>0.42674856717033077</v>
      </c>
      <c r="M740" s="78">
        <f t="shared" si="359"/>
        <v>0.11434693394442884</v>
      </c>
      <c r="O740" s="78">
        <f t="shared" si="360"/>
        <v>1.3520757642734942</v>
      </c>
      <c r="P740" s="78">
        <f t="shared" si="361"/>
        <v>0.10966691409866897</v>
      </c>
    </row>
    <row r="741" spans="1:16" x14ac:dyDescent="0.2">
      <c r="A741" s="78">
        <f>Calc!G187</f>
        <v>278.47101364071688</v>
      </c>
      <c r="B741" s="78">
        <f t="shared" si="350"/>
        <v>-1.0687499999999999</v>
      </c>
      <c r="C741" s="78">
        <f>COS(RADIANS(-Calc!L187))</f>
        <v>1</v>
      </c>
      <c r="D741" s="78">
        <f>SIN(RADIANS(-Calc!L187))</f>
        <v>0</v>
      </c>
      <c r="E741" s="78">
        <f t="shared" si="351"/>
        <v>-1.0687499999999999</v>
      </c>
      <c r="F741" s="78">
        <f t="shared" si="352"/>
        <v>1</v>
      </c>
      <c r="G741" s="78">
        <f t="shared" si="353"/>
        <v>0</v>
      </c>
      <c r="H741" s="78">
        <f t="shared" si="354"/>
        <v>1.4004004037844386</v>
      </c>
      <c r="I741" s="78">
        <f t="shared" si="355"/>
        <v>0.42556465029461799</v>
      </c>
      <c r="J741" s="78">
        <f t="shared" si="356"/>
        <v>0</v>
      </c>
      <c r="K741" s="78">
        <f t="shared" si="357"/>
        <v>1.4004004037844386</v>
      </c>
      <c r="L741" s="78">
        <f t="shared" si="358"/>
        <v>0.41106388647524728</v>
      </c>
      <c r="M741" s="78">
        <f t="shared" si="359"/>
        <v>0.1101442364186412</v>
      </c>
      <c r="O741" s="78">
        <f t="shared" si="360"/>
        <v>1.345107876634648</v>
      </c>
      <c r="P741" s="78">
        <f t="shared" si="361"/>
        <v>0.10579537078984484</v>
      </c>
    </row>
    <row r="742" spans="1:16" x14ac:dyDescent="0.2">
      <c r="A742" s="78">
        <f>Calc!G188</f>
        <v>282.50750892455085</v>
      </c>
      <c r="B742" s="78">
        <f t="shared" si="350"/>
        <v>-1.0500000000000003</v>
      </c>
      <c r="C742" s="78">
        <f>COS(RADIANS(-Calc!L188))</f>
        <v>1</v>
      </c>
      <c r="D742" s="78">
        <f>SIN(RADIANS(-Calc!L188))</f>
        <v>0</v>
      </c>
      <c r="E742" s="78">
        <f t="shared" si="351"/>
        <v>-1.0500000000000003</v>
      </c>
      <c r="F742" s="78">
        <f t="shared" si="352"/>
        <v>1</v>
      </c>
      <c r="G742" s="78">
        <f t="shared" si="353"/>
        <v>0</v>
      </c>
      <c r="H742" s="78">
        <f t="shared" si="354"/>
        <v>1.391025403784439</v>
      </c>
      <c r="I742" s="78">
        <f t="shared" si="355"/>
        <v>0.40932667397366007</v>
      </c>
      <c r="J742" s="78">
        <f t="shared" si="356"/>
        <v>0</v>
      </c>
      <c r="K742" s="78">
        <f t="shared" si="357"/>
        <v>1.391025403784439</v>
      </c>
      <c r="L742" s="78">
        <f t="shared" si="358"/>
        <v>0.39537920578016367</v>
      </c>
      <c r="M742" s="78">
        <f t="shared" si="359"/>
        <v>0.10594153889285353</v>
      </c>
      <c r="O742" s="78">
        <f t="shared" si="360"/>
        <v>1.3381189625203709</v>
      </c>
      <c r="P742" s="78">
        <f t="shared" si="361"/>
        <v>0.10191214461320147</v>
      </c>
    </row>
    <row r="743" spans="1:16" x14ac:dyDescent="0.2">
      <c r="A743" s="78">
        <f>Calc!G189</f>
        <v>286.60251404739256</v>
      </c>
      <c r="B743" s="78">
        <f t="shared" si="350"/>
        <v>-1.03125</v>
      </c>
      <c r="C743" s="78">
        <f>COS(RADIANS(-Calc!L189))</f>
        <v>1</v>
      </c>
      <c r="D743" s="78">
        <f>SIN(RADIANS(-Calc!L189))</f>
        <v>0</v>
      </c>
      <c r="E743" s="78">
        <f t="shared" si="351"/>
        <v>-1.03125</v>
      </c>
      <c r="F743" s="78">
        <f t="shared" si="352"/>
        <v>1</v>
      </c>
      <c r="G743" s="78">
        <f t="shared" si="353"/>
        <v>0</v>
      </c>
      <c r="H743" s="78">
        <f t="shared" si="354"/>
        <v>1.3816504037844388</v>
      </c>
      <c r="I743" s="78">
        <f t="shared" si="355"/>
        <v>0.3930886976527016</v>
      </c>
      <c r="J743" s="78">
        <f t="shared" si="356"/>
        <v>0</v>
      </c>
      <c r="K743" s="78">
        <f t="shared" si="357"/>
        <v>1.3816504037844388</v>
      </c>
      <c r="L743" s="78">
        <f t="shared" si="358"/>
        <v>0.37969452508507956</v>
      </c>
      <c r="M743" s="78">
        <f t="shared" si="359"/>
        <v>0.10173884136706571</v>
      </c>
      <c r="O743" s="78">
        <f t="shared" si="360"/>
        <v>1.331108926611801</v>
      </c>
      <c r="P743" s="78">
        <f t="shared" si="361"/>
        <v>9.8017182607049572E-2</v>
      </c>
    </row>
    <row r="744" spans="1:16" x14ac:dyDescent="0.2">
      <c r="A744" s="78">
        <f>Calc!G190</f>
        <v>290.75687712153251</v>
      </c>
      <c r="B744" s="78">
        <f t="shared" si="350"/>
        <v>-1.0124999999999991</v>
      </c>
      <c r="C744" s="78">
        <f>COS(RADIANS(-Calc!L190))</f>
        <v>1</v>
      </c>
      <c r="D744" s="78">
        <f>SIN(RADIANS(-Calc!L190))</f>
        <v>0</v>
      </c>
      <c r="E744" s="78">
        <f t="shared" si="351"/>
        <v>-1.0124999999999991</v>
      </c>
      <c r="F744" s="78">
        <f t="shared" si="352"/>
        <v>1</v>
      </c>
      <c r="G744" s="78">
        <f t="shared" si="353"/>
        <v>0</v>
      </c>
      <c r="H744" s="78">
        <f t="shared" si="354"/>
        <v>1.3722754037844385</v>
      </c>
      <c r="I744" s="78">
        <f t="shared" si="355"/>
        <v>0.37685072133174258</v>
      </c>
      <c r="J744" s="78">
        <f t="shared" si="356"/>
        <v>0</v>
      </c>
      <c r="K744" s="78">
        <f t="shared" si="357"/>
        <v>1.3722754037844385</v>
      </c>
      <c r="L744" s="78">
        <f t="shared" si="358"/>
        <v>0.3640098443899949</v>
      </c>
      <c r="M744" s="78">
        <f t="shared" si="359"/>
        <v>9.7536143841277761E-2</v>
      </c>
      <c r="O744" s="78">
        <f t="shared" si="360"/>
        <v>1.3240776730130632</v>
      </c>
      <c r="P744" s="78">
        <f t="shared" si="361"/>
        <v>9.4110431489095647E-2</v>
      </c>
    </row>
    <row r="745" spans="1:16" x14ac:dyDescent="0.2">
      <c r="A745" s="78">
        <f>Calc!G191</f>
        <v>294.97145855282491</v>
      </c>
      <c r="B745" s="78">
        <f t="shared" si="350"/>
        <v>-0.99375000000000013</v>
      </c>
      <c r="C745" s="78">
        <f>COS(RADIANS(-Calc!L191))</f>
        <v>1</v>
      </c>
      <c r="D745" s="78">
        <f>SIN(RADIANS(-Calc!L191))</f>
        <v>0</v>
      </c>
      <c r="E745" s="78">
        <f t="shared" si="351"/>
        <v>-0.99375000000000013</v>
      </c>
      <c r="F745" s="78">
        <f t="shared" si="352"/>
        <v>1</v>
      </c>
      <c r="G745" s="78">
        <f t="shared" si="353"/>
        <v>0</v>
      </c>
      <c r="H745" s="78">
        <f t="shared" si="354"/>
        <v>1.362900403784439</v>
      </c>
      <c r="I745" s="78">
        <f t="shared" si="355"/>
        <v>0.36061274501078533</v>
      </c>
      <c r="J745" s="78">
        <f t="shared" si="356"/>
        <v>0</v>
      </c>
      <c r="K745" s="78">
        <f t="shared" si="357"/>
        <v>1.362900403784439</v>
      </c>
      <c r="L745" s="78">
        <f t="shared" si="358"/>
        <v>0.3483251636949119</v>
      </c>
      <c r="M745" s="78">
        <f t="shared" si="359"/>
        <v>9.3333446315490259E-2</v>
      </c>
      <c r="O745" s="78">
        <f t="shared" si="360"/>
        <v>1.3170251052468955</v>
      </c>
      <c r="P745" s="78">
        <f t="shared" si="361"/>
        <v>9.0191837654012369E-2</v>
      </c>
    </row>
    <row r="746" spans="1:16" x14ac:dyDescent="0.2">
      <c r="A746" s="78">
        <f>Calc!G192</f>
        <v>299.24713121888681</v>
      </c>
      <c r="B746" s="78">
        <f t="shared" si="350"/>
        <v>-0.9749999999999992</v>
      </c>
      <c r="C746" s="78">
        <f>COS(RADIANS(-Calc!L192))</f>
        <v>1</v>
      </c>
      <c r="D746" s="78">
        <f>SIN(RADIANS(-Calc!L192))</f>
        <v>0</v>
      </c>
      <c r="E746" s="78">
        <f t="shared" si="351"/>
        <v>-0.9749999999999992</v>
      </c>
      <c r="F746" s="78">
        <f t="shared" si="352"/>
        <v>1</v>
      </c>
      <c r="G746" s="78">
        <f t="shared" si="353"/>
        <v>0</v>
      </c>
      <c r="H746" s="78">
        <f t="shared" si="354"/>
        <v>1.3535254037844384</v>
      </c>
      <c r="I746" s="78">
        <f t="shared" si="355"/>
        <v>0.3443747686898263</v>
      </c>
      <c r="J746" s="78">
        <f t="shared" si="356"/>
        <v>0</v>
      </c>
      <c r="K746" s="78">
        <f t="shared" si="357"/>
        <v>1.3535254037844384</v>
      </c>
      <c r="L746" s="78">
        <f t="shared" si="358"/>
        <v>0.33264048299982724</v>
      </c>
      <c r="M746" s="78">
        <f t="shared" si="359"/>
        <v>8.9130748789702299E-2</v>
      </c>
      <c r="O746" s="78">
        <f t="shared" si="360"/>
        <v>1.3099511262502339</v>
      </c>
      <c r="P746" s="78">
        <f t="shared" si="361"/>
        <v>8.6261347170985075E-2</v>
      </c>
    </row>
    <row r="747" spans="1:16" x14ac:dyDescent="0.2">
      <c r="A747" s="78">
        <f>Calc!G193</f>
        <v>303.5847806498769</v>
      </c>
      <c r="B747" s="78">
        <f t="shared" si="350"/>
        <v>-0.9562499999999996</v>
      </c>
      <c r="C747" s="78">
        <f>COS(RADIANS(-Calc!L193))</f>
        <v>1</v>
      </c>
      <c r="D747" s="78">
        <f>SIN(RADIANS(-Calc!L193))</f>
        <v>0</v>
      </c>
      <c r="E747" s="78">
        <f t="shared" si="351"/>
        <v>-0.9562499999999996</v>
      </c>
      <c r="F747" s="78">
        <f t="shared" si="352"/>
        <v>1</v>
      </c>
      <c r="G747" s="78">
        <f t="shared" si="353"/>
        <v>0</v>
      </c>
      <c r="H747" s="78">
        <f t="shared" si="354"/>
        <v>1.3441504037844387</v>
      </c>
      <c r="I747" s="78">
        <f t="shared" si="355"/>
        <v>0.32813679236886839</v>
      </c>
      <c r="J747" s="78">
        <f t="shared" si="356"/>
        <v>0</v>
      </c>
      <c r="K747" s="78">
        <f t="shared" si="357"/>
        <v>1.3441504037844387</v>
      </c>
      <c r="L747" s="78">
        <f t="shared" si="358"/>
        <v>0.31695580230474363</v>
      </c>
      <c r="M747" s="78">
        <f t="shared" si="359"/>
        <v>8.4928051263914631E-2</v>
      </c>
      <c r="O747" s="78">
        <f t="shared" si="360"/>
        <v>1.302855638369764</v>
      </c>
      <c r="P747" s="78">
        <f t="shared" si="361"/>
        <v>8.2318905781240459E-2</v>
      </c>
    </row>
    <row r="748" spans="1:16" x14ac:dyDescent="0.2">
      <c r="A748" s="78">
        <f>Calc!G194</f>
        <v>307.98530521189844</v>
      </c>
      <c r="B748" s="78">
        <f t="shared" si="350"/>
        <v>-0.9375</v>
      </c>
      <c r="C748" s="78">
        <f>COS(RADIANS(-Calc!L194))</f>
        <v>1</v>
      </c>
      <c r="D748" s="78">
        <f>SIN(RADIANS(-Calc!L194))</f>
        <v>0</v>
      </c>
      <c r="E748" s="78">
        <f t="shared" si="351"/>
        <v>-0.9375</v>
      </c>
      <c r="F748" s="78">
        <f t="shared" si="352"/>
        <v>1</v>
      </c>
      <c r="G748" s="78">
        <f t="shared" si="353"/>
        <v>0</v>
      </c>
      <c r="H748" s="78">
        <f t="shared" si="354"/>
        <v>1.3347754037844388</v>
      </c>
      <c r="I748" s="78">
        <f t="shared" si="355"/>
        <v>0.31189881604791059</v>
      </c>
      <c r="J748" s="78">
        <f t="shared" si="356"/>
        <v>0</v>
      </c>
      <c r="K748" s="78">
        <f t="shared" si="357"/>
        <v>1.3347754037844388</v>
      </c>
      <c r="L748" s="78">
        <f t="shared" si="358"/>
        <v>0.30127112160966013</v>
      </c>
      <c r="M748" s="78">
        <f t="shared" si="359"/>
        <v>8.072535373812699E-2</v>
      </c>
      <c r="O748" s="78">
        <f t="shared" si="360"/>
        <v>1.2957385433574231</v>
      </c>
      <c r="P748" s="78">
        <f t="shared" si="361"/>
        <v>7.8364458895547426E-2</v>
      </c>
    </row>
    <row r="749" spans="1:16" x14ac:dyDescent="0.2">
      <c r="A749" s="78">
        <f>Calc!G195</f>
        <v>312.44961629305823</v>
      </c>
      <c r="B749" s="78">
        <f t="shared" si="350"/>
        <v>-0.91874999999999907</v>
      </c>
      <c r="C749" s="78">
        <f>COS(RADIANS(-Calc!L195))</f>
        <v>1</v>
      </c>
      <c r="D749" s="78">
        <f>SIN(RADIANS(-Calc!L195))</f>
        <v>0</v>
      </c>
      <c r="E749" s="78">
        <f t="shared" si="351"/>
        <v>-0.91874999999999907</v>
      </c>
      <c r="F749" s="78">
        <f t="shared" si="352"/>
        <v>1</v>
      </c>
      <c r="G749" s="78">
        <f t="shared" si="353"/>
        <v>0</v>
      </c>
      <c r="H749" s="78">
        <f t="shared" si="354"/>
        <v>1.3254004037844382</v>
      </c>
      <c r="I749" s="78">
        <f t="shared" si="355"/>
        <v>0.29566083972695145</v>
      </c>
      <c r="J749" s="78">
        <f t="shared" si="356"/>
        <v>0</v>
      </c>
      <c r="K749" s="78">
        <f t="shared" si="357"/>
        <v>1.3254004037844382</v>
      </c>
      <c r="L749" s="78">
        <f t="shared" si="358"/>
        <v>0.28558644091457536</v>
      </c>
      <c r="M749" s="78">
        <f t="shared" si="359"/>
        <v>7.6522656212339002E-2</v>
      </c>
      <c r="O749" s="78">
        <f t="shared" si="360"/>
        <v>1.2885997423658677</v>
      </c>
      <c r="P749" s="78">
        <f t="shared" si="361"/>
        <v>7.4397951591698208E-2</v>
      </c>
    </row>
    <row r="750" spans="1:16" x14ac:dyDescent="0.2">
      <c r="A750" s="78">
        <f>Calc!G196</f>
        <v>316.97863849222273</v>
      </c>
      <c r="B750" s="78">
        <f t="shared" si="350"/>
        <v>-0.90000000000000013</v>
      </c>
      <c r="C750" s="78">
        <f>COS(RADIANS(-Calc!L196))</f>
        <v>1</v>
      </c>
      <c r="D750" s="78">
        <f>SIN(RADIANS(-Calc!L196))</f>
        <v>0</v>
      </c>
      <c r="E750" s="78">
        <f t="shared" si="351"/>
        <v>-0.90000000000000013</v>
      </c>
      <c r="F750" s="78">
        <f t="shared" si="352"/>
        <v>1</v>
      </c>
      <c r="G750" s="78">
        <f t="shared" si="353"/>
        <v>0</v>
      </c>
      <c r="H750" s="78">
        <f t="shared" si="354"/>
        <v>1.3160254037844388</v>
      </c>
      <c r="I750" s="78">
        <f t="shared" si="355"/>
        <v>0.2794228634059942</v>
      </c>
      <c r="J750" s="78">
        <f t="shared" si="356"/>
        <v>0</v>
      </c>
      <c r="K750" s="78">
        <f t="shared" si="357"/>
        <v>1.3160254037844388</v>
      </c>
      <c r="L750" s="78">
        <f t="shared" si="358"/>
        <v>0.26990176021949241</v>
      </c>
      <c r="M750" s="78">
        <f t="shared" si="359"/>
        <v>7.23199586865515E-2</v>
      </c>
      <c r="O750" s="78">
        <f t="shared" si="360"/>
        <v>1.2814391359438984</v>
      </c>
      <c r="P750" s="78">
        <f t="shared" si="361"/>
        <v>7.0419328611967022E-2</v>
      </c>
    </row>
    <row r="751" spans="1:16" x14ac:dyDescent="0.2">
      <c r="A751" s="78">
        <f>Calc!G197</f>
        <v>321.57330981051234</v>
      </c>
      <c r="B751" s="78">
        <f t="shared" ref="B751:B814" si="362">3*(LOG(A751/20)-1.5)</f>
        <v>-0.8812499999999992</v>
      </c>
      <c r="C751" s="78">
        <f>COS(RADIANS(-Calc!L197))</f>
        <v>1</v>
      </c>
      <c r="D751" s="78">
        <f>SIN(RADIANS(-Calc!L197))</f>
        <v>0</v>
      </c>
      <c r="E751" s="78">
        <f t="shared" ref="E751:E814" si="363">B751+B$8</f>
        <v>-0.8812499999999992</v>
      </c>
      <c r="F751" s="78">
        <f t="shared" ref="F751:F814" si="364">C751+B$9</f>
        <v>1</v>
      </c>
      <c r="G751" s="78">
        <f t="shared" ref="G751:G814" si="365">D751+B$10</f>
        <v>0</v>
      </c>
      <c r="H751" s="78">
        <f t="shared" ref="H751:H814" si="366">E751*COS(RADIANS($B$12))-F751*SIN(RADIANS($B$12))</f>
        <v>1.3066504037844384</v>
      </c>
      <c r="I751" s="78">
        <f t="shared" ref="I751:I814" si="367">E751*SIN(RADIANS($B$12))+F751*COS(RADIANS($B$12))</f>
        <v>0.26318488708503518</v>
      </c>
      <c r="J751" s="78">
        <f t="shared" ref="J751:J814" si="368">G751</f>
        <v>0</v>
      </c>
      <c r="K751" s="78">
        <f t="shared" ref="K751:K814" si="369">H751</f>
        <v>1.3066504037844384</v>
      </c>
      <c r="L751" s="78">
        <f t="shared" ref="L751:L814" si="370">I751*COS(RADIANS($B$14))-J751*SIN(RADIANS($B$14))</f>
        <v>0.25421707952440775</v>
      </c>
      <c r="M751" s="78">
        <f t="shared" ref="M751:M814" si="371">I751*SIN(RADIANS($B$14))+J751*COS(RADIANS($B$14))</f>
        <v>6.8117261160763554E-2</v>
      </c>
      <c r="O751" s="78">
        <f t="shared" ref="O751:O814" si="372">K751*B$3/(B$3+B$5+L751)</f>
        <v>1.274256624031838</v>
      </c>
      <c r="P751" s="78">
        <f t="shared" ref="P751:P814" si="373">M751*B$3/(B$3+B$5+L751)</f>
        <v>6.6428534360541205E-2</v>
      </c>
    </row>
    <row r="752" spans="1:16" x14ac:dyDescent="0.2">
      <c r="A752" s="78">
        <f>Calc!G198</f>
        <v>326.23458184556767</v>
      </c>
      <c r="B752" s="78">
        <f t="shared" si="362"/>
        <v>-0.86250000000000027</v>
      </c>
      <c r="C752" s="78">
        <f>COS(RADIANS(-Calc!L198))</f>
        <v>1</v>
      </c>
      <c r="D752" s="78">
        <f>SIN(RADIANS(-Calc!L198))</f>
        <v>0</v>
      </c>
      <c r="E752" s="78">
        <f t="shared" si="363"/>
        <v>-0.86250000000000027</v>
      </c>
      <c r="F752" s="78">
        <f t="shared" si="364"/>
        <v>1</v>
      </c>
      <c r="G752" s="78">
        <f t="shared" si="365"/>
        <v>0</v>
      </c>
      <c r="H752" s="78">
        <f t="shared" si="366"/>
        <v>1.297275403784439</v>
      </c>
      <c r="I752" s="78">
        <f t="shared" si="367"/>
        <v>0.24694691076407793</v>
      </c>
      <c r="J752" s="78">
        <f t="shared" si="368"/>
        <v>0</v>
      </c>
      <c r="K752" s="78">
        <f t="shared" si="369"/>
        <v>1.297275403784439</v>
      </c>
      <c r="L752" s="78">
        <f t="shared" si="370"/>
        <v>0.23853239882932478</v>
      </c>
      <c r="M752" s="78">
        <f t="shared" si="371"/>
        <v>6.3914563634976052E-2</v>
      </c>
      <c r="O752" s="78">
        <f t="shared" si="372"/>
        <v>1.2670521059568749</v>
      </c>
      <c r="P752" s="78">
        <f t="shared" si="373"/>
        <v>6.2425512900934954E-2</v>
      </c>
    </row>
    <row r="753" spans="1:16" x14ac:dyDescent="0.2">
      <c r="A753" s="78">
        <f>Calc!G199</f>
        <v>330.96341998863642</v>
      </c>
      <c r="B753" s="78">
        <f t="shared" si="362"/>
        <v>-0.84374999999999933</v>
      </c>
      <c r="C753" s="78">
        <f>COS(RADIANS(-Calc!L199))</f>
        <v>1</v>
      </c>
      <c r="D753" s="78">
        <f>SIN(RADIANS(-Calc!L199))</f>
        <v>0</v>
      </c>
      <c r="E753" s="78">
        <f t="shared" si="363"/>
        <v>-0.84374999999999933</v>
      </c>
      <c r="F753" s="78">
        <f t="shared" si="364"/>
        <v>1</v>
      </c>
      <c r="G753" s="78">
        <f t="shared" si="365"/>
        <v>0</v>
      </c>
      <c r="H753" s="78">
        <f t="shared" si="366"/>
        <v>1.2879004037844384</v>
      </c>
      <c r="I753" s="78">
        <f t="shared" si="367"/>
        <v>0.23070893444311891</v>
      </c>
      <c r="J753" s="78">
        <f t="shared" si="368"/>
        <v>0</v>
      </c>
      <c r="K753" s="78">
        <f t="shared" si="369"/>
        <v>1.2879004037844384</v>
      </c>
      <c r="L753" s="78">
        <f t="shared" si="370"/>
        <v>0.22284771813424012</v>
      </c>
      <c r="M753" s="78">
        <f t="shared" si="371"/>
        <v>5.9711866109188091E-2</v>
      </c>
      <c r="O753" s="78">
        <f t="shared" si="372"/>
        <v>1.2598254804283553</v>
      </c>
      <c r="P753" s="78">
        <f t="shared" si="373"/>
        <v>5.8410207953372546E-2</v>
      </c>
    </row>
    <row r="754" spans="1:16" x14ac:dyDescent="0.2">
      <c r="A754" s="78">
        <f>Calc!G200</f>
        <v>335.76080362451216</v>
      </c>
      <c r="B754" s="78">
        <f t="shared" si="362"/>
        <v>-0.82499999999999973</v>
      </c>
      <c r="C754" s="78">
        <f>COS(RADIANS(-Calc!L200))</f>
        <v>1</v>
      </c>
      <c r="D754" s="78">
        <f>SIN(RADIANS(-Calc!L200))</f>
        <v>0</v>
      </c>
      <c r="E754" s="78">
        <f t="shared" si="363"/>
        <v>-0.82499999999999973</v>
      </c>
      <c r="F754" s="78">
        <f t="shared" si="364"/>
        <v>1</v>
      </c>
      <c r="G754" s="78">
        <f t="shared" si="365"/>
        <v>0</v>
      </c>
      <c r="H754" s="78">
        <f t="shared" si="366"/>
        <v>1.2785254037844387</v>
      </c>
      <c r="I754" s="78">
        <f t="shared" si="367"/>
        <v>0.21447095812216099</v>
      </c>
      <c r="J754" s="78">
        <f t="shared" si="368"/>
        <v>0</v>
      </c>
      <c r="K754" s="78">
        <f t="shared" si="369"/>
        <v>1.2785254037844387</v>
      </c>
      <c r="L754" s="78">
        <f t="shared" si="370"/>
        <v>0.20716303743915651</v>
      </c>
      <c r="M754" s="78">
        <f t="shared" si="371"/>
        <v>5.5509168583400423E-2</v>
      </c>
      <c r="O754" s="78">
        <f t="shared" si="372"/>
        <v>1.2525766455330412</v>
      </c>
      <c r="P754" s="78">
        <f t="shared" si="373"/>
        <v>5.4382562892153964E-2</v>
      </c>
    </row>
    <row r="755" spans="1:16" x14ac:dyDescent="0.2">
      <c r="A755" s="78">
        <f>Calc!G201</f>
        <v>340.62772633437544</v>
      </c>
      <c r="B755" s="78">
        <f t="shared" si="362"/>
        <v>-0.80624999999999947</v>
      </c>
      <c r="C755" s="78">
        <f>COS(RADIANS(-Calc!L201))</f>
        <v>1</v>
      </c>
      <c r="D755" s="78">
        <f>SIN(RADIANS(-Calc!L201))</f>
        <v>0</v>
      </c>
      <c r="E755" s="78">
        <f t="shared" si="363"/>
        <v>-0.80624999999999947</v>
      </c>
      <c r="F755" s="78">
        <f t="shared" si="364"/>
        <v>1</v>
      </c>
      <c r="G755" s="78">
        <f t="shared" si="365"/>
        <v>0</v>
      </c>
      <c r="H755" s="78">
        <f t="shared" si="366"/>
        <v>1.2691504037844386</v>
      </c>
      <c r="I755" s="78">
        <f t="shared" si="367"/>
        <v>0.19823298180120252</v>
      </c>
      <c r="J755" s="78">
        <f t="shared" si="368"/>
        <v>0</v>
      </c>
      <c r="K755" s="78">
        <f t="shared" si="369"/>
        <v>1.2691504037844386</v>
      </c>
      <c r="L755" s="78">
        <f t="shared" si="370"/>
        <v>0.19147835674407238</v>
      </c>
      <c r="M755" s="78">
        <f t="shared" si="371"/>
        <v>5.1306471057612608E-2</v>
      </c>
      <c r="O755" s="78">
        <f t="shared" si="372"/>
        <v>1.2453054987303147</v>
      </c>
      <c r="P755" s="78">
        <f t="shared" si="373"/>
        <v>5.0342520742990393E-2</v>
      </c>
    </row>
    <row r="756" spans="1:16" x14ac:dyDescent="0.2">
      <c r="A756" s="78">
        <f>Calc!G202</f>
        <v>345.56519610157272</v>
      </c>
      <c r="B756" s="78">
        <f t="shared" si="362"/>
        <v>-0.78749999999999987</v>
      </c>
      <c r="C756" s="78">
        <f>COS(RADIANS(-Calc!L202))</f>
        <v>1</v>
      </c>
      <c r="D756" s="78">
        <f>SIN(RADIANS(-Calc!L202))</f>
        <v>0</v>
      </c>
      <c r="E756" s="78">
        <f t="shared" si="363"/>
        <v>-0.78749999999999987</v>
      </c>
      <c r="F756" s="78">
        <f t="shared" si="364"/>
        <v>1</v>
      </c>
      <c r="G756" s="78">
        <f t="shared" si="365"/>
        <v>0</v>
      </c>
      <c r="H756" s="78">
        <f t="shared" si="366"/>
        <v>1.2597754037844386</v>
      </c>
      <c r="I756" s="78">
        <f t="shared" si="367"/>
        <v>0.18199500548024461</v>
      </c>
      <c r="J756" s="78">
        <f t="shared" si="368"/>
        <v>0</v>
      </c>
      <c r="K756" s="78">
        <f t="shared" si="369"/>
        <v>1.2597754037844386</v>
      </c>
      <c r="L756" s="78">
        <f t="shared" si="370"/>
        <v>0.1757936760489888</v>
      </c>
      <c r="M756" s="78">
        <f t="shared" si="371"/>
        <v>4.710377353182494E-2</v>
      </c>
      <c r="O756" s="78">
        <f t="shared" si="372"/>
        <v>1.2380119368473463</v>
      </c>
      <c r="P756" s="78">
        <f t="shared" si="373"/>
        <v>4.6290024180319446E-2</v>
      </c>
    </row>
    <row r="757" spans="1:16" x14ac:dyDescent="0.2">
      <c r="A757" s="78">
        <f>Calc!G203</f>
        <v>350.57423552037858</v>
      </c>
      <c r="B757" s="78">
        <f t="shared" si="362"/>
        <v>-0.7687499999999996</v>
      </c>
      <c r="C757" s="78">
        <f>COS(RADIANS(-Calc!L203))</f>
        <v>1</v>
      </c>
      <c r="D757" s="78">
        <f>SIN(RADIANS(-Calc!L203))</f>
        <v>0</v>
      </c>
      <c r="E757" s="78">
        <f t="shared" si="363"/>
        <v>-0.7687499999999996</v>
      </c>
      <c r="F757" s="78">
        <f t="shared" si="364"/>
        <v>1</v>
      </c>
      <c r="G757" s="78">
        <f t="shared" si="365"/>
        <v>0</v>
      </c>
      <c r="H757" s="78">
        <f t="shared" si="366"/>
        <v>1.2504004037844385</v>
      </c>
      <c r="I757" s="78">
        <f t="shared" si="367"/>
        <v>0.16575702915928625</v>
      </c>
      <c r="J757" s="78">
        <f t="shared" si="368"/>
        <v>0</v>
      </c>
      <c r="K757" s="78">
        <f t="shared" si="369"/>
        <v>1.2504004037844385</v>
      </c>
      <c r="L757" s="78">
        <f t="shared" si="370"/>
        <v>0.16010899535390477</v>
      </c>
      <c r="M757" s="78">
        <f t="shared" si="371"/>
        <v>4.2901076006037153E-2</v>
      </c>
      <c r="O757" s="78">
        <f t="shared" si="372"/>
        <v>1.2306958560742129</v>
      </c>
      <c r="P757" s="78">
        <f t="shared" si="373"/>
        <v>4.2225015524592596E-2</v>
      </c>
    </row>
    <row r="758" spans="1:16" x14ac:dyDescent="0.2">
      <c r="A758" s="78">
        <f>Calc!G204</f>
        <v>355.65588200778473</v>
      </c>
      <c r="B758" s="78">
        <f t="shared" si="362"/>
        <v>-0.74999999999999933</v>
      </c>
      <c r="C758" s="78">
        <f>COS(RADIANS(-Calc!L204))</f>
        <v>1</v>
      </c>
      <c r="D758" s="78">
        <f>SIN(RADIANS(-Calc!L204))</f>
        <v>0</v>
      </c>
      <c r="E758" s="78">
        <f t="shared" si="363"/>
        <v>-0.74999999999999933</v>
      </c>
      <c r="F758" s="78">
        <f t="shared" si="364"/>
        <v>1</v>
      </c>
      <c r="G758" s="78">
        <f t="shared" si="365"/>
        <v>0</v>
      </c>
      <c r="H758" s="78">
        <f t="shared" si="366"/>
        <v>1.2410254037844384</v>
      </c>
      <c r="I758" s="78">
        <f t="shared" si="367"/>
        <v>0.14951905283832778</v>
      </c>
      <c r="J758" s="78">
        <f t="shared" si="368"/>
        <v>0</v>
      </c>
      <c r="K758" s="78">
        <f t="shared" si="369"/>
        <v>1.2410254037844384</v>
      </c>
      <c r="L758" s="78">
        <f t="shared" si="370"/>
        <v>0.14442431465882064</v>
      </c>
      <c r="M758" s="78">
        <f t="shared" si="371"/>
        <v>3.8698378480249339E-2</v>
      </c>
      <c r="O758" s="78">
        <f t="shared" si="372"/>
        <v>1.2233571519589743</v>
      </c>
      <c r="P758" s="78">
        <f t="shared" si="373"/>
        <v>3.8147436739539471E-2</v>
      </c>
    </row>
    <row r="759" spans="1:16" x14ac:dyDescent="0.2">
      <c r="A759" s="78">
        <f>Calc!G205</f>
        <v>360.81118801835743</v>
      </c>
      <c r="B759" s="78">
        <f t="shared" si="362"/>
        <v>-0.73124999999999907</v>
      </c>
      <c r="C759" s="78">
        <f>COS(RADIANS(-Calc!L205))</f>
        <v>1</v>
      </c>
      <c r="D759" s="78">
        <f>SIN(RADIANS(-Calc!L205))</f>
        <v>0</v>
      </c>
      <c r="E759" s="78">
        <f t="shared" si="363"/>
        <v>-0.73124999999999907</v>
      </c>
      <c r="F759" s="78">
        <f t="shared" si="364"/>
        <v>1</v>
      </c>
      <c r="G759" s="78">
        <f t="shared" si="365"/>
        <v>0</v>
      </c>
      <c r="H759" s="78">
        <f t="shared" si="366"/>
        <v>1.2316504037844382</v>
      </c>
      <c r="I759" s="78">
        <f t="shared" si="367"/>
        <v>0.13328107651736931</v>
      </c>
      <c r="J759" s="78">
        <f t="shared" si="368"/>
        <v>0</v>
      </c>
      <c r="K759" s="78">
        <f t="shared" si="369"/>
        <v>1.2316504037844382</v>
      </c>
      <c r="L759" s="78">
        <f t="shared" si="370"/>
        <v>0.1287396339637365</v>
      </c>
      <c r="M759" s="78">
        <f t="shared" si="371"/>
        <v>3.4495680954461524E-2</v>
      </c>
      <c r="O759" s="78">
        <f t="shared" si="372"/>
        <v>1.2159957194027009</v>
      </c>
      <c r="P759" s="78">
        <f t="shared" si="373"/>
        <v>3.4057229429405464E-2</v>
      </c>
    </row>
    <row r="760" spans="1:16" x14ac:dyDescent="0.2">
      <c r="A760" s="78">
        <f>Calc!G206</f>
        <v>366.04122126221137</v>
      </c>
      <c r="B760" s="78">
        <f t="shared" si="362"/>
        <v>-0.71249999999999947</v>
      </c>
      <c r="C760" s="78">
        <f>COS(RADIANS(-Calc!L206))</f>
        <v>1</v>
      </c>
      <c r="D760" s="78">
        <f>SIN(RADIANS(-Calc!L206))</f>
        <v>0</v>
      </c>
      <c r="E760" s="78">
        <f t="shared" si="363"/>
        <v>-0.71249999999999947</v>
      </c>
      <c r="F760" s="78">
        <f t="shared" si="364"/>
        <v>1</v>
      </c>
      <c r="G760" s="78">
        <f t="shared" si="365"/>
        <v>0</v>
      </c>
      <c r="H760" s="78">
        <f t="shared" si="366"/>
        <v>1.2222754037844386</v>
      </c>
      <c r="I760" s="78">
        <f t="shared" si="367"/>
        <v>0.1170431001964114</v>
      </c>
      <c r="J760" s="78">
        <f t="shared" si="368"/>
        <v>0</v>
      </c>
      <c r="K760" s="78">
        <f t="shared" si="369"/>
        <v>1.2222754037844386</v>
      </c>
      <c r="L760" s="78">
        <f t="shared" si="370"/>
        <v>0.11305495326865289</v>
      </c>
      <c r="M760" s="78">
        <f t="shared" si="371"/>
        <v>3.0292983428673856E-2</v>
      </c>
      <c r="O760" s="78">
        <f t="shared" si="372"/>
        <v>1.2086114526544576</v>
      </c>
      <c r="P760" s="78">
        <f t="shared" si="373"/>
        <v>2.9954334836164245E-2</v>
      </c>
    </row>
    <row r="761" spans="1:16" x14ac:dyDescent="0.2">
      <c r="A761" s="78">
        <f>Calc!G207</f>
        <v>371.34706492614134</v>
      </c>
      <c r="B761" s="78">
        <f t="shared" si="362"/>
        <v>-0.69374999999999987</v>
      </c>
      <c r="C761" s="78">
        <f>COS(RADIANS(-Calc!L207))</f>
        <v>1</v>
      </c>
      <c r="D761" s="78">
        <f>SIN(RADIANS(-Calc!L207))</f>
        <v>0</v>
      </c>
      <c r="E761" s="78">
        <f t="shared" si="363"/>
        <v>-0.69374999999999987</v>
      </c>
      <c r="F761" s="78">
        <f t="shared" si="364"/>
        <v>1</v>
      </c>
      <c r="G761" s="78">
        <f t="shared" si="365"/>
        <v>0</v>
      </c>
      <c r="H761" s="78">
        <f t="shared" si="366"/>
        <v>1.2129004037844386</v>
      </c>
      <c r="I761" s="78">
        <f t="shared" si="367"/>
        <v>0.10080512387545359</v>
      </c>
      <c r="J761" s="78">
        <f t="shared" si="368"/>
        <v>0</v>
      </c>
      <c r="K761" s="78">
        <f t="shared" si="369"/>
        <v>1.2129004037844386</v>
      </c>
      <c r="L761" s="78">
        <f t="shared" si="370"/>
        <v>9.7370272573569408E-2</v>
      </c>
      <c r="M761" s="78">
        <f t="shared" si="371"/>
        <v>2.6090285902886215E-2</v>
      </c>
      <c r="O761" s="78">
        <f t="shared" si="372"/>
        <v>1.2012042453062388</v>
      </c>
      <c r="P761" s="78">
        <f t="shared" si="373"/>
        <v>2.583869383670373E-2</v>
      </c>
    </row>
    <row r="762" spans="1:16" x14ac:dyDescent="0.2">
      <c r="A762" s="78">
        <f>Calc!G208</f>
        <v>376.72981789796017</v>
      </c>
      <c r="B762" s="78">
        <f t="shared" si="362"/>
        <v>-0.6749999999999996</v>
      </c>
      <c r="C762" s="78">
        <f>COS(RADIANS(-Calc!L208))</f>
        <v>1</v>
      </c>
      <c r="D762" s="78">
        <f>SIN(RADIANS(-Calc!L208))</f>
        <v>0</v>
      </c>
      <c r="E762" s="78">
        <f t="shared" si="363"/>
        <v>-0.6749999999999996</v>
      </c>
      <c r="F762" s="78">
        <f t="shared" si="364"/>
        <v>1</v>
      </c>
      <c r="G762" s="78">
        <f t="shared" si="365"/>
        <v>0</v>
      </c>
      <c r="H762" s="78">
        <f t="shared" si="366"/>
        <v>1.2035254037844385</v>
      </c>
      <c r="I762" s="78">
        <f t="shared" si="367"/>
        <v>8.4567147554495126E-2</v>
      </c>
      <c r="J762" s="78">
        <f t="shared" si="368"/>
        <v>0</v>
      </c>
      <c r="K762" s="78">
        <f t="shared" si="369"/>
        <v>1.2035254037844385</v>
      </c>
      <c r="L762" s="78">
        <f t="shared" si="370"/>
        <v>8.1685591878485272E-2</v>
      </c>
      <c r="M762" s="78">
        <f t="shared" si="371"/>
        <v>2.1887588377098401E-2</v>
      </c>
      <c r="O762" s="78">
        <f t="shared" si="372"/>
        <v>1.1937739902878579</v>
      </c>
      <c r="P762" s="78">
        <f t="shared" si="373"/>
        <v>2.1710246939986313E-2</v>
      </c>
    </row>
    <row r="763" spans="1:16" x14ac:dyDescent="0.2">
      <c r="A763" s="78">
        <f>Calc!G209</f>
        <v>382.19059499408814</v>
      </c>
      <c r="B763" s="78">
        <f t="shared" si="362"/>
        <v>-0.65625</v>
      </c>
      <c r="C763" s="78">
        <f>COS(RADIANS(-Calc!L209))</f>
        <v>1</v>
      </c>
      <c r="D763" s="78">
        <f>SIN(RADIANS(-Calc!L209))</f>
        <v>0</v>
      </c>
      <c r="E763" s="78">
        <f t="shared" si="363"/>
        <v>-0.65625</v>
      </c>
      <c r="F763" s="78">
        <f t="shared" si="364"/>
        <v>1</v>
      </c>
      <c r="G763" s="78">
        <f t="shared" si="365"/>
        <v>0</v>
      </c>
      <c r="H763" s="78">
        <f t="shared" si="366"/>
        <v>1.1941504037844386</v>
      </c>
      <c r="I763" s="78">
        <f t="shared" si="367"/>
        <v>6.8329171233537211E-2</v>
      </c>
      <c r="J763" s="78">
        <f t="shared" si="368"/>
        <v>0</v>
      </c>
      <c r="K763" s="78">
        <f t="shared" si="369"/>
        <v>1.1941504037844386</v>
      </c>
      <c r="L763" s="78">
        <f t="shared" si="370"/>
        <v>6.6000911183401664E-2</v>
      </c>
      <c r="M763" s="78">
        <f t="shared" si="371"/>
        <v>1.7684890851310728E-2</v>
      </c>
      <c r="O763" s="78">
        <f t="shared" si="372"/>
        <v>1.1863205798617886</v>
      </c>
      <c r="P763" s="78">
        <f t="shared" si="373"/>
        <v>1.7568934284182991E-2</v>
      </c>
    </row>
    <row r="764" spans="1:16" x14ac:dyDescent="0.2">
      <c r="A764" s="78">
        <f>Calc!G210</f>
        <v>387.73052719044165</v>
      </c>
      <c r="B764" s="78">
        <f t="shared" si="362"/>
        <v>-0.63749999999999907</v>
      </c>
      <c r="C764" s="78">
        <f>COS(RADIANS(-Calc!L210))</f>
        <v>1</v>
      </c>
      <c r="D764" s="78">
        <f>SIN(RADIANS(-Calc!L210))</f>
        <v>0</v>
      </c>
      <c r="E764" s="78">
        <f t="shared" si="363"/>
        <v>-0.63749999999999907</v>
      </c>
      <c r="F764" s="78">
        <f t="shared" si="364"/>
        <v>1</v>
      </c>
      <c r="G764" s="78">
        <f t="shared" si="365"/>
        <v>0</v>
      </c>
      <c r="H764" s="78">
        <f t="shared" si="366"/>
        <v>1.1847754037844382</v>
      </c>
      <c r="I764" s="78">
        <f t="shared" si="367"/>
        <v>5.2091194912578187E-2</v>
      </c>
      <c r="J764" s="78">
        <f t="shared" si="368"/>
        <v>0</v>
      </c>
      <c r="K764" s="78">
        <f t="shared" si="369"/>
        <v>1.1847754037844382</v>
      </c>
      <c r="L764" s="78">
        <f t="shared" si="370"/>
        <v>5.0316230488316994E-2</v>
      </c>
      <c r="M764" s="78">
        <f t="shared" si="371"/>
        <v>1.3482193325522772E-2</v>
      </c>
      <c r="O764" s="78">
        <f t="shared" si="372"/>
        <v>1.178843905617956</v>
      </c>
      <c r="P764" s="78">
        <f t="shared" si="373"/>
        <v>1.3414695633778791E-2</v>
      </c>
    </row>
    <row r="765" spans="1:16" x14ac:dyDescent="0.2">
      <c r="A765" s="78">
        <f>Calc!G211</f>
        <v>393.3507618566677</v>
      </c>
      <c r="B765" s="78">
        <f t="shared" si="362"/>
        <v>-0.61874999999999947</v>
      </c>
      <c r="C765" s="78">
        <f>COS(RADIANS(-Calc!L211))</f>
        <v>1</v>
      </c>
      <c r="D765" s="78">
        <f>SIN(RADIANS(-Calc!L211))</f>
        <v>0</v>
      </c>
      <c r="E765" s="78">
        <f t="shared" si="363"/>
        <v>-0.61874999999999947</v>
      </c>
      <c r="F765" s="78">
        <f t="shared" si="364"/>
        <v>1</v>
      </c>
      <c r="G765" s="78">
        <f t="shared" si="365"/>
        <v>0</v>
      </c>
      <c r="H765" s="78">
        <f t="shared" si="366"/>
        <v>1.1754004037844383</v>
      </c>
      <c r="I765" s="78">
        <f t="shared" si="367"/>
        <v>3.5853218591620384E-2</v>
      </c>
      <c r="J765" s="78">
        <f t="shared" si="368"/>
        <v>0</v>
      </c>
      <c r="K765" s="78">
        <f t="shared" si="369"/>
        <v>1.1754004037844383</v>
      </c>
      <c r="L765" s="78">
        <f t="shared" si="370"/>
        <v>3.4631549793233504E-2</v>
      </c>
      <c r="M765" s="78">
        <f t="shared" si="371"/>
        <v>9.279495799735131E-3</v>
      </c>
      <c r="O765" s="78">
        <f t="shared" si="372"/>
        <v>1.1713438584684834</v>
      </c>
      <c r="P765" s="78">
        <f t="shared" si="373"/>
        <v>9.2474703766540749E-3</v>
      </c>
    </row>
    <row r="766" spans="1:16" x14ac:dyDescent="0.2">
      <c r="A766" s="78">
        <f>Calc!G212</f>
        <v>399.05246299377609</v>
      </c>
      <c r="B766" s="78">
        <f t="shared" si="362"/>
        <v>-0.5999999999999992</v>
      </c>
      <c r="C766" s="78">
        <f>COS(RADIANS(-Calc!L212))</f>
        <v>1</v>
      </c>
      <c r="D766" s="78">
        <f>SIN(RADIANS(-Calc!L212))</f>
        <v>0</v>
      </c>
      <c r="E766" s="78">
        <f t="shared" si="363"/>
        <v>-0.5999999999999992</v>
      </c>
      <c r="F766" s="78">
        <f t="shared" si="364"/>
        <v>1</v>
      </c>
      <c r="G766" s="78">
        <f t="shared" si="365"/>
        <v>0</v>
      </c>
      <c r="H766" s="78">
        <f t="shared" si="366"/>
        <v>1.1660254037844382</v>
      </c>
      <c r="I766" s="78">
        <f t="shared" si="367"/>
        <v>1.9615242270661915E-2</v>
      </c>
      <c r="J766" s="78">
        <f t="shared" si="368"/>
        <v>0</v>
      </c>
      <c r="K766" s="78">
        <f t="shared" si="369"/>
        <v>1.1660254037844382</v>
      </c>
      <c r="L766" s="78">
        <f t="shared" si="370"/>
        <v>1.8946869098149369E-2</v>
      </c>
      <c r="M766" s="78">
        <f t="shared" si="371"/>
        <v>5.0767982739473175E-3</v>
      </c>
      <c r="O766" s="78">
        <f t="shared" si="372"/>
        <v>1.1638203286423829</v>
      </c>
      <c r="P766" s="78">
        <f t="shared" si="373"/>
        <v>5.0671975211345772E-3</v>
      </c>
    </row>
    <row r="767" spans="1:16" x14ac:dyDescent="0.2">
      <c r="A767" s="78">
        <f>Calc!G213</f>
        <v>404.8368114752123</v>
      </c>
      <c r="B767" s="78">
        <f t="shared" si="362"/>
        <v>-0.58125000000000027</v>
      </c>
      <c r="C767" s="78">
        <f>COS(RADIANS(-Calc!L213))</f>
        <v>1</v>
      </c>
      <c r="D767" s="78">
        <f>SIN(RADIANS(-Calc!L213))</f>
        <v>0</v>
      </c>
      <c r="E767" s="78">
        <f t="shared" si="363"/>
        <v>-0.58125000000000027</v>
      </c>
      <c r="F767" s="78">
        <f t="shared" si="364"/>
        <v>1</v>
      </c>
      <c r="G767" s="78">
        <f t="shared" si="365"/>
        <v>0</v>
      </c>
      <c r="H767" s="78">
        <f t="shared" si="366"/>
        <v>1.1566504037844387</v>
      </c>
      <c r="I767" s="78">
        <f t="shared" si="367"/>
        <v>3.3772659497045554E-3</v>
      </c>
      <c r="J767" s="78">
        <f t="shared" si="368"/>
        <v>0</v>
      </c>
      <c r="K767" s="78">
        <f t="shared" si="369"/>
        <v>1.1566504037844387</v>
      </c>
      <c r="L767" s="78">
        <f t="shared" si="370"/>
        <v>3.2621884030663078E-3</v>
      </c>
      <c r="M767" s="78">
        <f t="shared" si="371"/>
        <v>8.741007481597909E-4</v>
      </c>
      <c r="O767" s="78">
        <f t="shared" si="372"/>
        <v>1.1562732056802041</v>
      </c>
      <c r="P767" s="78">
        <f t="shared" si="373"/>
        <v>8.7381569301777295E-4</v>
      </c>
    </row>
    <row r="768" spans="1:16" x14ac:dyDescent="0.2">
      <c r="A768" s="78">
        <f>Calc!G214</f>
        <v>410.7050052914293</v>
      </c>
      <c r="B768" s="78">
        <f t="shared" si="362"/>
        <v>-0.56249999999999933</v>
      </c>
      <c r="C768" s="78">
        <f>COS(RADIANS(-Calc!L214))</f>
        <v>1</v>
      </c>
      <c r="D768" s="78">
        <f>SIN(RADIANS(-Calc!L214))</f>
        <v>0</v>
      </c>
      <c r="E768" s="78">
        <f t="shared" si="363"/>
        <v>-0.56249999999999933</v>
      </c>
      <c r="F768" s="78">
        <f t="shared" si="364"/>
        <v>1</v>
      </c>
      <c r="G768" s="78">
        <f t="shared" si="365"/>
        <v>0</v>
      </c>
      <c r="H768" s="78">
        <f t="shared" si="366"/>
        <v>1.1472754037844384</v>
      </c>
      <c r="I768" s="78">
        <f t="shared" si="367"/>
        <v>-1.2860710371254414E-2</v>
      </c>
      <c r="J768" s="78">
        <f t="shared" si="368"/>
        <v>0</v>
      </c>
      <c r="K768" s="78">
        <f t="shared" si="369"/>
        <v>1.1472754037844384</v>
      </c>
      <c r="L768" s="78">
        <f t="shared" si="370"/>
        <v>-1.2422492292018309E-2</v>
      </c>
      <c r="M768" s="78">
        <f t="shared" si="371"/>
        <v>-3.3285967776281525E-3</v>
      </c>
      <c r="O768" s="78">
        <f t="shared" si="372"/>
        <v>1.1487023784286237</v>
      </c>
      <c r="P768" s="78">
        <f t="shared" si="373"/>
        <v>-3.3327368674328532E-3</v>
      </c>
    </row>
    <row r="769" spans="1:16" x14ac:dyDescent="0.2">
      <c r="A769" s="78">
        <f>Calc!G215</f>
        <v>416.65825979799996</v>
      </c>
      <c r="B769" s="78">
        <f t="shared" si="362"/>
        <v>-0.54374999999999973</v>
      </c>
      <c r="C769" s="78">
        <f>COS(RADIANS(-Calc!L215))</f>
        <v>1</v>
      </c>
      <c r="D769" s="78">
        <f>SIN(RADIANS(-Calc!L215))</f>
        <v>0</v>
      </c>
      <c r="E769" s="78">
        <f t="shared" si="363"/>
        <v>-0.54374999999999973</v>
      </c>
      <c r="F769" s="78">
        <f t="shared" si="364"/>
        <v>1</v>
      </c>
      <c r="G769" s="78">
        <f t="shared" si="365"/>
        <v>0</v>
      </c>
      <c r="H769" s="78">
        <f t="shared" si="366"/>
        <v>1.1379004037844385</v>
      </c>
      <c r="I769" s="78">
        <f t="shared" si="367"/>
        <v>-2.9098686692212328E-2</v>
      </c>
      <c r="J769" s="78">
        <f t="shared" si="368"/>
        <v>0</v>
      </c>
      <c r="K769" s="78">
        <f t="shared" si="369"/>
        <v>1.1379004037844385</v>
      </c>
      <c r="L769" s="78">
        <f t="shared" si="370"/>
        <v>-2.810717298710191E-2</v>
      </c>
      <c r="M769" s="78">
        <f t="shared" si="371"/>
        <v>-7.5312943034158229E-3</v>
      </c>
      <c r="O769" s="78">
        <f t="shared" si="372"/>
        <v>1.1411077350349934</v>
      </c>
      <c r="P769" s="78">
        <f t="shared" si="373"/>
        <v>-7.5525223085172672E-3</v>
      </c>
    </row>
    <row r="770" spans="1:16" x14ac:dyDescent="0.2">
      <c r="A770" s="78">
        <f>Calc!G216</f>
        <v>422.69780796732948</v>
      </c>
      <c r="B770" s="78">
        <f t="shared" si="362"/>
        <v>-0.52499999999999947</v>
      </c>
      <c r="C770" s="78">
        <f>COS(RADIANS(-Calc!L216))</f>
        <v>1</v>
      </c>
      <c r="D770" s="78">
        <f>SIN(RADIANS(-Calc!L216))</f>
        <v>0</v>
      </c>
      <c r="E770" s="78">
        <f t="shared" si="363"/>
        <v>-0.52499999999999947</v>
      </c>
      <c r="F770" s="78">
        <f t="shared" si="364"/>
        <v>1</v>
      </c>
      <c r="G770" s="78">
        <f t="shared" si="365"/>
        <v>0</v>
      </c>
      <c r="H770" s="78">
        <f t="shared" si="366"/>
        <v>1.1285254037844383</v>
      </c>
      <c r="I770" s="78">
        <f t="shared" si="367"/>
        <v>-4.5336663013170742E-2</v>
      </c>
      <c r="J770" s="78">
        <f t="shared" si="368"/>
        <v>0</v>
      </c>
      <c r="K770" s="78">
        <f t="shared" si="369"/>
        <v>1.1285254037844383</v>
      </c>
      <c r="L770" s="78">
        <f t="shared" si="370"/>
        <v>-4.3791853682185987E-2</v>
      </c>
      <c r="M770" s="78">
        <f t="shared" si="371"/>
        <v>-1.1733991829203622E-2</v>
      </c>
      <c r="O770" s="78">
        <f t="shared" si="372"/>
        <v>1.1334891629418278</v>
      </c>
      <c r="P770" s="78">
        <f t="shared" si="373"/>
        <v>-1.1785603170162027E-2</v>
      </c>
    </row>
    <row r="771" spans="1:16" x14ac:dyDescent="0.2">
      <c r="A771" s="78">
        <f>Calc!G217</f>
        <v>428.82490064401475</v>
      </c>
      <c r="B771" s="78">
        <f t="shared" si="362"/>
        <v>-0.5062499999999992</v>
      </c>
      <c r="C771" s="78">
        <f>COS(RADIANS(-Calc!L217))</f>
        <v>1</v>
      </c>
      <c r="D771" s="78">
        <f>SIN(RADIANS(-Calc!L217))</f>
        <v>0</v>
      </c>
      <c r="E771" s="78">
        <f t="shared" si="363"/>
        <v>-0.5062499999999992</v>
      </c>
      <c r="F771" s="78">
        <f t="shared" si="364"/>
        <v>1</v>
      </c>
      <c r="G771" s="78">
        <f t="shared" si="365"/>
        <v>0</v>
      </c>
      <c r="H771" s="78">
        <f t="shared" si="366"/>
        <v>1.1191504037844382</v>
      </c>
      <c r="I771" s="78">
        <f t="shared" si="367"/>
        <v>-6.1574639334129211E-2</v>
      </c>
      <c r="J771" s="78">
        <f t="shared" si="368"/>
        <v>0</v>
      </c>
      <c r="K771" s="78">
        <f t="shared" si="369"/>
        <v>1.1191504037844382</v>
      </c>
      <c r="L771" s="78">
        <f t="shared" si="370"/>
        <v>-5.9476534377270122E-2</v>
      </c>
      <c r="M771" s="78">
        <f t="shared" si="371"/>
        <v>-1.5936689354991436E-2</v>
      </c>
      <c r="O771" s="78">
        <f t="shared" si="372"/>
        <v>1.1258465488812448</v>
      </c>
      <c r="P771" s="78">
        <f t="shared" si="373"/>
        <v>-1.6032042387008311E-2</v>
      </c>
    </row>
    <row r="772" spans="1:16" x14ac:dyDescent="0.2">
      <c r="A772" s="78">
        <f>Calc!G218</f>
        <v>435.04080680390462</v>
      </c>
      <c r="B772" s="78">
        <f t="shared" si="362"/>
        <v>-0.4874999999999996</v>
      </c>
      <c r="C772" s="78">
        <f>COS(RADIANS(-Calc!L218))</f>
        <v>1</v>
      </c>
      <c r="D772" s="78">
        <f>SIN(RADIANS(-Calc!L218))</f>
        <v>0</v>
      </c>
      <c r="E772" s="78">
        <f t="shared" si="363"/>
        <v>-0.4874999999999996</v>
      </c>
      <c r="F772" s="78">
        <f t="shared" si="364"/>
        <v>1</v>
      </c>
      <c r="G772" s="78">
        <f t="shared" si="365"/>
        <v>0</v>
      </c>
      <c r="H772" s="78">
        <f t="shared" si="366"/>
        <v>1.1097754037844383</v>
      </c>
      <c r="I772" s="78">
        <f t="shared" si="367"/>
        <v>-7.781261565508707E-2</v>
      </c>
      <c r="J772" s="78">
        <f t="shared" si="368"/>
        <v>0</v>
      </c>
      <c r="K772" s="78">
        <f t="shared" si="369"/>
        <v>1.1097754037844383</v>
      </c>
      <c r="L772" s="78">
        <f t="shared" si="370"/>
        <v>-7.5161215072353668E-2</v>
      </c>
      <c r="M772" s="78">
        <f t="shared" si="371"/>
        <v>-2.0139386880779091E-2</v>
      </c>
      <c r="O772" s="78">
        <f t="shared" si="372"/>
        <v>1.1181797788693539</v>
      </c>
      <c r="P772" s="78">
        <f t="shared" si="373"/>
        <v>-2.0291903291531313E-2</v>
      </c>
    </row>
    <row r="773" spans="1:16" x14ac:dyDescent="0.2">
      <c r="A773" s="78">
        <f>Calc!G219</f>
        <v>441.3468138169182</v>
      </c>
      <c r="B773" s="78">
        <f t="shared" si="362"/>
        <v>-0.46874999999999933</v>
      </c>
      <c r="C773" s="78">
        <f>COS(RADIANS(-Calc!L219))</f>
        <v>1</v>
      </c>
      <c r="D773" s="78">
        <f>SIN(RADIANS(-Calc!L219))</f>
        <v>0</v>
      </c>
      <c r="E773" s="78">
        <f t="shared" si="363"/>
        <v>-0.46874999999999933</v>
      </c>
      <c r="F773" s="78">
        <f t="shared" si="364"/>
        <v>1</v>
      </c>
      <c r="G773" s="78">
        <f t="shared" si="365"/>
        <v>0</v>
      </c>
      <c r="H773" s="78">
        <f t="shared" si="366"/>
        <v>1.1004004037844382</v>
      </c>
      <c r="I773" s="78">
        <f t="shared" si="367"/>
        <v>-9.4050591976045539E-2</v>
      </c>
      <c r="J773" s="78">
        <f t="shared" si="368"/>
        <v>0</v>
      </c>
      <c r="K773" s="78">
        <f t="shared" si="369"/>
        <v>1.1004004037844382</v>
      </c>
      <c r="L773" s="78">
        <f t="shared" si="370"/>
        <v>-9.0845895767437804E-2</v>
      </c>
      <c r="M773" s="78">
        <f t="shared" si="371"/>
        <v>-2.4342084406566905E-2</v>
      </c>
      <c r="O773" s="78">
        <f t="shared" si="372"/>
        <v>1.1104887382005866</v>
      </c>
      <c r="P773" s="78">
        <f t="shared" si="373"/>
        <v>-2.4565249617189332E-2</v>
      </c>
    </row>
    <row r="774" spans="1:16" x14ac:dyDescent="0.2">
      <c r="A774" s="78">
        <f>Calc!G220</f>
        <v>447.74422771366807</v>
      </c>
      <c r="B774" s="78">
        <f t="shared" si="362"/>
        <v>-0.44999999999999973</v>
      </c>
      <c r="C774" s="78">
        <f>COS(RADIANS(-Calc!L220))</f>
        <v>1</v>
      </c>
      <c r="D774" s="78">
        <f>SIN(RADIANS(-Calc!L220))</f>
        <v>0</v>
      </c>
      <c r="E774" s="78">
        <f t="shared" si="363"/>
        <v>-0.44999999999999973</v>
      </c>
      <c r="F774" s="78">
        <f t="shared" si="364"/>
        <v>1</v>
      </c>
      <c r="G774" s="78">
        <f t="shared" si="365"/>
        <v>0</v>
      </c>
      <c r="H774" s="78">
        <f t="shared" si="366"/>
        <v>1.0910254037844385</v>
      </c>
      <c r="I774" s="78">
        <f t="shared" si="367"/>
        <v>-0.1102885682970034</v>
      </c>
      <c r="J774" s="78">
        <f t="shared" si="368"/>
        <v>0</v>
      </c>
      <c r="K774" s="78">
        <f t="shared" si="369"/>
        <v>1.0910254037844385</v>
      </c>
      <c r="L774" s="78">
        <f t="shared" si="370"/>
        <v>-0.10653057646252136</v>
      </c>
      <c r="M774" s="78">
        <f t="shared" si="371"/>
        <v>-2.854478193235456E-2</v>
      </c>
      <c r="O774" s="78">
        <f t="shared" si="372"/>
        <v>1.1027733114419784</v>
      </c>
      <c r="P774" s="78">
        <f t="shared" si="373"/>
        <v>-2.885214550160117E-2</v>
      </c>
    </row>
    <row r="775" spans="1:16" x14ac:dyDescent="0.2">
      <c r="A775" s="78">
        <f>Calc!G221</f>
        <v>454.23437345595323</v>
      </c>
      <c r="B775" s="78">
        <f t="shared" si="362"/>
        <v>-0.43124999999999947</v>
      </c>
      <c r="C775" s="78">
        <f>COS(RADIANS(-Calc!L221))</f>
        <v>1</v>
      </c>
      <c r="D775" s="78">
        <f>SIN(RADIANS(-Calc!L221))</f>
        <v>0</v>
      </c>
      <c r="E775" s="78">
        <f t="shared" si="363"/>
        <v>-0.43124999999999947</v>
      </c>
      <c r="F775" s="78">
        <f t="shared" si="364"/>
        <v>1</v>
      </c>
      <c r="G775" s="78">
        <f t="shared" si="365"/>
        <v>0</v>
      </c>
      <c r="H775" s="78">
        <f t="shared" si="366"/>
        <v>1.0816504037844383</v>
      </c>
      <c r="I775" s="78">
        <f t="shared" si="367"/>
        <v>-0.12652654461796187</v>
      </c>
      <c r="J775" s="78">
        <f t="shared" si="368"/>
        <v>0</v>
      </c>
      <c r="K775" s="78">
        <f t="shared" si="369"/>
        <v>1.0816504037844383</v>
      </c>
      <c r="L775" s="78">
        <f t="shared" si="370"/>
        <v>-0.12221525715760549</v>
      </c>
      <c r="M775" s="78">
        <f t="shared" si="371"/>
        <v>-3.2747479458142374E-2</v>
      </c>
      <c r="O775" s="78">
        <f t="shared" si="372"/>
        <v>1.095033382427391</v>
      </c>
      <c r="P775" s="78">
        <f t="shared" si="373"/>
        <v>-3.3152655489756183E-2</v>
      </c>
    </row>
    <row r="776" spans="1:16" x14ac:dyDescent="0.2">
      <c r="A776" s="78">
        <f>Calc!G222</f>
        <v>460.81859521116928</v>
      </c>
      <c r="B776" s="78">
        <f t="shared" si="362"/>
        <v>-0.41249999999999987</v>
      </c>
      <c r="C776" s="78">
        <f>COS(RADIANS(-Calc!L222))</f>
        <v>1</v>
      </c>
      <c r="D776" s="78">
        <f>SIN(RADIANS(-Calc!L222))</f>
        <v>0</v>
      </c>
      <c r="E776" s="78">
        <f t="shared" si="363"/>
        <v>-0.41249999999999987</v>
      </c>
      <c r="F776" s="78">
        <f t="shared" si="364"/>
        <v>1</v>
      </c>
      <c r="G776" s="78">
        <f t="shared" si="365"/>
        <v>0</v>
      </c>
      <c r="H776" s="78">
        <f t="shared" si="366"/>
        <v>1.0722754037844384</v>
      </c>
      <c r="I776" s="78">
        <f t="shared" si="367"/>
        <v>-0.14276452093891973</v>
      </c>
      <c r="J776" s="78">
        <f t="shared" si="368"/>
        <v>0</v>
      </c>
      <c r="K776" s="78">
        <f t="shared" si="369"/>
        <v>1.0722754037844384</v>
      </c>
      <c r="L776" s="78">
        <f t="shared" si="370"/>
        <v>-0.13789993785268903</v>
      </c>
      <c r="M776" s="78">
        <f t="shared" si="371"/>
        <v>-3.6950176983930029E-2</v>
      </c>
      <c r="O776" s="78">
        <f t="shared" si="372"/>
        <v>1.0872688342516856</v>
      </c>
      <c r="P776" s="78">
        <f t="shared" si="373"/>
        <v>-3.7466844537252374E-2</v>
      </c>
    </row>
    <row r="777" spans="1:16" x14ac:dyDescent="0.2">
      <c r="A777" s="78">
        <f>Calc!G223</f>
        <v>467.49825663069777</v>
      </c>
      <c r="B777" s="78">
        <f t="shared" si="362"/>
        <v>-0.3937499999999996</v>
      </c>
      <c r="C777" s="78">
        <f>COS(RADIANS(-Calc!L223))</f>
        <v>1</v>
      </c>
      <c r="D777" s="78">
        <f>SIN(RADIANS(-Calc!L223))</f>
        <v>0</v>
      </c>
      <c r="E777" s="78">
        <f t="shared" si="363"/>
        <v>-0.3937499999999996</v>
      </c>
      <c r="F777" s="78">
        <f t="shared" si="364"/>
        <v>1</v>
      </c>
      <c r="G777" s="78">
        <f t="shared" si="365"/>
        <v>0</v>
      </c>
      <c r="H777" s="78">
        <f t="shared" si="366"/>
        <v>1.0629004037844383</v>
      </c>
      <c r="I777" s="78">
        <f t="shared" si="367"/>
        <v>-0.15900249725987819</v>
      </c>
      <c r="J777" s="78">
        <f t="shared" si="368"/>
        <v>0</v>
      </c>
      <c r="K777" s="78">
        <f t="shared" si="369"/>
        <v>1.0629004037844383</v>
      </c>
      <c r="L777" s="78">
        <f t="shared" si="370"/>
        <v>-0.15358461854777317</v>
      </c>
      <c r="M777" s="78">
        <f t="shared" si="371"/>
        <v>-4.1152874509717843E-2</v>
      </c>
      <c r="O777" s="78">
        <f t="shared" si="372"/>
        <v>1.0794795492648344</v>
      </c>
      <c r="P777" s="78">
        <f t="shared" si="373"/>
        <v>-4.179477801356811E-2</v>
      </c>
    </row>
    <row r="778" spans="1:16" x14ac:dyDescent="0.2">
      <c r="A778" s="78">
        <f>Calc!G224</f>
        <v>474.2747411323312</v>
      </c>
      <c r="B778" s="78">
        <f t="shared" si="362"/>
        <v>-0.375</v>
      </c>
      <c r="C778" s="78">
        <f>COS(RADIANS(-Calc!L224))</f>
        <v>1</v>
      </c>
      <c r="D778" s="78">
        <f>SIN(RADIANS(-Calc!L224))</f>
        <v>0</v>
      </c>
      <c r="E778" s="78">
        <f t="shared" si="363"/>
        <v>-0.375</v>
      </c>
      <c r="F778" s="78">
        <f t="shared" si="364"/>
        <v>1</v>
      </c>
      <c r="G778" s="78">
        <f t="shared" si="365"/>
        <v>0</v>
      </c>
      <c r="H778" s="78">
        <f t="shared" si="366"/>
        <v>1.0535254037844386</v>
      </c>
      <c r="I778" s="78">
        <f t="shared" si="367"/>
        <v>-0.17524047358083605</v>
      </c>
      <c r="J778" s="78">
        <f t="shared" si="368"/>
        <v>0</v>
      </c>
      <c r="K778" s="78">
        <f t="shared" si="369"/>
        <v>1.0535254037844386</v>
      </c>
      <c r="L778" s="78">
        <f t="shared" si="370"/>
        <v>-0.16926929924285672</v>
      </c>
      <c r="M778" s="78">
        <f t="shared" si="371"/>
        <v>-4.5355572035505498E-2</v>
      </c>
      <c r="O778" s="78">
        <f t="shared" si="372"/>
        <v>1.0716654090659792</v>
      </c>
      <c r="P778" s="78">
        <f t="shared" si="373"/>
        <v>-4.6136521705362449E-2</v>
      </c>
    </row>
    <row r="779" spans="1:16" x14ac:dyDescent="0.2">
      <c r="A779" s="78">
        <f>Calc!G225</f>
        <v>481.14945218679043</v>
      </c>
      <c r="B779" s="78">
        <f t="shared" si="362"/>
        <v>-0.35624999999999907</v>
      </c>
      <c r="C779" s="78">
        <f>COS(RADIANS(-Calc!L225))</f>
        <v>1</v>
      </c>
      <c r="D779" s="78">
        <f>SIN(RADIANS(-Calc!L225))</f>
        <v>0</v>
      </c>
      <c r="E779" s="78">
        <f t="shared" si="363"/>
        <v>-0.35624999999999907</v>
      </c>
      <c r="F779" s="78">
        <f t="shared" si="364"/>
        <v>1</v>
      </c>
      <c r="G779" s="78">
        <f t="shared" si="365"/>
        <v>0</v>
      </c>
      <c r="H779" s="78">
        <f t="shared" si="366"/>
        <v>1.044150403784438</v>
      </c>
      <c r="I779" s="78">
        <f t="shared" si="367"/>
        <v>-0.19147844990179508</v>
      </c>
      <c r="J779" s="78">
        <f t="shared" si="368"/>
        <v>0</v>
      </c>
      <c r="K779" s="78">
        <f t="shared" si="369"/>
        <v>1.044150403784438</v>
      </c>
      <c r="L779" s="78">
        <f t="shared" si="370"/>
        <v>-0.18495397993794138</v>
      </c>
      <c r="M779" s="78">
        <f t="shared" si="371"/>
        <v>-4.9558269561293458E-2</v>
      </c>
      <c r="O779" s="78">
        <f t="shared" si="372"/>
        <v>1.0638262944974313</v>
      </c>
      <c r="P779" s="78">
        <f t="shared" si="373"/>
        <v>-5.0492141819809933E-2</v>
      </c>
    </row>
    <row r="780" spans="1:16" x14ac:dyDescent="0.2">
      <c r="A780" s="78">
        <f>Calc!G226</f>
        <v>488.12381360839606</v>
      </c>
      <c r="B780" s="78">
        <f t="shared" si="362"/>
        <v>-0.33750000000000013</v>
      </c>
      <c r="C780" s="78">
        <f>COS(RADIANS(-Calc!L226))</f>
        <v>1</v>
      </c>
      <c r="D780" s="78">
        <f>SIN(RADIANS(-Calc!L226))</f>
        <v>0</v>
      </c>
      <c r="E780" s="78">
        <f t="shared" si="363"/>
        <v>-0.33750000000000013</v>
      </c>
      <c r="F780" s="78">
        <f t="shared" si="364"/>
        <v>1</v>
      </c>
      <c r="G780" s="78">
        <f t="shared" si="365"/>
        <v>0</v>
      </c>
      <c r="H780" s="78">
        <f t="shared" si="366"/>
        <v>1.0347754037844386</v>
      </c>
      <c r="I780" s="78">
        <f t="shared" si="367"/>
        <v>-0.20771642622275238</v>
      </c>
      <c r="J780" s="78">
        <f t="shared" si="368"/>
        <v>0</v>
      </c>
      <c r="K780" s="78">
        <f t="shared" si="369"/>
        <v>1.0347754037844386</v>
      </c>
      <c r="L780" s="78">
        <f t="shared" si="370"/>
        <v>-0.20063866063302438</v>
      </c>
      <c r="M780" s="78">
        <f t="shared" si="371"/>
        <v>-5.3760967087080967E-2</v>
      </c>
      <c r="O780" s="78">
        <f t="shared" si="372"/>
        <v>1.0559620856386174</v>
      </c>
      <c r="P780" s="78">
        <f t="shared" si="373"/>
        <v>-5.4861704987963895E-2</v>
      </c>
    </row>
    <row r="781" spans="1:16" x14ac:dyDescent="0.2">
      <c r="A781" s="78">
        <f>Calc!G227</f>
        <v>495.19926984995493</v>
      </c>
      <c r="B781" s="78">
        <f t="shared" si="362"/>
        <v>-0.3187499999999992</v>
      </c>
      <c r="C781" s="78">
        <f>COS(RADIANS(-Calc!L227))</f>
        <v>1</v>
      </c>
      <c r="D781" s="78">
        <f>SIN(RADIANS(-Calc!L227))</f>
        <v>0</v>
      </c>
      <c r="E781" s="78">
        <f t="shared" si="363"/>
        <v>-0.3187499999999992</v>
      </c>
      <c r="F781" s="78">
        <f t="shared" si="364"/>
        <v>1</v>
      </c>
      <c r="G781" s="78">
        <f t="shared" si="365"/>
        <v>0</v>
      </c>
      <c r="H781" s="78">
        <f t="shared" si="366"/>
        <v>1.0254004037844382</v>
      </c>
      <c r="I781" s="78">
        <f t="shared" si="367"/>
        <v>-0.22395440254371141</v>
      </c>
      <c r="J781" s="78">
        <f t="shared" si="368"/>
        <v>0</v>
      </c>
      <c r="K781" s="78">
        <f t="shared" si="369"/>
        <v>1.0254004037844382</v>
      </c>
      <c r="L781" s="78">
        <f t="shared" si="370"/>
        <v>-0.21632334132810907</v>
      </c>
      <c r="M781" s="78">
        <f t="shared" si="371"/>
        <v>-5.7963664612868927E-2</v>
      </c>
      <c r="O781" s="78">
        <f t="shared" si="372"/>
        <v>1.0480726617999596</v>
      </c>
      <c r="P781" s="78">
        <f t="shared" si="373"/>
        <v>-5.9245278268157064E-2</v>
      </c>
    </row>
    <row r="782" spans="1:16" x14ac:dyDescent="0.2">
      <c r="A782" s="78">
        <f>Calc!G228</f>
        <v>502.377286301916</v>
      </c>
      <c r="B782" s="78">
        <f t="shared" si="362"/>
        <v>-0.30000000000000027</v>
      </c>
      <c r="C782" s="78">
        <f>COS(RADIANS(-Calc!L228))</f>
        <v>1</v>
      </c>
      <c r="D782" s="78">
        <f>SIN(RADIANS(-Calc!L228))</f>
        <v>0</v>
      </c>
      <c r="E782" s="78">
        <f t="shared" si="363"/>
        <v>-0.30000000000000027</v>
      </c>
      <c r="F782" s="78">
        <f t="shared" si="364"/>
        <v>1</v>
      </c>
      <c r="G782" s="78">
        <f t="shared" si="365"/>
        <v>0</v>
      </c>
      <c r="H782" s="78">
        <f t="shared" si="366"/>
        <v>1.0160254037844387</v>
      </c>
      <c r="I782" s="78">
        <f t="shared" si="367"/>
        <v>-0.24019237886466871</v>
      </c>
      <c r="J782" s="78">
        <f t="shared" si="368"/>
        <v>0</v>
      </c>
      <c r="K782" s="78">
        <f t="shared" si="369"/>
        <v>1.0160254037844387</v>
      </c>
      <c r="L782" s="78">
        <f t="shared" si="370"/>
        <v>-0.23200802202319207</v>
      </c>
      <c r="M782" s="78">
        <f t="shared" si="371"/>
        <v>-6.2166362138656443E-2</v>
      </c>
      <c r="O782" s="78">
        <f t="shared" si="372"/>
        <v>1.0401579015167073</v>
      </c>
      <c r="P782" s="78">
        <f t="shared" si="373"/>
        <v>-6.3642929149428554E-2</v>
      </c>
    </row>
    <row r="783" spans="1:16" x14ac:dyDescent="0.2">
      <c r="A783" s="78">
        <f>Calc!G229</f>
        <v>509.65934959586946</v>
      </c>
      <c r="B783" s="78">
        <f t="shared" si="362"/>
        <v>-0.28124999999999933</v>
      </c>
      <c r="C783" s="78">
        <f>COS(RADIANS(-Calc!L229))</f>
        <v>1</v>
      </c>
      <c r="D783" s="78">
        <f>SIN(RADIANS(-Calc!L229))</f>
        <v>0</v>
      </c>
      <c r="E783" s="78">
        <f t="shared" si="363"/>
        <v>-0.28124999999999933</v>
      </c>
      <c r="F783" s="78">
        <f t="shared" si="364"/>
        <v>1</v>
      </c>
      <c r="G783" s="78">
        <f t="shared" si="365"/>
        <v>0</v>
      </c>
      <c r="H783" s="78">
        <f t="shared" si="366"/>
        <v>1.0066504037844382</v>
      </c>
      <c r="I783" s="78">
        <f t="shared" si="367"/>
        <v>-0.25643035518562773</v>
      </c>
      <c r="J783" s="78">
        <f t="shared" si="368"/>
        <v>0</v>
      </c>
      <c r="K783" s="78">
        <f t="shared" si="369"/>
        <v>1.0066504037844382</v>
      </c>
      <c r="L783" s="78">
        <f t="shared" si="370"/>
        <v>-0.24769270271827673</v>
      </c>
      <c r="M783" s="78">
        <f t="shared" si="371"/>
        <v>-6.6369059664444396E-2</v>
      </c>
      <c r="O783" s="78">
        <f t="shared" si="372"/>
        <v>1.0322176825426979</v>
      </c>
      <c r="P783" s="78">
        <f t="shared" si="373"/>
        <v>-6.8054725554991036E-2</v>
      </c>
    </row>
    <row r="784" spans="1:16" x14ac:dyDescent="0.2">
      <c r="A784" s="78">
        <f>Calc!G230</f>
        <v>517.0469679124385</v>
      </c>
      <c r="B784" s="78">
        <f t="shared" si="362"/>
        <v>-0.26249999999999907</v>
      </c>
      <c r="C784" s="78">
        <f>COS(RADIANS(-Calc!L230))</f>
        <v>1</v>
      </c>
      <c r="D784" s="78">
        <f>SIN(RADIANS(-Calc!L230))</f>
        <v>0</v>
      </c>
      <c r="E784" s="78">
        <f t="shared" si="363"/>
        <v>-0.26249999999999907</v>
      </c>
      <c r="F784" s="78">
        <f t="shared" si="364"/>
        <v>1</v>
      </c>
      <c r="G784" s="78">
        <f t="shared" si="365"/>
        <v>0</v>
      </c>
      <c r="H784" s="78">
        <f t="shared" si="366"/>
        <v>0.99727540378443802</v>
      </c>
      <c r="I784" s="78">
        <f t="shared" si="367"/>
        <v>-0.2726683315065862</v>
      </c>
      <c r="J784" s="78">
        <f t="shared" si="368"/>
        <v>0</v>
      </c>
      <c r="K784" s="78">
        <f t="shared" si="369"/>
        <v>0.99727540378443802</v>
      </c>
      <c r="L784" s="78">
        <f t="shared" si="370"/>
        <v>-0.26337738341336087</v>
      </c>
      <c r="M784" s="78">
        <f t="shared" si="371"/>
        <v>-7.0571757190232218E-2</v>
      </c>
      <c r="O784" s="78">
        <f t="shared" si="372"/>
        <v>1.0242518818440682</v>
      </c>
      <c r="P784" s="78">
        <f t="shared" si="373"/>
        <v>-7.2480735845724412E-2</v>
      </c>
    </row>
    <row r="785" spans="1:16" x14ac:dyDescent="0.2">
      <c r="A785" s="78">
        <f>Calc!G231</f>
        <v>524.54167129363816</v>
      </c>
      <c r="B785" s="78">
        <f t="shared" si="362"/>
        <v>-0.24374999999999947</v>
      </c>
      <c r="C785" s="78">
        <f>COS(RADIANS(-Calc!L231))</f>
        <v>1</v>
      </c>
      <c r="D785" s="78">
        <f>SIN(RADIANS(-Calc!L231))</f>
        <v>0</v>
      </c>
      <c r="E785" s="78">
        <f t="shared" si="363"/>
        <v>-0.24374999999999947</v>
      </c>
      <c r="F785" s="78">
        <f t="shared" si="364"/>
        <v>1</v>
      </c>
      <c r="G785" s="78">
        <f t="shared" si="365"/>
        <v>0</v>
      </c>
      <c r="H785" s="78">
        <f t="shared" si="366"/>
        <v>0.98790040378443822</v>
      </c>
      <c r="I785" s="78">
        <f t="shared" si="367"/>
        <v>-0.28890630782754406</v>
      </c>
      <c r="J785" s="78">
        <f t="shared" si="368"/>
        <v>0</v>
      </c>
      <c r="K785" s="78">
        <f t="shared" si="369"/>
        <v>0.98790040378443822</v>
      </c>
      <c r="L785" s="78">
        <f t="shared" si="370"/>
        <v>-0.27906206410844442</v>
      </c>
      <c r="M785" s="78">
        <f t="shared" si="371"/>
        <v>-7.4774454716019872E-2</v>
      </c>
      <c r="O785" s="78">
        <f t="shared" si="372"/>
        <v>1.0162603755928958</v>
      </c>
      <c r="P785" s="78">
        <f t="shared" si="373"/>
        <v>-7.6921028823708798E-2</v>
      </c>
    </row>
    <row r="786" spans="1:16" x14ac:dyDescent="0.2">
      <c r="A786" s="78">
        <f>Calc!G232</f>
        <v>532.14501195976231</v>
      </c>
      <c r="B786" s="78">
        <f t="shared" si="362"/>
        <v>-0.2249999999999992</v>
      </c>
      <c r="C786" s="78">
        <f>COS(RADIANS(-Calc!L232))</f>
        <v>1</v>
      </c>
      <c r="D786" s="78">
        <f>SIN(RADIANS(-Calc!L232))</f>
        <v>0</v>
      </c>
      <c r="E786" s="78">
        <f t="shared" si="363"/>
        <v>-0.2249999999999992</v>
      </c>
      <c r="F786" s="78">
        <f t="shared" si="364"/>
        <v>1</v>
      </c>
      <c r="G786" s="78">
        <f t="shared" si="365"/>
        <v>0</v>
      </c>
      <c r="H786" s="78">
        <f t="shared" si="366"/>
        <v>0.97852540378443809</v>
      </c>
      <c r="I786" s="78">
        <f t="shared" si="367"/>
        <v>-0.30514428414850248</v>
      </c>
      <c r="J786" s="78">
        <f t="shared" si="368"/>
        <v>0</v>
      </c>
      <c r="K786" s="78">
        <f t="shared" si="369"/>
        <v>0.97852540378443809</v>
      </c>
      <c r="L786" s="78">
        <f t="shared" si="370"/>
        <v>-0.29474674480352853</v>
      </c>
      <c r="M786" s="78">
        <f t="shared" si="371"/>
        <v>-7.8977152241807666E-2</v>
      </c>
      <c r="O786" s="78">
        <f t="shared" si="372"/>
        <v>1.0082430391607837</v>
      </c>
      <c r="P786" s="78">
        <f t="shared" si="373"/>
        <v>-8.1375673735789467E-2</v>
      </c>
    </row>
    <row r="787" spans="1:16" x14ac:dyDescent="0.2">
      <c r="A787" s="78">
        <f>Calc!G233</f>
        <v>539.85856463085884</v>
      </c>
      <c r="B787" s="78">
        <f t="shared" si="362"/>
        <v>-0.2062499999999996</v>
      </c>
      <c r="C787" s="78">
        <f>COS(RADIANS(-Calc!L233))</f>
        <v>1</v>
      </c>
      <c r="D787" s="78">
        <f>SIN(RADIANS(-Calc!L233))</f>
        <v>0</v>
      </c>
      <c r="E787" s="78">
        <f t="shared" si="363"/>
        <v>-0.2062499999999996</v>
      </c>
      <c r="F787" s="78">
        <f t="shared" si="364"/>
        <v>1</v>
      </c>
      <c r="G787" s="78">
        <f t="shared" si="365"/>
        <v>0</v>
      </c>
      <c r="H787" s="78">
        <f t="shared" si="366"/>
        <v>0.96915040378443829</v>
      </c>
      <c r="I787" s="78">
        <f t="shared" si="367"/>
        <v>-0.32138226046946039</v>
      </c>
      <c r="J787" s="78">
        <f t="shared" si="368"/>
        <v>0</v>
      </c>
      <c r="K787" s="78">
        <f t="shared" si="369"/>
        <v>0.96915040378443829</v>
      </c>
      <c r="L787" s="78">
        <f t="shared" si="370"/>
        <v>-0.31043142549861208</v>
      </c>
      <c r="M787" s="78">
        <f t="shared" si="371"/>
        <v>-8.3179849767595335E-2</v>
      </c>
      <c r="O787" s="78">
        <f t="shared" si="372"/>
        <v>1.0001997471123829</v>
      </c>
      <c r="P787" s="78">
        <f t="shared" si="373"/>
        <v>-8.5844740277175507E-2</v>
      </c>
    </row>
    <row r="788" spans="1:16" x14ac:dyDescent="0.2">
      <c r="A788" s="78">
        <f>Calc!G234</f>
        <v>547.68392685287256</v>
      </c>
      <c r="B788" s="78">
        <f t="shared" si="362"/>
        <v>-0.18749999999999933</v>
      </c>
      <c r="C788" s="78">
        <f>COS(RADIANS(-Calc!L234))</f>
        <v>1</v>
      </c>
      <c r="D788" s="78">
        <f>SIN(RADIANS(-Calc!L234))</f>
        <v>0</v>
      </c>
      <c r="E788" s="78">
        <f t="shared" si="363"/>
        <v>-0.18749999999999933</v>
      </c>
      <c r="F788" s="78">
        <f t="shared" si="364"/>
        <v>1</v>
      </c>
      <c r="G788" s="78">
        <f t="shared" si="365"/>
        <v>0</v>
      </c>
      <c r="H788" s="78">
        <f t="shared" si="366"/>
        <v>0.95977540378443815</v>
      </c>
      <c r="I788" s="78">
        <f t="shared" si="367"/>
        <v>-0.33762023679041886</v>
      </c>
      <c r="J788" s="78">
        <f t="shared" si="368"/>
        <v>0</v>
      </c>
      <c r="K788" s="78">
        <f t="shared" si="369"/>
        <v>0.95977540378443815</v>
      </c>
      <c r="L788" s="78">
        <f t="shared" si="370"/>
        <v>-0.32611610619369624</v>
      </c>
      <c r="M788" s="78">
        <f t="shared" si="371"/>
        <v>-8.7382547293383156E-2</v>
      </c>
      <c r="O788" s="78">
        <f t="shared" si="372"/>
        <v>0.99213037319884889</v>
      </c>
      <c r="P788" s="78">
        <f t="shared" si="373"/>
        <v>-9.032829859507592E-2</v>
      </c>
    </row>
    <row r="789" spans="1:16" x14ac:dyDescent="0.2">
      <c r="A789" s="78">
        <f>Calc!G235</f>
        <v>555.6227193285074</v>
      </c>
      <c r="B789" s="78">
        <f t="shared" si="362"/>
        <v>-0.16874999999999907</v>
      </c>
      <c r="C789" s="78">
        <f>COS(RADIANS(-Calc!L235))</f>
        <v>1</v>
      </c>
      <c r="D789" s="78">
        <f>SIN(RADIANS(-Calc!L235))</f>
        <v>0</v>
      </c>
      <c r="E789" s="78">
        <f t="shared" si="363"/>
        <v>-0.16874999999999907</v>
      </c>
      <c r="F789" s="78">
        <f t="shared" si="364"/>
        <v>1</v>
      </c>
      <c r="G789" s="78">
        <f t="shared" si="365"/>
        <v>0</v>
      </c>
      <c r="H789" s="78">
        <f t="shared" si="366"/>
        <v>0.95040040378443802</v>
      </c>
      <c r="I789" s="78">
        <f t="shared" si="367"/>
        <v>-0.35385821311137727</v>
      </c>
      <c r="J789" s="78">
        <f t="shared" si="368"/>
        <v>0</v>
      </c>
      <c r="K789" s="78">
        <f t="shared" si="369"/>
        <v>0.95040040378443802</v>
      </c>
      <c r="L789" s="78">
        <f t="shared" si="370"/>
        <v>-0.34180078688878029</v>
      </c>
      <c r="M789" s="78">
        <f t="shared" si="371"/>
        <v>-9.158524481917095E-2</v>
      </c>
      <c r="O789" s="78">
        <f t="shared" si="372"/>
        <v>0.98403479035123698</v>
      </c>
      <c r="P789" s="78">
        <f t="shared" si="373"/>
        <v>-9.4826419292368666E-2</v>
      </c>
    </row>
    <row r="790" spans="1:16" x14ac:dyDescent="0.2">
      <c r="A790" s="78">
        <f>Calc!G236</f>
        <v>563.67658625289096</v>
      </c>
      <c r="B790" s="78">
        <f t="shared" si="362"/>
        <v>-0.14999999999999947</v>
      </c>
      <c r="C790" s="78">
        <f>COS(RADIANS(-Calc!L236))</f>
        <v>1</v>
      </c>
      <c r="D790" s="78">
        <f>SIN(RADIANS(-Calc!L236))</f>
        <v>0</v>
      </c>
      <c r="E790" s="78">
        <f t="shared" si="363"/>
        <v>-0.14999999999999947</v>
      </c>
      <c r="F790" s="78">
        <f t="shared" si="364"/>
        <v>1</v>
      </c>
      <c r="G790" s="78">
        <f t="shared" si="365"/>
        <v>0</v>
      </c>
      <c r="H790" s="78">
        <f t="shared" si="366"/>
        <v>0.94102540378443822</v>
      </c>
      <c r="I790" s="78">
        <f t="shared" si="367"/>
        <v>-0.37009618943233513</v>
      </c>
      <c r="J790" s="78">
        <f t="shared" si="368"/>
        <v>0</v>
      </c>
      <c r="K790" s="78">
        <f t="shared" si="369"/>
        <v>0.94102540378443822</v>
      </c>
      <c r="L790" s="78">
        <f t="shared" si="370"/>
        <v>-0.35748546758386385</v>
      </c>
      <c r="M790" s="78">
        <f t="shared" si="371"/>
        <v>-9.5787942344958604E-2</v>
      </c>
      <c r="O790" s="78">
        <f t="shared" si="372"/>
        <v>0.97591287067383281</v>
      </c>
      <c r="P790" s="78">
        <f t="shared" si="373"/>
        <v>-9.9339173431307132E-2</v>
      </c>
    </row>
    <row r="791" spans="1:16" x14ac:dyDescent="0.2">
      <c r="A791" s="78">
        <f>Calc!G237</f>
        <v>571.84719565410148</v>
      </c>
      <c r="B791" s="78">
        <f t="shared" si="362"/>
        <v>-0.13124999999999987</v>
      </c>
      <c r="C791" s="78">
        <f>COS(RADIANS(-Calc!L237))</f>
        <v>1</v>
      </c>
      <c r="D791" s="78">
        <f>SIN(RADIANS(-Calc!L237))</f>
        <v>0</v>
      </c>
      <c r="E791" s="78">
        <f t="shared" si="363"/>
        <v>-0.13124999999999987</v>
      </c>
      <c r="F791" s="78">
        <f t="shared" si="364"/>
        <v>1</v>
      </c>
      <c r="G791" s="78">
        <f t="shared" si="365"/>
        <v>0</v>
      </c>
      <c r="H791" s="78">
        <f t="shared" si="366"/>
        <v>0.93165040378443842</v>
      </c>
      <c r="I791" s="78">
        <f t="shared" si="367"/>
        <v>-0.38633416575329305</v>
      </c>
      <c r="J791" s="78">
        <f t="shared" si="368"/>
        <v>0</v>
      </c>
      <c r="K791" s="78">
        <f t="shared" si="369"/>
        <v>0.93165040378443842</v>
      </c>
      <c r="L791" s="78">
        <f t="shared" si="370"/>
        <v>-0.37317014827894746</v>
      </c>
      <c r="M791" s="78">
        <f t="shared" si="371"/>
        <v>-9.9990639870746273E-2</v>
      </c>
      <c r="O791" s="78">
        <f t="shared" si="372"/>
        <v>0.96776448543741644</v>
      </c>
      <c r="P791" s="78">
        <f t="shared" si="373"/>
        <v>-0.10386663253726282</v>
      </c>
    </row>
    <row r="792" spans="1:16" x14ac:dyDescent="0.2">
      <c r="A792" s="78">
        <f>Calc!G238</f>
        <v>580.13623973863093</v>
      </c>
      <c r="B792" s="78">
        <f t="shared" si="362"/>
        <v>-0.1124999999999996</v>
      </c>
      <c r="C792" s="78">
        <f>COS(RADIANS(-Calc!L238))</f>
        <v>1</v>
      </c>
      <c r="D792" s="78">
        <f>SIN(RADIANS(-Calc!L238))</f>
        <v>0</v>
      </c>
      <c r="E792" s="78">
        <f t="shared" si="363"/>
        <v>-0.1124999999999996</v>
      </c>
      <c r="F792" s="78">
        <f t="shared" si="364"/>
        <v>1</v>
      </c>
      <c r="G792" s="78">
        <f t="shared" si="365"/>
        <v>0</v>
      </c>
      <c r="H792" s="78">
        <f t="shared" si="366"/>
        <v>0.92227540378443817</v>
      </c>
      <c r="I792" s="78">
        <f t="shared" si="367"/>
        <v>-0.40257214207425146</v>
      </c>
      <c r="J792" s="78">
        <f t="shared" si="368"/>
        <v>0</v>
      </c>
      <c r="K792" s="78">
        <f t="shared" si="369"/>
        <v>0.92227540378443817</v>
      </c>
      <c r="L792" s="78">
        <f t="shared" si="370"/>
        <v>-0.38885482897403156</v>
      </c>
      <c r="M792" s="78">
        <f t="shared" si="371"/>
        <v>-0.10419333739653408</v>
      </c>
      <c r="O792" s="78">
        <f t="shared" si="372"/>
        <v>0.95958950507246088</v>
      </c>
      <c r="P792" s="78">
        <f t="shared" si="373"/>
        <v>-0.10840886860250354</v>
      </c>
    </row>
    <row r="793" spans="1:16" x14ac:dyDescent="0.2">
      <c r="A793" s="78">
        <f>Calc!G239</f>
        <v>588.54543524185647</v>
      </c>
      <c r="B793" s="78">
        <f t="shared" si="362"/>
        <v>-9.375E-2</v>
      </c>
      <c r="C793" s="78">
        <f>COS(RADIANS(-Calc!L239))</f>
        <v>1</v>
      </c>
      <c r="D793" s="78">
        <f>SIN(RADIANS(-Calc!L239))</f>
        <v>0</v>
      </c>
      <c r="E793" s="78">
        <f t="shared" si="363"/>
        <v>-9.375E-2</v>
      </c>
      <c r="F793" s="78">
        <f t="shared" si="364"/>
        <v>1</v>
      </c>
      <c r="G793" s="78">
        <f t="shared" si="365"/>
        <v>0</v>
      </c>
      <c r="H793" s="78">
        <f t="shared" si="366"/>
        <v>0.91290040378443837</v>
      </c>
      <c r="I793" s="78">
        <f t="shared" si="367"/>
        <v>-0.41881011839520932</v>
      </c>
      <c r="J793" s="78">
        <f t="shared" si="368"/>
        <v>0</v>
      </c>
      <c r="K793" s="78">
        <f t="shared" si="369"/>
        <v>0.91290040378443837</v>
      </c>
      <c r="L793" s="78">
        <f t="shared" si="370"/>
        <v>-0.40453950966911512</v>
      </c>
      <c r="M793" s="78">
        <f t="shared" si="371"/>
        <v>-0.10839603492232174</v>
      </c>
      <c r="O793" s="78">
        <f t="shared" si="372"/>
        <v>0.95138779916226657</v>
      </c>
      <c r="P793" s="78">
        <f t="shared" si="373"/>
        <v>-0.11296595409000934</v>
      </c>
    </row>
    <row r="794" spans="1:16" x14ac:dyDescent="0.2">
      <c r="A794" s="78">
        <f>Calc!G240</f>
        <v>597.07652378359228</v>
      </c>
      <c r="B794" s="78">
        <f t="shared" si="362"/>
        <v>-7.4999999999999067E-2</v>
      </c>
      <c r="C794" s="78">
        <f>COS(RADIANS(-Calc!L240))</f>
        <v>1</v>
      </c>
      <c r="D794" s="78">
        <f>SIN(RADIANS(-Calc!L240))</f>
        <v>0</v>
      </c>
      <c r="E794" s="78">
        <f t="shared" si="363"/>
        <v>-7.4999999999999067E-2</v>
      </c>
      <c r="F794" s="78">
        <f t="shared" si="364"/>
        <v>1</v>
      </c>
      <c r="G794" s="78">
        <f t="shared" si="365"/>
        <v>0</v>
      </c>
      <c r="H794" s="78">
        <f t="shared" si="366"/>
        <v>0.90352540378443791</v>
      </c>
      <c r="I794" s="78">
        <f t="shared" si="367"/>
        <v>-0.43504809471616834</v>
      </c>
      <c r="J794" s="78">
        <f t="shared" si="368"/>
        <v>0</v>
      </c>
      <c r="K794" s="78">
        <f t="shared" si="369"/>
        <v>0.90352540378443791</v>
      </c>
      <c r="L794" s="78">
        <f t="shared" si="370"/>
        <v>-0.42022419036419978</v>
      </c>
      <c r="M794" s="78">
        <f t="shared" si="371"/>
        <v>-0.1125987324481097</v>
      </c>
      <c r="O794" s="78">
        <f t="shared" si="372"/>
        <v>0.94315923643602229</v>
      </c>
      <c r="P794" s="78">
        <f t="shared" si="373"/>
        <v>-0.11753796193732682</v>
      </c>
    </row>
    <row r="795" spans="1:16" x14ac:dyDescent="0.2">
      <c r="A795" s="78">
        <f>Calc!G241</f>
        <v>605.73127222879282</v>
      </c>
      <c r="B795" s="78">
        <f t="shared" si="362"/>
        <v>-5.6250000000000133E-2</v>
      </c>
      <c r="C795" s="78">
        <f>COS(RADIANS(-Calc!L241))</f>
        <v>1</v>
      </c>
      <c r="D795" s="78">
        <f>SIN(RADIANS(-Calc!L241))</f>
        <v>0</v>
      </c>
      <c r="E795" s="78">
        <f t="shared" si="363"/>
        <v>-5.6250000000000133E-2</v>
      </c>
      <c r="F795" s="78">
        <f t="shared" si="364"/>
        <v>1</v>
      </c>
      <c r="G795" s="78">
        <f t="shared" si="365"/>
        <v>0</v>
      </c>
      <c r="H795" s="78">
        <f t="shared" si="366"/>
        <v>0.89415040378443844</v>
      </c>
      <c r="I795" s="78">
        <f t="shared" si="367"/>
        <v>-0.45128607103712565</v>
      </c>
      <c r="J795" s="78">
        <f t="shared" si="368"/>
        <v>0</v>
      </c>
      <c r="K795" s="78">
        <f t="shared" si="369"/>
        <v>0.89415040378443844</v>
      </c>
      <c r="L795" s="78">
        <f t="shared" si="370"/>
        <v>-0.43590887105928278</v>
      </c>
      <c r="M795" s="78">
        <f t="shared" si="371"/>
        <v>-0.1168014299738972</v>
      </c>
      <c r="O795" s="78">
        <f t="shared" si="372"/>
        <v>0.93490368476180663</v>
      </c>
      <c r="P795" s="78">
        <f t="shared" si="373"/>
        <v>-0.12212496556045853</v>
      </c>
    </row>
    <row r="796" spans="1:16" x14ac:dyDescent="0.2">
      <c r="A796" s="78">
        <f>Calc!G242</f>
        <v>614.51147305348957</v>
      </c>
      <c r="B796" s="78">
        <f t="shared" si="362"/>
        <v>-3.7499999999999867E-2</v>
      </c>
      <c r="C796" s="78">
        <f>COS(RADIANS(-Calc!L242))</f>
        <v>1</v>
      </c>
      <c r="D796" s="78">
        <f>SIN(RADIANS(-Calc!L242))</f>
        <v>0</v>
      </c>
      <c r="E796" s="78">
        <f t="shared" si="363"/>
        <v>-3.7499999999999867E-2</v>
      </c>
      <c r="F796" s="78">
        <f t="shared" si="364"/>
        <v>1</v>
      </c>
      <c r="G796" s="78">
        <f t="shared" si="365"/>
        <v>0</v>
      </c>
      <c r="H796" s="78">
        <f t="shared" si="366"/>
        <v>0.88477540378443831</v>
      </c>
      <c r="I796" s="78">
        <f t="shared" si="367"/>
        <v>-0.46752404735808412</v>
      </c>
      <c r="J796" s="78">
        <f t="shared" si="368"/>
        <v>0</v>
      </c>
      <c r="K796" s="78">
        <f t="shared" si="369"/>
        <v>0.88477540378443831</v>
      </c>
      <c r="L796" s="78">
        <f t="shared" si="370"/>
        <v>-0.45159355175436688</v>
      </c>
      <c r="M796" s="78">
        <f t="shared" si="371"/>
        <v>-0.12100412749968502</v>
      </c>
      <c r="O796" s="78">
        <f t="shared" si="372"/>
        <v>0.92662101113950979</v>
      </c>
      <c r="P796" s="78">
        <f t="shared" si="373"/>
        <v>-0.12672703885779557</v>
      </c>
    </row>
    <row r="797" spans="1:16" x14ac:dyDescent="0.2">
      <c r="A797" s="78">
        <f>Calc!G243</f>
        <v>623.41894471602518</v>
      </c>
      <c r="B797" s="78">
        <f t="shared" si="362"/>
        <v>-1.8750000000000266E-2</v>
      </c>
      <c r="C797" s="78">
        <f>COS(RADIANS(-Calc!L243))</f>
        <v>1</v>
      </c>
      <c r="D797" s="78">
        <f>SIN(RADIANS(-Calc!L243))</f>
        <v>0</v>
      </c>
      <c r="E797" s="78">
        <f t="shared" si="363"/>
        <v>-1.8750000000000266E-2</v>
      </c>
      <c r="F797" s="78">
        <f t="shared" si="364"/>
        <v>1</v>
      </c>
      <c r="G797" s="78">
        <f t="shared" si="365"/>
        <v>0</v>
      </c>
      <c r="H797" s="78">
        <f t="shared" si="366"/>
        <v>0.87540040378443851</v>
      </c>
      <c r="I797" s="78">
        <f t="shared" si="367"/>
        <v>-0.48376202367904197</v>
      </c>
      <c r="J797" s="78">
        <f t="shared" si="368"/>
        <v>0</v>
      </c>
      <c r="K797" s="78">
        <f t="shared" si="369"/>
        <v>0.87540040378443851</v>
      </c>
      <c r="L797" s="78">
        <f t="shared" si="370"/>
        <v>-0.46727823244945044</v>
      </c>
      <c r="M797" s="78">
        <f t="shared" si="371"/>
        <v>-0.12520682502547267</v>
      </c>
      <c r="O797" s="78">
        <f t="shared" si="372"/>
        <v>0.9183110816936958</v>
      </c>
      <c r="P797" s="78">
        <f t="shared" si="373"/>
        <v>-0.1313442562140831</v>
      </c>
    </row>
    <row r="798" spans="1:16" x14ac:dyDescent="0.2">
      <c r="A798" s="78">
        <f>Calc!G244</f>
        <v>632.45553203367604</v>
      </c>
      <c r="B798" s="78">
        <f t="shared" si="362"/>
        <v>6.6613381477509392E-16</v>
      </c>
      <c r="C798" s="78">
        <f>COS(RADIANS(-Calc!L244))</f>
        <v>1</v>
      </c>
      <c r="D798" s="78">
        <f>SIN(RADIANS(-Calc!L244))</f>
        <v>0</v>
      </c>
      <c r="E798" s="78">
        <f t="shared" si="363"/>
        <v>6.6613381477509392E-16</v>
      </c>
      <c r="F798" s="78">
        <f t="shared" si="364"/>
        <v>1</v>
      </c>
      <c r="G798" s="78">
        <f t="shared" si="365"/>
        <v>0</v>
      </c>
      <c r="H798" s="78">
        <f t="shared" si="366"/>
        <v>0.86602540378443804</v>
      </c>
      <c r="I798" s="78">
        <f t="shared" si="367"/>
        <v>-0.500000000000001</v>
      </c>
      <c r="J798" s="78">
        <f t="shared" si="368"/>
        <v>0</v>
      </c>
      <c r="K798" s="78">
        <f t="shared" si="369"/>
        <v>0.86602540378443804</v>
      </c>
      <c r="L798" s="78">
        <f t="shared" si="370"/>
        <v>-0.4829629131445351</v>
      </c>
      <c r="M798" s="78">
        <f t="shared" si="371"/>
        <v>-0.12940952255126062</v>
      </c>
      <c r="O798" s="78">
        <f t="shared" si="372"/>
        <v>0.90997376166638688</v>
      </c>
      <c r="P798" s="78">
        <f t="shared" si="373"/>
        <v>-0.13597669250443045</v>
      </c>
    </row>
    <row r="799" spans="1:16" x14ac:dyDescent="0.2">
      <c r="A799" s="78">
        <f>Calc!G245</f>
        <v>641.62310656472766</v>
      </c>
      <c r="B799" s="78">
        <f t="shared" si="362"/>
        <v>1.8750000000000933E-2</v>
      </c>
      <c r="C799" s="78">
        <f>COS(RADIANS(-Calc!L245))</f>
        <v>1</v>
      </c>
      <c r="D799" s="78">
        <f>SIN(RADIANS(-Calc!L245))</f>
        <v>0</v>
      </c>
      <c r="E799" s="78">
        <f t="shared" si="363"/>
        <v>1.8750000000000933E-2</v>
      </c>
      <c r="F799" s="78">
        <f t="shared" si="364"/>
        <v>1</v>
      </c>
      <c r="G799" s="78">
        <f t="shared" si="365"/>
        <v>0</v>
      </c>
      <c r="H799" s="78">
        <f t="shared" si="366"/>
        <v>0.85665040378443791</v>
      </c>
      <c r="I799" s="78">
        <f t="shared" si="367"/>
        <v>-0.51623797632095947</v>
      </c>
      <c r="J799" s="78">
        <f t="shared" si="368"/>
        <v>0</v>
      </c>
      <c r="K799" s="78">
        <f t="shared" si="369"/>
        <v>0.85665040378443791</v>
      </c>
      <c r="L799" s="78">
        <f t="shared" si="370"/>
        <v>-0.49864759383961926</v>
      </c>
      <c r="M799" s="78">
        <f t="shared" si="371"/>
        <v>-0.13361222007704845</v>
      </c>
      <c r="O799" s="78">
        <f t="shared" si="372"/>
        <v>0.9016089154097815</v>
      </c>
      <c r="P799" s="78">
        <f t="shared" si="373"/>
        <v>-0.14062442309835646</v>
      </c>
    </row>
    <row r="800" spans="1:16" x14ac:dyDescent="0.2">
      <c r="A800" s="78">
        <f>Calc!G246</f>
        <v>650.92356699609184</v>
      </c>
      <c r="B800" s="78">
        <f t="shared" si="362"/>
        <v>3.7499999999999867E-2</v>
      </c>
      <c r="C800" s="78">
        <f>COS(RADIANS(-Calc!L246))</f>
        <v>1</v>
      </c>
      <c r="D800" s="78">
        <f>SIN(RADIANS(-Calc!L246))</f>
        <v>0</v>
      </c>
      <c r="E800" s="78">
        <f t="shared" si="363"/>
        <v>3.7499999999999867E-2</v>
      </c>
      <c r="F800" s="78">
        <f t="shared" si="364"/>
        <v>1</v>
      </c>
      <c r="G800" s="78">
        <f t="shared" si="365"/>
        <v>0</v>
      </c>
      <c r="H800" s="78">
        <f t="shared" si="366"/>
        <v>0.84727540378443844</v>
      </c>
      <c r="I800" s="78">
        <f t="shared" si="367"/>
        <v>-0.53247595264191672</v>
      </c>
      <c r="J800" s="78">
        <f t="shared" si="368"/>
        <v>0</v>
      </c>
      <c r="K800" s="78">
        <f t="shared" si="369"/>
        <v>0.84727540378443844</v>
      </c>
      <c r="L800" s="78">
        <f t="shared" si="370"/>
        <v>-0.51433227453470221</v>
      </c>
      <c r="M800" s="78">
        <f t="shared" si="371"/>
        <v>-0.13781491760283593</v>
      </c>
      <c r="O800" s="78">
        <f t="shared" si="372"/>
        <v>0.89321640637889543</v>
      </c>
      <c r="P800" s="78">
        <f t="shared" si="373"/>
        <v>-0.14528752386387825</v>
      </c>
    </row>
    <row r="801" spans="1:16" x14ac:dyDescent="0.2">
      <c r="A801" s="78">
        <f>Calc!G247</f>
        <v>660.35883953654434</v>
      </c>
      <c r="B801" s="78">
        <f t="shared" si="362"/>
        <v>5.6250000000000799E-2</v>
      </c>
      <c r="C801" s="78">
        <f>COS(RADIANS(-Calc!L247))</f>
        <v>1</v>
      </c>
      <c r="D801" s="78">
        <f>SIN(RADIANS(-Calc!L247))</f>
        <v>0</v>
      </c>
      <c r="E801" s="78">
        <f t="shared" si="363"/>
        <v>5.6250000000000799E-2</v>
      </c>
      <c r="F801" s="78">
        <f t="shared" si="364"/>
        <v>1</v>
      </c>
      <c r="G801" s="78">
        <f t="shared" si="365"/>
        <v>0</v>
      </c>
      <c r="H801" s="78">
        <f t="shared" si="366"/>
        <v>0.83790040378443797</v>
      </c>
      <c r="I801" s="78">
        <f t="shared" si="367"/>
        <v>-0.54871392896287574</v>
      </c>
      <c r="J801" s="78">
        <f t="shared" si="368"/>
        <v>0</v>
      </c>
      <c r="K801" s="78">
        <f t="shared" si="369"/>
        <v>0.83790040378443797</v>
      </c>
      <c r="L801" s="78">
        <f t="shared" si="370"/>
        <v>-0.53001695522978687</v>
      </c>
      <c r="M801" s="78">
        <f t="shared" si="371"/>
        <v>-0.1420176151286239</v>
      </c>
      <c r="O801" s="78">
        <f t="shared" si="372"/>
        <v>0.8847960971241311</v>
      </c>
      <c r="P801" s="78">
        <f t="shared" si="373"/>
        <v>-0.14996607117164054</v>
      </c>
    </row>
    <row r="802" spans="1:16" x14ac:dyDescent="0.2">
      <c r="A802" s="78">
        <f>Calc!G248</f>
        <v>669.93087831565526</v>
      </c>
      <c r="B802" s="78">
        <f t="shared" si="362"/>
        <v>7.4999999999999734E-2</v>
      </c>
      <c r="C802" s="78">
        <f>COS(RADIANS(-Calc!L248))</f>
        <v>1</v>
      </c>
      <c r="D802" s="78">
        <f>SIN(RADIANS(-Calc!L248))</f>
        <v>0</v>
      </c>
      <c r="E802" s="78">
        <f t="shared" si="363"/>
        <v>7.4999999999999734E-2</v>
      </c>
      <c r="F802" s="78">
        <f t="shared" si="364"/>
        <v>1</v>
      </c>
      <c r="G802" s="78">
        <f t="shared" si="365"/>
        <v>0</v>
      </c>
      <c r="H802" s="78">
        <f t="shared" si="366"/>
        <v>0.82852540378443851</v>
      </c>
      <c r="I802" s="78">
        <f t="shared" si="367"/>
        <v>-0.5649519052838331</v>
      </c>
      <c r="J802" s="78">
        <f t="shared" si="368"/>
        <v>0</v>
      </c>
      <c r="K802" s="78">
        <f t="shared" si="369"/>
        <v>0.82852540378443851</v>
      </c>
      <c r="L802" s="78">
        <f t="shared" si="370"/>
        <v>-0.54570163592486998</v>
      </c>
      <c r="M802" s="78">
        <f t="shared" si="371"/>
        <v>-0.14622031265441143</v>
      </c>
      <c r="O802" s="78">
        <f t="shared" si="372"/>
        <v>0.8763478492837784</v>
      </c>
      <c r="P802" s="78">
        <f t="shared" si="373"/>
        <v>-0.15466014189908156</v>
      </c>
    </row>
    <row r="803" spans="1:16" x14ac:dyDescent="0.2">
      <c r="A803" s="78">
        <f>Calc!G249</f>
        <v>679.64166578851223</v>
      </c>
      <c r="B803" s="78">
        <f t="shared" si="362"/>
        <v>9.3750000000000666E-2</v>
      </c>
      <c r="C803" s="78">
        <f>COS(RADIANS(-Calc!L249))</f>
        <v>1</v>
      </c>
      <c r="D803" s="78">
        <f>SIN(RADIANS(-Calc!L249))</f>
        <v>0</v>
      </c>
      <c r="E803" s="78">
        <f t="shared" si="363"/>
        <v>9.3750000000000666E-2</v>
      </c>
      <c r="F803" s="78">
        <f t="shared" si="364"/>
        <v>1</v>
      </c>
      <c r="G803" s="78">
        <f t="shared" si="365"/>
        <v>0</v>
      </c>
      <c r="H803" s="78">
        <f t="shared" si="366"/>
        <v>0.81915040378443804</v>
      </c>
      <c r="I803" s="78">
        <f t="shared" si="367"/>
        <v>-0.58118988160479212</v>
      </c>
      <c r="J803" s="78">
        <f t="shared" si="368"/>
        <v>0</v>
      </c>
      <c r="K803" s="78">
        <f t="shared" si="369"/>
        <v>0.81915040378443804</v>
      </c>
      <c r="L803" s="78">
        <f t="shared" si="370"/>
        <v>-0.56138631661995464</v>
      </c>
      <c r="M803" s="78">
        <f t="shared" si="371"/>
        <v>-0.15042301018019938</v>
      </c>
      <c r="O803" s="78">
        <f t="shared" si="372"/>
        <v>0.86787152357642994</v>
      </c>
      <c r="P803" s="78">
        <f t="shared" si="373"/>
        <v>-0.15936981343464801</v>
      </c>
    </row>
    <row r="804" spans="1:16" x14ac:dyDescent="0.2">
      <c r="A804" s="78">
        <f>Calc!G250</f>
        <v>689.49321314629901</v>
      </c>
      <c r="B804" s="78">
        <f t="shared" si="362"/>
        <v>0.11250000000000027</v>
      </c>
      <c r="C804" s="78">
        <f>COS(RADIANS(-Calc!L250))</f>
        <v>1</v>
      </c>
      <c r="D804" s="78">
        <f>SIN(RADIANS(-Calc!L250))</f>
        <v>0</v>
      </c>
      <c r="E804" s="78">
        <f t="shared" si="363"/>
        <v>0.11250000000000027</v>
      </c>
      <c r="F804" s="78">
        <f t="shared" si="364"/>
        <v>1</v>
      </c>
      <c r="G804" s="78">
        <f t="shared" si="365"/>
        <v>0</v>
      </c>
      <c r="H804" s="78">
        <f t="shared" si="366"/>
        <v>0.80977540378443824</v>
      </c>
      <c r="I804" s="78">
        <f t="shared" si="367"/>
        <v>-0.59742785792575004</v>
      </c>
      <c r="J804" s="78">
        <f t="shared" si="368"/>
        <v>0</v>
      </c>
      <c r="K804" s="78">
        <f t="shared" si="369"/>
        <v>0.80977540378443824</v>
      </c>
      <c r="L804" s="78">
        <f t="shared" si="370"/>
        <v>-0.57707099731503819</v>
      </c>
      <c r="M804" s="78">
        <f t="shared" si="371"/>
        <v>-0.15462570770598705</v>
      </c>
      <c r="O804" s="78">
        <f t="shared" si="372"/>
        <v>0.85936697979333332</v>
      </c>
      <c r="P804" s="78">
        <f t="shared" si="373"/>
        <v>-0.16409516368204421</v>
      </c>
    </row>
    <row r="805" spans="1:16" x14ac:dyDescent="0.2">
      <c r="A805" s="78">
        <f>Calc!G251</f>
        <v>699.48756073283607</v>
      </c>
      <c r="B805" s="78">
        <f t="shared" si="362"/>
        <v>0.13125000000000053</v>
      </c>
      <c r="C805" s="78">
        <f>COS(RADIANS(-Calc!L251))</f>
        <v>1</v>
      </c>
      <c r="D805" s="78">
        <f>SIN(RADIANS(-Calc!L251))</f>
        <v>0</v>
      </c>
      <c r="E805" s="78">
        <f t="shared" si="363"/>
        <v>0.13125000000000053</v>
      </c>
      <c r="F805" s="78">
        <f t="shared" si="364"/>
        <v>1</v>
      </c>
      <c r="G805" s="78">
        <f t="shared" si="365"/>
        <v>0</v>
      </c>
      <c r="H805" s="78">
        <f t="shared" si="366"/>
        <v>0.80040040378443811</v>
      </c>
      <c r="I805" s="78">
        <f t="shared" si="367"/>
        <v>-0.6136658342467084</v>
      </c>
      <c r="J805" s="78">
        <f t="shared" si="368"/>
        <v>0</v>
      </c>
      <c r="K805" s="78">
        <f t="shared" si="369"/>
        <v>0.80040040378443811</v>
      </c>
      <c r="L805" s="78">
        <f t="shared" si="370"/>
        <v>-0.59275567801012219</v>
      </c>
      <c r="M805" s="78">
        <f t="shared" si="371"/>
        <v>-0.15882840523177483</v>
      </c>
      <c r="O805" s="78">
        <f t="shared" si="372"/>
        <v>0.85083407679065415</v>
      </c>
      <c r="P805" s="78">
        <f t="shared" si="373"/>
        <v>-0.16883627106453045</v>
      </c>
    </row>
    <row r="806" spans="1:16" x14ac:dyDescent="0.2">
      <c r="A806" s="78">
        <f>Calc!G252</f>
        <v>709.6267784671511</v>
      </c>
      <c r="B806" s="78">
        <f t="shared" si="362"/>
        <v>0.15000000000000013</v>
      </c>
      <c r="C806" s="78">
        <f>COS(RADIANS(-Calc!L252))</f>
        <v>1</v>
      </c>
      <c r="D806" s="78">
        <f>SIN(RADIANS(-Calc!L252))</f>
        <v>0</v>
      </c>
      <c r="E806" s="78">
        <f t="shared" si="363"/>
        <v>0.15000000000000013</v>
      </c>
      <c r="F806" s="78">
        <f t="shared" si="364"/>
        <v>1</v>
      </c>
      <c r="G806" s="78">
        <f t="shared" si="365"/>
        <v>0</v>
      </c>
      <c r="H806" s="78">
        <f t="shared" si="366"/>
        <v>0.7910254037844382</v>
      </c>
      <c r="I806" s="78">
        <f t="shared" si="367"/>
        <v>-0.62990381056766631</v>
      </c>
      <c r="J806" s="78">
        <f t="shared" si="368"/>
        <v>0</v>
      </c>
      <c r="K806" s="78">
        <f t="shared" si="369"/>
        <v>0.7910254037844382</v>
      </c>
      <c r="L806" s="78">
        <f t="shared" si="370"/>
        <v>-0.60844035870520585</v>
      </c>
      <c r="M806" s="78">
        <f t="shared" si="371"/>
        <v>-0.1630311027575625</v>
      </c>
      <c r="O806" s="78">
        <f t="shared" si="372"/>
        <v>0.84227267248167226</v>
      </c>
      <c r="P806" s="78">
        <f t="shared" si="373"/>
        <v>-0.17359321452925974</v>
      </c>
    </row>
    <row r="807" spans="1:16" x14ac:dyDescent="0.2">
      <c r="A807" s="78">
        <f>Calc!G253</f>
        <v>719.91296627217935</v>
      </c>
      <c r="B807" s="78">
        <f t="shared" si="362"/>
        <v>0.1687500000000004</v>
      </c>
      <c r="C807" s="78">
        <f>COS(RADIANS(-Calc!L253))</f>
        <v>1</v>
      </c>
      <c r="D807" s="78">
        <f>SIN(RADIANS(-Calc!L253))</f>
        <v>0</v>
      </c>
      <c r="E807" s="78">
        <f t="shared" si="363"/>
        <v>0.1687500000000004</v>
      </c>
      <c r="F807" s="78">
        <f t="shared" si="364"/>
        <v>1</v>
      </c>
      <c r="G807" s="78">
        <f t="shared" si="365"/>
        <v>0</v>
      </c>
      <c r="H807" s="78">
        <f t="shared" si="366"/>
        <v>0.78165040378443806</v>
      </c>
      <c r="I807" s="78">
        <f t="shared" si="367"/>
        <v>-0.64614178688862478</v>
      </c>
      <c r="J807" s="78">
        <f t="shared" si="368"/>
        <v>0</v>
      </c>
      <c r="K807" s="78">
        <f t="shared" si="369"/>
        <v>0.78165040378443806</v>
      </c>
      <c r="L807" s="78">
        <f t="shared" si="370"/>
        <v>-0.62412503940028996</v>
      </c>
      <c r="M807" s="78">
        <f t="shared" si="371"/>
        <v>-0.16723380028335033</v>
      </c>
      <c r="O807" s="78">
        <f t="shared" si="372"/>
        <v>0.83368262382889258</v>
      </c>
      <c r="P807" s="78">
        <f t="shared" si="373"/>
        <v>-0.17836607355166087</v>
      </c>
    </row>
    <row r="808" spans="1:16" x14ac:dyDescent="0.2">
      <c r="A808" s="78">
        <f>Calc!G254</f>
        <v>730.3482545096756</v>
      </c>
      <c r="B808" s="78">
        <f t="shared" si="362"/>
        <v>0.18750000000000067</v>
      </c>
      <c r="C808" s="78">
        <f>COS(RADIANS(-Calc!L254))</f>
        <v>1</v>
      </c>
      <c r="D808" s="78">
        <f>SIN(RADIANS(-Calc!L254))</f>
        <v>0</v>
      </c>
      <c r="E808" s="78">
        <f t="shared" si="363"/>
        <v>0.18750000000000067</v>
      </c>
      <c r="F808" s="78">
        <f t="shared" si="364"/>
        <v>1</v>
      </c>
      <c r="G808" s="78">
        <f t="shared" si="365"/>
        <v>0</v>
      </c>
      <c r="H808" s="78">
        <f t="shared" si="366"/>
        <v>0.77227540378443793</v>
      </c>
      <c r="I808" s="78">
        <f t="shared" si="367"/>
        <v>-0.66237976320958325</v>
      </c>
      <c r="J808" s="78">
        <f t="shared" si="368"/>
        <v>0</v>
      </c>
      <c r="K808" s="78">
        <f t="shared" si="369"/>
        <v>0.77227540378443793</v>
      </c>
      <c r="L808" s="78">
        <f t="shared" si="370"/>
        <v>-0.63980972009537407</v>
      </c>
      <c r="M808" s="78">
        <f t="shared" si="371"/>
        <v>-0.17143649780913814</v>
      </c>
      <c r="O808" s="78">
        <f t="shared" si="372"/>
        <v>0.82506378683608017</v>
      </c>
      <c r="P808" s="78">
        <f t="shared" si="373"/>
        <v>-0.18315492813986362</v>
      </c>
    </row>
    <row r="809" spans="1:16" x14ac:dyDescent="0.2">
      <c r="A809" s="78">
        <f>Calc!G255</f>
        <v>740.93480442143175</v>
      </c>
      <c r="B809" s="78">
        <f t="shared" si="362"/>
        <v>0.20625000000000093</v>
      </c>
      <c r="C809" s="78">
        <f>COS(RADIANS(-Calc!L255))</f>
        <v>1</v>
      </c>
      <c r="D809" s="78">
        <f>SIN(RADIANS(-Calc!L255))</f>
        <v>0</v>
      </c>
      <c r="E809" s="78">
        <f t="shared" si="363"/>
        <v>0.20625000000000093</v>
      </c>
      <c r="F809" s="78">
        <f t="shared" si="364"/>
        <v>1</v>
      </c>
      <c r="G809" s="78">
        <f t="shared" si="365"/>
        <v>0</v>
      </c>
      <c r="H809" s="78">
        <f t="shared" si="366"/>
        <v>0.7629004037844378</v>
      </c>
      <c r="I809" s="78">
        <f t="shared" si="367"/>
        <v>-0.67861773953054172</v>
      </c>
      <c r="J809" s="78">
        <f t="shared" si="368"/>
        <v>0</v>
      </c>
      <c r="K809" s="78">
        <f t="shared" si="369"/>
        <v>0.7629004037844378</v>
      </c>
      <c r="L809" s="78">
        <f t="shared" si="370"/>
        <v>-0.65549440079045829</v>
      </c>
      <c r="M809" s="78">
        <f t="shared" si="371"/>
        <v>-0.17563919533492595</v>
      </c>
      <c r="O809" s="78">
        <f t="shared" si="372"/>
        <v>0.81641601654021378</v>
      </c>
      <c r="P809" s="78">
        <f t="shared" si="373"/>
        <v>-0.18795985883917002</v>
      </c>
    </row>
    <row r="810" spans="1:16" x14ac:dyDescent="0.2">
      <c r="A810" s="78">
        <f>Calc!G256</f>
        <v>751.67480857688838</v>
      </c>
      <c r="B810" s="78">
        <f t="shared" si="362"/>
        <v>0.22499999999999987</v>
      </c>
      <c r="C810" s="78">
        <f>COS(RADIANS(-Calc!L256))</f>
        <v>1</v>
      </c>
      <c r="D810" s="78">
        <f>SIN(RADIANS(-Calc!L256))</f>
        <v>0</v>
      </c>
      <c r="E810" s="78">
        <f t="shared" si="363"/>
        <v>0.22499999999999987</v>
      </c>
      <c r="F810" s="78">
        <f t="shared" si="364"/>
        <v>1</v>
      </c>
      <c r="G810" s="78">
        <f t="shared" si="365"/>
        <v>0</v>
      </c>
      <c r="H810" s="78">
        <f t="shared" si="366"/>
        <v>0.75352540378443833</v>
      </c>
      <c r="I810" s="78">
        <f t="shared" si="367"/>
        <v>-0.69485571585149897</v>
      </c>
      <c r="J810" s="78">
        <f t="shared" si="368"/>
        <v>0</v>
      </c>
      <c r="K810" s="78">
        <f t="shared" si="369"/>
        <v>0.75352540378443833</v>
      </c>
      <c r="L810" s="78">
        <f t="shared" si="370"/>
        <v>-0.67117908148554117</v>
      </c>
      <c r="M810" s="78">
        <f t="shared" si="371"/>
        <v>-0.17984189286071345</v>
      </c>
      <c r="O810" s="78">
        <f t="shared" si="372"/>
        <v>0.80773916700335946</v>
      </c>
      <c r="P810" s="78">
        <f t="shared" si="373"/>
        <v>-0.19278094673656984</v>
      </c>
    </row>
    <row r="811" spans="1:16" x14ac:dyDescent="0.2">
      <c r="A811" s="78">
        <f>Calc!G257</f>
        <v>762.57049132723807</v>
      </c>
      <c r="B811" s="78">
        <f t="shared" si="362"/>
        <v>0.2437500000000008</v>
      </c>
      <c r="C811" s="78">
        <f>COS(RADIANS(-Calc!L257))</f>
        <v>1</v>
      </c>
      <c r="D811" s="78">
        <f>SIN(RADIANS(-Calc!L257))</f>
        <v>0</v>
      </c>
      <c r="E811" s="78">
        <f t="shared" si="363"/>
        <v>0.2437500000000008</v>
      </c>
      <c r="F811" s="78">
        <f t="shared" si="364"/>
        <v>1</v>
      </c>
      <c r="G811" s="78">
        <f t="shared" si="365"/>
        <v>0</v>
      </c>
      <c r="H811" s="78">
        <f t="shared" si="366"/>
        <v>0.74415040378443786</v>
      </c>
      <c r="I811" s="78">
        <f t="shared" si="367"/>
        <v>-0.71109369217245799</v>
      </c>
      <c r="J811" s="78">
        <f t="shared" si="368"/>
        <v>0</v>
      </c>
      <c r="K811" s="78">
        <f t="shared" si="369"/>
        <v>0.74415040378443786</v>
      </c>
      <c r="L811" s="78">
        <f t="shared" si="370"/>
        <v>-0.68686376218062584</v>
      </c>
      <c r="M811" s="78">
        <f t="shared" si="371"/>
        <v>-0.18404459038650139</v>
      </c>
      <c r="O811" s="78">
        <f t="shared" si="372"/>
        <v>0.79903309130445732</v>
      </c>
      <c r="P811" s="78">
        <f t="shared" si="373"/>
        <v>-0.19761827346530317</v>
      </c>
    </row>
    <row r="812" spans="1:16" x14ac:dyDescent="0.2">
      <c r="A812" s="78">
        <f>Calc!G258</f>
        <v>773.62410926610437</v>
      </c>
      <c r="B812" s="78">
        <f t="shared" si="362"/>
        <v>0.26249999999999973</v>
      </c>
      <c r="C812" s="78">
        <f>COS(RADIANS(-Calc!L258))</f>
        <v>1</v>
      </c>
      <c r="D812" s="78">
        <f>SIN(RADIANS(-Calc!L258))</f>
        <v>0</v>
      </c>
      <c r="E812" s="78">
        <f t="shared" si="363"/>
        <v>0.26249999999999973</v>
      </c>
      <c r="F812" s="78">
        <f t="shared" si="364"/>
        <v>1</v>
      </c>
      <c r="G812" s="78">
        <f t="shared" si="365"/>
        <v>0</v>
      </c>
      <c r="H812" s="78">
        <f t="shared" si="366"/>
        <v>0.7347754037844384</v>
      </c>
      <c r="I812" s="78">
        <f t="shared" si="367"/>
        <v>-0.72733166849341524</v>
      </c>
      <c r="J812" s="78">
        <f t="shared" si="368"/>
        <v>0</v>
      </c>
      <c r="K812" s="78">
        <f t="shared" si="369"/>
        <v>0.7347754037844384</v>
      </c>
      <c r="L812" s="78">
        <f t="shared" si="370"/>
        <v>-0.70254844287570883</v>
      </c>
      <c r="M812" s="78">
        <f t="shared" si="371"/>
        <v>-0.1882472879122889</v>
      </c>
      <c r="O812" s="78">
        <f t="shared" si="372"/>
        <v>0.79029764153103588</v>
      </c>
      <c r="P812" s="78">
        <f t="shared" si="373"/>
        <v>-0.20247192120946522</v>
      </c>
    </row>
    <row r="813" spans="1:16" x14ac:dyDescent="0.2">
      <c r="A813" s="78">
        <f>Calc!G259</f>
        <v>784.83795169690734</v>
      </c>
      <c r="B813" s="78">
        <f t="shared" si="362"/>
        <v>0.28125</v>
      </c>
      <c r="C813" s="78">
        <f>COS(RADIANS(-Calc!L259))</f>
        <v>1</v>
      </c>
      <c r="D813" s="78">
        <f>SIN(RADIANS(-Calc!L259))</f>
        <v>0</v>
      </c>
      <c r="E813" s="78">
        <f t="shared" si="363"/>
        <v>0.28125</v>
      </c>
      <c r="F813" s="78">
        <f t="shared" si="364"/>
        <v>1</v>
      </c>
      <c r="G813" s="78">
        <f t="shared" si="365"/>
        <v>0</v>
      </c>
      <c r="H813" s="78">
        <f t="shared" si="366"/>
        <v>0.72540040378443826</v>
      </c>
      <c r="I813" s="78">
        <f t="shared" si="367"/>
        <v>-0.74356964481437371</v>
      </c>
      <c r="J813" s="78">
        <f t="shared" si="368"/>
        <v>0</v>
      </c>
      <c r="K813" s="78">
        <f t="shared" si="369"/>
        <v>0.72540040378443826</v>
      </c>
      <c r="L813" s="78">
        <f t="shared" si="370"/>
        <v>-0.71823312357079294</v>
      </c>
      <c r="M813" s="78">
        <f t="shared" si="371"/>
        <v>-0.1924499854380767</v>
      </c>
      <c r="O813" s="78">
        <f t="shared" si="372"/>
        <v>0.78153266877082717</v>
      </c>
      <c r="P813" s="78">
        <f t="shared" si="373"/>
        <v>-0.20734197270866409</v>
      </c>
    </row>
    <row r="814" spans="1:16" x14ac:dyDescent="0.2">
      <c r="A814" s="78">
        <f>Calc!G260</f>
        <v>796.21434110699511</v>
      </c>
      <c r="B814" s="78">
        <f t="shared" si="362"/>
        <v>0.30000000000000093</v>
      </c>
      <c r="C814" s="78">
        <f>COS(RADIANS(-Calc!L260))</f>
        <v>1</v>
      </c>
      <c r="D814" s="78">
        <f>SIN(RADIANS(-Calc!L260))</f>
        <v>0</v>
      </c>
      <c r="E814" s="78">
        <f t="shared" si="363"/>
        <v>0.30000000000000093</v>
      </c>
      <c r="F814" s="78">
        <f t="shared" si="364"/>
        <v>1</v>
      </c>
      <c r="G814" s="78">
        <f t="shared" si="365"/>
        <v>0</v>
      </c>
      <c r="H814" s="78">
        <f t="shared" si="366"/>
        <v>0.7160254037844378</v>
      </c>
      <c r="I814" s="78">
        <f t="shared" si="367"/>
        <v>-0.75980762113533284</v>
      </c>
      <c r="J814" s="78">
        <f t="shared" si="368"/>
        <v>0</v>
      </c>
      <c r="K814" s="78">
        <f t="shared" si="369"/>
        <v>0.7160254037844378</v>
      </c>
      <c r="L814" s="78">
        <f t="shared" si="370"/>
        <v>-0.73391780426587772</v>
      </c>
      <c r="M814" s="78">
        <f t="shared" si="371"/>
        <v>-0.19665268296386471</v>
      </c>
      <c r="O814" s="78">
        <f t="shared" si="372"/>
        <v>0.77273802310331152</v>
      </c>
      <c r="P814" s="78">
        <f t="shared" si="373"/>
        <v>-0.21222851126271983</v>
      </c>
    </row>
    <row r="815" spans="1:16" x14ac:dyDescent="0.2">
      <c r="A815" s="78">
        <f>Calc!G261</f>
        <v>807.75563364865218</v>
      </c>
      <c r="B815" s="78">
        <f t="shared" ref="B815:B878" si="374">3*(LOG(A815/20)-1.5)</f>
        <v>0.31875000000000053</v>
      </c>
      <c r="C815" s="78">
        <f>COS(RADIANS(-Calc!L261))</f>
        <v>1</v>
      </c>
      <c r="D815" s="78">
        <f>SIN(RADIANS(-Calc!L261))</f>
        <v>0</v>
      </c>
      <c r="E815" s="78">
        <f t="shared" ref="E815:E878" si="375">B815+B$8</f>
        <v>0.31875000000000053</v>
      </c>
      <c r="F815" s="78">
        <f t="shared" ref="F815:F878" si="376">C815+B$9</f>
        <v>1</v>
      </c>
      <c r="G815" s="78">
        <f t="shared" ref="G815:G878" si="377">D815+B$10</f>
        <v>0</v>
      </c>
      <c r="H815" s="78">
        <f t="shared" ref="H815:H878" si="378">E815*COS(RADIANS($B$12))-F815*SIN(RADIANS($B$12))</f>
        <v>0.706650403784438</v>
      </c>
      <c r="I815" s="78">
        <f t="shared" ref="I815:I878" si="379">E815*SIN(RADIANS($B$12))+F815*COS(RADIANS($B$12))</f>
        <v>-0.77604559745629065</v>
      </c>
      <c r="J815" s="78">
        <f t="shared" ref="J815:J878" si="380">G815</f>
        <v>0</v>
      </c>
      <c r="K815" s="78">
        <f t="shared" ref="K815:K878" si="381">H815</f>
        <v>0.706650403784438</v>
      </c>
      <c r="L815" s="78">
        <f t="shared" ref="L815:L878" si="382">I815*COS(RADIANS($B$14))-J815*SIN(RADIANS($B$14))</f>
        <v>-0.74960248496096127</v>
      </c>
      <c r="M815" s="78">
        <f t="shared" ref="M815:M878" si="383">I815*SIN(RADIANS($B$14))+J815*COS(RADIANS($B$14))</f>
        <v>-0.20085538048965235</v>
      </c>
      <c r="O815" s="78">
        <f t="shared" ref="O815:O878" si="384">K815*B$3/(B$3+B$5+L815)</f>
        <v>0.76391355359116786</v>
      </c>
      <c r="P815" s="78">
        <f t="shared" ref="P815:P878" si="385">M815*B$3/(B$3+B$5+L815)</f>
        <v>-0.21713162073641407</v>
      </c>
    </row>
    <row r="816" spans="1:16" x14ac:dyDescent="0.2">
      <c r="A816" s="78">
        <f>Calc!G262</f>
        <v>819.46421962708337</v>
      </c>
      <c r="B816" s="78">
        <f t="shared" si="374"/>
        <v>0.3375000000000008</v>
      </c>
      <c r="C816" s="78">
        <f>COS(RADIANS(-Calc!L262))</f>
        <v>1</v>
      </c>
      <c r="D816" s="78">
        <f>SIN(RADIANS(-Calc!L262))</f>
        <v>0</v>
      </c>
      <c r="E816" s="78">
        <f t="shared" si="375"/>
        <v>0.3375000000000008</v>
      </c>
      <c r="F816" s="78">
        <f t="shared" si="376"/>
        <v>1</v>
      </c>
      <c r="G816" s="78">
        <f t="shared" si="377"/>
        <v>0</v>
      </c>
      <c r="H816" s="78">
        <f t="shared" si="378"/>
        <v>0.69727540378443786</v>
      </c>
      <c r="I816" s="78">
        <f t="shared" si="379"/>
        <v>-0.79228357377724912</v>
      </c>
      <c r="J816" s="78">
        <f t="shared" si="380"/>
        <v>0</v>
      </c>
      <c r="K816" s="78">
        <f t="shared" si="381"/>
        <v>0.69727540378443786</v>
      </c>
      <c r="L816" s="78">
        <f t="shared" si="382"/>
        <v>-0.76528716565604538</v>
      </c>
      <c r="M816" s="78">
        <f t="shared" si="383"/>
        <v>-0.20505807801544015</v>
      </c>
      <c r="O816" s="78">
        <f t="shared" si="384"/>
        <v>0.75505910827163603</v>
      </c>
      <c r="P816" s="78">
        <f t="shared" si="385"/>
        <v>-0.22205138556428947</v>
      </c>
    </row>
    <row r="817" spans="1:16" x14ac:dyDescent="0.2">
      <c r="A817" s="78">
        <f>Calc!G263</f>
        <v>831.3425239954621</v>
      </c>
      <c r="B817" s="78">
        <f t="shared" si="374"/>
        <v>0.3562500000000004</v>
      </c>
      <c r="C817" s="78">
        <f>COS(RADIANS(-Calc!L263))</f>
        <v>1</v>
      </c>
      <c r="D817" s="78">
        <f>SIN(RADIANS(-Calc!L263))</f>
        <v>0</v>
      </c>
      <c r="E817" s="78">
        <f t="shared" si="375"/>
        <v>0.3562500000000004</v>
      </c>
      <c r="F817" s="78">
        <f t="shared" si="376"/>
        <v>1</v>
      </c>
      <c r="G817" s="78">
        <f t="shared" si="377"/>
        <v>0</v>
      </c>
      <c r="H817" s="78">
        <f t="shared" si="378"/>
        <v>0.68790040378443806</v>
      </c>
      <c r="I817" s="78">
        <f t="shared" si="379"/>
        <v>-0.80852155009820703</v>
      </c>
      <c r="J817" s="78">
        <f t="shared" si="380"/>
        <v>0</v>
      </c>
      <c r="K817" s="78">
        <f t="shared" si="381"/>
        <v>0.68790040378443806</v>
      </c>
      <c r="L817" s="78">
        <f t="shared" si="382"/>
        <v>-0.78097184635112893</v>
      </c>
      <c r="M817" s="78">
        <f t="shared" si="383"/>
        <v>-0.20926077554122782</v>
      </c>
      <c r="O817" s="78">
        <f t="shared" si="384"/>
        <v>0.74617453414779789</v>
      </c>
      <c r="P817" s="78">
        <f t="shared" si="385"/>
        <v>-0.2269878907554945</v>
      </c>
    </row>
    <row r="818" spans="1:16" x14ac:dyDescent="0.2">
      <c r="A818" s="78">
        <f>Calc!G264</f>
        <v>843.39300685716489</v>
      </c>
      <c r="B818" s="78">
        <f t="shared" si="374"/>
        <v>0.37500000000000067</v>
      </c>
      <c r="C818" s="78">
        <f>COS(RADIANS(-Calc!L264))</f>
        <v>1</v>
      </c>
      <c r="D818" s="78">
        <f>SIN(RADIANS(-Calc!L264))</f>
        <v>0</v>
      </c>
      <c r="E818" s="78">
        <f t="shared" si="375"/>
        <v>0.37500000000000067</v>
      </c>
      <c r="F818" s="78">
        <f t="shared" si="376"/>
        <v>1</v>
      </c>
      <c r="G818" s="78">
        <f t="shared" si="377"/>
        <v>0</v>
      </c>
      <c r="H818" s="78">
        <f t="shared" si="378"/>
        <v>0.67852540378443793</v>
      </c>
      <c r="I818" s="78">
        <f t="shared" si="379"/>
        <v>-0.82475952641916539</v>
      </c>
      <c r="J818" s="78">
        <f t="shared" si="380"/>
        <v>0</v>
      </c>
      <c r="K818" s="78">
        <f t="shared" si="381"/>
        <v>0.67852540378443793</v>
      </c>
      <c r="L818" s="78">
        <f t="shared" si="382"/>
        <v>-0.79665652704621304</v>
      </c>
      <c r="M818" s="78">
        <f t="shared" si="383"/>
        <v>-0.2134634730670156</v>
      </c>
      <c r="O818" s="78">
        <f t="shared" si="384"/>
        <v>0.73725967717976215</v>
      </c>
      <c r="P818" s="78">
        <f t="shared" si="385"/>
        <v>-0.23194122189868149</v>
      </c>
    </row>
    <row r="819" spans="1:16" x14ac:dyDescent="0.2">
      <c r="A819" s="78">
        <f>Calc!G265</f>
        <v>855.61816397527639</v>
      </c>
      <c r="B819" s="78">
        <f t="shared" si="374"/>
        <v>0.39375000000000027</v>
      </c>
      <c r="C819" s="78">
        <f>COS(RADIANS(-Calc!L265))</f>
        <v>1</v>
      </c>
      <c r="D819" s="78">
        <f>SIN(RADIANS(-Calc!L265))</f>
        <v>0</v>
      </c>
      <c r="E819" s="78">
        <f t="shared" si="375"/>
        <v>0.39375000000000027</v>
      </c>
      <c r="F819" s="78">
        <f t="shared" si="376"/>
        <v>1</v>
      </c>
      <c r="G819" s="78">
        <f t="shared" si="377"/>
        <v>0</v>
      </c>
      <c r="H819" s="78">
        <f t="shared" si="378"/>
        <v>0.66915040378443802</v>
      </c>
      <c r="I819" s="78">
        <f t="shared" si="379"/>
        <v>-0.8409975027401233</v>
      </c>
      <c r="J819" s="78">
        <f t="shared" si="380"/>
        <v>0</v>
      </c>
      <c r="K819" s="78">
        <f t="shared" si="381"/>
        <v>0.66915040378443802</v>
      </c>
      <c r="L819" s="78">
        <f t="shared" si="382"/>
        <v>-0.81234120774129659</v>
      </c>
      <c r="M819" s="78">
        <f t="shared" si="383"/>
        <v>-0.21766617059280327</v>
      </c>
      <c r="O819" s="78">
        <f t="shared" si="384"/>
        <v>0.72831438227576295</v>
      </c>
      <c r="P819" s="78">
        <f t="shared" si="385"/>
        <v>-0.23691146516695138</v>
      </c>
    </row>
    <row r="820" spans="1:16" x14ac:dyDescent="0.2">
      <c r="A820" s="78">
        <f>Calc!G266</f>
        <v>868.02052728948797</v>
      </c>
      <c r="B820" s="78">
        <f t="shared" si="374"/>
        <v>0.41250000000000053</v>
      </c>
      <c r="C820" s="78">
        <f>COS(RADIANS(-Calc!L266))</f>
        <v>1</v>
      </c>
      <c r="D820" s="78">
        <f>SIN(RADIANS(-Calc!L266))</f>
        <v>0</v>
      </c>
      <c r="E820" s="78">
        <f t="shared" si="375"/>
        <v>0.41250000000000053</v>
      </c>
      <c r="F820" s="78">
        <f t="shared" si="376"/>
        <v>1</v>
      </c>
      <c r="G820" s="78">
        <f t="shared" si="377"/>
        <v>0</v>
      </c>
      <c r="H820" s="78">
        <f t="shared" si="378"/>
        <v>0.65977540378443789</v>
      </c>
      <c r="I820" s="78">
        <f t="shared" si="379"/>
        <v>-0.85723547906108166</v>
      </c>
      <c r="J820" s="78">
        <f t="shared" si="380"/>
        <v>0</v>
      </c>
      <c r="K820" s="78">
        <f t="shared" si="381"/>
        <v>0.65977540378443789</v>
      </c>
      <c r="L820" s="78">
        <f t="shared" si="382"/>
        <v>-0.82802588843638059</v>
      </c>
      <c r="M820" s="78">
        <f t="shared" si="383"/>
        <v>-0.22186886811859108</v>
      </c>
      <c r="O820" s="78">
        <f t="shared" si="384"/>
        <v>0.7193384932831659</v>
      </c>
      <c r="P820" s="78">
        <f t="shared" si="385"/>
        <v>-0.24189870732285276</v>
      </c>
    </row>
    <row r="821" spans="1:16" x14ac:dyDescent="0.2">
      <c r="A821" s="78">
        <f>Calc!G267</f>
        <v>880.60266544048307</v>
      </c>
      <c r="B821" s="78">
        <f t="shared" si="374"/>
        <v>0.43125000000000013</v>
      </c>
      <c r="C821" s="78">
        <f>COS(RADIANS(-Calc!L267))</f>
        <v>1</v>
      </c>
      <c r="D821" s="78">
        <f>SIN(RADIANS(-Calc!L267))</f>
        <v>0</v>
      </c>
      <c r="E821" s="78">
        <f t="shared" si="375"/>
        <v>0.43125000000000013</v>
      </c>
      <c r="F821" s="78">
        <f t="shared" si="376"/>
        <v>1</v>
      </c>
      <c r="G821" s="78">
        <f t="shared" si="377"/>
        <v>0</v>
      </c>
      <c r="H821" s="78">
        <f t="shared" si="378"/>
        <v>0.65040040378443809</v>
      </c>
      <c r="I821" s="78">
        <f t="shared" si="379"/>
        <v>-0.87347345538203958</v>
      </c>
      <c r="J821" s="78">
        <f t="shared" si="380"/>
        <v>0</v>
      </c>
      <c r="K821" s="78">
        <f t="shared" si="381"/>
        <v>0.65040040378443809</v>
      </c>
      <c r="L821" s="78">
        <f t="shared" si="382"/>
        <v>-0.84371056913146425</v>
      </c>
      <c r="M821" s="78">
        <f t="shared" si="383"/>
        <v>-0.22607156564437875</v>
      </c>
      <c r="O821" s="78">
        <f t="shared" si="384"/>
        <v>0.71033185297938228</v>
      </c>
      <c r="P821" s="78">
        <f t="shared" si="385"/>
        <v>-0.24690303572342878</v>
      </c>
    </row>
    <row r="822" spans="1:16" x14ac:dyDescent="0.2">
      <c r="A822" s="78">
        <f>Calc!G268</f>
        <v>893.3671843019265</v>
      </c>
      <c r="B822" s="78">
        <f t="shared" si="374"/>
        <v>0.4500000000000004</v>
      </c>
      <c r="C822" s="78">
        <f>COS(RADIANS(-Calc!L268))</f>
        <v>1</v>
      </c>
      <c r="D822" s="78">
        <f>SIN(RADIANS(-Calc!L268))</f>
        <v>0</v>
      </c>
      <c r="E822" s="78">
        <f t="shared" si="375"/>
        <v>0.4500000000000004</v>
      </c>
      <c r="F822" s="78">
        <f t="shared" si="376"/>
        <v>1</v>
      </c>
      <c r="G822" s="78">
        <f t="shared" si="377"/>
        <v>0</v>
      </c>
      <c r="H822" s="78">
        <f t="shared" si="378"/>
        <v>0.64102540378443795</v>
      </c>
      <c r="I822" s="78">
        <f t="shared" si="379"/>
        <v>-0.88971143170299805</v>
      </c>
      <c r="J822" s="78">
        <f t="shared" si="380"/>
        <v>0</v>
      </c>
      <c r="K822" s="78">
        <f t="shared" si="381"/>
        <v>0.64102540378443795</v>
      </c>
      <c r="L822" s="78">
        <f t="shared" si="382"/>
        <v>-0.85939524982654836</v>
      </c>
      <c r="M822" s="78">
        <f t="shared" si="383"/>
        <v>-0.23027426317016655</v>
      </c>
      <c r="O822" s="78">
        <f t="shared" si="384"/>
        <v>0.70129430306268725</v>
      </c>
      <c r="P822" s="78">
        <f t="shared" si="385"/>
        <v>-0.25192453832531908</v>
      </c>
    </row>
    <row r="823" spans="1:16" x14ac:dyDescent="0.2">
      <c r="A823" s="78">
        <f>Calc!G269</f>
        <v>906.31672752016368</v>
      </c>
      <c r="B823" s="78">
        <f t="shared" si="374"/>
        <v>0.46875</v>
      </c>
      <c r="C823" s="78">
        <f>COS(RADIANS(-Calc!L269))</f>
        <v>1</v>
      </c>
      <c r="D823" s="78">
        <f>SIN(RADIANS(-Calc!L269))</f>
        <v>0</v>
      </c>
      <c r="E823" s="78">
        <f t="shared" si="375"/>
        <v>0.46875</v>
      </c>
      <c r="F823" s="78">
        <f t="shared" si="376"/>
        <v>1</v>
      </c>
      <c r="G823" s="78">
        <f t="shared" si="377"/>
        <v>0</v>
      </c>
      <c r="H823" s="78">
        <f t="shared" si="378"/>
        <v>0.63165040378443815</v>
      </c>
      <c r="I823" s="78">
        <f t="shared" si="379"/>
        <v>-0.90594940802395596</v>
      </c>
      <c r="J823" s="78">
        <f t="shared" si="380"/>
        <v>0</v>
      </c>
      <c r="K823" s="78">
        <f t="shared" si="381"/>
        <v>0.63165040378443815</v>
      </c>
      <c r="L823" s="78">
        <f t="shared" si="382"/>
        <v>-0.87507993052163191</v>
      </c>
      <c r="M823" s="78">
        <f t="shared" si="383"/>
        <v>-0.23447696069595422</v>
      </c>
      <c r="O823" s="78">
        <f t="shared" si="384"/>
        <v>0.69222568414294827</v>
      </c>
      <c r="P823" s="78">
        <f t="shared" si="385"/>
        <v>-0.25696330368991194</v>
      </c>
    </row>
    <row r="824" spans="1:16" x14ac:dyDescent="0.2">
      <c r="A824" s="78">
        <f>Calc!G270</f>
        <v>919.45397706174492</v>
      </c>
      <c r="B824" s="78">
        <f t="shared" si="374"/>
        <v>0.48750000000000093</v>
      </c>
      <c r="C824" s="78">
        <f>COS(RADIANS(-Calc!L270))</f>
        <v>1</v>
      </c>
      <c r="D824" s="78">
        <f>SIN(RADIANS(-Calc!L270))</f>
        <v>0</v>
      </c>
      <c r="E824" s="78">
        <f t="shared" si="375"/>
        <v>0.48750000000000093</v>
      </c>
      <c r="F824" s="78">
        <f t="shared" si="376"/>
        <v>1</v>
      </c>
      <c r="G824" s="78">
        <f t="shared" si="377"/>
        <v>0</v>
      </c>
      <c r="H824" s="78">
        <f t="shared" si="378"/>
        <v>0.62227540378443769</v>
      </c>
      <c r="I824" s="78">
        <f t="shared" si="379"/>
        <v>-0.92218738434491498</v>
      </c>
      <c r="J824" s="78">
        <f t="shared" si="380"/>
        <v>0</v>
      </c>
      <c r="K824" s="78">
        <f t="shared" si="381"/>
        <v>0.62227540378443769</v>
      </c>
      <c r="L824" s="78">
        <f t="shared" si="382"/>
        <v>-0.89076461121671657</v>
      </c>
      <c r="M824" s="78">
        <f t="shared" si="383"/>
        <v>-0.23867965822174217</v>
      </c>
      <c r="O824" s="78">
        <f t="shared" si="384"/>
        <v>0.68312583573225105</v>
      </c>
      <c r="P824" s="78">
        <f t="shared" si="385"/>
        <v>-0.26201942098855185</v>
      </c>
    </row>
    <row r="825" spans="1:16" x14ac:dyDescent="0.2">
      <c r="A825" s="78">
        <f>Calc!G271</f>
        <v>932.78165376888126</v>
      </c>
      <c r="B825" s="78">
        <f t="shared" si="374"/>
        <v>0.50624999999999987</v>
      </c>
      <c r="C825" s="78">
        <f>COS(RADIANS(-Calc!L271))</f>
        <v>1</v>
      </c>
      <c r="D825" s="78">
        <f>SIN(RADIANS(-Calc!L271))</f>
        <v>0</v>
      </c>
      <c r="E825" s="78">
        <f t="shared" si="375"/>
        <v>0.50624999999999987</v>
      </c>
      <c r="F825" s="78">
        <f t="shared" si="376"/>
        <v>1</v>
      </c>
      <c r="G825" s="78">
        <f t="shared" si="377"/>
        <v>0</v>
      </c>
      <c r="H825" s="78">
        <f t="shared" si="378"/>
        <v>0.61290040378443822</v>
      </c>
      <c r="I825" s="78">
        <f t="shared" si="379"/>
        <v>-0.93842536066587223</v>
      </c>
      <c r="J825" s="78">
        <f t="shared" si="380"/>
        <v>0</v>
      </c>
      <c r="K825" s="78">
        <f t="shared" si="381"/>
        <v>0.61290040378443822</v>
      </c>
      <c r="L825" s="78">
        <f t="shared" si="382"/>
        <v>-0.90644929191179957</v>
      </c>
      <c r="M825" s="78">
        <f t="shared" si="383"/>
        <v>-0.24288235574752967</v>
      </c>
      <c r="O825" s="78">
        <f t="shared" si="384"/>
        <v>0.67399459623543734</v>
      </c>
      <c r="P825" s="78">
        <f t="shared" si="385"/>
        <v>-0.26709298000779774</v>
      </c>
    </row>
    <row r="826" spans="1:16" x14ac:dyDescent="0.2">
      <c r="A826" s="78">
        <f>Calc!G272</f>
        <v>946.30251792296133</v>
      </c>
      <c r="B826" s="78">
        <f t="shared" si="374"/>
        <v>0.5250000000000008</v>
      </c>
      <c r="C826" s="78">
        <f>COS(RADIANS(-Calc!L272))</f>
        <v>1</v>
      </c>
      <c r="D826" s="78">
        <f>SIN(RADIANS(-Calc!L272))</f>
        <v>0</v>
      </c>
      <c r="E826" s="78">
        <f t="shared" si="375"/>
        <v>0.5250000000000008</v>
      </c>
      <c r="F826" s="78">
        <f t="shared" si="376"/>
        <v>1</v>
      </c>
      <c r="G826" s="78">
        <f t="shared" si="377"/>
        <v>0</v>
      </c>
      <c r="H826" s="78">
        <f t="shared" si="378"/>
        <v>0.60352540378443775</v>
      </c>
      <c r="I826" s="78">
        <f t="shared" si="379"/>
        <v>-0.95466333698683126</v>
      </c>
      <c r="J826" s="78">
        <f t="shared" si="380"/>
        <v>0</v>
      </c>
      <c r="K826" s="78">
        <f t="shared" si="381"/>
        <v>0.60352540378443775</v>
      </c>
      <c r="L826" s="78">
        <f t="shared" si="382"/>
        <v>-0.92213397260688423</v>
      </c>
      <c r="M826" s="78">
        <f t="shared" si="383"/>
        <v>-0.24708505327331765</v>
      </c>
      <c r="O826" s="78">
        <f t="shared" si="384"/>
        <v>0.66483180294053279</v>
      </c>
      <c r="P826" s="78">
        <f t="shared" si="385"/>
        <v>-0.27218407115474125</v>
      </c>
    </row>
    <row r="827" spans="1:16" x14ac:dyDescent="0.2">
      <c r="A827" s="78">
        <f>Calc!G273</f>
        <v>960.0193698162235</v>
      </c>
      <c r="B827" s="78">
        <f t="shared" si="374"/>
        <v>0.5437500000000004</v>
      </c>
      <c r="C827" s="78">
        <f>COS(RADIANS(-Calc!L273))</f>
        <v>1</v>
      </c>
      <c r="D827" s="78">
        <f>SIN(RADIANS(-Calc!L273))</f>
        <v>0</v>
      </c>
      <c r="E827" s="78">
        <f t="shared" si="375"/>
        <v>0.5437500000000004</v>
      </c>
      <c r="F827" s="78">
        <f t="shared" si="376"/>
        <v>1</v>
      </c>
      <c r="G827" s="78">
        <f t="shared" si="377"/>
        <v>0</v>
      </c>
      <c r="H827" s="78">
        <f t="shared" si="378"/>
        <v>0.59415040378443795</v>
      </c>
      <c r="I827" s="78">
        <f t="shared" si="379"/>
        <v>-0.97090131330778917</v>
      </c>
      <c r="J827" s="78">
        <f t="shared" si="380"/>
        <v>0</v>
      </c>
      <c r="K827" s="78">
        <f t="shared" si="381"/>
        <v>0.59415040378443795</v>
      </c>
      <c r="L827" s="78">
        <f t="shared" si="382"/>
        <v>-0.9378186533019679</v>
      </c>
      <c r="M827" s="78">
        <f t="shared" si="383"/>
        <v>-0.25128775079910531</v>
      </c>
      <c r="O827" s="78">
        <f t="shared" si="384"/>
        <v>0.65563729200908916</v>
      </c>
      <c r="P827" s="78">
        <f t="shared" si="385"/>
        <v>-0.27729278546237268</v>
      </c>
    </row>
    <row r="828" spans="1:16" x14ac:dyDescent="0.2">
      <c r="A828" s="78">
        <f>Calc!G274</f>
        <v>973.93505033172664</v>
      </c>
      <c r="B828" s="78">
        <f t="shared" si="374"/>
        <v>0.56250000000000067</v>
      </c>
      <c r="C828" s="78">
        <f>COS(RADIANS(-Calc!L274))</f>
        <v>1</v>
      </c>
      <c r="D828" s="78">
        <f>SIN(RADIANS(-Calc!L274))</f>
        <v>0</v>
      </c>
      <c r="E828" s="78">
        <f t="shared" si="375"/>
        <v>0.56250000000000067</v>
      </c>
      <c r="F828" s="78">
        <f t="shared" si="376"/>
        <v>1</v>
      </c>
      <c r="G828" s="78">
        <f t="shared" si="377"/>
        <v>0</v>
      </c>
      <c r="H828" s="78">
        <f t="shared" si="378"/>
        <v>0.58477540378443771</v>
      </c>
      <c r="I828" s="78">
        <f t="shared" si="379"/>
        <v>-0.98713928962874764</v>
      </c>
      <c r="J828" s="78">
        <f t="shared" si="380"/>
        <v>0</v>
      </c>
      <c r="K828" s="78">
        <f t="shared" si="381"/>
        <v>0.58477540378443771</v>
      </c>
      <c r="L828" s="78">
        <f t="shared" si="382"/>
        <v>-0.953503333997052</v>
      </c>
      <c r="M828" s="78">
        <f t="shared" si="383"/>
        <v>-0.25549044832489309</v>
      </c>
      <c r="O828" s="78">
        <f t="shared" si="384"/>
        <v>0.64641089846641309</v>
      </c>
      <c r="P828" s="78">
        <f t="shared" si="385"/>
        <v>-0.28241921459501024</v>
      </c>
    </row>
    <row r="829" spans="1:16" x14ac:dyDescent="0.2">
      <c r="A829" s="78">
        <f>Calc!G275</f>
        <v>988.05244153172021</v>
      </c>
      <c r="B829" s="78">
        <f t="shared" si="374"/>
        <v>0.58125000000000093</v>
      </c>
      <c r="C829" s="78">
        <f>COS(RADIANS(-Calc!L275))</f>
        <v>1</v>
      </c>
      <c r="D829" s="78">
        <f>SIN(RADIANS(-Calc!L275))</f>
        <v>0</v>
      </c>
      <c r="E829" s="78">
        <f t="shared" si="375"/>
        <v>0.58125000000000093</v>
      </c>
      <c r="F829" s="78">
        <f t="shared" si="376"/>
        <v>1</v>
      </c>
      <c r="G829" s="78">
        <f t="shared" si="377"/>
        <v>0</v>
      </c>
      <c r="H829" s="78">
        <f t="shared" si="378"/>
        <v>0.57540040378443758</v>
      </c>
      <c r="I829" s="78">
        <f t="shared" si="379"/>
        <v>-1.0033772659497062</v>
      </c>
      <c r="J829" s="78">
        <f t="shared" si="380"/>
        <v>0</v>
      </c>
      <c r="K829" s="78">
        <f t="shared" si="381"/>
        <v>0.57540040378443758</v>
      </c>
      <c r="L829" s="78">
        <f t="shared" si="382"/>
        <v>-0.96918801469213622</v>
      </c>
      <c r="M829" s="78">
        <f t="shared" si="383"/>
        <v>-0.25969314585068098</v>
      </c>
      <c r="O829" s="78">
        <f t="shared" si="384"/>
        <v>0.63715245619170313</v>
      </c>
      <c r="P829" s="78">
        <f t="shared" si="385"/>
        <v>-0.28756345085378054</v>
      </c>
    </row>
    <row r="830" spans="1:16" x14ac:dyDescent="0.2">
      <c r="A830" s="78">
        <f>Calc!G276</f>
        <v>1002.3744672545447</v>
      </c>
      <c r="B830" s="78">
        <f t="shared" si="374"/>
        <v>0.60000000000000053</v>
      </c>
      <c r="C830" s="78">
        <f>COS(RADIANS(-Calc!L276))</f>
        <v>1</v>
      </c>
      <c r="D830" s="78">
        <f>SIN(RADIANS(-Calc!L276))</f>
        <v>0</v>
      </c>
      <c r="E830" s="78">
        <f t="shared" si="375"/>
        <v>0.60000000000000053</v>
      </c>
      <c r="F830" s="78">
        <f t="shared" si="376"/>
        <v>1</v>
      </c>
      <c r="G830" s="78">
        <f t="shared" si="377"/>
        <v>0</v>
      </c>
      <c r="H830" s="78">
        <f t="shared" si="378"/>
        <v>0.56602540378443789</v>
      </c>
      <c r="I830" s="78">
        <f t="shared" si="379"/>
        <v>-1.0196152422706639</v>
      </c>
      <c r="J830" s="78">
        <f t="shared" si="380"/>
        <v>0</v>
      </c>
      <c r="K830" s="78">
        <f t="shared" si="381"/>
        <v>0.56602540378443789</v>
      </c>
      <c r="L830" s="78">
        <f t="shared" si="382"/>
        <v>-0.98487269538721967</v>
      </c>
      <c r="M830" s="78">
        <f t="shared" si="383"/>
        <v>-0.2638958433764686</v>
      </c>
      <c r="O830" s="78">
        <f t="shared" si="384"/>
        <v>0.62786179790807717</v>
      </c>
      <c r="P830" s="78">
        <f t="shared" si="385"/>
        <v>-0.29272558718215846</v>
      </c>
    </row>
    <row r="831" spans="1:16" x14ac:dyDescent="0.2">
      <c r="A831" s="78">
        <f>Calc!G277</f>
        <v>1016.9040937201884</v>
      </c>
      <c r="B831" s="78">
        <f t="shared" si="374"/>
        <v>0.6187500000000008</v>
      </c>
      <c r="C831" s="78">
        <f>COS(RADIANS(-Calc!L277))</f>
        <v>1</v>
      </c>
      <c r="D831" s="78">
        <f>SIN(RADIANS(-Calc!L277))</f>
        <v>0</v>
      </c>
      <c r="E831" s="78">
        <f t="shared" si="375"/>
        <v>0.6187500000000008</v>
      </c>
      <c r="F831" s="78">
        <f t="shared" si="376"/>
        <v>1</v>
      </c>
      <c r="G831" s="78">
        <f t="shared" si="377"/>
        <v>0</v>
      </c>
      <c r="H831" s="78">
        <f t="shared" si="378"/>
        <v>0.55665040378443775</v>
      </c>
      <c r="I831" s="78">
        <f t="shared" si="379"/>
        <v>-1.0358532185916225</v>
      </c>
      <c r="J831" s="78">
        <f t="shared" si="380"/>
        <v>0</v>
      </c>
      <c r="K831" s="78">
        <f t="shared" si="381"/>
        <v>0.55665040378443775</v>
      </c>
      <c r="L831" s="78">
        <f t="shared" si="382"/>
        <v>-1.0005573760823039</v>
      </c>
      <c r="M831" s="78">
        <f t="shared" si="383"/>
        <v>-0.26809854090225643</v>
      </c>
      <c r="O831" s="78">
        <f t="shared" si="384"/>
        <v>0.61853875517249868</v>
      </c>
      <c r="P831" s="78">
        <f t="shared" si="385"/>
        <v>-0.29790571717156639</v>
      </c>
    </row>
    <row r="832" spans="1:16" x14ac:dyDescent="0.2">
      <c r="A832" s="78">
        <f>Calc!G278</f>
        <v>1031.6443301446113</v>
      </c>
      <c r="B832" s="78">
        <f t="shared" si="374"/>
        <v>0.63749999999999973</v>
      </c>
      <c r="C832" s="78">
        <f>COS(RADIANS(-Calc!L278))</f>
        <v>1</v>
      </c>
      <c r="D832" s="78">
        <f>SIN(RADIANS(-Calc!L278))</f>
        <v>0</v>
      </c>
      <c r="E832" s="78">
        <f t="shared" si="375"/>
        <v>0.63749999999999973</v>
      </c>
      <c r="F832" s="78">
        <f t="shared" si="376"/>
        <v>1</v>
      </c>
      <c r="G832" s="78">
        <f t="shared" si="377"/>
        <v>0</v>
      </c>
      <c r="H832" s="78">
        <f t="shared" si="378"/>
        <v>0.54727540378443829</v>
      </c>
      <c r="I832" s="78">
        <f t="shared" si="379"/>
        <v>-1.0520911949125797</v>
      </c>
      <c r="J832" s="78">
        <f t="shared" si="380"/>
        <v>0</v>
      </c>
      <c r="K832" s="78">
        <f t="shared" si="381"/>
        <v>0.54727540378443829</v>
      </c>
      <c r="L832" s="78">
        <f t="shared" si="382"/>
        <v>-1.0162420567773869</v>
      </c>
      <c r="M832" s="78">
        <f t="shared" si="383"/>
        <v>-0.27230123842804393</v>
      </c>
      <c r="O832" s="78">
        <f t="shared" si="384"/>
        <v>0.60918315836559833</v>
      </c>
      <c r="P832" s="78">
        <f t="shared" si="385"/>
        <v>-0.30310393506702749</v>
      </c>
    </row>
    <row r="833" spans="1:16" x14ac:dyDescent="0.2">
      <c r="A833" s="78">
        <f>Calc!G279</f>
        <v>1046.5982293629897</v>
      </c>
      <c r="B833" s="78">
        <f t="shared" si="374"/>
        <v>0.65625000000000067</v>
      </c>
      <c r="C833" s="78">
        <f>COS(RADIANS(-Calc!L279))</f>
        <v>1</v>
      </c>
      <c r="D833" s="78">
        <f>SIN(RADIANS(-Calc!L279))</f>
        <v>0</v>
      </c>
      <c r="E833" s="78">
        <f t="shared" si="375"/>
        <v>0.65625000000000067</v>
      </c>
      <c r="F833" s="78">
        <f t="shared" si="376"/>
        <v>1</v>
      </c>
      <c r="G833" s="78">
        <f t="shared" si="377"/>
        <v>0</v>
      </c>
      <c r="H833" s="78">
        <f t="shared" si="378"/>
        <v>0.53790040378443771</v>
      </c>
      <c r="I833" s="78">
        <f t="shared" si="379"/>
        <v>-1.0683291712335388</v>
      </c>
      <c r="J833" s="78">
        <f t="shared" si="380"/>
        <v>0</v>
      </c>
      <c r="K833" s="78">
        <f t="shared" si="381"/>
        <v>0.53790040378443771</v>
      </c>
      <c r="L833" s="78">
        <f t="shared" si="382"/>
        <v>-1.0319267374724714</v>
      </c>
      <c r="M833" s="78">
        <f t="shared" si="383"/>
        <v>-0.27650393595383188</v>
      </c>
      <c r="O833" s="78">
        <f t="shared" si="384"/>
        <v>0.599794836681383</v>
      </c>
      <c r="P833" s="78">
        <f t="shared" si="385"/>
        <v>-0.30832033577288487</v>
      </c>
    </row>
    <row r="834" spans="1:16" x14ac:dyDescent="0.2">
      <c r="A834" s="78">
        <f>Calc!G280</f>
        <v>1061.7688884619772</v>
      </c>
      <c r="B834" s="78">
        <f t="shared" si="374"/>
        <v>0.67500000000000093</v>
      </c>
      <c r="C834" s="78">
        <f>COS(RADIANS(-Calc!L280))</f>
        <v>1</v>
      </c>
      <c r="D834" s="78">
        <f>SIN(RADIANS(-Calc!L280))</f>
        <v>0</v>
      </c>
      <c r="E834" s="78">
        <f t="shared" si="375"/>
        <v>0.67500000000000093</v>
      </c>
      <c r="F834" s="78">
        <f t="shared" si="376"/>
        <v>1</v>
      </c>
      <c r="G834" s="78">
        <f t="shared" si="377"/>
        <v>0</v>
      </c>
      <c r="H834" s="78">
        <f t="shared" si="378"/>
        <v>0.52852540378443758</v>
      </c>
      <c r="I834" s="78">
        <f t="shared" si="379"/>
        <v>-1.0845671475544971</v>
      </c>
      <c r="J834" s="78">
        <f t="shared" si="380"/>
        <v>0</v>
      </c>
      <c r="K834" s="78">
        <f t="shared" si="381"/>
        <v>0.52852540378443758</v>
      </c>
      <c r="L834" s="78">
        <f t="shared" si="382"/>
        <v>-1.0476114181675555</v>
      </c>
      <c r="M834" s="78">
        <f t="shared" si="383"/>
        <v>-0.28070663347961966</v>
      </c>
      <c r="O834" s="78">
        <f t="shared" si="384"/>
        <v>0.59037361811684774</v>
      </c>
      <c r="P834" s="78">
        <f t="shared" si="385"/>
        <v>-0.31355501485857362</v>
      </c>
    </row>
    <row r="835" spans="1:16" x14ac:dyDescent="0.2">
      <c r="A835" s="78">
        <f>Calc!G281</f>
        <v>1077.159449421144</v>
      </c>
      <c r="B835" s="78">
        <f t="shared" si="374"/>
        <v>0.69375000000000053</v>
      </c>
      <c r="C835" s="78">
        <f>COS(RADIANS(-Calc!L281))</f>
        <v>1</v>
      </c>
      <c r="D835" s="78">
        <f>SIN(RADIANS(-Calc!L281))</f>
        <v>0</v>
      </c>
      <c r="E835" s="78">
        <f t="shared" si="375"/>
        <v>0.69375000000000053</v>
      </c>
      <c r="F835" s="78">
        <f t="shared" si="376"/>
        <v>1</v>
      </c>
      <c r="G835" s="78">
        <f t="shared" si="377"/>
        <v>0</v>
      </c>
      <c r="H835" s="78">
        <f t="shared" si="378"/>
        <v>0.51915040378443778</v>
      </c>
      <c r="I835" s="78">
        <f t="shared" si="379"/>
        <v>-1.100805123875455</v>
      </c>
      <c r="J835" s="78">
        <f t="shared" si="380"/>
        <v>0</v>
      </c>
      <c r="K835" s="78">
        <f t="shared" si="381"/>
        <v>0.51915040378443778</v>
      </c>
      <c r="L835" s="78">
        <f t="shared" si="382"/>
        <v>-1.0632960988626392</v>
      </c>
      <c r="M835" s="78">
        <f t="shared" si="383"/>
        <v>-0.28490933100540733</v>
      </c>
      <c r="O835" s="78">
        <f t="shared" si="384"/>
        <v>0.58091932946146541</v>
      </c>
      <c r="P835" s="78">
        <f t="shared" si="385"/>
        <v>-0.31880806856445965</v>
      </c>
    </row>
    <row r="836" spans="1:16" x14ac:dyDescent="0.2">
      <c r="A836" s="78">
        <f>Calc!G282</f>
        <v>1092.7730997637086</v>
      </c>
      <c r="B836" s="78">
        <f t="shared" si="374"/>
        <v>0.71250000000000013</v>
      </c>
      <c r="C836" s="78">
        <f>COS(RADIANS(-Calc!L282))</f>
        <v>1</v>
      </c>
      <c r="D836" s="78">
        <f>SIN(RADIANS(-Calc!L282))</f>
        <v>0</v>
      </c>
      <c r="E836" s="78">
        <f t="shared" si="375"/>
        <v>0.71250000000000013</v>
      </c>
      <c r="F836" s="78">
        <f t="shared" si="376"/>
        <v>1</v>
      </c>
      <c r="G836" s="78">
        <f t="shared" si="377"/>
        <v>0</v>
      </c>
      <c r="H836" s="78">
        <f t="shared" si="378"/>
        <v>0.50977540378443797</v>
      </c>
      <c r="I836" s="78">
        <f t="shared" si="379"/>
        <v>-1.117043100196413</v>
      </c>
      <c r="J836" s="78">
        <f t="shared" si="380"/>
        <v>0</v>
      </c>
      <c r="K836" s="78">
        <f t="shared" si="381"/>
        <v>0.50977540378443797</v>
      </c>
      <c r="L836" s="78">
        <f t="shared" si="382"/>
        <v>-1.0789807795577226</v>
      </c>
      <c r="M836" s="78">
        <f t="shared" si="383"/>
        <v>-0.289112028531195</v>
      </c>
      <c r="O836" s="78">
        <f t="shared" si="384"/>
        <v>0.5714317962865737</v>
      </c>
      <c r="P836" s="78">
        <f t="shared" si="385"/>
        <v>-0.32407959380773727</v>
      </c>
    </row>
    <row r="837" spans="1:16" x14ac:dyDescent="0.2">
      <c r="A837" s="78">
        <f>Calc!G283</f>
        <v>1108.6130732167014</v>
      </c>
      <c r="B837" s="78">
        <f t="shared" si="374"/>
        <v>0.7312500000000004</v>
      </c>
      <c r="C837" s="78">
        <f>COS(RADIANS(-Calc!L283))</f>
        <v>1</v>
      </c>
      <c r="D837" s="78">
        <f>SIN(RADIANS(-Calc!L283))</f>
        <v>0</v>
      </c>
      <c r="E837" s="78">
        <f t="shared" si="375"/>
        <v>0.7312500000000004</v>
      </c>
      <c r="F837" s="78">
        <f t="shared" si="376"/>
        <v>1</v>
      </c>
      <c r="G837" s="78">
        <f t="shared" si="377"/>
        <v>0</v>
      </c>
      <c r="H837" s="78">
        <f t="shared" si="378"/>
        <v>0.50040040378443784</v>
      </c>
      <c r="I837" s="78">
        <f t="shared" si="379"/>
        <v>-1.1332810765173713</v>
      </c>
      <c r="J837" s="78">
        <f t="shared" si="380"/>
        <v>0</v>
      </c>
      <c r="K837" s="78">
        <f t="shared" si="381"/>
        <v>0.50040040378443784</v>
      </c>
      <c r="L837" s="78">
        <f t="shared" si="382"/>
        <v>-1.0946654602528068</v>
      </c>
      <c r="M837" s="78">
        <f t="shared" si="383"/>
        <v>-0.29331472605698278</v>
      </c>
      <c r="O837" s="78">
        <f t="shared" si="384"/>
        <v>0.56191084293464777</v>
      </c>
      <c r="P837" s="78">
        <f t="shared" si="385"/>
        <v>-0.32936968818838952</v>
      </c>
    </row>
    <row r="838" spans="1:16" x14ac:dyDescent="0.2">
      <c r="A838" s="78">
        <f>Calc!G284</f>
        <v>1124.6826503806983</v>
      </c>
      <c r="B838" s="78">
        <f t="shared" si="374"/>
        <v>0.75</v>
      </c>
      <c r="C838" s="78">
        <f>COS(RADIANS(-Calc!L284))</f>
        <v>1</v>
      </c>
      <c r="D838" s="78">
        <f>SIN(RADIANS(-Calc!L284))</f>
        <v>0</v>
      </c>
      <c r="E838" s="78">
        <f t="shared" si="375"/>
        <v>0.75</v>
      </c>
      <c r="F838" s="78">
        <f t="shared" si="376"/>
        <v>1</v>
      </c>
      <c r="G838" s="78">
        <f t="shared" si="377"/>
        <v>0</v>
      </c>
      <c r="H838" s="78">
        <f t="shared" si="378"/>
        <v>0.49102540378443804</v>
      </c>
      <c r="I838" s="78">
        <f t="shared" si="379"/>
        <v>-1.1495190528383292</v>
      </c>
      <c r="J838" s="78">
        <f t="shared" si="380"/>
        <v>0</v>
      </c>
      <c r="K838" s="78">
        <f t="shared" si="381"/>
        <v>0.49102540378443804</v>
      </c>
      <c r="L838" s="78">
        <f t="shared" si="382"/>
        <v>-1.1103501409478904</v>
      </c>
      <c r="M838" s="78">
        <f t="shared" si="383"/>
        <v>-0.29751742358277045</v>
      </c>
      <c r="O838" s="78">
        <f t="shared" si="384"/>
        <v>0.5523562925084603</v>
      </c>
      <c r="P838" s="78">
        <f t="shared" si="385"/>
        <v>-0.33467844999521085</v>
      </c>
    </row>
    <row r="839" spans="1:16" x14ac:dyDescent="0.2">
      <c r="A839" s="78">
        <f>Calc!G285</f>
        <v>1140.985159409265</v>
      </c>
      <c r="B839" s="78">
        <f t="shared" si="374"/>
        <v>0.76875000000000093</v>
      </c>
      <c r="C839" s="78">
        <f>COS(RADIANS(-Calc!L285))</f>
        <v>1</v>
      </c>
      <c r="D839" s="78">
        <f>SIN(RADIANS(-Calc!L285))</f>
        <v>0</v>
      </c>
      <c r="E839" s="78">
        <f t="shared" si="375"/>
        <v>0.76875000000000093</v>
      </c>
      <c r="F839" s="78">
        <f t="shared" si="376"/>
        <v>1</v>
      </c>
      <c r="G839" s="78">
        <f t="shared" si="377"/>
        <v>0</v>
      </c>
      <c r="H839" s="78">
        <f t="shared" si="378"/>
        <v>0.48165040378443758</v>
      </c>
      <c r="I839" s="78">
        <f t="shared" si="379"/>
        <v>-1.1657570291592882</v>
      </c>
      <c r="J839" s="78">
        <f t="shared" si="380"/>
        <v>0</v>
      </c>
      <c r="K839" s="78">
        <f t="shared" si="381"/>
        <v>0.48165040378443758</v>
      </c>
      <c r="L839" s="78">
        <f t="shared" si="382"/>
        <v>-1.126034821642975</v>
      </c>
      <c r="M839" s="78">
        <f t="shared" si="383"/>
        <v>-0.30172012110855839</v>
      </c>
      <c r="O839" s="78">
        <f t="shared" si="384"/>
        <v>0.54276796686012352</v>
      </c>
      <c r="P839" s="78">
        <f t="shared" si="385"/>
        <v>-0.34000597821189615</v>
      </c>
    </row>
    <row r="840" spans="1:16" x14ac:dyDescent="0.2">
      <c r="A840" s="78">
        <f>Calc!G286</f>
        <v>1157.5239766982413</v>
      </c>
      <c r="B840" s="78">
        <f t="shared" si="374"/>
        <v>0.78749999999999987</v>
      </c>
      <c r="C840" s="78">
        <f>COS(RADIANS(-Calc!L286))</f>
        <v>1</v>
      </c>
      <c r="D840" s="78">
        <f>SIN(RADIANS(-Calc!L286))</f>
        <v>0</v>
      </c>
      <c r="E840" s="78">
        <f t="shared" si="375"/>
        <v>0.78749999999999987</v>
      </c>
      <c r="F840" s="78">
        <f t="shared" si="376"/>
        <v>1</v>
      </c>
      <c r="G840" s="78">
        <f t="shared" si="377"/>
        <v>0</v>
      </c>
      <c r="H840" s="78">
        <f t="shared" si="378"/>
        <v>0.47227540378443811</v>
      </c>
      <c r="I840" s="78">
        <f t="shared" si="379"/>
        <v>-1.1819950054802455</v>
      </c>
      <c r="J840" s="78">
        <f t="shared" si="380"/>
        <v>0</v>
      </c>
      <c r="K840" s="78">
        <f t="shared" si="381"/>
        <v>0.47227540378443811</v>
      </c>
      <c r="L840" s="78">
        <f t="shared" si="382"/>
        <v>-1.141719502338058</v>
      </c>
      <c r="M840" s="78">
        <f t="shared" si="383"/>
        <v>-0.30592281863434589</v>
      </c>
      <c r="O840" s="78">
        <f t="shared" si="384"/>
        <v>0.53314568658002037</v>
      </c>
      <c r="P840" s="78">
        <f t="shared" si="385"/>
        <v>-0.34535237252319034</v>
      </c>
    </row>
    <row r="841" spans="1:16" x14ac:dyDescent="0.2">
      <c r="A841" s="78">
        <f>Calc!G287</f>
        <v>1174.3025275850341</v>
      </c>
      <c r="B841" s="78">
        <f t="shared" si="374"/>
        <v>0.8062500000000008</v>
      </c>
      <c r="C841" s="78">
        <f>COS(RADIANS(-Calc!L287))</f>
        <v>1</v>
      </c>
      <c r="D841" s="78">
        <f>SIN(RADIANS(-Calc!L287))</f>
        <v>0</v>
      </c>
      <c r="E841" s="78">
        <f t="shared" si="375"/>
        <v>0.8062500000000008</v>
      </c>
      <c r="F841" s="78">
        <f t="shared" si="376"/>
        <v>1</v>
      </c>
      <c r="G841" s="78">
        <f t="shared" si="377"/>
        <v>0</v>
      </c>
      <c r="H841" s="78">
        <f t="shared" si="378"/>
        <v>0.46290040378443764</v>
      </c>
      <c r="I841" s="78">
        <f t="shared" si="379"/>
        <v>-1.1982329818012045</v>
      </c>
      <c r="J841" s="78">
        <f t="shared" si="380"/>
        <v>0</v>
      </c>
      <c r="K841" s="78">
        <f t="shared" si="381"/>
        <v>0.46290040378443764</v>
      </c>
      <c r="L841" s="78">
        <f t="shared" si="382"/>
        <v>-1.1574041830331427</v>
      </c>
      <c r="M841" s="78">
        <f t="shared" si="383"/>
        <v>-0.31012551616013384</v>
      </c>
      <c r="O841" s="78">
        <f t="shared" si="384"/>
        <v>0.52348927098560905</v>
      </c>
      <c r="P841" s="78">
        <f t="shared" si="385"/>
        <v>-0.35071773332110923</v>
      </c>
    </row>
    <row r="842" spans="1:16" x14ac:dyDescent="0.2">
      <c r="A842" s="78">
        <f>Calc!G288</f>
        <v>1191.3242870580209</v>
      </c>
      <c r="B842" s="78">
        <f t="shared" si="374"/>
        <v>0.82499999999999973</v>
      </c>
      <c r="C842" s="78">
        <f>COS(RADIANS(-Calc!L288))</f>
        <v>1</v>
      </c>
      <c r="D842" s="78">
        <f>SIN(RADIANS(-Calc!L288))</f>
        <v>0</v>
      </c>
      <c r="E842" s="78">
        <f t="shared" si="375"/>
        <v>0.82499999999999973</v>
      </c>
      <c r="F842" s="78">
        <f t="shared" si="376"/>
        <v>1</v>
      </c>
      <c r="G842" s="78">
        <f t="shared" si="377"/>
        <v>0</v>
      </c>
      <c r="H842" s="78">
        <f t="shared" si="378"/>
        <v>0.45352540378443812</v>
      </c>
      <c r="I842" s="78">
        <f t="shared" si="379"/>
        <v>-1.214470958122162</v>
      </c>
      <c r="J842" s="78">
        <f t="shared" si="380"/>
        <v>0</v>
      </c>
      <c r="K842" s="78">
        <f t="shared" si="381"/>
        <v>0.45352540378443812</v>
      </c>
      <c r="L842" s="78">
        <f t="shared" si="382"/>
        <v>-1.1730888637282257</v>
      </c>
      <c r="M842" s="78">
        <f t="shared" si="383"/>
        <v>-0.3143282136859214</v>
      </c>
      <c r="O842" s="78">
        <f t="shared" si="384"/>
        <v>0.51379853811012055</v>
      </c>
      <c r="P842" s="78">
        <f t="shared" si="385"/>
        <v>-0.35610216171121928</v>
      </c>
    </row>
    <row r="843" spans="1:16" x14ac:dyDescent="0.2">
      <c r="A843" s="78">
        <f>Calc!G289</f>
        <v>1208.5927804762666</v>
      </c>
      <c r="B843" s="78">
        <f t="shared" si="374"/>
        <v>0.84375000000000133</v>
      </c>
      <c r="C843" s="78">
        <f>COS(RADIANS(-Calc!L289))</f>
        <v>1</v>
      </c>
      <c r="D843" s="78">
        <f>SIN(RADIANS(-Calc!L289))</f>
        <v>0</v>
      </c>
      <c r="E843" s="78">
        <f t="shared" si="375"/>
        <v>0.84375000000000133</v>
      </c>
      <c r="F843" s="78">
        <f t="shared" si="376"/>
        <v>1</v>
      </c>
      <c r="G843" s="78">
        <f t="shared" si="377"/>
        <v>0</v>
      </c>
      <c r="H843" s="78">
        <f t="shared" si="378"/>
        <v>0.44415040378443732</v>
      </c>
      <c r="I843" s="78">
        <f t="shared" si="379"/>
        <v>-1.2307089344431215</v>
      </c>
      <c r="J843" s="78">
        <f t="shared" si="380"/>
        <v>0</v>
      </c>
      <c r="K843" s="78">
        <f t="shared" si="381"/>
        <v>0.44415040378443732</v>
      </c>
      <c r="L843" s="78">
        <f t="shared" si="382"/>
        <v>-1.188773544423311</v>
      </c>
      <c r="M843" s="78">
        <f t="shared" si="383"/>
        <v>-0.31853091121170951</v>
      </c>
      <c r="O843" s="78">
        <f t="shared" si="384"/>
        <v>0.50407330469112088</v>
      </c>
      <c r="P843" s="78">
        <f t="shared" si="385"/>
        <v>-0.361505759518993</v>
      </c>
    </row>
    <row r="844" spans="1:16" x14ac:dyDescent="0.2">
      <c r="A844" s="78">
        <f>Calc!G290</f>
        <v>1226.1115842996421</v>
      </c>
      <c r="B844" s="78">
        <f t="shared" si="374"/>
        <v>0.86250000000000093</v>
      </c>
      <c r="C844" s="78">
        <f>COS(RADIANS(-Calc!L290))</f>
        <v>1</v>
      </c>
      <c r="D844" s="78">
        <f>SIN(RADIANS(-Calc!L290))</f>
        <v>0</v>
      </c>
      <c r="E844" s="78">
        <f t="shared" si="375"/>
        <v>0.86250000000000093</v>
      </c>
      <c r="F844" s="78">
        <f t="shared" si="376"/>
        <v>1</v>
      </c>
      <c r="G844" s="78">
        <f t="shared" si="377"/>
        <v>0</v>
      </c>
      <c r="H844" s="78">
        <f t="shared" si="378"/>
        <v>0.43477540378443752</v>
      </c>
      <c r="I844" s="78">
        <f t="shared" si="379"/>
        <v>-1.2469469107640794</v>
      </c>
      <c r="J844" s="78">
        <f t="shared" si="380"/>
        <v>0</v>
      </c>
      <c r="K844" s="78">
        <f t="shared" si="381"/>
        <v>0.43477540378443752</v>
      </c>
      <c r="L844" s="78">
        <f t="shared" si="382"/>
        <v>-1.2044582251183944</v>
      </c>
      <c r="M844" s="78">
        <f t="shared" si="383"/>
        <v>-0.32273360873749718</v>
      </c>
      <c r="O844" s="78">
        <f t="shared" si="384"/>
        <v>0.49431338615896669</v>
      </c>
      <c r="P844" s="78">
        <f t="shared" si="385"/>
        <v>-0.3669286292962225</v>
      </c>
    </row>
    <row r="845" spans="1:16" x14ac:dyDescent="0.2">
      <c r="A845" s="78">
        <f>Calc!G291</f>
        <v>1243.8843268295532</v>
      </c>
      <c r="B845" s="78">
        <f t="shared" si="374"/>
        <v>0.88125000000000053</v>
      </c>
      <c r="C845" s="78">
        <f>COS(RADIANS(-Calc!L291))</f>
        <v>1</v>
      </c>
      <c r="D845" s="78">
        <f>SIN(RADIANS(-Calc!L291))</f>
        <v>0</v>
      </c>
      <c r="E845" s="78">
        <f t="shared" si="375"/>
        <v>0.88125000000000053</v>
      </c>
      <c r="F845" s="78">
        <f t="shared" si="376"/>
        <v>1</v>
      </c>
      <c r="G845" s="78">
        <f t="shared" si="377"/>
        <v>0</v>
      </c>
      <c r="H845" s="78">
        <f t="shared" si="378"/>
        <v>0.42540040378443772</v>
      </c>
      <c r="I845" s="78">
        <f t="shared" si="379"/>
        <v>-1.2631848870850373</v>
      </c>
      <c r="J845" s="78">
        <f t="shared" si="380"/>
        <v>0</v>
      </c>
      <c r="K845" s="78">
        <f t="shared" si="381"/>
        <v>0.42540040378443772</v>
      </c>
      <c r="L845" s="78">
        <f t="shared" si="382"/>
        <v>-1.2201429058134781</v>
      </c>
      <c r="M845" s="78">
        <f t="shared" si="383"/>
        <v>-0.32693630626328485</v>
      </c>
      <c r="O845" s="78">
        <f t="shared" si="384"/>
        <v>0.48451859662512231</v>
      </c>
      <c r="P845" s="78">
        <f t="shared" si="385"/>
        <v>-0.37237087432751254</v>
      </c>
    </row>
    <row r="846" spans="1:16" x14ac:dyDescent="0.2">
      <c r="A846" s="78">
        <f>Calc!G292</f>
        <v>1261.9146889603874</v>
      </c>
      <c r="B846" s="78">
        <f t="shared" si="374"/>
        <v>0.9000000000000008</v>
      </c>
      <c r="C846" s="78">
        <f>COS(RADIANS(-Calc!L292))</f>
        <v>1</v>
      </c>
      <c r="D846" s="78">
        <f>SIN(RADIANS(-Calc!L292))</f>
        <v>0</v>
      </c>
      <c r="E846" s="78">
        <f t="shared" si="375"/>
        <v>0.9000000000000008</v>
      </c>
      <c r="F846" s="78">
        <f t="shared" si="376"/>
        <v>1</v>
      </c>
      <c r="G846" s="78">
        <f t="shared" si="377"/>
        <v>0</v>
      </c>
      <c r="H846" s="78">
        <f t="shared" si="378"/>
        <v>0.41602540378443759</v>
      </c>
      <c r="I846" s="78">
        <f t="shared" si="379"/>
        <v>-1.2794228634059956</v>
      </c>
      <c r="J846" s="78">
        <f t="shared" si="380"/>
        <v>0</v>
      </c>
      <c r="K846" s="78">
        <f t="shared" si="381"/>
        <v>0.41602540378443759</v>
      </c>
      <c r="L846" s="78">
        <f t="shared" si="382"/>
        <v>-1.2358275865085622</v>
      </c>
      <c r="M846" s="78">
        <f t="shared" si="383"/>
        <v>-0.33113900378907263</v>
      </c>
      <c r="O846" s="78">
        <f t="shared" si="384"/>
        <v>0.47468874887036022</v>
      </c>
      <c r="P846" s="78">
        <f t="shared" si="385"/>
        <v>-0.37783259863683438</v>
      </c>
    </row>
    <row r="847" spans="1:16" x14ac:dyDescent="0.2">
      <c r="A847" s="78">
        <f>Calc!G293</f>
        <v>1280.2064049418623</v>
      </c>
      <c r="B847" s="78">
        <f t="shared" si="374"/>
        <v>0.9187500000000004</v>
      </c>
      <c r="C847" s="78">
        <f>COS(RADIANS(-Calc!L293))</f>
        <v>1</v>
      </c>
      <c r="D847" s="78">
        <f>SIN(RADIANS(-Calc!L293))</f>
        <v>0</v>
      </c>
      <c r="E847" s="78">
        <f t="shared" si="375"/>
        <v>0.9187500000000004</v>
      </c>
      <c r="F847" s="78">
        <f t="shared" si="376"/>
        <v>1</v>
      </c>
      <c r="G847" s="78">
        <f t="shared" si="377"/>
        <v>0</v>
      </c>
      <c r="H847" s="78">
        <f t="shared" si="378"/>
        <v>0.40665040378443779</v>
      </c>
      <c r="I847" s="78">
        <f t="shared" si="379"/>
        <v>-1.2956608397269536</v>
      </c>
      <c r="J847" s="78">
        <f t="shared" si="380"/>
        <v>0</v>
      </c>
      <c r="K847" s="78">
        <f t="shared" si="381"/>
        <v>0.40665040378443779</v>
      </c>
      <c r="L847" s="78">
        <f t="shared" si="382"/>
        <v>-1.2515122672036458</v>
      </c>
      <c r="M847" s="78">
        <f t="shared" si="383"/>
        <v>-0.3353417013148603</v>
      </c>
      <c r="O847" s="78">
        <f t="shared" si="384"/>
        <v>0.46482365433283473</v>
      </c>
      <c r="P847" s="78">
        <f t="shared" si="385"/>
        <v>-0.38331390699415446</v>
      </c>
    </row>
    <row r="848" spans="1:16" x14ac:dyDescent="0.2">
      <c r="A848" s="78">
        <f>Calc!G294</f>
        <v>1298.7632631524232</v>
      </c>
      <c r="B848" s="78">
        <f t="shared" si="374"/>
        <v>0.93750000000000067</v>
      </c>
      <c r="C848" s="78">
        <f>COS(RADIANS(-Calc!L294))</f>
        <v>1</v>
      </c>
      <c r="D848" s="78">
        <f>SIN(RADIANS(-Calc!L294))</f>
        <v>0</v>
      </c>
      <c r="E848" s="78">
        <f t="shared" si="375"/>
        <v>0.93750000000000067</v>
      </c>
      <c r="F848" s="78">
        <f t="shared" si="376"/>
        <v>1</v>
      </c>
      <c r="G848" s="78">
        <f t="shared" si="377"/>
        <v>0</v>
      </c>
      <c r="H848" s="78">
        <f t="shared" si="378"/>
        <v>0.3972754037844376</v>
      </c>
      <c r="I848" s="78">
        <f t="shared" si="379"/>
        <v>-1.3118988160479121</v>
      </c>
      <c r="J848" s="78">
        <f t="shared" si="380"/>
        <v>0</v>
      </c>
      <c r="K848" s="78">
        <f t="shared" si="381"/>
        <v>0.3972754037844376</v>
      </c>
      <c r="L848" s="78">
        <f t="shared" si="382"/>
        <v>-1.2671969478987299</v>
      </c>
      <c r="M848" s="78">
        <f t="shared" si="383"/>
        <v>-0.33954439884064813</v>
      </c>
      <c r="O848" s="78">
        <f t="shared" si="384"/>
        <v>0.45492312309602123</v>
      </c>
      <c r="P848" s="78">
        <f t="shared" si="385"/>
        <v>-0.3888149049221345</v>
      </c>
    </row>
    <row r="849" spans="1:16" x14ac:dyDescent="0.2">
      <c r="A849" s="78">
        <f>Calc!G295</f>
        <v>1317.5891068838482</v>
      </c>
      <c r="B849" s="78">
        <f t="shared" si="374"/>
        <v>0.95625000000000027</v>
      </c>
      <c r="C849" s="78">
        <f>COS(RADIANS(-Calc!L295))</f>
        <v>1</v>
      </c>
      <c r="D849" s="78">
        <f>SIN(RADIANS(-Calc!L295))</f>
        <v>0</v>
      </c>
      <c r="E849" s="78">
        <f t="shared" si="375"/>
        <v>0.95625000000000027</v>
      </c>
      <c r="F849" s="78">
        <f t="shared" si="376"/>
        <v>1</v>
      </c>
      <c r="G849" s="78">
        <f t="shared" si="377"/>
        <v>0</v>
      </c>
      <c r="H849" s="78">
        <f t="shared" si="378"/>
        <v>0.3879004037844378</v>
      </c>
      <c r="I849" s="78">
        <f t="shared" si="379"/>
        <v>-1.3281367923688698</v>
      </c>
      <c r="J849" s="78">
        <f t="shared" si="380"/>
        <v>0</v>
      </c>
      <c r="K849" s="78">
        <f t="shared" si="381"/>
        <v>0.3879004037844378</v>
      </c>
      <c r="L849" s="78">
        <f t="shared" si="382"/>
        <v>-1.2828816285938134</v>
      </c>
      <c r="M849" s="78">
        <f t="shared" si="383"/>
        <v>-0.34374709636643574</v>
      </c>
      <c r="O849" s="78">
        <f t="shared" si="384"/>
        <v>0.44498696387653197</v>
      </c>
      <c r="P849" s="78">
        <f t="shared" si="385"/>
        <v>-0.39433569870290147</v>
      </c>
    </row>
    <row r="850" spans="1:16" x14ac:dyDescent="0.2">
      <c r="A850" s="78">
        <f>Calc!G296</f>
        <v>1336.6878351372295</v>
      </c>
      <c r="B850" s="78">
        <f t="shared" si="374"/>
        <v>0.97500000000000053</v>
      </c>
      <c r="C850" s="78">
        <f>COS(RADIANS(-Calc!L296))</f>
        <v>1</v>
      </c>
      <c r="D850" s="78">
        <f>SIN(RADIANS(-Calc!L296))</f>
        <v>0</v>
      </c>
      <c r="E850" s="78">
        <f t="shared" si="375"/>
        <v>0.97500000000000053</v>
      </c>
      <c r="F850" s="78">
        <f t="shared" si="376"/>
        <v>1</v>
      </c>
      <c r="G850" s="78">
        <f t="shared" si="377"/>
        <v>0</v>
      </c>
      <c r="H850" s="78">
        <f t="shared" si="378"/>
        <v>0.37852540378443766</v>
      </c>
      <c r="I850" s="78">
        <f t="shared" si="379"/>
        <v>-1.3443747686898284</v>
      </c>
      <c r="J850" s="78">
        <f t="shared" si="380"/>
        <v>0</v>
      </c>
      <c r="K850" s="78">
        <f t="shared" si="381"/>
        <v>0.37852540378443766</v>
      </c>
      <c r="L850" s="78">
        <f t="shared" si="382"/>
        <v>-1.2985663092888975</v>
      </c>
      <c r="M850" s="78">
        <f t="shared" si="383"/>
        <v>-0.34794979389222358</v>
      </c>
      <c r="O850" s="78">
        <f t="shared" si="384"/>
        <v>0.43501498401179411</v>
      </c>
      <c r="P850" s="78">
        <f t="shared" si="385"/>
        <v>-0.39987639538489467</v>
      </c>
    </row>
    <row r="851" spans="1:16" x14ac:dyDescent="0.2">
      <c r="A851" s="78">
        <f>Calc!G297</f>
        <v>1356.0634034304921</v>
      </c>
      <c r="B851" s="78">
        <f t="shared" si="374"/>
        <v>0.99375000000000013</v>
      </c>
      <c r="C851" s="78">
        <f>COS(RADIANS(-Calc!L297))</f>
        <v>1</v>
      </c>
      <c r="D851" s="78">
        <f>SIN(RADIANS(-Calc!L297))</f>
        <v>0</v>
      </c>
      <c r="E851" s="78">
        <f t="shared" si="375"/>
        <v>0.99375000000000013</v>
      </c>
      <c r="F851" s="78">
        <f t="shared" si="376"/>
        <v>1</v>
      </c>
      <c r="G851" s="78">
        <f t="shared" si="377"/>
        <v>0</v>
      </c>
      <c r="H851" s="78">
        <f t="shared" si="378"/>
        <v>0.36915040378443786</v>
      </c>
      <c r="I851" s="78">
        <f t="shared" si="379"/>
        <v>-1.3606127450107861</v>
      </c>
      <c r="J851" s="78">
        <f t="shared" si="380"/>
        <v>0</v>
      </c>
      <c r="K851" s="78">
        <f t="shared" si="381"/>
        <v>0.36915040378443786</v>
      </c>
      <c r="L851" s="78">
        <f t="shared" si="382"/>
        <v>-1.3142509899839809</v>
      </c>
      <c r="M851" s="78">
        <f t="shared" si="383"/>
        <v>-0.35215249141801119</v>
      </c>
      <c r="O851" s="78">
        <f t="shared" si="384"/>
        <v>0.42500698944759974</v>
      </c>
      <c r="P851" s="78">
        <f t="shared" si="385"/>
        <v>-0.40543710278978196</v>
      </c>
    </row>
    <row r="852" spans="1:16" x14ac:dyDescent="0.2">
      <c r="A852" s="78">
        <f>Calc!G298</f>
        <v>1375.7198246176154</v>
      </c>
      <c r="B852" s="78">
        <f t="shared" si="374"/>
        <v>1.0125000000000004</v>
      </c>
      <c r="C852" s="78">
        <f>COS(RADIANS(-Calc!L298))</f>
        <v>1</v>
      </c>
      <c r="D852" s="78">
        <f>SIN(RADIANS(-Calc!L298))</f>
        <v>0</v>
      </c>
      <c r="E852" s="78">
        <f t="shared" si="375"/>
        <v>1.0125000000000004</v>
      </c>
      <c r="F852" s="78">
        <f t="shared" si="376"/>
        <v>1</v>
      </c>
      <c r="G852" s="78">
        <f t="shared" si="377"/>
        <v>0</v>
      </c>
      <c r="H852" s="78">
        <f t="shared" si="378"/>
        <v>0.35977540378443773</v>
      </c>
      <c r="I852" s="78">
        <f t="shared" si="379"/>
        <v>-1.3768507213317447</v>
      </c>
      <c r="J852" s="78">
        <f t="shared" si="380"/>
        <v>0</v>
      </c>
      <c r="K852" s="78">
        <f t="shared" si="381"/>
        <v>0.35977540378443773</v>
      </c>
      <c r="L852" s="78">
        <f t="shared" si="382"/>
        <v>-1.3299356706790653</v>
      </c>
      <c r="M852" s="78">
        <f t="shared" si="383"/>
        <v>-0.35635518894379903</v>
      </c>
      <c r="O852" s="78">
        <f t="shared" si="384"/>
        <v>0.4149627847255159</v>
      </c>
      <c r="P852" s="78">
        <f t="shared" si="385"/>
        <v>-0.41101792951945698</v>
      </c>
    </row>
    <row r="853" spans="1:16" x14ac:dyDescent="0.2">
      <c r="A853" s="78">
        <f>Calc!G299</f>
        <v>1395.6611697197329</v>
      </c>
      <c r="B853" s="78">
        <f t="shared" si="374"/>
        <v>1.03125</v>
      </c>
      <c r="C853" s="78">
        <f>COS(RADIANS(-Calc!L299))</f>
        <v>1</v>
      </c>
      <c r="D853" s="78">
        <f>SIN(RADIANS(-Calc!L299))</f>
        <v>0</v>
      </c>
      <c r="E853" s="78">
        <f t="shared" si="375"/>
        <v>1.03125</v>
      </c>
      <c r="F853" s="78">
        <f t="shared" si="376"/>
        <v>1</v>
      </c>
      <c r="G853" s="78">
        <f t="shared" si="377"/>
        <v>0</v>
      </c>
      <c r="H853" s="78">
        <f t="shared" si="378"/>
        <v>0.35040040378443793</v>
      </c>
      <c r="I853" s="78">
        <f t="shared" si="379"/>
        <v>-1.3930886976527024</v>
      </c>
      <c r="J853" s="78">
        <f t="shared" si="380"/>
        <v>0</v>
      </c>
      <c r="K853" s="78">
        <f t="shared" si="381"/>
        <v>0.35040040378443793</v>
      </c>
      <c r="L853" s="78">
        <f t="shared" si="382"/>
        <v>-1.3456203513741487</v>
      </c>
      <c r="M853" s="78">
        <f t="shared" si="383"/>
        <v>-0.36055788646958664</v>
      </c>
      <c r="O853" s="78">
        <f t="shared" si="384"/>
        <v>0.40488217297016166</v>
      </c>
      <c r="P853" s="78">
        <f t="shared" si="385"/>
        <v>-0.41661898496310623</v>
      </c>
    </row>
    <row r="854" spans="1:16" x14ac:dyDescent="0.2">
      <c r="A854" s="78">
        <f>Calc!G300</f>
        <v>1415.8915687682772</v>
      </c>
      <c r="B854" s="78">
        <f t="shared" si="374"/>
        <v>1.0500000000000016</v>
      </c>
      <c r="C854" s="78">
        <f>COS(RADIANS(-Calc!L300))</f>
        <v>1</v>
      </c>
      <c r="D854" s="78">
        <f>SIN(RADIANS(-Calc!L300))</f>
        <v>0</v>
      </c>
      <c r="E854" s="78">
        <f t="shared" si="375"/>
        <v>1.0500000000000016</v>
      </c>
      <c r="F854" s="78">
        <f t="shared" si="376"/>
        <v>1</v>
      </c>
      <c r="G854" s="78">
        <f t="shared" si="377"/>
        <v>0</v>
      </c>
      <c r="H854" s="78">
        <f t="shared" si="378"/>
        <v>0.34102540378443713</v>
      </c>
      <c r="I854" s="78">
        <f t="shared" si="379"/>
        <v>-1.4093266739736621</v>
      </c>
      <c r="J854" s="78">
        <f t="shared" si="380"/>
        <v>0</v>
      </c>
      <c r="K854" s="78">
        <f t="shared" si="381"/>
        <v>0.34102540378443713</v>
      </c>
      <c r="L854" s="78">
        <f t="shared" si="382"/>
        <v>-1.3613050320692339</v>
      </c>
      <c r="M854" s="78">
        <f t="shared" si="383"/>
        <v>-0.36476058399537481</v>
      </c>
      <c r="O854" s="78">
        <f t="shared" si="384"/>
        <v>0.39476495587634258</v>
      </c>
      <c r="P854" s="78">
        <f t="shared" si="385"/>
        <v>-0.42224037930435943</v>
      </c>
    </row>
    <row r="855" spans="1:16" x14ac:dyDescent="0.2">
      <c r="A855" s="78">
        <f>Calc!G301</f>
        <v>1436.4152116603414</v>
      </c>
      <c r="B855" s="78">
        <f t="shared" si="374"/>
        <v>1.0687499999999999</v>
      </c>
      <c r="C855" s="78">
        <f>COS(RADIANS(-Calc!L301))</f>
        <v>1</v>
      </c>
      <c r="D855" s="78">
        <f>SIN(RADIANS(-Calc!L301))</f>
        <v>0</v>
      </c>
      <c r="E855" s="78">
        <f t="shared" si="375"/>
        <v>1.0687499999999999</v>
      </c>
      <c r="F855" s="78">
        <f t="shared" si="376"/>
        <v>1</v>
      </c>
      <c r="G855" s="78">
        <f t="shared" si="377"/>
        <v>0</v>
      </c>
      <c r="H855" s="78">
        <f t="shared" si="378"/>
        <v>0.331650403784438</v>
      </c>
      <c r="I855" s="78">
        <f t="shared" si="379"/>
        <v>-1.4255646502946189</v>
      </c>
      <c r="J855" s="78">
        <f t="shared" si="380"/>
        <v>0</v>
      </c>
      <c r="K855" s="78">
        <f t="shared" si="381"/>
        <v>0.331650403784438</v>
      </c>
      <c r="L855" s="78">
        <f t="shared" si="382"/>
        <v>-1.3769897127643165</v>
      </c>
      <c r="M855" s="78">
        <f t="shared" si="383"/>
        <v>-0.36896328152116215</v>
      </c>
      <c r="O855" s="78">
        <f t="shared" si="384"/>
        <v>0.38461093369605232</v>
      </c>
      <c r="P855" s="78">
        <f t="shared" si="385"/>
        <v>-0.42788222352851019</v>
      </c>
    </row>
    <row r="856" spans="1:16" x14ac:dyDescent="0.2">
      <c r="A856" s="78">
        <f>Calc!G302</f>
        <v>1457.2363490264568</v>
      </c>
      <c r="B856" s="78">
        <f t="shared" si="374"/>
        <v>1.0875000000000015</v>
      </c>
      <c r="C856" s="78">
        <f>COS(RADIANS(-Calc!L302))</f>
        <v>1</v>
      </c>
      <c r="D856" s="78">
        <f>SIN(RADIANS(-Calc!L302))</f>
        <v>0</v>
      </c>
      <c r="E856" s="78">
        <f t="shared" si="375"/>
        <v>1.0875000000000015</v>
      </c>
      <c r="F856" s="78">
        <f t="shared" si="376"/>
        <v>1</v>
      </c>
      <c r="G856" s="78">
        <f t="shared" si="377"/>
        <v>0</v>
      </c>
      <c r="H856" s="78">
        <f t="shared" si="378"/>
        <v>0.3222754037844372</v>
      </c>
      <c r="I856" s="78">
        <f t="shared" si="379"/>
        <v>-1.4418026266155786</v>
      </c>
      <c r="J856" s="78">
        <f t="shared" si="380"/>
        <v>0</v>
      </c>
      <c r="K856" s="78">
        <f t="shared" si="381"/>
        <v>0.3222754037844372</v>
      </c>
      <c r="L856" s="78">
        <f t="shared" si="382"/>
        <v>-1.3926743934594017</v>
      </c>
      <c r="M856" s="78">
        <f t="shared" si="383"/>
        <v>-0.37316597904695031</v>
      </c>
      <c r="O856" s="78">
        <f t="shared" si="384"/>
        <v>0.37441990522531665</v>
      </c>
      <c r="P856" s="78">
        <f t="shared" si="385"/>
        <v>-0.43354462942982686</v>
      </c>
    </row>
    <row r="857" spans="1:16" x14ac:dyDescent="0.2">
      <c r="A857" s="78">
        <f>Calc!G303</f>
        <v>1478.3592931109192</v>
      </c>
      <c r="B857" s="78">
        <f t="shared" si="374"/>
        <v>1.1062499999999997</v>
      </c>
      <c r="C857" s="78">
        <f>COS(RADIANS(-Calc!L303))</f>
        <v>1</v>
      </c>
      <c r="D857" s="78">
        <f>SIN(RADIANS(-Calc!L303))</f>
        <v>0</v>
      </c>
      <c r="E857" s="78">
        <f t="shared" si="375"/>
        <v>1.1062499999999997</v>
      </c>
      <c r="F857" s="78">
        <f t="shared" si="376"/>
        <v>1</v>
      </c>
      <c r="G857" s="78">
        <f t="shared" si="377"/>
        <v>0</v>
      </c>
      <c r="H857" s="78">
        <f t="shared" si="378"/>
        <v>0.31290040378443806</v>
      </c>
      <c r="I857" s="78">
        <f t="shared" si="379"/>
        <v>-1.4580406029365351</v>
      </c>
      <c r="J857" s="78">
        <f t="shared" si="380"/>
        <v>0</v>
      </c>
      <c r="K857" s="78">
        <f t="shared" si="381"/>
        <v>0.31290040378443806</v>
      </c>
      <c r="L857" s="78">
        <f t="shared" si="382"/>
        <v>-1.408359074154484</v>
      </c>
      <c r="M857" s="78">
        <f t="shared" si="383"/>
        <v>-0.37736867657273765</v>
      </c>
      <c r="O857" s="78">
        <f t="shared" si="384"/>
        <v>0.36419166779091744</v>
      </c>
      <c r="P857" s="78">
        <f t="shared" si="385"/>
        <v>-0.43922770961892849</v>
      </c>
    </row>
    <row r="858" spans="1:16" x14ac:dyDescent="0.2">
      <c r="A858" s="78">
        <f>Calc!G304</f>
        <v>1499.7884186649128</v>
      </c>
      <c r="B858" s="78">
        <f t="shared" si="374"/>
        <v>1.1250000000000007</v>
      </c>
      <c r="C858" s="78">
        <f>COS(RADIANS(-Calc!L304))</f>
        <v>1</v>
      </c>
      <c r="D858" s="78">
        <f>SIN(RADIANS(-Calc!L304))</f>
        <v>0</v>
      </c>
      <c r="E858" s="78">
        <f t="shared" si="375"/>
        <v>1.1250000000000007</v>
      </c>
      <c r="F858" s="78">
        <f t="shared" si="376"/>
        <v>1</v>
      </c>
      <c r="G858" s="78">
        <f t="shared" si="377"/>
        <v>0</v>
      </c>
      <c r="H858" s="78">
        <f t="shared" si="378"/>
        <v>0.30352540378443749</v>
      </c>
      <c r="I858" s="78">
        <f t="shared" si="379"/>
        <v>-1.4742785792574942</v>
      </c>
      <c r="J858" s="78">
        <f t="shared" si="380"/>
        <v>0</v>
      </c>
      <c r="K858" s="78">
        <f t="shared" si="381"/>
        <v>0.30352540378443749</v>
      </c>
      <c r="L858" s="78">
        <f t="shared" si="382"/>
        <v>-1.4240437548495688</v>
      </c>
      <c r="M858" s="78">
        <f t="shared" si="383"/>
        <v>-0.3815713740985256</v>
      </c>
      <c r="O858" s="78">
        <f t="shared" si="384"/>
        <v>0.35392601723694234</v>
      </c>
      <c r="P858" s="78">
        <f t="shared" si="385"/>
        <v>-0.44493157753025875</v>
      </c>
    </row>
    <row r="859" spans="1:16" x14ac:dyDescent="0.2">
      <c r="A859" s="78">
        <f>Calc!G305</f>
        <v>1521.5281638525414</v>
      </c>
      <c r="B859" s="78">
        <f t="shared" si="374"/>
        <v>1.1437500000000009</v>
      </c>
      <c r="C859" s="78">
        <f>COS(RADIANS(-Calc!L305))</f>
        <v>1</v>
      </c>
      <c r="D859" s="78">
        <f>SIN(RADIANS(-Calc!L305))</f>
        <v>0</v>
      </c>
      <c r="E859" s="78">
        <f t="shared" si="375"/>
        <v>1.1437500000000009</v>
      </c>
      <c r="F859" s="78">
        <f t="shared" si="376"/>
        <v>1</v>
      </c>
      <c r="G859" s="78">
        <f t="shared" si="377"/>
        <v>0</v>
      </c>
      <c r="H859" s="78">
        <f t="shared" si="378"/>
        <v>0.29415040378443735</v>
      </c>
      <c r="I859" s="78">
        <f t="shared" si="379"/>
        <v>-1.4905165555784525</v>
      </c>
      <c r="J859" s="78">
        <f t="shared" si="380"/>
        <v>0</v>
      </c>
      <c r="K859" s="78">
        <f t="shared" si="381"/>
        <v>0.29415040378443735</v>
      </c>
      <c r="L859" s="78">
        <f t="shared" si="382"/>
        <v>-1.4397284355446527</v>
      </c>
      <c r="M859" s="78">
        <f t="shared" si="383"/>
        <v>-0.38577407162431337</v>
      </c>
      <c r="O859" s="78">
        <f t="shared" si="384"/>
        <v>0.34362274791121405</v>
      </c>
      <c r="P859" s="78">
        <f t="shared" si="385"/>
        <v>-0.45065634742962568</v>
      </c>
    </row>
    <row r="860" spans="1:16" x14ac:dyDescent="0.2">
      <c r="A860" s="78">
        <f>Calc!G306</f>
        <v>1543.5830311700258</v>
      </c>
      <c r="B860" s="78">
        <f t="shared" si="374"/>
        <v>1.1625000000000005</v>
      </c>
      <c r="C860" s="78">
        <f>COS(RADIANS(-Calc!L306))</f>
        <v>1</v>
      </c>
      <c r="D860" s="78">
        <f>SIN(RADIANS(-Calc!L306))</f>
        <v>0</v>
      </c>
      <c r="E860" s="78">
        <f t="shared" si="375"/>
        <v>1.1625000000000005</v>
      </c>
      <c r="F860" s="78">
        <f t="shared" si="376"/>
        <v>1</v>
      </c>
      <c r="G860" s="78">
        <f t="shared" si="377"/>
        <v>0</v>
      </c>
      <c r="H860" s="78">
        <f t="shared" si="378"/>
        <v>0.28477540378443755</v>
      </c>
      <c r="I860" s="78">
        <f t="shared" si="379"/>
        <v>-1.5067545318994104</v>
      </c>
      <c r="J860" s="78">
        <f t="shared" si="380"/>
        <v>0</v>
      </c>
      <c r="K860" s="78">
        <f t="shared" si="381"/>
        <v>0.28477540378443755</v>
      </c>
      <c r="L860" s="78">
        <f t="shared" si="382"/>
        <v>-1.4554131162397363</v>
      </c>
      <c r="M860" s="78">
        <f t="shared" si="383"/>
        <v>-0.38997676915010104</v>
      </c>
      <c r="O860" s="78">
        <f t="shared" si="384"/>
        <v>0.33328165265154969</v>
      </c>
      <c r="P860" s="78">
        <f t="shared" si="385"/>
        <v>-0.45640213442183619</v>
      </c>
    </row>
    <row r="861" spans="1:16" x14ac:dyDescent="0.2">
      <c r="A861" s="78">
        <f>Calc!G307</f>
        <v>1565.9575883782056</v>
      </c>
      <c r="B861" s="78">
        <f t="shared" si="374"/>
        <v>1.1812500000000008</v>
      </c>
      <c r="C861" s="78">
        <f>COS(RADIANS(-Calc!L307))</f>
        <v>1</v>
      </c>
      <c r="D861" s="78">
        <f>SIN(RADIANS(-Calc!L307))</f>
        <v>0</v>
      </c>
      <c r="E861" s="78">
        <f t="shared" si="375"/>
        <v>1.1812500000000008</v>
      </c>
      <c r="F861" s="78">
        <f t="shared" si="376"/>
        <v>1</v>
      </c>
      <c r="G861" s="78">
        <f t="shared" si="377"/>
        <v>0</v>
      </c>
      <c r="H861" s="78">
        <f t="shared" si="378"/>
        <v>0.27540040378443742</v>
      </c>
      <c r="I861" s="78">
        <f t="shared" si="379"/>
        <v>-1.522992508220369</v>
      </c>
      <c r="J861" s="78">
        <f t="shared" si="380"/>
        <v>0</v>
      </c>
      <c r="K861" s="78">
        <f t="shared" si="381"/>
        <v>0.27540040378443742</v>
      </c>
      <c r="L861" s="78">
        <f t="shared" si="382"/>
        <v>-1.4710977969348207</v>
      </c>
      <c r="M861" s="78">
        <f t="shared" si="383"/>
        <v>-0.39417946667588888</v>
      </c>
      <c r="O861" s="78">
        <f t="shared" si="384"/>
        <v>0.32290252277187792</v>
      </c>
      <c r="P861" s="78">
        <f t="shared" si="385"/>
        <v>-0.46216905445841056</v>
      </c>
    </row>
    <row r="862" spans="1:16" x14ac:dyDescent="0.2">
      <c r="A862" s="78">
        <f>Calc!G308</f>
        <v>1588.6564694485639</v>
      </c>
      <c r="B862" s="78">
        <f t="shared" si="374"/>
        <v>1.2000000000000011</v>
      </c>
      <c r="C862" s="78">
        <f>COS(RADIANS(-Calc!L308))</f>
        <v>1</v>
      </c>
      <c r="D862" s="78">
        <f>SIN(RADIANS(-Calc!L308))</f>
        <v>0</v>
      </c>
      <c r="E862" s="78">
        <f t="shared" si="375"/>
        <v>1.2000000000000011</v>
      </c>
      <c r="F862" s="78">
        <f t="shared" si="376"/>
        <v>1</v>
      </c>
      <c r="G862" s="78">
        <f t="shared" si="377"/>
        <v>0</v>
      </c>
      <c r="H862" s="78">
        <f t="shared" si="378"/>
        <v>0.26602540378443729</v>
      </c>
      <c r="I862" s="78">
        <f t="shared" si="379"/>
        <v>-1.5392304845413274</v>
      </c>
      <c r="J862" s="78">
        <f t="shared" si="380"/>
        <v>0</v>
      </c>
      <c r="K862" s="78">
        <f t="shared" si="381"/>
        <v>0.26602540378443729</v>
      </c>
      <c r="L862" s="78">
        <f t="shared" si="382"/>
        <v>-1.4867824776299046</v>
      </c>
      <c r="M862" s="78">
        <f t="shared" si="383"/>
        <v>-0.39838216420167666</v>
      </c>
      <c r="O862" s="78">
        <f t="shared" si="384"/>
        <v>0.31248514804820277</v>
      </c>
      <c r="P862" s="78">
        <f t="shared" si="385"/>
        <v>-0.46795722434538051</v>
      </c>
    </row>
    <row r="863" spans="1:16" x14ac:dyDescent="0.2">
      <c r="A863" s="78">
        <f>Calc!G309</f>
        <v>1611.6843755229643</v>
      </c>
      <c r="B863" s="78">
        <f t="shared" si="374"/>
        <v>1.2187500000000007</v>
      </c>
      <c r="C863" s="78">
        <f>COS(RADIANS(-Calc!L309))</f>
        <v>1</v>
      </c>
      <c r="D863" s="78">
        <f>SIN(RADIANS(-Calc!L309))</f>
        <v>0</v>
      </c>
      <c r="E863" s="78">
        <f t="shared" si="375"/>
        <v>1.2187500000000007</v>
      </c>
      <c r="F863" s="78">
        <f t="shared" si="376"/>
        <v>1</v>
      </c>
      <c r="G863" s="78">
        <f t="shared" si="377"/>
        <v>0</v>
      </c>
      <c r="H863" s="78">
        <f t="shared" si="378"/>
        <v>0.25665040378443749</v>
      </c>
      <c r="I863" s="78">
        <f t="shared" si="379"/>
        <v>-1.5554684608622853</v>
      </c>
      <c r="J863" s="78">
        <f t="shared" si="380"/>
        <v>0</v>
      </c>
      <c r="K863" s="78">
        <f t="shared" si="381"/>
        <v>0.25665040378443749</v>
      </c>
      <c r="L863" s="78">
        <f t="shared" si="382"/>
        <v>-1.5024671583249882</v>
      </c>
      <c r="M863" s="78">
        <f t="shared" si="383"/>
        <v>-0.40258486172746433</v>
      </c>
      <c r="O863" s="78">
        <f t="shared" si="384"/>
        <v>0.30202931670440852</v>
      </c>
      <c r="P863" s="78">
        <f t="shared" si="385"/>
        <v>-0.47376676175117655</v>
      </c>
    </row>
    <row r="864" spans="1:16" x14ac:dyDescent="0.2">
      <c r="A864" s="78">
        <f>Calc!G310</f>
        <v>1635.0460758873007</v>
      </c>
      <c r="B864" s="78">
        <f t="shared" si="374"/>
        <v>1.2375000000000003</v>
      </c>
      <c r="C864" s="78">
        <f>COS(RADIANS(-Calc!L310))</f>
        <v>1</v>
      </c>
      <c r="D864" s="78">
        <f>SIN(RADIANS(-Calc!L310))</f>
        <v>0</v>
      </c>
      <c r="E864" s="78">
        <f t="shared" si="375"/>
        <v>1.2375000000000003</v>
      </c>
      <c r="F864" s="78">
        <f t="shared" si="376"/>
        <v>1</v>
      </c>
      <c r="G864" s="78">
        <f t="shared" si="377"/>
        <v>0</v>
      </c>
      <c r="H864" s="78">
        <f t="shared" si="378"/>
        <v>0.24727540378443769</v>
      </c>
      <c r="I864" s="78">
        <f t="shared" si="379"/>
        <v>-1.5717064371832432</v>
      </c>
      <c r="J864" s="78">
        <f t="shared" si="380"/>
        <v>0</v>
      </c>
      <c r="K864" s="78">
        <f t="shared" si="381"/>
        <v>0.24727540378443769</v>
      </c>
      <c r="L864" s="78">
        <f t="shared" si="382"/>
        <v>-1.5181518390200719</v>
      </c>
      <c r="M864" s="78">
        <f t="shared" si="383"/>
        <v>-0.406787559253252</v>
      </c>
      <c r="O864" s="78">
        <f t="shared" si="384"/>
        <v>0.29153481539790893</v>
      </c>
      <c r="P864" s="78">
        <f t="shared" si="385"/>
        <v>-0.47959778521460217</v>
      </c>
    </row>
    <row r="865" spans="1:16" x14ac:dyDescent="0.2">
      <c r="A865" s="78">
        <f>Calc!G311</f>
        <v>1658.7464089592575</v>
      </c>
      <c r="B865" s="78">
        <f t="shared" si="374"/>
        <v>1.2562500000000005</v>
      </c>
      <c r="C865" s="78">
        <f>COS(RADIANS(-Calc!L311))</f>
        <v>1</v>
      </c>
      <c r="D865" s="78">
        <f>SIN(RADIANS(-Calc!L311))</f>
        <v>0</v>
      </c>
      <c r="E865" s="78">
        <f t="shared" si="375"/>
        <v>1.2562500000000005</v>
      </c>
      <c r="F865" s="78">
        <f t="shared" si="376"/>
        <v>1</v>
      </c>
      <c r="G865" s="78">
        <f t="shared" si="377"/>
        <v>0</v>
      </c>
      <c r="H865" s="78">
        <f t="shared" si="378"/>
        <v>0.23790040378443755</v>
      </c>
      <c r="I865" s="78">
        <f t="shared" si="379"/>
        <v>-1.5879444135042016</v>
      </c>
      <c r="J865" s="78">
        <f t="shared" si="380"/>
        <v>0</v>
      </c>
      <c r="K865" s="78">
        <f t="shared" si="381"/>
        <v>0.23790040378443755</v>
      </c>
      <c r="L865" s="78">
        <f t="shared" si="382"/>
        <v>-1.5338365197151558</v>
      </c>
      <c r="M865" s="78">
        <f t="shared" si="383"/>
        <v>-0.41099025677903978</v>
      </c>
      <c r="O865" s="78">
        <f t="shared" si="384"/>
        <v>0.28100142920513671</v>
      </c>
      <c r="P865" s="78">
        <f t="shared" si="385"/>
        <v>-0.48545041415289558</v>
      </c>
    </row>
    <row r="866" spans="1:16" x14ac:dyDescent="0.2">
      <c r="A866" s="78">
        <f>Calc!G312</f>
        <v>1682.7902832903906</v>
      </c>
      <c r="B866" s="78">
        <f t="shared" si="374"/>
        <v>1.2750000000000001</v>
      </c>
      <c r="C866" s="78">
        <f>COS(RADIANS(-Calc!L312))</f>
        <v>1</v>
      </c>
      <c r="D866" s="78">
        <f>SIN(RADIANS(-Calc!L312))</f>
        <v>0</v>
      </c>
      <c r="E866" s="78">
        <f t="shared" si="375"/>
        <v>1.2750000000000001</v>
      </c>
      <c r="F866" s="78">
        <f t="shared" si="376"/>
        <v>1</v>
      </c>
      <c r="G866" s="78">
        <f t="shared" si="377"/>
        <v>0</v>
      </c>
      <c r="H866" s="78">
        <f t="shared" si="378"/>
        <v>0.22852540378443775</v>
      </c>
      <c r="I866" s="78">
        <f t="shared" si="379"/>
        <v>-1.6041823898251595</v>
      </c>
      <c r="J866" s="78">
        <f t="shared" si="380"/>
        <v>0</v>
      </c>
      <c r="K866" s="78">
        <f t="shared" si="381"/>
        <v>0.22852540378443775</v>
      </c>
      <c r="L866" s="78">
        <f t="shared" si="382"/>
        <v>-1.5495212004102394</v>
      </c>
      <c r="M866" s="78">
        <f t="shared" si="383"/>
        <v>-0.41519295430482744</v>
      </c>
      <c r="O866" s="78">
        <f t="shared" si="384"/>
        <v>0.27042894160687303</v>
      </c>
      <c r="P866" s="78">
        <f t="shared" si="385"/>
        <v>-0.49132476886988175</v>
      </c>
    </row>
    <row r="867" spans="1:16" x14ac:dyDescent="0.2">
      <c r="A867" s="78">
        <f>Calc!G313</f>
        <v>1707.182678582732</v>
      </c>
      <c r="B867" s="78">
        <f t="shared" si="374"/>
        <v>1.2937500000000004</v>
      </c>
      <c r="C867" s="78">
        <f>COS(RADIANS(-Calc!L313))</f>
        <v>1</v>
      </c>
      <c r="D867" s="78">
        <f>SIN(RADIANS(-Calc!L313))</f>
        <v>0</v>
      </c>
      <c r="E867" s="78">
        <f t="shared" si="375"/>
        <v>1.2937500000000004</v>
      </c>
      <c r="F867" s="78">
        <f t="shared" si="376"/>
        <v>1</v>
      </c>
      <c r="G867" s="78">
        <f t="shared" si="377"/>
        <v>0</v>
      </c>
      <c r="H867" s="78">
        <f t="shared" si="378"/>
        <v>0.21915040378443762</v>
      </c>
      <c r="I867" s="78">
        <f t="shared" si="379"/>
        <v>-1.6204203661461178</v>
      </c>
      <c r="J867" s="78">
        <f t="shared" si="380"/>
        <v>0</v>
      </c>
      <c r="K867" s="78">
        <f t="shared" si="381"/>
        <v>0.21915040378443762</v>
      </c>
      <c r="L867" s="78">
        <f t="shared" si="382"/>
        <v>-1.5652058811053235</v>
      </c>
      <c r="M867" s="78">
        <f t="shared" si="383"/>
        <v>-0.41939565183061522</v>
      </c>
      <c r="O867" s="78">
        <f t="shared" si="384"/>
        <v>0.25981713447340887</v>
      </c>
      <c r="P867" s="78">
        <f t="shared" si="385"/>
        <v>-0.49722097056421599</v>
      </c>
    </row>
    <row r="868" spans="1:16" x14ac:dyDescent="0.2">
      <c r="A868" s="78">
        <f>Calc!G314</f>
        <v>1731.9286467201309</v>
      </c>
      <c r="B868" s="78">
        <f t="shared" si="374"/>
        <v>1.3125</v>
      </c>
      <c r="C868" s="78">
        <f>COS(RADIANS(-Calc!L314))</f>
        <v>1</v>
      </c>
      <c r="D868" s="78">
        <f>SIN(RADIANS(-Calc!L314))</f>
        <v>0</v>
      </c>
      <c r="E868" s="78">
        <f t="shared" si="375"/>
        <v>1.3125</v>
      </c>
      <c r="F868" s="78">
        <f t="shared" si="376"/>
        <v>1</v>
      </c>
      <c r="G868" s="78">
        <f t="shared" si="377"/>
        <v>0</v>
      </c>
      <c r="H868" s="78">
        <f t="shared" si="378"/>
        <v>0.20977540378443782</v>
      </c>
      <c r="I868" s="78">
        <f t="shared" si="379"/>
        <v>-1.6366583424670758</v>
      </c>
      <c r="J868" s="78">
        <f t="shared" si="380"/>
        <v>0</v>
      </c>
      <c r="K868" s="78">
        <f t="shared" si="381"/>
        <v>0.20977540378443782</v>
      </c>
      <c r="L868" s="78">
        <f t="shared" si="382"/>
        <v>-1.580890561800407</v>
      </c>
      <c r="M868" s="78">
        <f t="shared" si="383"/>
        <v>-0.42359834935640289</v>
      </c>
      <c r="O868" s="78">
        <f t="shared" si="384"/>
        <v>0.24916578804954675</v>
      </c>
      <c r="P868" s="78">
        <f t="shared" si="385"/>
        <v>-0.50313914133771898</v>
      </c>
    </row>
    <row r="869" spans="1:16" x14ac:dyDescent="0.2">
      <c r="A869" s="78">
        <f>Calc!G315</f>
        <v>1757.0333128145453</v>
      </c>
      <c r="B869" s="78">
        <f t="shared" si="374"/>
        <v>1.3312500000000009</v>
      </c>
      <c r="C869" s="78">
        <f>COS(RADIANS(-Calc!L315))</f>
        <v>1</v>
      </c>
      <c r="D869" s="78">
        <f>SIN(RADIANS(-Calc!L315))</f>
        <v>0</v>
      </c>
      <c r="E869" s="78">
        <f t="shared" si="375"/>
        <v>1.3312500000000009</v>
      </c>
      <c r="F869" s="78">
        <f t="shared" si="376"/>
        <v>1</v>
      </c>
      <c r="G869" s="78">
        <f t="shared" si="377"/>
        <v>0</v>
      </c>
      <c r="H869" s="78">
        <f t="shared" si="378"/>
        <v>0.20040040378443735</v>
      </c>
      <c r="I869" s="78">
        <f t="shared" si="379"/>
        <v>-1.6528963187880348</v>
      </c>
      <c r="J869" s="78">
        <f t="shared" si="380"/>
        <v>0</v>
      </c>
      <c r="K869" s="78">
        <f t="shared" si="381"/>
        <v>0.20040040378443735</v>
      </c>
      <c r="L869" s="78">
        <f t="shared" si="382"/>
        <v>-1.5965752424954918</v>
      </c>
      <c r="M869" s="78">
        <f t="shared" si="383"/>
        <v>-0.42780104688219089</v>
      </c>
      <c r="O869" s="78">
        <f t="shared" si="384"/>
        <v>0.2384746809394275</v>
      </c>
      <c r="P869" s="78">
        <f t="shared" si="385"/>
        <v>-0.50907940420380615</v>
      </c>
    </row>
    <row r="870" spans="1:16" x14ac:dyDescent="0.2">
      <c r="A870" s="78">
        <f>Calc!G316</f>
        <v>1782.5018762674913</v>
      </c>
      <c r="B870" s="78">
        <f t="shared" si="374"/>
        <v>1.3499999999999999</v>
      </c>
      <c r="C870" s="78">
        <f>COS(RADIANS(-Calc!L316))</f>
        <v>1</v>
      </c>
      <c r="D870" s="78">
        <f>SIN(RADIANS(-Calc!L316))</f>
        <v>0</v>
      </c>
      <c r="E870" s="78">
        <f t="shared" si="375"/>
        <v>1.3499999999999999</v>
      </c>
      <c r="F870" s="78">
        <f t="shared" si="376"/>
        <v>1</v>
      </c>
      <c r="G870" s="78">
        <f t="shared" si="377"/>
        <v>0</v>
      </c>
      <c r="H870" s="78">
        <f t="shared" si="378"/>
        <v>0.19102540378443789</v>
      </c>
      <c r="I870" s="78">
        <f t="shared" si="379"/>
        <v>-1.669134295108992</v>
      </c>
      <c r="J870" s="78">
        <f t="shared" si="380"/>
        <v>0</v>
      </c>
      <c r="K870" s="78">
        <f t="shared" si="381"/>
        <v>0.19102540378443789</v>
      </c>
      <c r="L870" s="78">
        <f t="shared" si="382"/>
        <v>-1.6122599231905748</v>
      </c>
      <c r="M870" s="78">
        <f t="shared" si="383"/>
        <v>-0.4320037444079784</v>
      </c>
      <c r="O870" s="78">
        <f t="shared" si="384"/>
        <v>0.22774359009119555</v>
      </c>
      <c r="P870" s="78">
        <f t="shared" si="385"/>
        <v>-0.51504188309600829</v>
      </c>
    </row>
    <row r="871" spans="1:16" x14ac:dyDescent="0.2">
      <c r="A871" s="78">
        <f>Calc!G317</f>
        <v>1808.3396118469025</v>
      </c>
      <c r="B871" s="78">
        <f t="shared" si="374"/>
        <v>1.3687500000000015</v>
      </c>
      <c r="C871" s="78">
        <f>COS(RADIANS(-Calc!L317))</f>
        <v>1</v>
      </c>
      <c r="D871" s="78">
        <f>SIN(RADIANS(-Calc!L317))</f>
        <v>0</v>
      </c>
      <c r="E871" s="78">
        <f t="shared" si="375"/>
        <v>1.3687500000000015</v>
      </c>
      <c r="F871" s="78">
        <f t="shared" si="376"/>
        <v>1</v>
      </c>
      <c r="G871" s="78">
        <f t="shared" si="377"/>
        <v>0</v>
      </c>
      <c r="H871" s="78">
        <f t="shared" si="378"/>
        <v>0.18165040378443709</v>
      </c>
      <c r="I871" s="78">
        <f t="shared" si="379"/>
        <v>-1.6853722714299517</v>
      </c>
      <c r="J871" s="78">
        <f t="shared" si="380"/>
        <v>0</v>
      </c>
      <c r="K871" s="78">
        <f t="shared" si="381"/>
        <v>0.18165040378443709</v>
      </c>
      <c r="L871" s="78">
        <f t="shared" si="382"/>
        <v>-1.62794460388566</v>
      </c>
      <c r="M871" s="78">
        <f t="shared" si="383"/>
        <v>-0.43620644193376651</v>
      </c>
      <c r="O871" s="78">
        <f t="shared" si="384"/>
        <v>0.21697229078147898</v>
      </c>
      <c r="P871" s="78">
        <f t="shared" si="385"/>
        <v>-0.52102670287659558</v>
      </c>
    </row>
    <row r="872" spans="1:16" x14ac:dyDescent="0.2">
      <c r="A872" s="78">
        <f>Calc!G318</f>
        <v>1834.5518707795591</v>
      </c>
      <c r="B872" s="78">
        <f t="shared" si="374"/>
        <v>1.3874999999999997</v>
      </c>
      <c r="C872" s="78">
        <f>COS(RADIANS(-Calc!L318))</f>
        <v>1</v>
      </c>
      <c r="D872" s="78">
        <f>SIN(RADIANS(-Calc!L318))</f>
        <v>0</v>
      </c>
      <c r="E872" s="78">
        <f t="shared" si="375"/>
        <v>1.3874999999999997</v>
      </c>
      <c r="F872" s="78">
        <f t="shared" si="376"/>
        <v>1</v>
      </c>
      <c r="G872" s="78">
        <f t="shared" si="377"/>
        <v>0</v>
      </c>
      <c r="H872" s="78">
        <f t="shared" si="378"/>
        <v>0.17227540378443784</v>
      </c>
      <c r="I872" s="78">
        <f t="shared" si="379"/>
        <v>-1.7016102477509085</v>
      </c>
      <c r="J872" s="78">
        <f t="shared" si="380"/>
        <v>0</v>
      </c>
      <c r="K872" s="78">
        <f t="shared" si="381"/>
        <v>0.17227540378443784</v>
      </c>
      <c r="L872" s="78">
        <f t="shared" si="382"/>
        <v>-1.6436292845807425</v>
      </c>
      <c r="M872" s="78">
        <f t="shared" si="383"/>
        <v>-0.4404091394595539</v>
      </c>
      <c r="O872" s="78">
        <f t="shared" si="384"/>
        <v>0.20616055659971327</v>
      </c>
      <c r="P872" s="78">
        <f t="shared" si="385"/>
        <v>-0.52703398934528667</v>
      </c>
    </row>
    <row r="873" spans="1:16" x14ac:dyDescent="0.2">
      <c r="A873" s="78">
        <f>Calc!G319</f>
        <v>1861.1440818593994</v>
      </c>
      <c r="B873" s="78">
        <f t="shared" si="374"/>
        <v>1.4062500000000007</v>
      </c>
      <c r="C873" s="78">
        <f>COS(RADIANS(-Calc!L319))</f>
        <v>1</v>
      </c>
      <c r="D873" s="78">
        <f>SIN(RADIANS(-Calc!L319))</f>
        <v>0</v>
      </c>
      <c r="E873" s="78">
        <f t="shared" si="375"/>
        <v>1.4062500000000007</v>
      </c>
      <c r="F873" s="78">
        <f t="shared" si="376"/>
        <v>1</v>
      </c>
      <c r="G873" s="78">
        <f t="shared" si="377"/>
        <v>0</v>
      </c>
      <c r="H873" s="78">
        <f t="shared" si="378"/>
        <v>0.16290040378443738</v>
      </c>
      <c r="I873" s="78">
        <f t="shared" si="379"/>
        <v>-1.7178482240718675</v>
      </c>
      <c r="J873" s="78">
        <f t="shared" si="380"/>
        <v>0</v>
      </c>
      <c r="K873" s="78">
        <f t="shared" si="381"/>
        <v>0.16290040378443738</v>
      </c>
      <c r="L873" s="78">
        <f t="shared" si="382"/>
        <v>-1.6593139652758273</v>
      </c>
      <c r="M873" s="78">
        <f t="shared" si="383"/>
        <v>-0.44461183698534185</v>
      </c>
      <c r="O873" s="78">
        <f t="shared" si="384"/>
        <v>0.19530815943226487</v>
      </c>
      <c r="P873" s="78">
        <f t="shared" si="385"/>
        <v>-0.53306386924807103</v>
      </c>
    </row>
    <row r="874" spans="1:16" x14ac:dyDescent="0.2">
      <c r="A874" s="78">
        <f>Calc!G320</f>
        <v>1888.121752571848</v>
      </c>
      <c r="B874" s="78">
        <f t="shared" si="374"/>
        <v>1.4250000000000009</v>
      </c>
      <c r="C874" s="78">
        <f>COS(RADIANS(-Calc!L320))</f>
        <v>1</v>
      </c>
      <c r="D874" s="78">
        <f>SIN(RADIANS(-Calc!L320))</f>
        <v>0</v>
      </c>
      <c r="E874" s="78">
        <f t="shared" si="375"/>
        <v>1.4250000000000009</v>
      </c>
      <c r="F874" s="78">
        <f t="shared" si="376"/>
        <v>1</v>
      </c>
      <c r="G874" s="78">
        <f t="shared" si="377"/>
        <v>0</v>
      </c>
      <c r="H874" s="78">
        <f t="shared" si="378"/>
        <v>0.15352540378443724</v>
      </c>
      <c r="I874" s="78">
        <f t="shared" si="379"/>
        <v>-1.7340862003928259</v>
      </c>
      <c r="J874" s="78">
        <f t="shared" si="380"/>
        <v>0</v>
      </c>
      <c r="K874" s="78">
        <f t="shared" si="381"/>
        <v>0.15352540378443724</v>
      </c>
      <c r="L874" s="78">
        <f t="shared" si="382"/>
        <v>-1.6749986459709112</v>
      </c>
      <c r="M874" s="78">
        <f t="shared" si="383"/>
        <v>-0.44881453451112963</v>
      </c>
      <c r="O874" s="78">
        <f t="shared" si="384"/>
        <v>0.18441486944639937</v>
      </c>
      <c r="P874" s="78">
        <f t="shared" si="385"/>
        <v>-0.53911647028611565</v>
      </c>
    </row>
    <row r="875" spans="1:16" x14ac:dyDescent="0.2">
      <c r="A875" s="78">
        <f>Calc!G321</f>
        <v>1915.4904702344836</v>
      </c>
      <c r="B875" s="78">
        <f t="shared" si="374"/>
        <v>1.4437500000000012</v>
      </c>
      <c r="C875" s="78">
        <f>COS(RADIANS(-Calc!L321))</f>
        <v>1</v>
      </c>
      <c r="D875" s="78">
        <f>SIN(RADIANS(-Calc!L321))</f>
        <v>0</v>
      </c>
      <c r="E875" s="78">
        <f t="shared" si="375"/>
        <v>1.4437500000000012</v>
      </c>
      <c r="F875" s="78">
        <f t="shared" si="376"/>
        <v>1</v>
      </c>
      <c r="G875" s="78">
        <f t="shared" si="377"/>
        <v>0</v>
      </c>
      <c r="H875" s="78">
        <f t="shared" si="378"/>
        <v>0.14415040378443711</v>
      </c>
      <c r="I875" s="78">
        <f t="shared" si="379"/>
        <v>-1.7503241767137845</v>
      </c>
      <c r="J875" s="78">
        <f t="shared" si="380"/>
        <v>0</v>
      </c>
      <c r="K875" s="78">
        <f t="shared" si="381"/>
        <v>0.14415040378443711</v>
      </c>
      <c r="L875" s="78">
        <f t="shared" si="382"/>
        <v>-1.6906833266659955</v>
      </c>
      <c r="M875" s="78">
        <f t="shared" si="383"/>
        <v>-0.45301723203691746</v>
      </c>
      <c r="O875" s="78">
        <f t="shared" si="384"/>
        <v>0.17348045507404961</v>
      </c>
      <c r="P875" s="78">
        <f t="shared" si="385"/>
        <v>-0.54519192112478521</v>
      </c>
    </row>
    <row r="876" spans="1:16" x14ac:dyDescent="0.2">
      <c r="A876" s="78">
        <f>Calc!G322</f>
        <v>1943.2559031542135</v>
      </c>
      <c r="B876" s="78">
        <f t="shared" si="374"/>
        <v>1.4625000000000008</v>
      </c>
      <c r="C876" s="78">
        <f>COS(RADIANS(-Calc!L322))</f>
        <v>1</v>
      </c>
      <c r="D876" s="78">
        <f>SIN(RADIANS(-Calc!L322))</f>
        <v>0</v>
      </c>
      <c r="E876" s="78">
        <f t="shared" si="375"/>
        <v>1.4625000000000008</v>
      </c>
      <c r="F876" s="78">
        <f t="shared" si="376"/>
        <v>1</v>
      </c>
      <c r="G876" s="78">
        <f t="shared" si="377"/>
        <v>0</v>
      </c>
      <c r="H876" s="78">
        <f t="shared" si="378"/>
        <v>0.13477540378443731</v>
      </c>
      <c r="I876" s="78">
        <f t="shared" si="379"/>
        <v>-1.7665621530347422</v>
      </c>
      <c r="J876" s="78">
        <f t="shared" si="380"/>
        <v>0</v>
      </c>
      <c r="K876" s="78">
        <f t="shared" si="381"/>
        <v>0.13477540378443731</v>
      </c>
      <c r="L876" s="78">
        <f t="shared" si="382"/>
        <v>-1.706368007361079</v>
      </c>
      <c r="M876" s="78">
        <f t="shared" si="383"/>
        <v>-0.45721992956270507</v>
      </c>
      <c r="O876" s="78">
        <f t="shared" si="384"/>
        <v>0.16250468299540935</v>
      </c>
      <c r="P876" s="78">
        <f t="shared" si="385"/>
        <v>-0.55129035140275606</v>
      </c>
    </row>
    <row r="877" spans="1:16" x14ac:dyDescent="0.2">
      <c r="A877" s="78">
        <f>Calc!G323</f>
        <v>1971.4238018012334</v>
      </c>
      <c r="B877" s="78">
        <f t="shared" si="374"/>
        <v>1.4812500000000004</v>
      </c>
      <c r="C877" s="78">
        <f>COS(RADIANS(-Calc!L323))</f>
        <v>1</v>
      </c>
      <c r="D877" s="78">
        <f>SIN(RADIANS(-Calc!L323))</f>
        <v>0</v>
      </c>
      <c r="E877" s="78">
        <f t="shared" si="375"/>
        <v>1.4812500000000004</v>
      </c>
      <c r="F877" s="78">
        <f t="shared" si="376"/>
        <v>1</v>
      </c>
      <c r="G877" s="78">
        <f t="shared" si="377"/>
        <v>0</v>
      </c>
      <c r="H877" s="78">
        <f t="shared" si="378"/>
        <v>0.12540040378443751</v>
      </c>
      <c r="I877" s="78">
        <f t="shared" si="379"/>
        <v>-1.7828001293557001</v>
      </c>
      <c r="J877" s="78">
        <f t="shared" si="380"/>
        <v>0</v>
      </c>
      <c r="K877" s="78">
        <f t="shared" si="381"/>
        <v>0.12540040378443751</v>
      </c>
      <c r="L877" s="78">
        <f t="shared" si="382"/>
        <v>-1.7220526880561624</v>
      </c>
      <c r="M877" s="78">
        <f t="shared" si="383"/>
        <v>-0.46142262708849274</v>
      </c>
      <c r="O877" s="78">
        <f t="shared" si="384"/>
        <v>0.15148731812233635</v>
      </c>
      <c r="P877" s="78">
        <f t="shared" si="385"/>
        <v>-0.55741189174124006</v>
      </c>
    </row>
    <row r="878" spans="1:16" x14ac:dyDescent="0.2">
      <c r="A878" s="78">
        <f>Calc!G324</f>
        <v>2000</v>
      </c>
      <c r="B878" s="78">
        <f t="shared" si="374"/>
        <v>1.5</v>
      </c>
      <c r="C878" s="78">
        <f>COS(RADIANS(-Calc!L324))</f>
        <v>1</v>
      </c>
      <c r="D878" s="78">
        <f>SIN(RADIANS(-Calc!L324))</f>
        <v>0</v>
      </c>
      <c r="E878" s="78">
        <f t="shared" si="375"/>
        <v>1.5</v>
      </c>
      <c r="F878" s="78">
        <f t="shared" si="376"/>
        <v>1</v>
      </c>
      <c r="G878" s="78">
        <f t="shared" si="377"/>
        <v>0</v>
      </c>
      <c r="H878" s="78">
        <f t="shared" si="378"/>
        <v>0.11602540378443771</v>
      </c>
      <c r="I878" s="78">
        <f t="shared" si="379"/>
        <v>-1.799038105676658</v>
      </c>
      <c r="J878" s="78">
        <f t="shared" si="380"/>
        <v>0</v>
      </c>
      <c r="K878" s="78">
        <f t="shared" si="381"/>
        <v>0.11602540378443771</v>
      </c>
      <c r="L878" s="78">
        <f t="shared" si="382"/>
        <v>-1.7377373687512461</v>
      </c>
      <c r="M878" s="78">
        <f t="shared" si="383"/>
        <v>-0.46562532461428041</v>
      </c>
      <c r="O878" s="78">
        <f t="shared" si="384"/>
        <v>0.1404281235815687</v>
      </c>
      <c r="P878" s="78">
        <f t="shared" si="385"/>
        <v>-0.5635566737533082</v>
      </c>
    </row>
    <row r="879" spans="1:16" x14ac:dyDescent="0.2">
      <c r="A879" s="78">
        <f>Calc!G325</f>
        <v>2028.9904161374729</v>
      </c>
      <c r="B879" s="78">
        <f t="shared" ref="B879:B942" si="386">3*(LOG(A879/20)-1.5)</f>
        <v>1.5187500000000003</v>
      </c>
      <c r="C879" s="78">
        <f>COS(RADIANS(-Calc!L325))</f>
        <v>1</v>
      </c>
      <c r="D879" s="78">
        <f>SIN(RADIANS(-Calc!L325))</f>
        <v>0</v>
      </c>
      <c r="E879" s="78">
        <f t="shared" ref="E879:E942" si="387">B879+B$8</f>
        <v>1.5187500000000003</v>
      </c>
      <c r="F879" s="78">
        <f t="shared" ref="F879:F942" si="388">C879+B$9</f>
        <v>1</v>
      </c>
      <c r="G879" s="78">
        <f t="shared" ref="G879:G942" si="389">D879+B$10</f>
        <v>0</v>
      </c>
      <c r="H879" s="78">
        <f t="shared" ref="H879:H942" si="390">E879*COS(RADIANS($B$12))-F879*SIN(RADIANS($B$12))</f>
        <v>0.10665040378443758</v>
      </c>
      <c r="I879" s="78">
        <f t="shared" ref="I879:I942" si="391">E879*SIN(RADIANS($B$12))+F879*COS(RADIANS($B$12))</f>
        <v>-1.8152760819976164</v>
      </c>
      <c r="J879" s="78">
        <f t="shared" ref="J879:J942" si="392">G879</f>
        <v>0</v>
      </c>
      <c r="K879" s="78">
        <f t="shared" ref="K879:K942" si="393">H879</f>
        <v>0.10665040378443758</v>
      </c>
      <c r="L879" s="78">
        <f t="shared" ref="L879:L942" si="394">I879*COS(RADIANS($B$14))-J879*SIN(RADIANS($B$14))</f>
        <v>-1.7534220494463302</v>
      </c>
      <c r="M879" s="78">
        <f t="shared" ref="M879:M942" si="395">I879*SIN(RADIANS($B$14))+J879*COS(RADIANS($B$14))</f>
        <v>-0.46982802214006819</v>
      </c>
      <c r="O879" s="78">
        <f t="shared" ref="O879:O942" si="396">K879*B$3/(B$3+B$5+L879)</f>
        <v>0.12932686069774812</v>
      </c>
      <c r="P879" s="78">
        <f t="shared" ref="P879:P942" si="397">M879*B$3/(B$3+B$5+L879)</f>
        <v>-0.56972483005332442</v>
      </c>
    </row>
    <row r="880" spans="1:16" x14ac:dyDescent="0.2">
      <c r="A880" s="78">
        <f>Calc!G326</f>
        <v>2058.4010543888589</v>
      </c>
      <c r="B880" s="78">
        <f t="shared" si="386"/>
        <v>1.5375000000000019</v>
      </c>
      <c r="C880" s="78">
        <f>COS(RADIANS(-Calc!L326))</f>
        <v>1</v>
      </c>
      <c r="D880" s="78">
        <f>SIN(RADIANS(-Calc!L326))</f>
        <v>0</v>
      </c>
      <c r="E880" s="78">
        <f t="shared" si="387"/>
        <v>1.5375000000000019</v>
      </c>
      <c r="F880" s="78">
        <f t="shared" si="388"/>
        <v>1</v>
      </c>
      <c r="G880" s="78">
        <f t="shared" si="389"/>
        <v>0</v>
      </c>
      <c r="H880" s="78">
        <f t="shared" si="390"/>
        <v>9.7275403784436776E-2</v>
      </c>
      <c r="I880" s="78">
        <f t="shared" si="391"/>
        <v>-1.8315140583185761</v>
      </c>
      <c r="J880" s="78">
        <f t="shared" si="392"/>
        <v>0</v>
      </c>
      <c r="K880" s="78">
        <f t="shared" si="393"/>
        <v>9.7275403784436776E-2</v>
      </c>
      <c r="L880" s="78">
        <f t="shared" si="394"/>
        <v>-1.7691067301414154</v>
      </c>
      <c r="M880" s="78">
        <f t="shared" si="395"/>
        <v>-0.47403071966585636</v>
      </c>
      <c r="O880" s="78">
        <f t="shared" si="396"/>
        <v>0.11818328897624991</v>
      </c>
      <c r="P880" s="78">
        <f t="shared" si="397"/>
        <v>-0.57591649426648517</v>
      </c>
    </row>
    <row r="881" spans="1:16" x14ac:dyDescent="0.2">
      <c r="A881" s="78">
        <f>Calc!G327</f>
        <v>2088.2380059611291</v>
      </c>
      <c r="B881" s="78">
        <f t="shared" si="386"/>
        <v>1.5562500000000008</v>
      </c>
      <c r="C881" s="78">
        <f>COS(RADIANS(-Calc!L327))</f>
        <v>1</v>
      </c>
      <c r="D881" s="78">
        <f>SIN(RADIANS(-Calc!L327))</f>
        <v>0</v>
      </c>
      <c r="E881" s="78">
        <f t="shared" si="387"/>
        <v>1.5562500000000008</v>
      </c>
      <c r="F881" s="78">
        <f t="shared" si="388"/>
        <v>1</v>
      </c>
      <c r="G881" s="78">
        <f t="shared" si="389"/>
        <v>0</v>
      </c>
      <c r="H881" s="78">
        <f t="shared" si="390"/>
        <v>8.7900403784437309E-2</v>
      </c>
      <c r="I881" s="78">
        <f t="shared" si="391"/>
        <v>-1.8477520346395333</v>
      </c>
      <c r="J881" s="78">
        <f t="shared" si="392"/>
        <v>0</v>
      </c>
      <c r="K881" s="78">
        <f t="shared" si="393"/>
        <v>8.7900403784437309E-2</v>
      </c>
      <c r="L881" s="78">
        <f t="shared" si="394"/>
        <v>-1.7847914108364984</v>
      </c>
      <c r="M881" s="78">
        <f t="shared" si="395"/>
        <v>-0.47823341719164381</v>
      </c>
      <c r="O881" s="78">
        <f t="shared" si="396"/>
        <v>0.10699716608581888</v>
      </c>
      <c r="P881" s="78">
        <f t="shared" si="397"/>
        <v>-0.58213180103846762</v>
      </c>
    </row>
    <row r="882" spans="1:16" x14ac:dyDescent="0.2">
      <c r="A882" s="78">
        <f>Calc!G328</f>
        <v>2118.5074503545779</v>
      </c>
      <c r="B882" s="78">
        <f t="shared" si="386"/>
        <v>1.5749999999999997</v>
      </c>
      <c r="C882" s="78">
        <f>COS(RADIANS(-Calc!L328))</f>
        <v>1</v>
      </c>
      <c r="D882" s="78">
        <f>SIN(RADIANS(-Calc!L328))</f>
        <v>0</v>
      </c>
      <c r="E882" s="78">
        <f t="shared" si="387"/>
        <v>1.5749999999999997</v>
      </c>
      <c r="F882" s="78">
        <f t="shared" si="388"/>
        <v>1</v>
      </c>
      <c r="G882" s="78">
        <f t="shared" si="389"/>
        <v>0</v>
      </c>
      <c r="H882" s="78">
        <f t="shared" si="390"/>
        <v>7.8525403784437842E-2</v>
      </c>
      <c r="I882" s="78">
        <f t="shared" si="391"/>
        <v>-1.8639900109604906</v>
      </c>
      <c r="J882" s="78">
        <f t="shared" si="392"/>
        <v>0</v>
      </c>
      <c r="K882" s="78">
        <f t="shared" si="393"/>
        <v>7.8525403784437842E-2</v>
      </c>
      <c r="L882" s="78">
        <f t="shared" si="394"/>
        <v>-1.8004760915315814</v>
      </c>
      <c r="M882" s="78">
        <f t="shared" si="395"/>
        <v>-0.48243611471743131</v>
      </c>
      <c r="O882" s="78">
        <f t="shared" si="396"/>
        <v>9.5768247840996343E-2</v>
      </c>
      <c r="P882" s="78">
        <f t="shared" si="397"/>
        <v>-0.58837088604519372</v>
      </c>
    </row>
    <row r="883" spans="1:16" x14ac:dyDescent="0.2">
      <c r="A883" s="78">
        <f>Calc!G329</f>
        <v>2149.2156566426356</v>
      </c>
      <c r="B883" s="78">
        <f t="shared" si="386"/>
        <v>1.59375</v>
      </c>
      <c r="C883" s="78">
        <f>COS(RADIANS(-Calc!L329))</f>
        <v>1</v>
      </c>
      <c r="D883" s="78">
        <f>SIN(RADIANS(-Calc!L329))</f>
        <v>0</v>
      </c>
      <c r="E883" s="78">
        <f t="shared" si="387"/>
        <v>1.59375</v>
      </c>
      <c r="F883" s="78">
        <f t="shared" si="388"/>
        <v>1</v>
      </c>
      <c r="G883" s="78">
        <f t="shared" si="389"/>
        <v>0</v>
      </c>
      <c r="H883" s="78">
        <f t="shared" si="390"/>
        <v>6.9150403784437708E-2</v>
      </c>
      <c r="I883" s="78">
        <f t="shared" si="391"/>
        <v>-1.8802279872814491</v>
      </c>
      <c r="J883" s="78">
        <f t="shared" si="392"/>
        <v>0</v>
      </c>
      <c r="K883" s="78">
        <f t="shared" si="393"/>
        <v>6.9150403784437708E-2</v>
      </c>
      <c r="L883" s="78">
        <f t="shared" si="394"/>
        <v>-1.8161607722266655</v>
      </c>
      <c r="M883" s="78">
        <f t="shared" si="395"/>
        <v>-0.4866388122432192</v>
      </c>
      <c r="O883" s="78">
        <f t="shared" si="396"/>
        <v>8.4496288184356477E-2</v>
      </c>
      <c r="P883" s="78">
        <f t="shared" si="397"/>
        <v>-0.59463388600269984</v>
      </c>
    </row>
    <row r="884" spans="1:16" x14ac:dyDescent="0.2">
      <c r="A884" s="78">
        <f>Calc!G330</f>
        <v>2180.3689847702576</v>
      </c>
      <c r="B884" s="78">
        <f t="shared" si="386"/>
        <v>1.6125000000000016</v>
      </c>
      <c r="C884" s="78">
        <f>COS(RADIANS(-Calc!L330))</f>
        <v>1</v>
      </c>
      <c r="D884" s="78">
        <f>SIN(RADIANS(-Calc!L330))</f>
        <v>0</v>
      </c>
      <c r="E884" s="78">
        <f t="shared" si="387"/>
        <v>1.6125000000000016</v>
      </c>
      <c r="F884" s="78">
        <f t="shared" si="388"/>
        <v>1</v>
      </c>
      <c r="G884" s="78">
        <f t="shared" si="389"/>
        <v>0</v>
      </c>
      <c r="H884" s="78">
        <f t="shared" si="390"/>
        <v>5.9775403784436909E-2</v>
      </c>
      <c r="I884" s="78">
        <f t="shared" si="391"/>
        <v>-1.8964659636024086</v>
      </c>
      <c r="J884" s="78">
        <f t="shared" si="392"/>
        <v>0</v>
      </c>
      <c r="K884" s="78">
        <f t="shared" si="393"/>
        <v>5.9775403784436909E-2</v>
      </c>
      <c r="L884" s="78">
        <f t="shared" si="394"/>
        <v>-1.8318454529217507</v>
      </c>
      <c r="M884" s="78">
        <f t="shared" si="395"/>
        <v>-0.49084150976900726</v>
      </c>
      <c r="O884" s="78">
        <f t="shared" si="396"/>
        <v>7.3181039168533593E-2</v>
      </c>
      <c r="P884" s="78">
        <f t="shared" si="397"/>
        <v>-0.60092093867712315</v>
      </c>
    </row>
    <row r="885" spans="1:16" x14ac:dyDescent="0.2">
      <c r="A885" s="78">
        <f>Calc!G331</f>
        <v>2211.9738868711211</v>
      </c>
      <c r="B885" s="78">
        <f t="shared" si="386"/>
        <v>1.6312500000000005</v>
      </c>
      <c r="C885" s="78">
        <f>COS(RADIANS(-Calc!L331))</f>
        <v>1</v>
      </c>
      <c r="D885" s="78">
        <f>SIN(RADIANS(-Calc!L331))</f>
        <v>0</v>
      </c>
      <c r="E885" s="78">
        <f t="shared" si="387"/>
        <v>1.6312500000000005</v>
      </c>
      <c r="F885" s="78">
        <f t="shared" si="388"/>
        <v>1</v>
      </c>
      <c r="G885" s="78">
        <f t="shared" si="389"/>
        <v>0</v>
      </c>
      <c r="H885" s="78">
        <f t="shared" si="390"/>
        <v>5.0400403784437331E-2</v>
      </c>
      <c r="I885" s="78">
        <f t="shared" si="391"/>
        <v>-1.9127039399233661</v>
      </c>
      <c r="J885" s="78">
        <f t="shared" si="392"/>
        <v>0</v>
      </c>
      <c r="K885" s="78">
        <f t="shared" si="393"/>
        <v>5.0400403784437331E-2</v>
      </c>
      <c r="L885" s="78">
        <f t="shared" si="394"/>
        <v>-1.8475301336168339</v>
      </c>
      <c r="M885" s="78">
        <f t="shared" si="395"/>
        <v>-0.49504420729479481</v>
      </c>
      <c r="O885" s="78">
        <f t="shared" si="396"/>
        <v>6.1822250938042916E-2</v>
      </c>
      <c r="P885" s="78">
        <f t="shared" si="397"/>
        <v>-0.60723218289480241</v>
      </c>
    </row>
    <row r="886" spans="1:16" x14ac:dyDescent="0.2">
      <c r="A886" s="78">
        <f>Calc!G332</f>
        <v>2244.0369086039268</v>
      </c>
      <c r="B886" s="78">
        <f t="shared" si="386"/>
        <v>1.6499999999999995</v>
      </c>
      <c r="C886" s="78">
        <f>COS(RADIANS(-Calc!L332))</f>
        <v>1</v>
      </c>
      <c r="D886" s="78">
        <f>SIN(RADIANS(-Calc!L332))</f>
        <v>0</v>
      </c>
      <c r="E886" s="78">
        <f t="shared" si="387"/>
        <v>1.6499999999999995</v>
      </c>
      <c r="F886" s="78">
        <f t="shared" si="388"/>
        <v>1</v>
      </c>
      <c r="G886" s="78">
        <f t="shared" si="389"/>
        <v>0</v>
      </c>
      <c r="H886" s="78">
        <f t="shared" si="390"/>
        <v>4.1025403784437864E-2</v>
      </c>
      <c r="I886" s="78">
        <f t="shared" si="391"/>
        <v>-1.9289419162443233</v>
      </c>
      <c r="J886" s="78">
        <f t="shared" si="392"/>
        <v>0</v>
      </c>
      <c r="K886" s="78">
        <f t="shared" si="393"/>
        <v>4.1025403784437864E-2</v>
      </c>
      <c r="L886" s="78">
        <f t="shared" si="394"/>
        <v>-1.8632148143119167</v>
      </c>
      <c r="M886" s="78">
        <f t="shared" si="395"/>
        <v>-0.49924690482058232</v>
      </c>
      <c r="O886" s="78">
        <f t="shared" si="396"/>
        <v>5.0419671710884142E-2</v>
      </c>
      <c r="P886" s="78">
        <f t="shared" si="397"/>
        <v>-0.61356775855249979</v>
      </c>
    </row>
    <row r="887" spans="1:16" x14ac:dyDescent="0.2">
      <c r="A887" s="78">
        <f>Calc!G333</f>
        <v>2276.5646905080639</v>
      </c>
      <c r="B887" s="78">
        <f t="shared" si="386"/>
        <v>1.6687499999999997</v>
      </c>
      <c r="C887" s="78">
        <f>COS(RADIANS(-Calc!L333))</f>
        <v>1</v>
      </c>
      <c r="D887" s="78">
        <f>SIN(RADIANS(-Calc!L333))</f>
        <v>0</v>
      </c>
      <c r="E887" s="78">
        <f t="shared" si="387"/>
        <v>1.6687499999999997</v>
      </c>
      <c r="F887" s="78">
        <f t="shared" si="388"/>
        <v>1</v>
      </c>
      <c r="G887" s="78">
        <f t="shared" si="389"/>
        <v>0</v>
      </c>
      <c r="H887" s="78">
        <f t="shared" si="390"/>
        <v>3.1650403784437731E-2</v>
      </c>
      <c r="I887" s="78">
        <f t="shared" si="391"/>
        <v>-1.9451798925652817</v>
      </c>
      <c r="J887" s="78">
        <f t="shared" si="392"/>
        <v>0</v>
      </c>
      <c r="K887" s="78">
        <f t="shared" si="393"/>
        <v>3.1650403784437731E-2</v>
      </c>
      <c r="L887" s="78">
        <f t="shared" si="394"/>
        <v>-1.8788994950070008</v>
      </c>
      <c r="M887" s="78">
        <f t="shared" si="395"/>
        <v>-0.50344960234637004</v>
      </c>
      <c r="O887" s="78">
        <f t="shared" si="396"/>
        <v>3.8973047759941516E-2</v>
      </c>
      <c r="P887" s="78">
        <f t="shared" si="397"/>
        <v>-0.61992780662773495</v>
      </c>
    </row>
    <row r="888" spans="1:16" x14ac:dyDescent="0.2">
      <c r="A888" s="78">
        <f>Calc!G334</f>
        <v>2309.563969378918</v>
      </c>
      <c r="B888" s="78">
        <f t="shared" si="386"/>
        <v>1.6875000000000013</v>
      </c>
      <c r="C888" s="78">
        <f>COS(RADIANS(-Calc!L334))</f>
        <v>1</v>
      </c>
      <c r="D888" s="78">
        <f>SIN(RADIANS(-Calc!L334))</f>
        <v>0</v>
      </c>
      <c r="E888" s="78">
        <f t="shared" si="387"/>
        <v>1.6875000000000013</v>
      </c>
      <c r="F888" s="78">
        <f t="shared" si="388"/>
        <v>1</v>
      </c>
      <c r="G888" s="78">
        <f t="shared" si="389"/>
        <v>0</v>
      </c>
      <c r="H888" s="78">
        <f t="shared" si="390"/>
        <v>2.2275403784436931E-2</v>
      </c>
      <c r="I888" s="78">
        <f t="shared" si="391"/>
        <v>-1.9614178688862414</v>
      </c>
      <c r="J888" s="78">
        <f t="shared" si="392"/>
        <v>0</v>
      </c>
      <c r="K888" s="78">
        <f t="shared" si="393"/>
        <v>2.2275403784436931E-2</v>
      </c>
      <c r="L888" s="78">
        <f t="shared" si="394"/>
        <v>-1.894584175702086</v>
      </c>
      <c r="M888" s="78">
        <f t="shared" si="395"/>
        <v>-0.50765229987215821</v>
      </c>
      <c r="O888" s="78">
        <f t="shared" si="396"/>
        <v>2.7482123394164559E-2</v>
      </c>
      <c r="P888" s="78">
        <f t="shared" si="397"/>
        <v>-0.6263124691892421</v>
      </c>
    </row>
    <row r="889" spans="1:16" x14ac:dyDescent="0.2">
      <c r="A889" s="78">
        <f>Calc!G335</f>
        <v>2343.0415796631214</v>
      </c>
      <c r="B889" s="78">
        <f t="shared" si="386"/>
        <v>1.7062500000000003</v>
      </c>
      <c r="C889" s="78">
        <f>COS(RADIANS(-Calc!L335))</f>
        <v>1</v>
      </c>
      <c r="D889" s="78">
        <f>SIN(RADIANS(-Calc!L335))</f>
        <v>0</v>
      </c>
      <c r="E889" s="78">
        <f t="shared" si="387"/>
        <v>1.7062500000000003</v>
      </c>
      <c r="F889" s="78">
        <f t="shared" si="388"/>
        <v>1</v>
      </c>
      <c r="G889" s="78">
        <f t="shared" si="389"/>
        <v>0</v>
      </c>
      <c r="H889" s="78">
        <f t="shared" si="390"/>
        <v>1.2900403784437464E-2</v>
      </c>
      <c r="I889" s="78">
        <f t="shared" si="391"/>
        <v>-1.9776558452071986</v>
      </c>
      <c r="J889" s="78">
        <f t="shared" si="392"/>
        <v>0</v>
      </c>
      <c r="K889" s="78">
        <f t="shared" si="393"/>
        <v>1.2900403784437464E-2</v>
      </c>
      <c r="L889" s="78">
        <f t="shared" si="394"/>
        <v>-1.910268856397169</v>
      </c>
      <c r="M889" s="78">
        <f t="shared" si="395"/>
        <v>-0.51185499739794571</v>
      </c>
      <c r="O889" s="78">
        <f t="shared" si="396"/>
        <v>1.594664093953085E-2</v>
      </c>
      <c r="P889" s="78">
        <f t="shared" si="397"/>
        <v>-0.6327218894075467</v>
      </c>
    </row>
    <row r="890" spans="1:16" x14ac:dyDescent="0.2">
      <c r="A890" s="78">
        <f>Calc!G336</f>
        <v>2377.0044548740384</v>
      </c>
      <c r="B890" s="78">
        <f t="shared" si="386"/>
        <v>1.7250000000000005</v>
      </c>
      <c r="C890" s="78">
        <f>COS(RADIANS(-Calc!L336))</f>
        <v>1</v>
      </c>
      <c r="D890" s="78">
        <f>SIN(RADIANS(-Calc!L336))</f>
        <v>0</v>
      </c>
      <c r="E890" s="78">
        <f t="shared" si="387"/>
        <v>1.7250000000000005</v>
      </c>
      <c r="F890" s="78">
        <f t="shared" si="388"/>
        <v>1</v>
      </c>
      <c r="G890" s="78">
        <f t="shared" si="389"/>
        <v>0</v>
      </c>
      <c r="H890" s="78">
        <f t="shared" si="390"/>
        <v>3.5254037844373309E-3</v>
      </c>
      <c r="I890" s="78">
        <f t="shared" si="391"/>
        <v>-1.9938938215281572</v>
      </c>
      <c r="J890" s="78">
        <f t="shared" si="392"/>
        <v>0</v>
      </c>
      <c r="K890" s="78">
        <f t="shared" si="393"/>
        <v>3.5254037844373309E-3</v>
      </c>
      <c r="L890" s="78">
        <f t="shared" si="394"/>
        <v>-1.9259535370922534</v>
      </c>
      <c r="M890" s="78">
        <f t="shared" si="395"/>
        <v>-0.51605769492373355</v>
      </c>
      <c r="O890" s="78">
        <f t="shared" si="396"/>
        <v>4.366340719777961E-3</v>
      </c>
      <c r="P890" s="78">
        <f t="shared" si="397"/>
        <v>-0.63915621156567282</v>
      </c>
    </row>
    <row r="891" spans="1:16" x14ac:dyDescent="0.2">
      <c r="A891" s="78">
        <f>Calc!G337</f>
        <v>2411.4596290277477</v>
      </c>
      <c r="B891" s="78">
        <f t="shared" si="386"/>
        <v>1.7437499999999995</v>
      </c>
      <c r="C891" s="78">
        <f>COS(RADIANS(-Calc!L337))</f>
        <v>1</v>
      </c>
      <c r="D891" s="78">
        <f>SIN(RADIANS(-Calc!L337))</f>
        <v>0</v>
      </c>
      <c r="E891" s="78">
        <f t="shared" si="387"/>
        <v>1.7437499999999995</v>
      </c>
      <c r="F891" s="78">
        <f t="shared" si="388"/>
        <v>1</v>
      </c>
      <c r="G891" s="78">
        <f t="shared" si="389"/>
        <v>0</v>
      </c>
      <c r="H891" s="78">
        <f t="shared" si="390"/>
        <v>-5.8495962155621362E-3</v>
      </c>
      <c r="I891" s="78">
        <f t="shared" si="391"/>
        <v>-2.0101317978491142</v>
      </c>
      <c r="J891" s="78">
        <f t="shared" si="392"/>
        <v>0</v>
      </c>
      <c r="K891" s="78">
        <f t="shared" si="393"/>
        <v>-5.8495962155621362E-3</v>
      </c>
      <c r="L891" s="78">
        <f t="shared" si="394"/>
        <v>-1.9416382177873361</v>
      </c>
      <c r="M891" s="78">
        <f t="shared" si="395"/>
        <v>-0.52026039244952105</v>
      </c>
      <c r="O891" s="78">
        <f t="shared" si="396"/>
        <v>-7.2590389630731557E-3</v>
      </c>
      <c r="P891" s="78">
        <f t="shared" si="397"/>
        <v>-0.64561558106996286</v>
      </c>
    </row>
    <row r="892" spans="1:16" x14ac:dyDescent="0.2">
      <c r="A892" s="78">
        <f>Calc!G338</f>
        <v>2446.4142380998642</v>
      </c>
      <c r="B892" s="78">
        <f t="shared" si="386"/>
        <v>1.7625000000000011</v>
      </c>
      <c r="C892" s="78">
        <f>COS(RADIANS(-Calc!L338))</f>
        <v>1</v>
      </c>
      <c r="D892" s="78">
        <f>SIN(RADIANS(-Calc!L338))</f>
        <v>0</v>
      </c>
      <c r="E892" s="78">
        <f t="shared" si="387"/>
        <v>1.7625000000000011</v>
      </c>
      <c r="F892" s="78">
        <f t="shared" si="388"/>
        <v>1</v>
      </c>
      <c r="G892" s="78">
        <f t="shared" si="389"/>
        <v>0</v>
      </c>
      <c r="H892" s="78">
        <f t="shared" si="390"/>
        <v>-1.5224596215562936E-2</v>
      </c>
      <c r="I892" s="78">
        <f t="shared" si="391"/>
        <v>-2.0263697741700737</v>
      </c>
      <c r="J892" s="78">
        <f t="shared" si="392"/>
        <v>0</v>
      </c>
      <c r="K892" s="78">
        <f t="shared" si="393"/>
        <v>-1.5224596215562936E-2</v>
      </c>
      <c r="L892" s="78">
        <f t="shared" si="394"/>
        <v>-1.9573228984824211</v>
      </c>
      <c r="M892" s="78">
        <f t="shared" si="395"/>
        <v>-0.5244630899753091</v>
      </c>
      <c r="O892" s="78">
        <f t="shared" si="396"/>
        <v>-1.8929761848439985E-2</v>
      </c>
      <c r="P892" s="78">
        <f t="shared" si="397"/>
        <v>-0.65210014446103737</v>
      </c>
    </row>
    <row r="893" spans="1:16" x14ac:dyDescent="0.2">
      <c r="A893" s="78">
        <f>Calc!G339</f>
        <v>2481.8755215034403</v>
      </c>
      <c r="B893" s="78">
        <f t="shared" si="386"/>
        <v>1.78125</v>
      </c>
      <c r="C893" s="78">
        <f>COS(RADIANS(-Calc!L339))</f>
        <v>1</v>
      </c>
      <c r="D893" s="78">
        <f>SIN(RADIANS(-Calc!L339))</f>
        <v>0</v>
      </c>
      <c r="E893" s="78">
        <f t="shared" si="387"/>
        <v>1.78125</v>
      </c>
      <c r="F893" s="78">
        <f t="shared" si="388"/>
        <v>1</v>
      </c>
      <c r="G893" s="78">
        <f t="shared" si="389"/>
        <v>0</v>
      </c>
      <c r="H893" s="78">
        <f t="shared" si="390"/>
        <v>-2.4599596215562403E-2</v>
      </c>
      <c r="I893" s="78">
        <f t="shared" si="391"/>
        <v>-2.0426077504910314</v>
      </c>
      <c r="J893" s="78">
        <f t="shared" si="392"/>
        <v>0</v>
      </c>
      <c r="K893" s="78">
        <f t="shared" si="393"/>
        <v>-2.4599596215562403E-2</v>
      </c>
      <c r="L893" s="78">
        <f t="shared" si="394"/>
        <v>-1.9730075791775046</v>
      </c>
      <c r="M893" s="78">
        <f t="shared" si="395"/>
        <v>-0.52866578750109672</v>
      </c>
      <c r="O893" s="78">
        <f t="shared" si="396"/>
        <v>-3.0646093737113279E-2</v>
      </c>
      <c r="P893" s="78">
        <f t="shared" si="397"/>
        <v>-0.65861004942487078</v>
      </c>
    </row>
    <row r="894" spans="1:16" x14ac:dyDescent="0.2">
      <c r="A894" s="78">
        <f>Calc!G340</f>
        <v>2517.8508235883355</v>
      </c>
      <c r="B894" s="78">
        <f t="shared" si="386"/>
        <v>1.8000000000000003</v>
      </c>
      <c r="C894" s="78">
        <f>COS(RADIANS(-Calc!L340))</f>
        <v>1</v>
      </c>
      <c r="D894" s="78">
        <f>SIN(RADIANS(-Calc!L340))</f>
        <v>0</v>
      </c>
      <c r="E894" s="78">
        <f t="shared" si="387"/>
        <v>1.8000000000000003</v>
      </c>
      <c r="F894" s="78">
        <f t="shared" si="388"/>
        <v>1</v>
      </c>
      <c r="G894" s="78">
        <f t="shared" si="389"/>
        <v>0</v>
      </c>
      <c r="H894" s="78">
        <f t="shared" si="390"/>
        <v>-3.3974596215562536E-2</v>
      </c>
      <c r="I894" s="78">
        <f t="shared" si="391"/>
        <v>-2.05884572681199</v>
      </c>
      <c r="J894" s="78">
        <f t="shared" si="392"/>
        <v>0</v>
      </c>
      <c r="K894" s="78">
        <f t="shared" si="393"/>
        <v>-3.3974596215562536E-2</v>
      </c>
      <c r="L894" s="78">
        <f t="shared" si="394"/>
        <v>-1.9886922598725889</v>
      </c>
      <c r="M894" s="78">
        <f t="shared" si="395"/>
        <v>-0.53286848502688455</v>
      </c>
      <c r="O894" s="78">
        <f t="shared" si="396"/>
        <v>-4.2408302511447664E-2</v>
      </c>
      <c r="P894" s="78">
        <f t="shared" si="397"/>
        <v>-0.66514544480400883</v>
      </c>
    </row>
    <row r="895" spans="1:16" x14ac:dyDescent="0.2">
      <c r="A895" s="78">
        <f>Calc!G341</f>
        <v>2554.3475951622891</v>
      </c>
      <c r="B895" s="78">
        <f t="shared" si="386"/>
        <v>1.8187500000000019</v>
      </c>
      <c r="C895" s="78">
        <f>COS(RADIANS(-Calc!L341))</f>
        <v>1</v>
      </c>
      <c r="D895" s="78">
        <f>SIN(RADIANS(-Calc!L341))</f>
        <v>0</v>
      </c>
      <c r="E895" s="78">
        <f t="shared" si="387"/>
        <v>1.8187500000000019</v>
      </c>
      <c r="F895" s="78">
        <f t="shared" si="388"/>
        <v>1</v>
      </c>
      <c r="G895" s="78">
        <f t="shared" si="389"/>
        <v>0</v>
      </c>
      <c r="H895" s="78">
        <f t="shared" si="390"/>
        <v>-4.3349596215563335E-2</v>
      </c>
      <c r="I895" s="78">
        <f t="shared" si="391"/>
        <v>-2.0750837031329494</v>
      </c>
      <c r="J895" s="78">
        <f t="shared" si="392"/>
        <v>0</v>
      </c>
      <c r="K895" s="78">
        <f t="shared" si="393"/>
        <v>-4.3349596215563335E-2</v>
      </c>
      <c r="L895" s="78">
        <f t="shared" si="394"/>
        <v>-2.0043769405676741</v>
      </c>
      <c r="M895" s="78">
        <f t="shared" si="395"/>
        <v>-0.53707118255267261</v>
      </c>
      <c r="O895" s="78">
        <f t="shared" si="396"/>
        <v>-5.4216658155769884E-2</v>
      </c>
      <c r="P895" s="78">
        <f t="shared" si="397"/>
        <v>-0.67170648060890914</v>
      </c>
    </row>
    <row r="896" spans="1:16" x14ac:dyDescent="0.2">
      <c r="A896" s="78">
        <f>Calc!G342</f>
        <v>2591.3733950340393</v>
      </c>
      <c r="B896" s="78">
        <f t="shared" si="386"/>
        <v>1.8375000000000008</v>
      </c>
      <c r="C896" s="78">
        <f>COS(RADIANS(-Calc!L342))</f>
        <v>1</v>
      </c>
      <c r="D896" s="78">
        <f>SIN(RADIANS(-Calc!L342))</f>
        <v>0</v>
      </c>
      <c r="E896" s="78">
        <f t="shared" si="387"/>
        <v>1.8375000000000008</v>
      </c>
      <c r="F896" s="78">
        <f t="shared" si="388"/>
        <v>1</v>
      </c>
      <c r="G896" s="78">
        <f t="shared" si="389"/>
        <v>0</v>
      </c>
      <c r="H896" s="78">
        <f t="shared" si="390"/>
        <v>-5.2724596215562802E-2</v>
      </c>
      <c r="I896" s="78">
        <f t="shared" si="391"/>
        <v>-2.0913216794539067</v>
      </c>
      <c r="J896" s="78">
        <f t="shared" si="392"/>
        <v>0</v>
      </c>
      <c r="K896" s="78">
        <f t="shared" si="393"/>
        <v>-5.2724596215562802E-2</v>
      </c>
      <c r="L896" s="78">
        <f t="shared" si="394"/>
        <v>-2.0200616212627569</v>
      </c>
      <c r="M896" s="78">
        <f t="shared" si="395"/>
        <v>-0.54127388007846011</v>
      </c>
      <c r="O896" s="78">
        <f t="shared" si="396"/>
        <v>-6.6071432777036074E-2</v>
      </c>
      <c r="P896" s="78">
        <f t="shared" si="397"/>
        <v>-0.67829330802941878</v>
      </c>
    </row>
    <row r="897" spans="1:16" x14ac:dyDescent="0.2">
      <c r="A897" s="78">
        <f>Calc!G343</f>
        <v>2628.9358915788448</v>
      </c>
      <c r="B897" s="78">
        <f t="shared" si="386"/>
        <v>1.8562499999999997</v>
      </c>
      <c r="C897" s="78">
        <f>COS(RADIANS(-Calc!L343))</f>
        <v>1</v>
      </c>
      <c r="D897" s="78">
        <f>SIN(RADIANS(-Calc!L343))</f>
        <v>0</v>
      </c>
      <c r="E897" s="78">
        <f t="shared" si="387"/>
        <v>1.8562499999999997</v>
      </c>
      <c r="F897" s="78">
        <f t="shared" si="388"/>
        <v>1</v>
      </c>
      <c r="G897" s="78">
        <f t="shared" si="389"/>
        <v>0</v>
      </c>
      <c r="H897" s="78">
        <f t="shared" si="390"/>
        <v>-6.2099596215562269E-2</v>
      </c>
      <c r="I897" s="78">
        <f t="shared" si="391"/>
        <v>-2.1075596557748639</v>
      </c>
      <c r="J897" s="78">
        <f t="shared" si="392"/>
        <v>0</v>
      </c>
      <c r="K897" s="78">
        <f t="shared" si="393"/>
        <v>-6.2099596215562269E-2</v>
      </c>
      <c r="L897" s="78">
        <f t="shared" si="394"/>
        <v>-2.0357463019578397</v>
      </c>
      <c r="M897" s="78">
        <f t="shared" si="395"/>
        <v>-0.54547657760424761</v>
      </c>
      <c r="O897" s="78">
        <f t="shared" si="396"/>
        <v>-7.7972900625739874E-2</v>
      </c>
      <c r="P897" s="78">
        <f t="shared" si="397"/>
        <v>-0.68490607944639093</v>
      </c>
    </row>
    <row r="898" spans="1:16" x14ac:dyDescent="0.2">
      <c r="A898" s="78">
        <f>Calc!G344</f>
        <v>2667.0428643266487</v>
      </c>
      <c r="B898" s="78">
        <f t="shared" si="386"/>
        <v>1.875</v>
      </c>
      <c r="C898" s="78">
        <f>COS(RADIANS(-Calc!L344))</f>
        <v>1</v>
      </c>
      <c r="D898" s="78">
        <f>SIN(RADIANS(-Calc!L344))</f>
        <v>0</v>
      </c>
      <c r="E898" s="78">
        <f t="shared" si="387"/>
        <v>1.875</v>
      </c>
      <c r="F898" s="78">
        <f t="shared" si="388"/>
        <v>1</v>
      </c>
      <c r="G898" s="78">
        <f t="shared" si="389"/>
        <v>0</v>
      </c>
      <c r="H898" s="78">
        <f t="shared" si="390"/>
        <v>-7.1474596215562514E-2</v>
      </c>
      <c r="I898" s="78">
        <f t="shared" si="391"/>
        <v>-2.1237976320958225</v>
      </c>
      <c r="J898" s="78">
        <f t="shared" si="392"/>
        <v>0</v>
      </c>
      <c r="K898" s="78">
        <f t="shared" si="393"/>
        <v>-7.1474596215562514E-2</v>
      </c>
      <c r="L898" s="78">
        <f t="shared" si="394"/>
        <v>-2.0514309826529242</v>
      </c>
      <c r="M898" s="78">
        <f t="shared" si="395"/>
        <v>-0.54967927513003545</v>
      </c>
      <c r="O898" s="78">
        <f t="shared" si="396"/>
        <v>-8.9921338117056396E-2</v>
      </c>
      <c r="P898" s="78">
        <f t="shared" si="397"/>
        <v>-0.69154494844343328</v>
      </c>
    </row>
    <row r="899" spans="1:16" x14ac:dyDescent="0.2">
      <c r="A899" s="78">
        <f>Calc!G345</f>
        <v>2705.7022055733032</v>
      </c>
      <c r="B899" s="78">
        <f t="shared" si="386"/>
        <v>1.8937500000000016</v>
      </c>
      <c r="C899" s="78">
        <f>COS(RADIANS(-Calc!L345))</f>
        <v>1</v>
      </c>
      <c r="D899" s="78">
        <f>SIN(RADIANS(-Calc!L345))</f>
        <v>0</v>
      </c>
      <c r="E899" s="78">
        <f t="shared" si="387"/>
        <v>1.8937500000000016</v>
      </c>
      <c r="F899" s="78">
        <f t="shared" si="388"/>
        <v>1</v>
      </c>
      <c r="G899" s="78">
        <f t="shared" si="389"/>
        <v>0</v>
      </c>
      <c r="H899" s="78">
        <f t="shared" si="390"/>
        <v>-8.0849596215563313E-2</v>
      </c>
      <c r="I899" s="78">
        <f t="shared" si="391"/>
        <v>-2.140035608416782</v>
      </c>
      <c r="J899" s="78">
        <f t="shared" si="392"/>
        <v>0</v>
      </c>
      <c r="K899" s="78">
        <f t="shared" si="393"/>
        <v>-8.0849596215563313E-2</v>
      </c>
      <c r="L899" s="78">
        <f t="shared" si="394"/>
        <v>-2.0671156633480092</v>
      </c>
      <c r="M899" s="78">
        <f t="shared" si="395"/>
        <v>-0.55388197265582351</v>
      </c>
      <c r="O899" s="78">
        <f t="shared" si="396"/>
        <v>-0.1019170238522414</v>
      </c>
      <c r="P899" s="78">
        <f t="shared" si="397"/>
        <v>-0.69821006981879785</v>
      </c>
    </row>
    <row r="900" spans="1:16" x14ac:dyDescent="0.2">
      <c r="A900" s="78">
        <f>Calc!G346</f>
        <v>2744.9219220151263</v>
      </c>
      <c r="B900" s="78">
        <f t="shared" si="386"/>
        <v>1.9125000000000005</v>
      </c>
      <c r="C900" s="78">
        <f>COS(RADIANS(-Calc!L346))</f>
        <v>1</v>
      </c>
      <c r="D900" s="78">
        <f>SIN(RADIANS(-Calc!L346))</f>
        <v>0</v>
      </c>
      <c r="E900" s="78">
        <f t="shared" si="387"/>
        <v>1.9125000000000005</v>
      </c>
      <c r="F900" s="78">
        <f t="shared" si="388"/>
        <v>1</v>
      </c>
      <c r="G900" s="78">
        <f t="shared" si="389"/>
        <v>0</v>
      </c>
      <c r="H900" s="78">
        <f t="shared" si="390"/>
        <v>-9.022459621556278E-2</v>
      </c>
      <c r="I900" s="78">
        <f t="shared" si="391"/>
        <v>-2.1562735847377392</v>
      </c>
      <c r="J900" s="78">
        <f t="shared" si="392"/>
        <v>0</v>
      </c>
      <c r="K900" s="78">
        <f t="shared" si="393"/>
        <v>-9.022459621556278E-2</v>
      </c>
      <c r="L900" s="78">
        <f t="shared" si="394"/>
        <v>-2.082800344043092</v>
      </c>
      <c r="M900" s="78">
        <f t="shared" si="395"/>
        <v>-0.55808467018161101</v>
      </c>
      <c r="O900" s="78">
        <f t="shared" si="396"/>
        <v>-0.11396023864028453</v>
      </c>
      <c r="P900" s="78">
        <f t="shared" si="397"/>
        <v>-0.70490159959741272</v>
      </c>
    </row>
    <row r="901" spans="1:16" x14ac:dyDescent="0.2">
      <c r="A901" s="78">
        <f>Calc!G347</f>
        <v>2784.7101364071682</v>
      </c>
      <c r="B901" s="78">
        <f t="shared" si="386"/>
        <v>1.9312499999999995</v>
      </c>
      <c r="C901" s="78">
        <f>COS(RADIANS(-Calc!L347))</f>
        <v>1</v>
      </c>
      <c r="D901" s="78">
        <f>SIN(RADIANS(-Calc!L347))</f>
        <v>0</v>
      </c>
      <c r="E901" s="78">
        <f t="shared" si="387"/>
        <v>1.9312499999999995</v>
      </c>
      <c r="F901" s="78">
        <f t="shared" si="388"/>
        <v>1</v>
      </c>
      <c r="G901" s="78">
        <f t="shared" si="389"/>
        <v>0</v>
      </c>
      <c r="H901" s="78">
        <f t="shared" si="390"/>
        <v>-9.9599596215562247E-2</v>
      </c>
      <c r="I901" s="78">
        <f t="shared" si="391"/>
        <v>-2.1725115610586965</v>
      </c>
      <c r="J901" s="78">
        <f t="shared" si="392"/>
        <v>0</v>
      </c>
      <c r="K901" s="78">
        <f t="shared" si="393"/>
        <v>-9.9599596215562247E-2</v>
      </c>
      <c r="L901" s="78">
        <f t="shared" si="394"/>
        <v>-2.0984850247381752</v>
      </c>
      <c r="M901" s="78">
        <f t="shared" si="395"/>
        <v>-0.56228736770739851</v>
      </c>
      <c r="O901" s="78">
        <f t="shared" si="396"/>
        <v>-0.12605126551982762</v>
      </c>
      <c r="P901" s="78">
        <f t="shared" si="397"/>
        <v>-0.71161969504305911</v>
      </c>
    </row>
    <row r="902" spans="1:16" x14ac:dyDescent="0.2">
      <c r="A902" s="78">
        <f>Calc!G348</f>
        <v>2825.0750892455085</v>
      </c>
      <c r="B902" s="78">
        <f t="shared" si="386"/>
        <v>1.9499999999999997</v>
      </c>
      <c r="C902" s="78">
        <f>COS(RADIANS(-Calc!L348))</f>
        <v>1</v>
      </c>
      <c r="D902" s="78">
        <f>SIN(RADIANS(-Calc!L348))</f>
        <v>0</v>
      </c>
      <c r="E902" s="78">
        <f t="shared" si="387"/>
        <v>1.9499999999999997</v>
      </c>
      <c r="F902" s="78">
        <f t="shared" si="388"/>
        <v>1</v>
      </c>
      <c r="G902" s="78">
        <f t="shared" si="389"/>
        <v>0</v>
      </c>
      <c r="H902" s="78">
        <f t="shared" si="390"/>
        <v>-0.10897459621556238</v>
      </c>
      <c r="I902" s="78">
        <f t="shared" si="391"/>
        <v>-2.1887495373796551</v>
      </c>
      <c r="J902" s="78">
        <f t="shared" si="392"/>
        <v>0</v>
      </c>
      <c r="K902" s="78">
        <f t="shared" si="393"/>
        <v>-0.10897459621556238</v>
      </c>
      <c r="L902" s="78">
        <f t="shared" si="394"/>
        <v>-2.1141697054332593</v>
      </c>
      <c r="M902" s="78">
        <f t="shared" si="395"/>
        <v>-0.56649006523318635</v>
      </c>
      <c r="O902" s="78">
        <f t="shared" si="396"/>
        <v>-0.13819038978133322</v>
      </c>
      <c r="P902" s="78">
        <f t="shared" si="397"/>
        <v>-0.71836451467069029</v>
      </c>
    </row>
    <row r="903" spans="1:16" x14ac:dyDescent="0.2">
      <c r="A903" s="78">
        <f>Calc!G349</f>
        <v>2866.0251404739274</v>
      </c>
      <c r="B903" s="78">
        <f t="shared" si="386"/>
        <v>1.9687500000000013</v>
      </c>
      <c r="C903" s="78">
        <f>COS(RADIANS(-Calc!L349))</f>
        <v>1</v>
      </c>
      <c r="D903" s="78">
        <f>SIN(RADIANS(-Calc!L349))</f>
        <v>0</v>
      </c>
      <c r="E903" s="78">
        <f t="shared" si="387"/>
        <v>1.9687500000000013</v>
      </c>
      <c r="F903" s="78">
        <f t="shared" si="388"/>
        <v>1</v>
      </c>
      <c r="G903" s="78">
        <f t="shared" si="389"/>
        <v>0</v>
      </c>
      <c r="H903" s="78">
        <f t="shared" si="390"/>
        <v>-0.11834959621556318</v>
      </c>
      <c r="I903" s="78">
        <f t="shared" si="391"/>
        <v>-2.2049875137006145</v>
      </c>
      <c r="J903" s="78">
        <f t="shared" si="392"/>
        <v>0</v>
      </c>
      <c r="K903" s="78">
        <f t="shared" si="393"/>
        <v>-0.11834959621556318</v>
      </c>
      <c r="L903" s="78">
        <f t="shared" si="394"/>
        <v>-2.1298543861283443</v>
      </c>
      <c r="M903" s="78">
        <f t="shared" si="395"/>
        <v>-0.5706927627589744</v>
      </c>
      <c r="O903" s="78">
        <f t="shared" si="396"/>
        <v>-0.15037789898952331</v>
      </c>
      <c r="P903" s="78">
        <f t="shared" si="397"/>
        <v>-0.72513621825889774</v>
      </c>
    </row>
    <row r="904" spans="1:16" x14ac:dyDescent="0.2">
      <c r="A904" s="78">
        <f>Calc!G350</f>
        <v>2907.5687712153258</v>
      </c>
      <c r="B904" s="78">
        <f t="shared" si="386"/>
        <v>1.9875000000000003</v>
      </c>
      <c r="C904" s="78">
        <f>COS(RADIANS(-Calc!L350))</f>
        <v>1</v>
      </c>
      <c r="D904" s="78">
        <f>SIN(RADIANS(-Calc!L350))</f>
        <v>0</v>
      </c>
      <c r="E904" s="78">
        <f t="shared" si="387"/>
        <v>1.9875000000000003</v>
      </c>
      <c r="F904" s="78">
        <f t="shared" si="388"/>
        <v>1</v>
      </c>
      <c r="G904" s="78">
        <f t="shared" si="389"/>
        <v>0</v>
      </c>
      <c r="H904" s="78">
        <f t="shared" si="390"/>
        <v>-0.12772459621556265</v>
      </c>
      <c r="I904" s="78">
        <f t="shared" si="391"/>
        <v>-2.2212254900215722</v>
      </c>
      <c r="J904" s="78">
        <f t="shared" si="392"/>
        <v>0</v>
      </c>
      <c r="K904" s="78">
        <f t="shared" si="393"/>
        <v>-0.12772459621556265</v>
      </c>
      <c r="L904" s="78">
        <f t="shared" si="394"/>
        <v>-2.145539066823428</v>
      </c>
      <c r="M904" s="78">
        <f t="shared" si="395"/>
        <v>-0.57489546028476202</v>
      </c>
      <c r="O904" s="78">
        <f t="shared" si="396"/>
        <v>-0.16261408300608493</v>
      </c>
      <c r="P904" s="78">
        <f t="shared" si="397"/>
        <v>-0.73193496686252868</v>
      </c>
    </row>
    <row r="905" spans="1:16" x14ac:dyDescent="0.2">
      <c r="A905" s="78">
        <f>Calc!G351</f>
        <v>2949.7145855282506</v>
      </c>
      <c r="B905" s="78">
        <f t="shared" si="386"/>
        <v>2.0062500000000005</v>
      </c>
      <c r="C905" s="78">
        <f>COS(RADIANS(-Calc!L351))</f>
        <v>1</v>
      </c>
      <c r="D905" s="78">
        <f>SIN(RADIANS(-Calc!L351))</f>
        <v>0</v>
      </c>
      <c r="E905" s="78">
        <f t="shared" si="387"/>
        <v>2.0062500000000005</v>
      </c>
      <c r="F905" s="78">
        <f t="shared" si="388"/>
        <v>1</v>
      </c>
      <c r="G905" s="78">
        <f t="shared" si="389"/>
        <v>0</v>
      </c>
      <c r="H905" s="78">
        <f t="shared" si="390"/>
        <v>-0.13709959621556278</v>
      </c>
      <c r="I905" s="78">
        <f t="shared" si="391"/>
        <v>-2.2374634663425303</v>
      </c>
      <c r="J905" s="78">
        <f t="shared" si="392"/>
        <v>0</v>
      </c>
      <c r="K905" s="78">
        <f t="shared" si="393"/>
        <v>-0.13709959621556278</v>
      </c>
      <c r="L905" s="78">
        <f t="shared" si="394"/>
        <v>-2.1612237475185117</v>
      </c>
      <c r="M905" s="78">
        <f t="shared" si="395"/>
        <v>-0.57909815781054974</v>
      </c>
      <c r="O905" s="78">
        <f t="shared" si="396"/>
        <v>-0.17489923401265822</v>
      </c>
      <c r="P905" s="78">
        <f t="shared" si="397"/>
        <v>-0.73876092282545636</v>
      </c>
    </row>
    <row r="906" spans="1:16" x14ac:dyDescent="0.2">
      <c r="A906" s="78">
        <f>Calc!G352</f>
        <v>2992.4713121888658</v>
      </c>
      <c r="B906" s="78">
        <f t="shared" si="386"/>
        <v>2.0249999999999995</v>
      </c>
      <c r="C906" s="78">
        <f>COS(RADIANS(-Calc!L352))</f>
        <v>1</v>
      </c>
      <c r="D906" s="78">
        <f>SIN(RADIANS(-Calc!L352))</f>
        <v>0</v>
      </c>
      <c r="E906" s="78">
        <f t="shared" si="387"/>
        <v>2.0249999999999995</v>
      </c>
      <c r="F906" s="78">
        <f t="shared" si="388"/>
        <v>1</v>
      </c>
      <c r="G906" s="78">
        <f t="shared" si="389"/>
        <v>0</v>
      </c>
      <c r="H906" s="78">
        <f t="shared" si="390"/>
        <v>-0.14647459621556225</v>
      </c>
      <c r="I906" s="78">
        <f t="shared" si="391"/>
        <v>-2.2537014426634876</v>
      </c>
      <c r="J906" s="78">
        <f t="shared" si="392"/>
        <v>0</v>
      </c>
      <c r="K906" s="78">
        <f t="shared" si="393"/>
        <v>-0.14647459621556225</v>
      </c>
      <c r="L906" s="78">
        <f t="shared" si="394"/>
        <v>-2.1769084282135944</v>
      </c>
      <c r="M906" s="78">
        <f t="shared" si="395"/>
        <v>-0.58330085533633724</v>
      </c>
      <c r="O906" s="78">
        <f t="shared" si="396"/>
        <v>-0.18723364653408336</v>
      </c>
      <c r="P906" s="78">
        <f t="shared" si="397"/>
        <v>-0.74561424979349988</v>
      </c>
    </row>
    <row r="907" spans="1:16" x14ac:dyDescent="0.2">
      <c r="A907" s="78">
        <f>Calc!G353</f>
        <v>3035.8478064987694</v>
      </c>
      <c r="B907" s="78">
        <f t="shared" si="386"/>
        <v>2.0437500000000011</v>
      </c>
      <c r="C907" s="78">
        <f>COS(RADIANS(-Calc!L353))</f>
        <v>1</v>
      </c>
      <c r="D907" s="78">
        <f>SIN(RADIANS(-Calc!L353))</f>
        <v>0</v>
      </c>
      <c r="E907" s="78">
        <f t="shared" si="387"/>
        <v>2.0437500000000011</v>
      </c>
      <c r="F907" s="78">
        <f t="shared" si="388"/>
        <v>1</v>
      </c>
      <c r="G907" s="78">
        <f t="shared" si="389"/>
        <v>0</v>
      </c>
      <c r="H907" s="78">
        <f t="shared" si="390"/>
        <v>-0.15584959621556305</v>
      </c>
      <c r="I907" s="78">
        <f t="shared" si="391"/>
        <v>-2.2699394189844471</v>
      </c>
      <c r="J907" s="78">
        <f t="shared" si="392"/>
        <v>0</v>
      </c>
      <c r="K907" s="78">
        <f t="shared" si="393"/>
        <v>-0.15584959621556305</v>
      </c>
      <c r="L907" s="78">
        <f t="shared" si="394"/>
        <v>-2.1925931089086799</v>
      </c>
      <c r="M907" s="78">
        <f t="shared" si="395"/>
        <v>-0.5875035528621253</v>
      </c>
      <c r="O907" s="78">
        <f t="shared" si="396"/>
        <v>-0.19961761746194628</v>
      </c>
      <c r="P907" s="78">
        <f t="shared" si="397"/>
        <v>-0.7524951127275038</v>
      </c>
    </row>
    <row r="908" spans="1:16" x14ac:dyDescent="0.2">
      <c r="A908" s="78">
        <f>Calc!G354</f>
        <v>3079.8530521189855</v>
      </c>
      <c r="B908" s="78">
        <f t="shared" si="386"/>
        <v>2.0625</v>
      </c>
      <c r="C908" s="78">
        <f>COS(RADIANS(-Calc!L354))</f>
        <v>1</v>
      </c>
      <c r="D908" s="78">
        <f>SIN(RADIANS(-Calc!L354))</f>
        <v>0</v>
      </c>
      <c r="E908" s="78">
        <f t="shared" si="387"/>
        <v>2.0625</v>
      </c>
      <c r="F908" s="78">
        <f t="shared" si="388"/>
        <v>1</v>
      </c>
      <c r="G908" s="78">
        <f t="shared" si="389"/>
        <v>0</v>
      </c>
      <c r="H908" s="78">
        <f t="shared" si="390"/>
        <v>-0.16522459621556251</v>
      </c>
      <c r="I908" s="78">
        <f t="shared" si="391"/>
        <v>-2.2861773953054048</v>
      </c>
      <c r="J908" s="78">
        <f t="shared" si="392"/>
        <v>0</v>
      </c>
      <c r="K908" s="78">
        <f t="shared" si="393"/>
        <v>-0.16522459621556251</v>
      </c>
      <c r="L908" s="78">
        <f t="shared" si="394"/>
        <v>-2.2082777896037631</v>
      </c>
      <c r="M908" s="78">
        <f t="shared" si="395"/>
        <v>-0.59170625038791291</v>
      </c>
      <c r="O908" s="78">
        <f t="shared" si="396"/>
        <v>-0.21205144607838919</v>
      </c>
      <c r="P908" s="78">
        <f t="shared" si="397"/>
        <v>-0.75940367791657004</v>
      </c>
    </row>
    <row r="909" spans="1:16" x14ac:dyDescent="0.2">
      <c r="A909" s="78">
        <f>Calc!G355</f>
        <v>3124.4961629305817</v>
      </c>
      <c r="B909" s="78">
        <f t="shared" si="386"/>
        <v>2.0812500000000003</v>
      </c>
      <c r="C909" s="78">
        <f>COS(RADIANS(-Calc!L355))</f>
        <v>1</v>
      </c>
      <c r="D909" s="78">
        <f>SIN(RADIANS(-Calc!L355))</f>
        <v>0</v>
      </c>
      <c r="E909" s="78">
        <f t="shared" si="387"/>
        <v>2.0812500000000003</v>
      </c>
      <c r="F909" s="78">
        <f t="shared" si="388"/>
        <v>1</v>
      </c>
      <c r="G909" s="78">
        <f t="shared" si="389"/>
        <v>0</v>
      </c>
      <c r="H909" s="78">
        <f t="shared" si="390"/>
        <v>-0.17459959621556265</v>
      </c>
      <c r="I909" s="78">
        <f t="shared" si="391"/>
        <v>-2.3024153716263633</v>
      </c>
      <c r="J909" s="78">
        <f t="shared" si="392"/>
        <v>0</v>
      </c>
      <c r="K909" s="78">
        <f t="shared" si="393"/>
        <v>-0.17459959621556265</v>
      </c>
      <c r="L909" s="78">
        <f t="shared" si="394"/>
        <v>-2.2239624702988472</v>
      </c>
      <c r="M909" s="78">
        <f t="shared" si="395"/>
        <v>-0.59590894791370075</v>
      </c>
      <c r="O909" s="78">
        <f t="shared" si="396"/>
        <v>-0.22453543408023241</v>
      </c>
      <c r="P909" s="78">
        <f t="shared" si="397"/>
        <v>-0.7663401129914591</v>
      </c>
    </row>
    <row r="910" spans="1:16" x14ac:dyDescent="0.2">
      <c r="A910" s="78">
        <f>Calc!G356</f>
        <v>3169.7863849222308</v>
      </c>
      <c r="B910" s="78">
        <f t="shared" si="386"/>
        <v>2.1000000000000019</v>
      </c>
      <c r="C910" s="78">
        <f>COS(RADIANS(-Calc!L356))</f>
        <v>1</v>
      </c>
      <c r="D910" s="78">
        <f>SIN(RADIANS(-Calc!L356))</f>
        <v>0</v>
      </c>
      <c r="E910" s="78">
        <f t="shared" si="387"/>
        <v>2.1000000000000019</v>
      </c>
      <c r="F910" s="78">
        <f t="shared" si="388"/>
        <v>1</v>
      </c>
      <c r="G910" s="78">
        <f t="shared" si="389"/>
        <v>0</v>
      </c>
      <c r="H910" s="78">
        <f t="shared" si="390"/>
        <v>-0.18397459621556345</v>
      </c>
      <c r="I910" s="78">
        <f t="shared" si="391"/>
        <v>-2.3186533479473228</v>
      </c>
      <c r="J910" s="78">
        <f t="shared" si="392"/>
        <v>0</v>
      </c>
      <c r="K910" s="78">
        <f t="shared" si="393"/>
        <v>-0.18397459621556345</v>
      </c>
      <c r="L910" s="78">
        <f t="shared" si="394"/>
        <v>-2.2396471509939322</v>
      </c>
      <c r="M910" s="78">
        <f t="shared" si="395"/>
        <v>-0.60011164543948881</v>
      </c>
      <c r="O910" s="78">
        <f t="shared" si="396"/>
        <v>-0.23706988560336734</v>
      </c>
      <c r="P910" s="78">
        <f t="shared" si="397"/>
        <v>-0.77330458693814408</v>
      </c>
    </row>
    <row r="911" spans="1:16" x14ac:dyDescent="0.2">
      <c r="A911" s="78">
        <f>Calc!G357</f>
        <v>3215.7330981051223</v>
      </c>
      <c r="B911" s="78">
        <f t="shared" si="386"/>
        <v>2.1187500000000008</v>
      </c>
      <c r="C911" s="78">
        <f>COS(RADIANS(-Calc!L357))</f>
        <v>1</v>
      </c>
      <c r="D911" s="78">
        <f>SIN(RADIANS(-Calc!L357))</f>
        <v>0</v>
      </c>
      <c r="E911" s="78">
        <f t="shared" si="387"/>
        <v>2.1187500000000008</v>
      </c>
      <c r="F911" s="78">
        <f t="shared" si="388"/>
        <v>1</v>
      </c>
      <c r="G911" s="78">
        <f t="shared" si="389"/>
        <v>0</v>
      </c>
      <c r="H911" s="78">
        <f t="shared" si="390"/>
        <v>-0.19334959621556291</v>
      </c>
      <c r="I911" s="78">
        <f t="shared" si="391"/>
        <v>-2.3348913242682796</v>
      </c>
      <c r="J911" s="78">
        <f t="shared" si="392"/>
        <v>0</v>
      </c>
      <c r="K911" s="78">
        <f t="shared" si="393"/>
        <v>-0.19334959621556291</v>
      </c>
      <c r="L911" s="78">
        <f t="shared" si="394"/>
        <v>-2.255331831689015</v>
      </c>
      <c r="M911" s="78">
        <f t="shared" si="395"/>
        <v>-0.6043143429652762</v>
      </c>
      <c r="O911" s="78">
        <f t="shared" si="396"/>
        <v>-0.2496551072474549</v>
      </c>
      <c r="P911" s="78">
        <f t="shared" si="397"/>
        <v>-0.78029727011153471</v>
      </c>
    </row>
    <row r="912" spans="1:16" x14ac:dyDescent="0.2">
      <c r="A912" s="78">
        <f>Calc!G358</f>
        <v>3262.3458184556775</v>
      </c>
      <c r="B912" s="78">
        <f t="shared" si="386"/>
        <v>2.1374999999999997</v>
      </c>
      <c r="C912" s="78">
        <f>COS(RADIANS(-Calc!L358))</f>
        <v>1</v>
      </c>
      <c r="D912" s="78">
        <f>SIN(RADIANS(-Calc!L358))</f>
        <v>0</v>
      </c>
      <c r="E912" s="78">
        <f t="shared" si="387"/>
        <v>2.1374999999999997</v>
      </c>
      <c r="F912" s="78">
        <f t="shared" si="388"/>
        <v>1</v>
      </c>
      <c r="G912" s="78">
        <f t="shared" si="389"/>
        <v>0</v>
      </c>
      <c r="H912" s="78">
        <f t="shared" si="390"/>
        <v>-0.20272459621556238</v>
      </c>
      <c r="I912" s="78">
        <f t="shared" si="391"/>
        <v>-2.3511293005892373</v>
      </c>
      <c r="J912" s="78">
        <f t="shared" si="392"/>
        <v>0</v>
      </c>
      <c r="K912" s="78">
        <f t="shared" si="393"/>
        <v>-0.20272459621556238</v>
      </c>
      <c r="L912" s="78">
        <f t="shared" si="394"/>
        <v>-2.2710165123840982</v>
      </c>
      <c r="M912" s="78">
        <f t="shared" si="395"/>
        <v>-0.60851704049106381</v>
      </c>
      <c r="O912" s="78">
        <f t="shared" si="396"/>
        <v>-0.26229140810093154</v>
      </c>
      <c r="P912" s="78">
        <f t="shared" si="397"/>
        <v>-0.78731833424937003</v>
      </c>
    </row>
    <row r="913" spans="1:16" x14ac:dyDescent="0.2">
      <c r="A913" s="78">
        <f>Calc!G359</f>
        <v>3309.6341998863631</v>
      </c>
      <c r="B913" s="78">
        <f t="shared" si="386"/>
        <v>2.15625</v>
      </c>
      <c r="C913" s="78">
        <f>COS(RADIANS(-Calc!L359))</f>
        <v>1</v>
      </c>
      <c r="D913" s="78">
        <f>SIN(RADIANS(-Calc!L359))</f>
        <v>0</v>
      </c>
      <c r="E913" s="78">
        <f t="shared" si="387"/>
        <v>2.15625</v>
      </c>
      <c r="F913" s="78">
        <f t="shared" si="388"/>
        <v>1</v>
      </c>
      <c r="G913" s="78">
        <f t="shared" si="389"/>
        <v>0</v>
      </c>
      <c r="H913" s="78">
        <f t="shared" si="390"/>
        <v>-0.21209959621556251</v>
      </c>
      <c r="I913" s="78">
        <f t="shared" si="391"/>
        <v>-2.3673672769101959</v>
      </c>
      <c r="J913" s="78">
        <f t="shared" si="392"/>
        <v>0</v>
      </c>
      <c r="K913" s="78">
        <f t="shared" si="393"/>
        <v>-0.21209959621556251</v>
      </c>
      <c r="L913" s="78">
        <f t="shared" si="394"/>
        <v>-2.2867011930791827</v>
      </c>
      <c r="M913" s="78">
        <f t="shared" si="395"/>
        <v>-0.61271973801685164</v>
      </c>
      <c r="O913" s="78">
        <f t="shared" si="396"/>
        <v>-0.27497909976630819</v>
      </c>
      <c r="P913" s="78">
        <f t="shared" si="397"/>
        <v>-0.79436795248627479</v>
      </c>
    </row>
    <row r="914" spans="1:16" x14ac:dyDescent="0.2">
      <c r="A914" s="78">
        <f>Calc!G360</f>
        <v>3357.6080362451239</v>
      </c>
      <c r="B914" s="78">
        <f t="shared" si="386"/>
        <v>2.1750000000000016</v>
      </c>
      <c r="C914" s="78">
        <f>COS(RADIANS(-Calc!L360))</f>
        <v>1</v>
      </c>
      <c r="D914" s="78">
        <f>SIN(RADIANS(-Calc!L360))</f>
        <v>0</v>
      </c>
      <c r="E914" s="78">
        <f t="shared" si="387"/>
        <v>2.1750000000000016</v>
      </c>
      <c r="F914" s="78">
        <f t="shared" si="388"/>
        <v>1</v>
      </c>
      <c r="G914" s="78">
        <f t="shared" si="389"/>
        <v>0</v>
      </c>
      <c r="H914" s="78">
        <f t="shared" si="390"/>
        <v>-0.22147459621556331</v>
      </c>
      <c r="I914" s="78">
        <f t="shared" si="391"/>
        <v>-2.3836052532311554</v>
      </c>
      <c r="J914" s="78">
        <f t="shared" si="392"/>
        <v>0</v>
      </c>
      <c r="K914" s="78">
        <f t="shared" si="393"/>
        <v>-0.22147459621556331</v>
      </c>
      <c r="L914" s="78">
        <f t="shared" si="394"/>
        <v>-2.3023858737742677</v>
      </c>
      <c r="M914" s="78">
        <f t="shared" si="395"/>
        <v>-0.61692243554263981</v>
      </c>
      <c r="O914" s="78">
        <f t="shared" si="396"/>
        <v>-0.28771849638578334</v>
      </c>
      <c r="P914" s="78">
        <f t="shared" si="397"/>
        <v>-0.80144629936799283</v>
      </c>
    </row>
    <row r="915" spans="1:16" x14ac:dyDescent="0.2">
      <c r="A915" s="78">
        <f>Calc!G361</f>
        <v>3406.2772633437571</v>
      </c>
      <c r="B915" s="78">
        <f t="shared" si="386"/>
        <v>2.1937500000000005</v>
      </c>
      <c r="C915" s="78">
        <f>COS(RADIANS(-Calc!L361))</f>
        <v>1</v>
      </c>
      <c r="D915" s="78">
        <f>SIN(RADIANS(-Calc!L361))</f>
        <v>0</v>
      </c>
      <c r="E915" s="78">
        <f t="shared" si="387"/>
        <v>2.1937500000000005</v>
      </c>
      <c r="F915" s="78">
        <f t="shared" si="388"/>
        <v>1</v>
      </c>
      <c r="G915" s="78">
        <f t="shared" si="389"/>
        <v>0</v>
      </c>
      <c r="H915" s="78">
        <f t="shared" si="390"/>
        <v>-0.23084959621556278</v>
      </c>
      <c r="I915" s="78">
        <f t="shared" si="391"/>
        <v>-2.3998432295521126</v>
      </c>
      <c r="J915" s="78">
        <f t="shared" si="392"/>
        <v>0</v>
      </c>
      <c r="K915" s="78">
        <f t="shared" si="393"/>
        <v>-0.23084959621556278</v>
      </c>
      <c r="L915" s="78">
        <f t="shared" si="394"/>
        <v>-2.3180705544693505</v>
      </c>
      <c r="M915" s="78">
        <f t="shared" si="395"/>
        <v>-0.62112513306842732</v>
      </c>
      <c r="O915" s="78">
        <f t="shared" si="396"/>
        <v>-0.30050991466716892</v>
      </c>
      <c r="P915" s="78">
        <f t="shared" si="397"/>
        <v>-0.80855355086578973</v>
      </c>
    </row>
    <row r="916" spans="1:16" x14ac:dyDescent="0.2">
      <c r="A916" s="78">
        <f>Calc!G362</f>
        <v>3455.6519610157266</v>
      </c>
      <c r="B916" s="78">
        <f t="shared" si="386"/>
        <v>2.2124999999999995</v>
      </c>
      <c r="C916" s="78">
        <f>COS(RADIANS(-Calc!L362))</f>
        <v>1</v>
      </c>
      <c r="D916" s="78">
        <f>SIN(RADIANS(-Calc!L362))</f>
        <v>0</v>
      </c>
      <c r="E916" s="78">
        <f t="shared" si="387"/>
        <v>2.2124999999999995</v>
      </c>
      <c r="F916" s="78">
        <f t="shared" si="388"/>
        <v>1</v>
      </c>
      <c r="G916" s="78">
        <f t="shared" si="389"/>
        <v>0</v>
      </c>
      <c r="H916" s="78">
        <f t="shared" si="390"/>
        <v>-0.24022459621556225</v>
      </c>
      <c r="I916" s="78">
        <f t="shared" si="391"/>
        <v>-2.4160812058730698</v>
      </c>
      <c r="J916" s="78">
        <f t="shared" si="392"/>
        <v>0</v>
      </c>
      <c r="K916" s="78">
        <f t="shared" si="393"/>
        <v>-0.24022459621556225</v>
      </c>
      <c r="L916" s="78">
        <f t="shared" si="394"/>
        <v>-2.3337552351644337</v>
      </c>
      <c r="M916" s="78">
        <f t="shared" si="395"/>
        <v>-0.62532783059421471</v>
      </c>
      <c r="O916" s="78">
        <f t="shared" si="396"/>
        <v>-0.31335367391014268</v>
      </c>
      <c r="P916" s="78">
        <f t="shared" si="397"/>
        <v>-0.81568988439104106</v>
      </c>
    </row>
    <row r="917" spans="1:16" x14ac:dyDescent="0.2">
      <c r="A917" s="78">
        <f>Calc!G363</f>
        <v>3505.7423552037853</v>
      </c>
      <c r="B917" s="78">
        <f t="shared" si="386"/>
        <v>2.2312499999999997</v>
      </c>
      <c r="C917" s="78">
        <f>COS(RADIANS(-Calc!L363))</f>
        <v>1</v>
      </c>
      <c r="D917" s="78">
        <f>SIN(RADIANS(-Calc!L363))</f>
        <v>0</v>
      </c>
      <c r="E917" s="78">
        <f t="shared" si="387"/>
        <v>2.2312499999999997</v>
      </c>
      <c r="F917" s="78">
        <f t="shared" si="388"/>
        <v>1</v>
      </c>
      <c r="G917" s="78">
        <f t="shared" si="389"/>
        <v>0</v>
      </c>
      <c r="H917" s="78">
        <f t="shared" si="390"/>
        <v>-0.24959959621556238</v>
      </c>
      <c r="I917" s="78">
        <f t="shared" si="391"/>
        <v>-2.4323191821940284</v>
      </c>
      <c r="J917" s="78">
        <f t="shared" si="392"/>
        <v>0</v>
      </c>
      <c r="K917" s="78">
        <f t="shared" si="393"/>
        <v>-0.24959959621556238</v>
      </c>
      <c r="L917" s="78">
        <f t="shared" si="394"/>
        <v>-2.3494399158595178</v>
      </c>
      <c r="M917" s="78">
        <f t="shared" si="395"/>
        <v>-0.62953052812000265</v>
      </c>
      <c r="O917" s="78">
        <f t="shared" si="396"/>
        <v>-0.32625009603281113</v>
      </c>
      <c r="P917" s="78">
        <f t="shared" si="397"/>
        <v>-0.82285547880999177</v>
      </c>
    </row>
    <row r="918" spans="1:16" x14ac:dyDescent="0.2">
      <c r="A918" s="78">
        <f>Calc!G364</f>
        <v>3556.5588200778484</v>
      </c>
      <c r="B918" s="78">
        <f t="shared" si="386"/>
        <v>2.2500000000000013</v>
      </c>
      <c r="C918" s="78">
        <f>COS(RADIANS(-Calc!L364))</f>
        <v>1</v>
      </c>
      <c r="D918" s="78">
        <f>SIN(RADIANS(-Calc!L364))</f>
        <v>0</v>
      </c>
      <c r="E918" s="78">
        <f t="shared" si="387"/>
        <v>2.2500000000000013</v>
      </c>
      <c r="F918" s="78">
        <f t="shared" si="388"/>
        <v>1</v>
      </c>
      <c r="G918" s="78">
        <f t="shared" si="389"/>
        <v>0</v>
      </c>
      <c r="H918" s="78">
        <f t="shared" si="390"/>
        <v>-0.2589745962155634</v>
      </c>
      <c r="I918" s="78">
        <f t="shared" si="391"/>
        <v>-2.4485571585149879</v>
      </c>
      <c r="J918" s="78">
        <f t="shared" si="392"/>
        <v>0</v>
      </c>
      <c r="K918" s="78">
        <f t="shared" si="393"/>
        <v>-0.2589745962155634</v>
      </c>
      <c r="L918" s="78">
        <f t="shared" si="394"/>
        <v>-2.3651245965546028</v>
      </c>
      <c r="M918" s="78">
        <f t="shared" si="395"/>
        <v>-0.63373322564579071</v>
      </c>
      <c r="O918" s="78">
        <f t="shared" si="396"/>
        <v>-0.33919950559860573</v>
      </c>
      <c r="P918" s="78">
        <f t="shared" si="397"/>
        <v>-0.83005051445869749</v>
      </c>
    </row>
    <row r="919" spans="1:16" x14ac:dyDescent="0.2">
      <c r="A919" s="78">
        <f>Calc!G365</f>
        <v>3608.1118801835746</v>
      </c>
      <c r="B919" s="78">
        <f t="shared" si="386"/>
        <v>2.2687500000000003</v>
      </c>
      <c r="C919" s="78">
        <f>COS(RADIANS(-Calc!L365))</f>
        <v>1</v>
      </c>
      <c r="D919" s="78">
        <f>SIN(RADIANS(-Calc!L365))</f>
        <v>0</v>
      </c>
      <c r="E919" s="78">
        <f t="shared" si="387"/>
        <v>2.2687500000000003</v>
      </c>
      <c r="F919" s="78">
        <f t="shared" si="388"/>
        <v>1</v>
      </c>
      <c r="G919" s="78">
        <f t="shared" si="389"/>
        <v>0</v>
      </c>
      <c r="H919" s="78">
        <f t="shared" si="390"/>
        <v>-0.26834959621556287</v>
      </c>
      <c r="I919" s="78">
        <f t="shared" si="391"/>
        <v>-2.4647951348359451</v>
      </c>
      <c r="J919" s="78">
        <f t="shared" si="392"/>
        <v>0</v>
      </c>
      <c r="K919" s="78">
        <f t="shared" si="393"/>
        <v>-0.26834959621556287</v>
      </c>
      <c r="L919" s="78">
        <f t="shared" si="394"/>
        <v>-2.3808092772496861</v>
      </c>
      <c r="M919" s="78">
        <f t="shared" si="395"/>
        <v>-0.63793592317157821</v>
      </c>
      <c r="O919" s="78">
        <f t="shared" si="396"/>
        <v>-0.3522022298435078</v>
      </c>
      <c r="P919" s="78">
        <f t="shared" si="397"/>
        <v>-0.83727517315815558</v>
      </c>
    </row>
    <row r="920" spans="1:16" x14ac:dyDescent="0.2">
      <c r="A920" s="78">
        <f>Calc!G366</f>
        <v>3660.4122126221141</v>
      </c>
      <c r="B920" s="78">
        <f t="shared" si="386"/>
        <v>2.2875000000000005</v>
      </c>
      <c r="C920" s="78">
        <f>COS(RADIANS(-Calc!L366))</f>
        <v>1</v>
      </c>
      <c r="D920" s="78">
        <f>SIN(RADIANS(-Calc!L366))</f>
        <v>0</v>
      </c>
      <c r="E920" s="78">
        <f t="shared" si="387"/>
        <v>2.2875000000000005</v>
      </c>
      <c r="F920" s="78">
        <f t="shared" si="388"/>
        <v>1</v>
      </c>
      <c r="G920" s="78">
        <f t="shared" si="389"/>
        <v>0</v>
      </c>
      <c r="H920" s="78">
        <f t="shared" si="390"/>
        <v>-0.277724596215563</v>
      </c>
      <c r="I920" s="78">
        <f t="shared" si="391"/>
        <v>-2.4810331111569037</v>
      </c>
      <c r="J920" s="78">
        <f t="shared" si="392"/>
        <v>0</v>
      </c>
      <c r="K920" s="78">
        <f t="shared" si="393"/>
        <v>-0.277724596215563</v>
      </c>
      <c r="L920" s="78">
        <f t="shared" si="394"/>
        <v>-2.3964939579447702</v>
      </c>
      <c r="M920" s="78">
        <f t="shared" si="395"/>
        <v>-0.64213862069736605</v>
      </c>
      <c r="O920" s="78">
        <f t="shared" si="396"/>
        <v>-0.36525859870362382</v>
      </c>
      <c r="P920" s="78">
        <f t="shared" si="397"/>
        <v>-0.84452963822962357</v>
      </c>
    </row>
    <row r="921" spans="1:16" x14ac:dyDescent="0.2">
      <c r="A921" s="78">
        <f>Calc!G367</f>
        <v>3713.4706492614114</v>
      </c>
      <c r="B921" s="78">
        <f t="shared" si="386"/>
        <v>2.3062499999999995</v>
      </c>
      <c r="C921" s="78">
        <f>COS(RADIANS(-Calc!L367))</f>
        <v>1</v>
      </c>
      <c r="D921" s="78">
        <f>SIN(RADIANS(-Calc!L367))</f>
        <v>0</v>
      </c>
      <c r="E921" s="78">
        <f t="shared" si="387"/>
        <v>2.3062499999999995</v>
      </c>
      <c r="F921" s="78">
        <f t="shared" si="388"/>
        <v>1</v>
      </c>
      <c r="G921" s="78">
        <f t="shared" si="389"/>
        <v>0</v>
      </c>
      <c r="H921" s="78">
        <f t="shared" si="390"/>
        <v>-0.28709959621556247</v>
      </c>
      <c r="I921" s="78">
        <f t="shared" si="391"/>
        <v>-2.497271087477861</v>
      </c>
      <c r="J921" s="78">
        <f t="shared" si="392"/>
        <v>0</v>
      </c>
      <c r="K921" s="78">
        <f t="shared" si="393"/>
        <v>-0.28709959621556247</v>
      </c>
      <c r="L921" s="78">
        <f t="shared" si="394"/>
        <v>-2.4121786386398529</v>
      </c>
      <c r="M921" s="78">
        <f t="shared" si="395"/>
        <v>-0.64634131822315355</v>
      </c>
      <c r="O921" s="78">
        <f t="shared" si="396"/>
        <v>-0.37836894484308042</v>
      </c>
      <c r="P921" s="78">
        <f t="shared" si="397"/>
        <v>-0.85181409451011947</v>
      </c>
    </row>
    <row r="922" spans="1:16" x14ac:dyDescent="0.2">
      <c r="A922" s="78">
        <f>Calc!G368</f>
        <v>3767.2981789796031</v>
      </c>
      <c r="B922" s="78">
        <f t="shared" si="386"/>
        <v>2.3250000000000011</v>
      </c>
      <c r="C922" s="78">
        <f>COS(RADIANS(-Calc!L368))</f>
        <v>1</v>
      </c>
      <c r="D922" s="78">
        <f>SIN(RADIANS(-Calc!L368))</f>
        <v>0</v>
      </c>
      <c r="E922" s="78">
        <f t="shared" si="387"/>
        <v>2.3250000000000011</v>
      </c>
      <c r="F922" s="78">
        <f t="shared" si="388"/>
        <v>1</v>
      </c>
      <c r="G922" s="78">
        <f t="shared" si="389"/>
        <v>0</v>
      </c>
      <c r="H922" s="78">
        <f t="shared" si="390"/>
        <v>-0.29647459621556327</v>
      </c>
      <c r="I922" s="78">
        <f t="shared" si="391"/>
        <v>-2.5135090637988204</v>
      </c>
      <c r="J922" s="78">
        <f t="shared" si="392"/>
        <v>0</v>
      </c>
      <c r="K922" s="78">
        <f t="shared" si="393"/>
        <v>-0.29647459621556327</v>
      </c>
      <c r="L922" s="78">
        <f t="shared" si="394"/>
        <v>-2.4278633193349384</v>
      </c>
      <c r="M922" s="78">
        <f t="shared" si="395"/>
        <v>-0.65054401574894161</v>
      </c>
      <c r="O922" s="78">
        <f t="shared" si="396"/>
        <v>-0.39153360368228834</v>
      </c>
      <c r="P922" s="78">
        <f t="shared" si="397"/>
        <v>-0.85912872836812593</v>
      </c>
    </row>
    <row r="923" spans="1:16" x14ac:dyDescent="0.2">
      <c r="A923" s="78">
        <f>Calc!G369</f>
        <v>3821.9059499408827</v>
      </c>
      <c r="B923" s="78">
        <f t="shared" si="386"/>
        <v>2.34375</v>
      </c>
      <c r="C923" s="78">
        <f>COS(RADIANS(-Calc!L369))</f>
        <v>1</v>
      </c>
      <c r="D923" s="78">
        <f>SIN(RADIANS(-Calc!L369))</f>
        <v>0</v>
      </c>
      <c r="E923" s="78">
        <f t="shared" si="387"/>
        <v>2.34375</v>
      </c>
      <c r="F923" s="78">
        <f t="shared" si="388"/>
        <v>1</v>
      </c>
      <c r="G923" s="78">
        <f t="shared" si="389"/>
        <v>0</v>
      </c>
      <c r="H923" s="78">
        <f t="shared" si="390"/>
        <v>-0.30584959621556274</v>
      </c>
      <c r="I923" s="78">
        <f t="shared" si="391"/>
        <v>-2.5297470401197777</v>
      </c>
      <c r="J923" s="78">
        <f t="shared" si="392"/>
        <v>0</v>
      </c>
      <c r="K923" s="78">
        <f t="shared" si="393"/>
        <v>-0.30584959621556274</v>
      </c>
      <c r="L923" s="78">
        <f t="shared" si="394"/>
        <v>-2.4435480000300212</v>
      </c>
      <c r="M923" s="78">
        <f t="shared" si="395"/>
        <v>-0.65474671327472911</v>
      </c>
      <c r="O923" s="78">
        <f t="shared" si="396"/>
        <v>-0.40475291342653646</v>
      </c>
      <c r="P923" s="78">
        <f t="shared" si="397"/>
        <v>-0.86647372771947784</v>
      </c>
    </row>
    <row r="924" spans="1:16" x14ac:dyDescent="0.2">
      <c r="A924" s="78">
        <f>Calc!G370</f>
        <v>3877.3052719044158</v>
      </c>
      <c r="B924" s="78">
        <f t="shared" si="386"/>
        <v>2.3625000000000003</v>
      </c>
      <c r="C924" s="78">
        <f>COS(RADIANS(-Calc!L370))</f>
        <v>1</v>
      </c>
      <c r="D924" s="78">
        <f>SIN(RADIANS(-Calc!L370))</f>
        <v>0</v>
      </c>
      <c r="E924" s="78">
        <f t="shared" si="387"/>
        <v>2.3625000000000003</v>
      </c>
      <c r="F924" s="78">
        <f t="shared" si="388"/>
        <v>1</v>
      </c>
      <c r="G924" s="78">
        <f t="shared" si="389"/>
        <v>0</v>
      </c>
      <c r="H924" s="78">
        <f t="shared" si="390"/>
        <v>-0.31522459621556287</v>
      </c>
      <c r="I924" s="78">
        <f t="shared" si="391"/>
        <v>-2.5459850164407363</v>
      </c>
      <c r="J924" s="78">
        <f t="shared" si="392"/>
        <v>0</v>
      </c>
      <c r="K924" s="78">
        <f t="shared" si="393"/>
        <v>-0.31522459621556287</v>
      </c>
      <c r="L924" s="78">
        <f t="shared" si="394"/>
        <v>-2.4592326807251053</v>
      </c>
      <c r="M924" s="78">
        <f t="shared" si="395"/>
        <v>-0.65894941080051694</v>
      </c>
      <c r="O924" s="78">
        <f t="shared" si="396"/>
        <v>-0.4180272150949676</v>
      </c>
      <c r="P924" s="78">
        <f t="shared" si="397"/>
        <v>-0.87384928204346213</v>
      </c>
    </row>
    <row r="925" spans="1:16" x14ac:dyDescent="0.2">
      <c r="A925" s="78">
        <f>Calc!G371</f>
        <v>3933.5076185666812</v>
      </c>
      <c r="B925" s="78">
        <f t="shared" si="386"/>
        <v>2.3812500000000019</v>
      </c>
      <c r="C925" s="78">
        <f>COS(RADIANS(-Calc!L371))</f>
        <v>1</v>
      </c>
      <c r="D925" s="78">
        <f>SIN(RADIANS(-Calc!L371))</f>
        <v>0</v>
      </c>
      <c r="E925" s="78">
        <f t="shared" si="387"/>
        <v>2.3812500000000019</v>
      </c>
      <c r="F925" s="78">
        <f t="shared" si="388"/>
        <v>1</v>
      </c>
      <c r="G925" s="78">
        <f t="shared" si="389"/>
        <v>0</v>
      </c>
      <c r="H925" s="78">
        <f t="shared" si="390"/>
        <v>-0.32459959621556367</v>
      </c>
      <c r="I925" s="78">
        <f t="shared" si="391"/>
        <v>-2.5622229927616957</v>
      </c>
      <c r="J925" s="78">
        <f t="shared" si="392"/>
        <v>0</v>
      </c>
      <c r="K925" s="78">
        <f t="shared" si="393"/>
        <v>-0.32459959621556367</v>
      </c>
      <c r="L925" s="78">
        <f t="shared" si="394"/>
        <v>-2.4749173614201903</v>
      </c>
      <c r="M925" s="78">
        <f t="shared" si="395"/>
        <v>-0.663152108326305</v>
      </c>
      <c r="O925" s="78">
        <f t="shared" si="396"/>
        <v>-0.43135685254989381</v>
      </c>
      <c r="P925" s="78">
        <f t="shared" si="397"/>
        <v>-0.88125558239910584</v>
      </c>
    </row>
    <row r="926" spans="1:16" x14ac:dyDescent="0.2">
      <c r="A926" s="78">
        <f>Calc!G372</f>
        <v>3990.5246299377604</v>
      </c>
      <c r="B926" s="78">
        <f t="shared" si="386"/>
        <v>2.4000000000000008</v>
      </c>
      <c r="C926" s="78">
        <f>COS(RADIANS(-Calc!L372))</f>
        <v>1</v>
      </c>
      <c r="D926" s="78">
        <f>SIN(RADIANS(-Calc!L372))</f>
        <v>0</v>
      </c>
      <c r="E926" s="78">
        <f t="shared" si="387"/>
        <v>2.4000000000000008</v>
      </c>
      <c r="F926" s="78">
        <f t="shared" si="388"/>
        <v>1</v>
      </c>
      <c r="G926" s="78">
        <f t="shared" si="389"/>
        <v>0</v>
      </c>
      <c r="H926" s="78">
        <f t="shared" si="390"/>
        <v>-0.33397459621556314</v>
      </c>
      <c r="I926" s="78">
        <f t="shared" si="391"/>
        <v>-2.5784609690826534</v>
      </c>
      <c r="J926" s="78">
        <f t="shared" si="392"/>
        <v>0</v>
      </c>
      <c r="K926" s="78">
        <f t="shared" si="393"/>
        <v>-0.33397459621556314</v>
      </c>
      <c r="L926" s="78">
        <f t="shared" si="394"/>
        <v>-2.4906020421152739</v>
      </c>
      <c r="M926" s="78">
        <f t="shared" si="395"/>
        <v>-0.66735480585209261</v>
      </c>
      <c r="O926" s="78">
        <f t="shared" si="396"/>
        <v>-0.44474217252648879</v>
      </c>
      <c r="P926" s="78">
        <f t="shared" si="397"/>
        <v>-0.8886928214416745</v>
      </c>
    </row>
    <row r="927" spans="1:16" x14ac:dyDescent="0.2">
      <c r="A927" s="78">
        <f>Calc!G373</f>
        <v>4048.3681147521243</v>
      </c>
      <c r="B927" s="78">
        <f t="shared" si="386"/>
        <v>2.4187499999999997</v>
      </c>
      <c r="C927" s="78">
        <f>COS(RADIANS(-Calc!L373))</f>
        <v>1</v>
      </c>
      <c r="D927" s="78">
        <f>SIN(RADIANS(-Calc!L373))</f>
        <v>0</v>
      </c>
      <c r="E927" s="78">
        <f t="shared" si="387"/>
        <v>2.4187499999999997</v>
      </c>
      <c r="F927" s="78">
        <f t="shared" si="388"/>
        <v>1</v>
      </c>
      <c r="G927" s="78">
        <f t="shared" si="389"/>
        <v>0</v>
      </c>
      <c r="H927" s="78">
        <f t="shared" si="390"/>
        <v>-0.3433495962155626</v>
      </c>
      <c r="I927" s="78">
        <f t="shared" si="391"/>
        <v>-2.5946989454036107</v>
      </c>
      <c r="J927" s="78">
        <f t="shared" si="392"/>
        <v>0</v>
      </c>
      <c r="K927" s="78">
        <f t="shared" si="393"/>
        <v>-0.3433495962155626</v>
      </c>
      <c r="L927" s="78">
        <f t="shared" si="394"/>
        <v>-2.5062867228103567</v>
      </c>
      <c r="M927" s="78">
        <f t="shared" si="395"/>
        <v>-0.67155750337788012</v>
      </c>
      <c r="O927" s="78">
        <f t="shared" si="396"/>
        <v>-0.4581835246628605</v>
      </c>
      <c r="P927" s="78">
        <f t="shared" si="397"/>
        <v>-0.89616119343938039</v>
      </c>
    </row>
    <row r="928" spans="1:16" x14ac:dyDescent="0.2">
      <c r="A928" s="78">
        <f>Calc!G374</f>
        <v>4107.0500529142928</v>
      </c>
      <c r="B928" s="78">
        <f t="shared" si="386"/>
        <v>2.4375</v>
      </c>
      <c r="C928" s="78">
        <f>COS(RADIANS(-Calc!L374))</f>
        <v>1</v>
      </c>
      <c r="D928" s="78">
        <f>SIN(RADIANS(-Calc!L374))</f>
        <v>0</v>
      </c>
      <c r="E928" s="78">
        <f t="shared" si="387"/>
        <v>2.4375</v>
      </c>
      <c r="F928" s="78">
        <f t="shared" si="388"/>
        <v>1</v>
      </c>
      <c r="G928" s="78">
        <f t="shared" si="389"/>
        <v>0</v>
      </c>
      <c r="H928" s="78">
        <f t="shared" si="390"/>
        <v>-0.35272459621556274</v>
      </c>
      <c r="I928" s="78">
        <f t="shared" si="391"/>
        <v>-2.6109369217245688</v>
      </c>
      <c r="J928" s="78">
        <f t="shared" si="392"/>
        <v>0</v>
      </c>
      <c r="K928" s="78">
        <f t="shared" si="393"/>
        <v>-0.35272459621556274</v>
      </c>
      <c r="L928" s="78">
        <f t="shared" si="394"/>
        <v>-2.5219714035054408</v>
      </c>
      <c r="M928" s="78">
        <f t="shared" si="395"/>
        <v>-0.67576020090366784</v>
      </c>
      <c r="O928" s="78">
        <f t="shared" si="396"/>
        <v>-0.47168126153048923</v>
      </c>
      <c r="P928" s="78">
        <f t="shared" si="397"/>
        <v>-0.90366089429029584</v>
      </c>
    </row>
    <row r="929" spans="1:16" x14ac:dyDescent="0.2">
      <c r="A929" s="78">
        <f>Calc!G375</f>
        <v>4166.5825979800029</v>
      </c>
      <c r="B929" s="78">
        <f t="shared" si="386"/>
        <v>2.4562500000000016</v>
      </c>
      <c r="C929" s="78">
        <f>COS(RADIANS(-Calc!L375))</f>
        <v>1</v>
      </c>
      <c r="D929" s="78">
        <f>SIN(RADIANS(-Calc!L375))</f>
        <v>0</v>
      </c>
      <c r="E929" s="78">
        <f t="shared" si="387"/>
        <v>2.4562500000000016</v>
      </c>
      <c r="F929" s="78">
        <f t="shared" si="388"/>
        <v>1</v>
      </c>
      <c r="G929" s="78">
        <f t="shared" si="389"/>
        <v>0</v>
      </c>
      <c r="H929" s="78">
        <f t="shared" si="390"/>
        <v>-0.36209959621556354</v>
      </c>
      <c r="I929" s="78">
        <f t="shared" si="391"/>
        <v>-2.6271748980455287</v>
      </c>
      <c r="J929" s="78">
        <f t="shared" si="392"/>
        <v>0</v>
      </c>
      <c r="K929" s="78">
        <f t="shared" si="393"/>
        <v>-0.36209959621556354</v>
      </c>
      <c r="L929" s="78">
        <f t="shared" si="394"/>
        <v>-2.5376560842005262</v>
      </c>
      <c r="M929" s="78">
        <f t="shared" si="395"/>
        <v>-0.67996289842945601</v>
      </c>
      <c r="O929" s="78">
        <f t="shared" si="396"/>
        <v>-0.48523573866505482</v>
      </c>
      <c r="P929" s="78">
        <f t="shared" si="397"/>
        <v>-0.91119212153948081</v>
      </c>
    </row>
    <row r="930" spans="1:16" x14ac:dyDescent="0.2">
      <c r="A930" s="78">
        <f>Calc!G376</f>
        <v>4226.9780796732975</v>
      </c>
      <c r="B930" s="78">
        <f t="shared" si="386"/>
        <v>2.4750000000000019</v>
      </c>
      <c r="C930" s="78">
        <f>COS(RADIANS(-Calc!L376))</f>
        <v>1</v>
      </c>
      <c r="D930" s="78">
        <f>SIN(RADIANS(-Calc!L376))</f>
        <v>0</v>
      </c>
      <c r="E930" s="78">
        <f t="shared" si="387"/>
        <v>2.4750000000000019</v>
      </c>
      <c r="F930" s="78">
        <f t="shared" si="388"/>
        <v>1</v>
      </c>
      <c r="G930" s="78">
        <f t="shared" si="389"/>
        <v>0</v>
      </c>
      <c r="H930" s="78">
        <f t="shared" si="390"/>
        <v>-0.37147459621556367</v>
      </c>
      <c r="I930" s="78">
        <f t="shared" si="391"/>
        <v>-2.6434128743664869</v>
      </c>
      <c r="J930" s="78">
        <f t="shared" si="392"/>
        <v>0</v>
      </c>
      <c r="K930" s="78">
        <f t="shared" si="393"/>
        <v>-0.37147459621556367</v>
      </c>
      <c r="L930" s="78">
        <f t="shared" si="394"/>
        <v>-2.5533407648956099</v>
      </c>
      <c r="M930" s="78">
        <f t="shared" si="395"/>
        <v>-0.68416559595524373</v>
      </c>
      <c r="O930" s="78">
        <f t="shared" si="396"/>
        <v>-0.49884731459765291</v>
      </c>
      <c r="P930" s="78">
        <f t="shared" si="397"/>
        <v>-0.91875507439632809</v>
      </c>
    </row>
    <row r="931" spans="1:16" x14ac:dyDescent="0.2">
      <c r="A931" s="78">
        <f>Calc!G377</f>
        <v>4288.2490064401445</v>
      </c>
      <c r="B931" s="78">
        <f t="shared" si="386"/>
        <v>2.4937499999999995</v>
      </c>
      <c r="C931" s="78">
        <f>COS(RADIANS(-Calc!L377))</f>
        <v>1</v>
      </c>
      <c r="D931" s="78">
        <f>SIN(RADIANS(-Calc!L377))</f>
        <v>0</v>
      </c>
      <c r="E931" s="78">
        <f t="shared" si="387"/>
        <v>2.4937499999999995</v>
      </c>
      <c r="F931" s="78">
        <f t="shared" si="388"/>
        <v>1</v>
      </c>
      <c r="G931" s="78">
        <f t="shared" si="389"/>
        <v>0</v>
      </c>
      <c r="H931" s="78">
        <f t="shared" si="390"/>
        <v>-0.38084959621556247</v>
      </c>
      <c r="I931" s="78">
        <f t="shared" si="391"/>
        <v>-2.6596508506874432</v>
      </c>
      <c r="J931" s="78">
        <f t="shared" si="392"/>
        <v>0</v>
      </c>
      <c r="K931" s="78">
        <f t="shared" si="393"/>
        <v>-0.38084959621556247</v>
      </c>
      <c r="L931" s="78">
        <f t="shared" si="394"/>
        <v>-2.5690254455906922</v>
      </c>
      <c r="M931" s="78">
        <f t="shared" si="395"/>
        <v>-0.68836829348103101</v>
      </c>
      <c r="O931" s="78">
        <f t="shared" si="396"/>
        <v>-0.51251635088641001</v>
      </c>
      <c r="P931" s="78">
        <f t="shared" si="397"/>
        <v>-0.92634995375212914</v>
      </c>
    </row>
    <row r="932" spans="1:16" x14ac:dyDescent="0.2">
      <c r="A932" s="78">
        <f>Calc!G378</f>
        <v>4350.4080680390452</v>
      </c>
      <c r="B932" s="78">
        <f t="shared" si="386"/>
        <v>2.5124999999999997</v>
      </c>
      <c r="C932" s="78">
        <f>COS(RADIANS(-Calc!L378))</f>
        <v>1</v>
      </c>
      <c r="D932" s="78">
        <f>SIN(RADIANS(-Calc!L378))</f>
        <v>0</v>
      </c>
      <c r="E932" s="78">
        <f t="shared" si="387"/>
        <v>2.5124999999999997</v>
      </c>
      <c r="F932" s="78">
        <f t="shared" si="388"/>
        <v>1</v>
      </c>
      <c r="G932" s="78">
        <f t="shared" si="389"/>
        <v>0</v>
      </c>
      <c r="H932" s="78">
        <f t="shared" si="390"/>
        <v>-0.3902245962155626</v>
      </c>
      <c r="I932" s="78">
        <f t="shared" si="391"/>
        <v>-2.6758888270084018</v>
      </c>
      <c r="J932" s="78">
        <f t="shared" si="392"/>
        <v>0</v>
      </c>
      <c r="K932" s="78">
        <f t="shared" si="393"/>
        <v>-0.3902245962155626</v>
      </c>
      <c r="L932" s="78">
        <f t="shared" si="394"/>
        <v>-2.5847101262857763</v>
      </c>
      <c r="M932" s="78">
        <f t="shared" si="395"/>
        <v>-0.69257099100681885</v>
      </c>
      <c r="O932" s="78">
        <f t="shared" si="396"/>
        <v>-0.52624321214850101</v>
      </c>
      <c r="P932" s="78">
        <f t="shared" si="397"/>
        <v>-0.9339769621978633</v>
      </c>
    </row>
    <row r="933" spans="1:16" x14ac:dyDescent="0.2">
      <c r="A933" s="78">
        <f>Calc!G379</f>
        <v>4413.4681381691826</v>
      </c>
      <c r="B933" s="78">
        <f t="shared" si="386"/>
        <v>2.5312500000000013</v>
      </c>
      <c r="C933" s="78">
        <f>COS(RADIANS(-Calc!L379))</f>
        <v>1</v>
      </c>
      <c r="D933" s="78">
        <f>SIN(RADIANS(-Calc!L379))</f>
        <v>0</v>
      </c>
      <c r="E933" s="78">
        <f t="shared" si="387"/>
        <v>2.5312500000000013</v>
      </c>
      <c r="F933" s="78">
        <f t="shared" si="388"/>
        <v>1</v>
      </c>
      <c r="G933" s="78">
        <f t="shared" si="389"/>
        <v>0</v>
      </c>
      <c r="H933" s="78">
        <f t="shared" si="390"/>
        <v>-0.3995995962155634</v>
      </c>
      <c r="I933" s="78">
        <f t="shared" si="391"/>
        <v>-2.6921268033293613</v>
      </c>
      <c r="J933" s="78">
        <f t="shared" si="392"/>
        <v>0</v>
      </c>
      <c r="K933" s="78">
        <f t="shared" si="393"/>
        <v>-0.3995995962155634</v>
      </c>
      <c r="L933" s="78">
        <f t="shared" si="394"/>
        <v>-2.6003948069808613</v>
      </c>
      <c r="M933" s="78">
        <f t="shared" si="395"/>
        <v>-0.69677368853260691</v>
      </c>
      <c r="O933" s="78">
        <f t="shared" si="396"/>
        <v>-0.54002826609256083</v>
      </c>
      <c r="P933" s="78">
        <f t="shared" si="397"/>
        <v>-0.94163630404220777</v>
      </c>
    </row>
    <row r="934" spans="1:16" x14ac:dyDescent="0.2">
      <c r="A934" s="78">
        <f>Calc!G380</f>
        <v>4477.4422771366826</v>
      </c>
      <c r="B934" s="78">
        <f t="shared" si="386"/>
        <v>2.5500000000000003</v>
      </c>
      <c r="C934" s="78">
        <f>COS(RADIANS(-Calc!L380))</f>
        <v>1</v>
      </c>
      <c r="D934" s="78">
        <f>SIN(RADIANS(-Calc!L380))</f>
        <v>0</v>
      </c>
      <c r="E934" s="78">
        <f t="shared" si="387"/>
        <v>2.5500000000000003</v>
      </c>
      <c r="F934" s="78">
        <f t="shared" si="388"/>
        <v>1</v>
      </c>
      <c r="G934" s="78">
        <f t="shared" si="389"/>
        <v>0</v>
      </c>
      <c r="H934" s="78">
        <f t="shared" si="390"/>
        <v>-0.40897459621556287</v>
      </c>
      <c r="I934" s="78">
        <f t="shared" si="391"/>
        <v>-2.7083647796503185</v>
      </c>
      <c r="J934" s="78">
        <f t="shared" si="392"/>
        <v>0</v>
      </c>
      <c r="K934" s="78">
        <f t="shared" si="393"/>
        <v>-0.40897459621556287</v>
      </c>
      <c r="L934" s="78">
        <f t="shared" si="394"/>
        <v>-2.6160794876759446</v>
      </c>
      <c r="M934" s="78">
        <f t="shared" si="395"/>
        <v>-0.70097638605839441</v>
      </c>
      <c r="O934" s="78">
        <f t="shared" si="396"/>
        <v>-0.55387188355151995</v>
      </c>
      <c r="P934" s="78">
        <f t="shared" si="397"/>
        <v>-0.94932818532978125</v>
      </c>
    </row>
    <row r="935" spans="1:16" x14ac:dyDescent="0.2">
      <c r="A935" s="78">
        <f>Calc!G381</f>
        <v>4542.3437345595339</v>
      </c>
      <c r="B935" s="78">
        <f t="shared" si="386"/>
        <v>2.5687500000000005</v>
      </c>
      <c r="C935" s="78">
        <f>COS(RADIANS(-Calc!L381))</f>
        <v>1</v>
      </c>
      <c r="D935" s="78">
        <f>SIN(RADIANS(-Calc!L381))</f>
        <v>0</v>
      </c>
      <c r="E935" s="78">
        <f t="shared" si="387"/>
        <v>2.5687500000000005</v>
      </c>
      <c r="F935" s="78">
        <f t="shared" si="388"/>
        <v>1</v>
      </c>
      <c r="G935" s="78">
        <f t="shared" si="389"/>
        <v>0</v>
      </c>
      <c r="H935" s="78">
        <f t="shared" si="390"/>
        <v>-0.418349596215563</v>
      </c>
      <c r="I935" s="78">
        <f t="shared" si="391"/>
        <v>-2.7246027559712771</v>
      </c>
      <c r="J935" s="78">
        <f t="shared" si="392"/>
        <v>0</v>
      </c>
      <c r="K935" s="78">
        <f t="shared" si="393"/>
        <v>-0.418349596215563</v>
      </c>
      <c r="L935" s="78">
        <f t="shared" si="394"/>
        <v>-2.6317641683710287</v>
      </c>
      <c r="M935" s="78">
        <f t="shared" si="395"/>
        <v>-0.70517908358418224</v>
      </c>
      <c r="O935" s="78">
        <f t="shared" si="396"/>
        <v>-0.56777443851586684</v>
      </c>
      <c r="P935" s="78">
        <f t="shared" si="397"/>
        <v>-0.95705281385962526</v>
      </c>
    </row>
    <row r="936" spans="1:16" x14ac:dyDescent="0.2">
      <c r="A936" s="78">
        <f>Calc!G382</f>
        <v>4608.185952111693</v>
      </c>
      <c r="B936" s="78">
        <f t="shared" si="386"/>
        <v>2.5875000000000008</v>
      </c>
      <c r="C936" s="78">
        <f>COS(RADIANS(-Calc!L382))</f>
        <v>1</v>
      </c>
      <c r="D936" s="78">
        <f>SIN(RADIANS(-Calc!L382))</f>
        <v>0</v>
      </c>
      <c r="E936" s="78">
        <f t="shared" si="387"/>
        <v>2.5875000000000008</v>
      </c>
      <c r="F936" s="78">
        <f t="shared" si="388"/>
        <v>1</v>
      </c>
      <c r="G936" s="78">
        <f t="shared" si="389"/>
        <v>0</v>
      </c>
      <c r="H936" s="78">
        <f t="shared" si="390"/>
        <v>-0.42772459621556314</v>
      </c>
      <c r="I936" s="78">
        <f t="shared" si="391"/>
        <v>-2.7408407322922352</v>
      </c>
      <c r="J936" s="78">
        <f t="shared" si="392"/>
        <v>0</v>
      </c>
      <c r="K936" s="78">
        <f t="shared" si="393"/>
        <v>-0.42772459621556314</v>
      </c>
      <c r="L936" s="78">
        <f t="shared" si="394"/>
        <v>-2.6474488490661123</v>
      </c>
      <c r="M936" s="78">
        <f t="shared" si="395"/>
        <v>-0.70938178110996997</v>
      </c>
      <c r="O936" s="78">
        <f t="shared" si="396"/>
        <v>-0.58173630816731614</v>
      </c>
      <c r="P936" s="78">
        <f t="shared" si="397"/>
        <v>-0.9648103992039111</v>
      </c>
    </row>
    <row r="937" spans="1:16" x14ac:dyDescent="0.2">
      <c r="A937" s="78">
        <f>Calc!G383</f>
        <v>4674.9825663069796</v>
      </c>
      <c r="B937" s="78">
        <f t="shared" si="386"/>
        <v>2.6062500000000011</v>
      </c>
      <c r="C937" s="78">
        <f>COS(RADIANS(-Calc!L383))</f>
        <v>1</v>
      </c>
      <c r="D937" s="78">
        <f>SIN(RADIANS(-Calc!L383))</f>
        <v>0</v>
      </c>
      <c r="E937" s="78">
        <f t="shared" si="387"/>
        <v>2.6062500000000011</v>
      </c>
      <c r="F937" s="78">
        <f t="shared" si="388"/>
        <v>1</v>
      </c>
      <c r="G937" s="78">
        <f t="shared" si="389"/>
        <v>0</v>
      </c>
      <c r="H937" s="78">
        <f t="shared" si="390"/>
        <v>-0.43709959621556327</v>
      </c>
      <c r="I937" s="78">
        <f t="shared" si="391"/>
        <v>-2.7570787086131938</v>
      </c>
      <c r="J937" s="78">
        <f t="shared" si="392"/>
        <v>0</v>
      </c>
      <c r="K937" s="78">
        <f t="shared" si="393"/>
        <v>-0.43709959621556327</v>
      </c>
      <c r="L937" s="78">
        <f t="shared" si="394"/>
        <v>-2.6631335297611964</v>
      </c>
      <c r="M937" s="78">
        <f t="shared" si="395"/>
        <v>-0.7135844786357578</v>
      </c>
      <c r="O937" s="78">
        <f t="shared" si="396"/>
        <v>-0.59575787291292537</v>
      </c>
      <c r="P937" s="78">
        <f t="shared" si="397"/>
        <v>-0.97260115272689673</v>
      </c>
    </row>
    <row r="938" spans="1:16" x14ac:dyDescent="0.2">
      <c r="A938" s="78">
        <f>Calc!G384</f>
        <v>4742.7474113233129</v>
      </c>
      <c r="B938" s="78">
        <f t="shared" si="386"/>
        <v>2.6250000000000013</v>
      </c>
      <c r="C938" s="78">
        <f>COS(RADIANS(-Calc!L384))</f>
        <v>1</v>
      </c>
      <c r="D938" s="78">
        <f>SIN(RADIANS(-Calc!L384))</f>
        <v>0</v>
      </c>
      <c r="E938" s="78">
        <f t="shared" si="387"/>
        <v>2.6250000000000013</v>
      </c>
      <c r="F938" s="78">
        <f t="shared" si="388"/>
        <v>1</v>
      </c>
      <c r="G938" s="78">
        <f t="shared" si="389"/>
        <v>0</v>
      </c>
      <c r="H938" s="78">
        <f t="shared" si="390"/>
        <v>-0.4464745962155634</v>
      </c>
      <c r="I938" s="78">
        <f t="shared" si="391"/>
        <v>-2.7733166849341524</v>
      </c>
      <c r="J938" s="78">
        <f t="shared" si="392"/>
        <v>0</v>
      </c>
      <c r="K938" s="78">
        <f t="shared" si="393"/>
        <v>-0.4464745962155634</v>
      </c>
      <c r="L938" s="78">
        <f t="shared" si="394"/>
        <v>-2.678818210456281</v>
      </c>
      <c r="M938" s="78">
        <f t="shared" si="395"/>
        <v>-0.71778717616154564</v>
      </c>
      <c r="O938" s="78">
        <f t="shared" si="396"/>
        <v>-0.60983951641964251</v>
      </c>
      <c r="P938" s="78">
        <f t="shared" si="397"/>
        <v>-0.9804252876041214</v>
      </c>
    </row>
    <row r="939" spans="1:16" x14ac:dyDescent="0.2">
      <c r="A939" s="78">
        <f>Calc!G385</f>
        <v>4811.4945218679031</v>
      </c>
      <c r="B939" s="78">
        <f t="shared" si="386"/>
        <v>2.6437500000000003</v>
      </c>
      <c r="C939" s="78">
        <f>COS(RADIANS(-Calc!L385))</f>
        <v>1</v>
      </c>
      <c r="D939" s="78">
        <f>SIN(RADIANS(-Calc!L385))</f>
        <v>0</v>
      </c>
      <c r="E939" s="78">
        <f t="shared" si="387"/>
        <v>2.6437500000000003</v>
      </c>
      <c r="F939" s="78">
        <f t="shared" si="388"/>
        <v>1</v>
      </c>
      <c r="G939" s="78">
        <f t="shared" si="389"/>
        <v>0</v>
      </c>
      <c r="H939" s="78">
        <f t="shared" si="390"/>
        <v>-0.45584959621556287</v>
      </c>
      <c r="I939" s="78">
        <f t="shared" si="391"/>
        <v>-2.7895546612551096</v>
      </c>
      <c r="J939" s="78">
        <f t="shared" si="392"/>
        <v>0</v>
      </c>
      <c r="K939" s="78">
        <f t="shared" si="393"/>
        <v>-0.45584959621556287</v>
      </c>
      <c r="L939" s="78">
        <f t="shared" si="394"/>
        <v>-2.6945028911513638</v>
      </c>
      <c r="M939" s="78">
        <f t="shared" si="395"/>
        <v>-0.72198987368733314</v>
      </c>
      <c r="O939" s="78">
        <f t="shared" si="396"/>
        <v>-0.62398162564929938</v>
      </c>
      <c r="P939" s="78">
        <f t="shared" si="397"/>
        <v>-0.98828301884184921</v>
      </c>
    </row>
    <row r="940" spans="1:16" x14ac:dyDescent="0.2">
      <c r="A940" s="78">
        <f>Calc!G386</f>
        <v>4881.2381360839663</v>
      </c>
      <c r="B940" s="78">
        <f t="shared" si="386"/>
        <v>2.6625000000000019</v>
      </c>
      <c r="C940" s="78">
        <f>COS(RADIANS(-Calc!L386))</f>
        <v>1</v>
      </c>
      <c r="D940" s="78">
        <f>SIN(RADIANS(-Calc!L386))</f>
        <v>0</v>
      </c>
      <c r="E940" s="78">
        <f t="shared" si="387"/>
        <v>2.6625000000000019</v>
      </c>
      <c r="F940" s="78">
        <f t="shared" si="388"/>
        <v>1</v>
      </c>
      <c r="G940" s="78">
        <f t="shared" si="389"/>
        <v>0</v>
      </c>
      <c r="H940" s="78">
        <f t="shared" si="390"/>
        <v>-0.46522459621556367</v>
      </c>
      <c r="I940" s="78">
        <f t="shared" si="391"/>
        <v>-2.8057926375760691</v>
      </c>
      <c r="J940" s="78">
        <f t="shared" si="392"/>
        <v>0</v>
      </c>
      <c r="K940" s="78">
        <f t="shared" si="393"/>
        <v>-0.46522459621556367</v>
      </c>
      <c r="L940" s="78">
        <f t="shared" si="394"/>
        <v>-2.7101875718464488</v>
      </c>
      <c r="M940" s="78">
        <f t="shared" si="395"/>
        <v>-0.72619257121312131</v>
      </c>
      <c r="O940" s="78">
        <f t="shared" si="396"/>
        <v>-0.63818459089406387</v>
      </c>
      <c r="P940" s="78">
        <f t="shared" si="397"/>
        <v>-0.99617456329676768</v>
      </c>
    </row>
    <row r="941" spans="1:16" x14ac:dyDescent="0.2">
      <c r="A941" s="78">
        <f>Calc!G387</f>
        <v>4951.9926984995482</v>
      </c>
      <c r="B941" s="78">
        <f t="shared" si="386"/>
        <v>2.6812500000000008</v>
      </c>
      <c r="C941" s="78">
        <f>COS(RADIANS(-Calc!L387))</f>
        <v>1</v>
      </c>
      <c r="D941" s="78">
        <f>SIN(RADIANS(-Calc!L387))</f>
        <v>0</v>
      </c>
      <c r="E941" s="78">
        <f t="shared" si="387"/>
        <v>2.6812500000000008</v>
      </c>
      <c r="F941" s="78">
        <f t="shared" si="388"/>
        <v>1</v>
      </c>
      <c r="G941" s="78">
        <f t="shared" si="389"/>
        <v>0</v>
      </c>
      <c r="H941" s="78">
        <f t="shared" si="390"/>
        <v>-0.47459959621556314</v>
      </c>
      <c r="I941" s="78">
        <f t="shared" si="391"/>
        <v>-2.8220306138970264</v>
      </c>
      <c r="J941" s="78">
        <f t="shared" si="392"/>
        <v>0</v>
      </c>
      <c r="K941" s="78">
        <f t="shared" si="393"/>
        <v>-0.47459959621556314</v>
      </c>
      <c r="L941" s="78">
        <f t="shared" si="394"/>
        <v>-2.725872252541532</v>
      </c>
      <c r="M941" s="78">
        <f t="shared" si="395"/>
        <v>-0.73039526873890881</v>
      </c>
      <c r="O941" s="78">
        <f t="shared" si="396"/>
        <v>-0.65244880581233267</v>
      </c>
      <c r="P941" s="78">
        <f t="shared" si="397"/>
        <v>-1.0041001396959299</v>
      </c>
    </row>
    <row r="942" spans="1:16" x14ac:dyDescent="0.2">
      <c r="A942" s="78">
        <f>Calc!G388</f>
        <v>5023.7728630191614</v>
      </c>
      <c r="B942" s="78">
        <f t="shared" si="386"/>
        <v>2.6999999999999997</v>
      </c>
      <c r="C942" s="78">
        <f>COS(RADIANS(-Calc!L388))</f>
        <v>1</v>
      </c>
      <c r="D942" s="78">
        <f>SIN(RADIANS(-Calc!L388))</f>
        <v>0</v>
      </c>
      <c r="E942" s="78">
        <f t="shared" si="387"/>
        <v>2.6999999999999997</v>
      </c>
      <c r="F942" s="78">
        <f t="shared" si="388"/>
        <v>1</v>
      </c>
      <c r="G942" s="78">
        <f t="shared" si="389"/>
        <v>0</v>
      </c>
      <c r="H942" s="78">
        <f t="shared" si="390"/>
        <v>-0.4839745962155626</v>
      </c>
      <c r="I942" s="78">
        <f t="shared" si="391"/>
        <v>-2.8382685902179836</v>
      </c>
      <c r="J942" s="78">
        <f t="shared" si="392"/>
        <v>0</v>
      </c>
      <c r="K942" s="78">
        <f t="shared" si="393"/>
        <v>-0.4839745962155626</v>
      </c>
      <c r="L942" s="78">
        <f t="shared" si="394"/>
        <v>-2.7415569332366148</v>
      </c>
      <c r="M942" s="78">
        <f t="shared" si="395"/>
        <v>-0.7345979662646962</v>
      </c>
      <c r="O942" s="78">
        <f t="shared" si="396"/>
        <v>-0.66677466746511505</v>
      </c>
      <c r="P942" s="78">
        <f t="shared" si="397"/>
        <v>-1.0120599686569711</v>
      </c>
    </row>
    <row r="943" spans="1:16" x14ac:dyDescent="0.2">
      <c r="A943" s="78">
        <f>Calc!G389</f>
        <v>5096.5934959586939</v>
      </c>
      <c r="B943" s="78">
        <f t="shared" ref="B943:B1006" si="398">3*(LOG(A943/20)-1.5)</f>
        <v>2.71875</v>
      </c>
      <c r="C943" s="78">
        <f>COS(RADIANS(-Calc!L389))</f>
        <v>1</v>
      </c>
      <c r="D943" s="78">
        <f>SIN(RADIANS(-Calc!L389))</f>
        <v>0</v>
      </c>
      <c r="E943" s="78">
        <f t="shared" ref="E943:E1006" si="399">B943+B$8</f>
        <v>2.71875</v>
      </c>
      <c r="F943" s="78">
        <f t="shared" ref="F943:F1006" si="400">C943+B$9</f>
        <v>1</v>
      </c>
      <c r="G943" s="78">
        <f t="shared" ref="G943:G1006" si="401">D943+B$10</f>
        <v>0</v>
      </c>
      <c r="H943" s="78">
        <f t="shared" ref="H943:H1006" si="402">E943*COS(RADIANS($B$12))-F943*SIN(RADIANS($B$12))</f>
        <v>-0.49334959621556274</v>
      </c>
      <c r="I943" s="78">
        <f t="shared" ref="I943:I1006" si="403">E943*SIN(RADIANS($B$12))+F943*COS(RADIANS($B$12))</f>
        <v>-2.8545065665389422</v>
      </c>
      <c r="J943" s="78">
        <f t="shared" ref="J943:J1006" si="404">G943</f>
        <v>0</v>
      </c>
      <c r="K943" s="78">
        <f t="shared" ref="K943:K1006" si="405">H943</f>
        <v>-0.49334959621556274</v>
      </c>
      <c r="L943" s="78">
        <f t="shared" ref="L943:L1006" si="406">I943*COS(RADIANS($B$14))-J943*SIN(RADIANS($B$14))</f>
        <v>-2.7572416139316993</v>
      </c>
      <c r="M943" s="78">
        <f t="shared" ref="M943:M1006" si="407">I943*SIN(RADIANS($B$14))+J943*COS(RADIANS($B$14))</f>
        <v>-0.73880066379048415</v>
      </c>
      <c r="O943" s="78">
        <f t="shared" ref="O943:O1006" si="408">K943*B$3/(B$3+B$5+L943)</f>
        <v>-0.68116257635286837</v>
      </c>
      <c r="P943" s="78">
        <f t="shared" ref="P943:P1006" si="409">M943*B$3/(B$3+B$5+L943)</f>
        <v>-1.0200542727085762</v>
      </c>
    </row>
    <row r="944" spans="1:16" x14ac:dyDescent="0.2">
      <c r="A944" s="78">
        <f>Calc!G390</f>
        <v>5170.4696791243859</v>
      </c>
      <c r="B944" s="78">
        <f t="shared" si="398"/>
        <v>2.7375000000000016</v>
      </c>
      <c r="C944" s="78">
        <f>COS(RADIANS(-Calc!L390))</f>
        <v>1</v>
      </c>
      <c r="D944" s="78">
        <f>SIN(RADIANS(-Calc!L390))</f>
        <v>0</v>
      </c>
      <c r="E944" s="78">
        <f t="shared" si="399"/>
        <v>2.7375000000000016</v>
      </c>
      <c r="F944" s="78">
        <f t="shared" si="400"/>
        <v>1</v>
      </c>
      <c r="G944" s="78">
        <f t="shared" si="401"/>
        <v>0</v>
      </c>
      <c r="H944" s="78">
        <f t="shared" si="402"/>
        <v>-0.50272459621556354</v>
      </c>
      <c r="I944" s="78">
        <f t="shared" si="403"/>
        <v>-2.8707445428599017</v>
      </c>
      <c r="J944" s="78">
        <f t="shared" si="404"/>
        <v>0</v>
      </c>
      <c r="K944" s="78">
        <f t="shared" si="405"/>
        <v>-0.50272459621556354</v>
      </c>
      <c r="L944" s="78">
        <f t="shared" si="406"/>
        <v>-2.7729262946267843</v>
      </c>
      <c r="M944" s="78">
        <f t="shared" si="407"/>
        <v>-0.7430033613162722</v>
      </c>
      <c r="O944" s="78">
        <f t="shared" si="408"/>
        <v>-0.69561293645282152</v>
      </c>
      <c r="P944" s="78">
        <f t="shared" si="409"/>
        <v>-1.0280832763112142</v>
      </c>
    </row>
    <row r="945" spans="1:16" x14ac:dyDescent="0.2">
      <c r="A945" s="78">
        <f>Calc!G391</f>
        <v>5245.416712936385</v>
      </c>
      <c r="B945" s="78">
        <f t="shared" si="398"/>
        <v>2.7562500000000005</v>
      </c>
      <c r="C945" s="78">
        <f>COS(RADIANS(-Calc!L391))</f>
        <v>1</v>
      </c>
      <c r="D945" s="78">
        <f>SIN(RADIANS(-Calc!L391))</f>
        <v>0</v>
      </c>
      <c r="E945" s="78">
        <f t="shared" si="399"/>
        <v>2.7562500000000005</v>
      </c>
      <c r="F945" s="78">
        <f t="shared" si="400"/>
        <v>1</v>
      </c>
      <c r="G945" s="78">
        <f t="shared" si="401"/>
        <v>0</v>
      </c>
      <c r="H945" s="78">
        <f t="shared" si="402"/>
        <v>-0.51209959621556322</v>
      </c>
      <c r="I945" s="78">
        <f t="shared" si="403"/>
        <v>-2.8869825191808594</v>
      </c>
      <c r="J945" s="78">
        <f t="shared" si="404"/>
        <v>0</v>
      </c>
      <c r="K945" s="78">
        <f t="shared" si="405"/>
        <v>-0.51209959621556322</v>
      </c>
      <c r="L945" s="78">
        <f t="shared" si="406"/>
        <v>-2.7886109753218675</v>
      </c>
      <c r="M945" s="78">
        <f t="shared" si="407"/>
        <v>-0.74720605884205982</v>
      </c>
      <c r="O945" s="78">
        <f t="shared" si="408"/>
        <v>-0.71012615525678136</v>
      </c>
      <c r="P945" s="78">
        <f t="shared" si="409"/>
        <v>-1.0361472058781493</v>
      </c>
    </row>
    <row r="946" spans="1:16" x14ac:dyDescent="0.2">
      <c r="A946" s="78">
        <f>Calc!G392</f>
        <v>5321.4501195976191</v>
      </c>
      <c r="B946" s="78">
        <f t="shared" si="398"/>
        <v>2.7749999999999995</v>
      </c>
      <c r="C946" s="78">
        <f>COS(RADIANS(-Calc!L392))</f>
        <v>1</v>
      </c>
      <c r="D946" s="78">
        <f>SIN(RADIANS(-Calc!L392))</f>
        <v>0</v>
      </c>
      <c r="E946" s="78">
        <f t="shared" si="399"/>
        <v>2.7749999999999995</v>
      </c>
      <c r="F946" s="78">
        <f t="shared" si="400"/>
        <v>1</v>
      </c>
      <c r="G946" s="78">
        <f t="shared" si="401"/>
        <v>0</v>
      </c>
      <c r="H946" s="78">
        <f t="shared" si="402"/>
        <v>-0.52147459621556269</v>
      </c>
      <c r="I946" s="78">
        <f t="shared" si="403"/>
        <v>-2.9032204955018166</v>
      </c>
      <c r="J946" s="78">
        <f t="shared" si="404"/>
        <v>0</v>
      </c>
      <c r="K946" s="78">
        <f t="shared" si="405"/>
        <v>-0.52147459621556269</v>
      </c>
      <c r="L946" s="78">
        <f t="shared" si="406"/>
        <v>-2.8042956560169507</v>
      </c>
      <c r="M946" s="78">
        <f t="shared" si="407"/>
        <v>-0.75140875636784732</v>
      </c>
      <c r="O946" s="78">
        <f t="shared" si="408"/>
        <v>-0.72470264380944538</v>
      </c>
      <c r="P946" s="78">
        <f t="shared" si="409"/>
        <v>-1.0442462897967246</v>
      </c>
    </row>
    <row r="947" spans="1:16" x14ac:dyDescent="0.2">
      <c r="A947" s="78">
        <f>Calc!G393</f>
        <v>5398.585646308592</v>
      </c>
      <c r="B947" s="78">
        <f t="shared" si="398"/>
        <v>2.7937500000000011</v>
      </c>
      <c r="C947" s="78">
        <f>COS(RADIANS(-Calc!L393))</f>
        <v>1</v>
      </c>
      <c r="D947" s="78">
        <f>SIN(RADIANS(-Calc!L393))</f>
        <v>0</v>
      </c>
      <c r="E947" s="78">
        <f t="shared" si="399"/>
        <v>2.7937500000000011</v>
      </c>
      <c r="F947" s="78">
        <f t="shared" si="400"/>
        <v>1</v>
      </c>
      <c r="G947" s="78">
        <f t="shared" si="401"/>
        <v>0</v>
      </c>
      <c r="H947" s="78">
        <f t="shared" si="402"/>
        <v>-0.53084959621556349</v>
      </c>
      <c r="I947" s="78">
        <f t="shared" si="403"/>
        <v>-2.9194584718227761</v>
      </c>
      <c r="J947" s="78">
        <f t="shared" si="404"/>
        <v>0</v>
      </c>
      <c r="K947" s="78">
        <f t="shared" si="405"/>
        <v>-0.53084959621556349</v>
      </c>
      <c r="L947" s="78">
        <f t="shared" si="406"/>
        <v>-2.8199803367120357</v>
      </c>
      <c r="M947" s="78">
        <f t="shared" si="407"/>
        <v>-0.75561145389363538</v>
      </c>
      <c r="O947" s="78">
        <f t="shared" si="408"/>
        <v>-0.73934281674720403</v>
      </c>
      <c r="P947" s="78">
        <f t="shared" si="409"/>
        <v>-1.0523807584499236</v>
      </c>
    </row>
    <row r="948" spans="1:16" x14ac:dyDescent="0.2">
      <c r="A948" s="78">
        <f>Calc!G394</f>
        <v>5476.8392685287272</v>
      </c>
      <c r="B948" s="78">
        <f t="shared" si="398"/>
        <v>2.8125000000000013</v>
      </c>
      <c r="C948" s="78">
        <f>COS(RADIANS(-Calc!L394))</f>
        <v>1</v>
      </c>
      <c r="D948" s="78">
        <f>SIN(RADIANS(-Calc!L394))</f>
        <v>0</v>
      </c>
      <c r="E948" s="78">
        <f t="shared" si="399"/>
        <v>2.8125000000000013</v>
      </c>
      <c r="F948" s="78">
        <f t="shared" si="400"/>
        <v>1</v>
      </c>
      <c r="G948" s="78">
        <f t="shared" si="401"/>
        <v>0</v>
      </c>
      <c r="H948" s="78">
        <f t="shared" si="402"/>
        <v>-0.54022459621556362</v>
      </c>
      <c r="I948" s="78">
        <f t="shared" si="403"/>
        <v>-2.9356964481437346</v>
      </c>
      <c r="J948" s="78">
        <f t="shared" si="404"/>
        <v>0</v>
      </c>
      <c r="K948" s="78">
        <f t="shared" si="405"/>
        <v>-0.54022459621556362</v>
      </c>
      <c r="L948" s="78">
        <f t="shared" si="406"/>
        <v>-2.8356650174071198</v>
      </c>
      <c r="M948" s="78">
        <f t="shared" si="407"/>
        <v>-0.75981415141942321</v>
      </c>
      <c r="O948" s="78">
        <f t="shared" si="408"/>
        <v>-0.75404709233744982</v>
      </c>
      <c r="P948" s="78">
        <f t="shared" si="409"/>
        <v>-1.0605508442382117</v>
      </c>
    </row>
    <row r="949" spans="1:16" x14ac:dyDescent="0.2">
      <c r="A949" s="78">
        <f>Calc!G395</f>
        <v>5556.2271932850745</v>
      </c>
      <c r="B949" s="78">
        <f t="shared" si="398"/>
        <v>2.8312500000000003</v>
      </c>
      <c r="C949" s="78">
        <f>COS(RADIANS(-Calc!L395))</f>
        <v>1</v>
      </c>
      <c r="D949" s="78">
        <f>SIN(RADIANS(-Calc!L395))</f>
        <v>0</v>
      </c>
      <c r="E949" s="78">
        <f t="shared" si="399"/>
        <v>2.8312500000000003</v>
      </c>
      <c r="F949" s="78">
        <f t="shared" si="400"/>
        <v>1</v>
      </c>
      <c r="G949" s="78">
        <f t="shared" si="401"/>
        <v>0</v>
      </c>
      <c r="H949" s="78">
        <f t="shared" si="402"/>
        <v>-0.54959959621556309</v>
      </c>
      <c r="I949" s="78">
        <f t="shared" si="403"/>
        <v>-2.9519344244646919</v>
      </c>
      <c r="J949" s="78">
        <f t="shared" si="404"/>
        <v>0</v>
      </c>
      <c r="K949" s="78">
        <f t="shared" si="405"/>
        <v>-0.54959959621556309</v>
      </c>
      <c r="L949" s="78">
        <f t="shared" si="406"/>
        <v>-2.8513496981022026</v>
      </c>
      <c r="M949" s="78">
        <f t="shared" si="407"/>
        <v>-0.76401684894521071</v>
      </c>
      <c r="O949" s="78">
        <f t="shared" si="408"/>
        <v>-0.76881589251842042</v>
      </c>
      <c r="P949" s="78">
        <f t="shared" si="409"/>
        <v>-1.0687567816016714</v>
      </c>
    </row>
    <row r="950" spans="1:16" x14ac:dyDescent="0.2">
      <c r="A950" s="78">
        <f>Calc!G396</f>
        <v>5636.7658625289105</v>
      </c>
      <c r="B950" s="78">
        <f t="shared" si="398"/>
        <v>2.8500000000000005</v>
      </c>
      <c r="C950" s="78">
        <f>COS(RADIANS(-Calc!L396))</f>
        <v>1</v>
      </c>
      <c r="D950" s="78">
        <f>SIN(RADIANS(-Calc!L396))</f>
        <v>0</v>
      </c>
      <c r="E950" s="78">
        <f t="shared" si="399"/>
        <v>2.8500000000000005</v>
      </c>
      <c r="F950" s="78">
        <f t="shared" si="400"/>
        <v>1</v>
      </c>
      <c r="G950" s="78">
        <f t="shared" si="401"/>
        <v>0</v>
      </c>
      <c r="H950" s="78">
        <f t="shared" si="402"/>
        <v>-0.55897459621556322</v>
      </c>
      <c r="I950" s="78">
        <f t="shared" si="403"/>
        <v>-2.9681724007856505</v>
      </c>
      <c r="J950" s="78">
        <f t="shared" si="404"/>
        <v>0</v>
      </c>
      <c r="K950" s="78">
        <f t="shared" si="405"/>
        <v>-0.55897459621556322</v>
      </c>
      <c r="L950" s="78">
        <f t="shared" si="406"/>
        <v>-2.8670343787972872</v>
      </c>
      <c r="M950" s="78">
        <f t="shared" si="407"/>
        <v>-0.76821954647099855</v>
      </c>
      <c r="O950" s="78">
        <f t="shared" si="408"/>
        <v>-0.78364964293955575</v>
      </c>
      <c r="P950" s="78">
        <f t="shared" si="409"/>
        <v>-1.0769988070424297</v>
      </c>
    </row>
    <row r="951" spans="1:16" x14ac:dyDescent="0.2">
      <c r="A951" s="78">
        <f>Calc!G397</f>
        <v>5718.471956541016</v>
      </c>
      <c r="B951" s="78">
        <f t="shared" si="398"/>
        <v>2.8687500000000008</v>
      </c>
      <c r="C951" s="78">
        <f>COS(RADIANS(-Calc!L397))</f>
        <v>1</v>
      </c>
      <c r="D951" s="78">
        <f>SIN(RADIANS(-Calc!L397))</f>
        <v>0</v>
      </c>
      <c r="E951" s="78">
        <f t="shared" si="399"/>
        <v>2.8687500000000008</v>
      </c>
      <c r="F951" s="78">
        <f t="shared" si="400"/>
        <v>1</v>
      </c>
      <c r="G951" s="78">
        <f t="shared" si="401"/>
        <v>0</v>
      </c>
      <c r="H951" s="78">
        <f t="shared" si="402"/>
        <v>-0.56834959621556336</v>
      </c>
      <c r="I951" s="78">
        <f t="shared" si="403"/>
        <v>-2.9844103771066086</v>
      </c>
      <c r="J951" s="78">
        <f t="shared" si="404"/>
        <v>0</v>
      </c>
      <c r="K951" s="78">
        <f t="shared" si="405"/>
        <v>-0.56834959621556336</v>
      </c>
      <c r="L951" s="78">
        <f t="shared" si="406"/>
        <v>-2.8827190594923708</v>
      </c>
      <c r="M951" s="78">
        <f t="shared" si="407"/>
        <v>-0.77242224399678627</v>
      </c>
      <c r="O951" s="78">
        <f t="shared" si="408"/>
        <v>-0.7985487730023858</v>
      </c>
      <c r="P951" s="78">
        <f t="shared" si="409"/>
        <v>-1.0852771591473729</v>
      </c>
    </row>
    <row r="952" spans="1:16" x14ac:dyDescent="0.2">
      <c r="A952" s="78">
        <f>Calc!G398</f>
        <v>5801.3623973863105</v>
      </c>
      <c r="B952" s="78">
        <f t="shared" si="398"/>
        <v>2.8875000000000011</v>
      </c>
      <c r="C952" s="78">
        <f>COS(RADIANS(-Calc!L398))</f>
        <v>1</v>
      </c>
      <c r="D952" s="78">
        <f>SIN(RADIANS(-Calc!L398))</f>
        <v>0</v>
      </c>
      <c r="E952" s="78">
        <f t="shared" si="399"/>
        <v>2.8875000000000011</v>
      </c>
      <c r="F952" s="78">
        <f t="shared" si="400"/>
        <v>1</v>
      </c>
      <c r="G952" s="78">
        <f t="shared" si="401"/>
        <v>0</v>
      </c>
      <c r="H952" s="78">
        <f t="shared" si="402"/>
        <v>-0.57772459621556349</v>
      </c>
      <c r="I952" s="78">
        <f t="shared" si="403"/>
        <v>-3.0006483534275672</v>
      </c>
      <c r="J952" s="78">
        <f t="shared" si="404"/>
        <v>0</v>
      </c>
      <c r="K952" s="78">
        <f t="shared" si="405"/>
        <v>-0.57772459621556349</v>
      </c>
      <c r="L952" s="78">
        <f t="shared" si="406"/>
        <v>-2.8984037401874549</v>
      </c>
      <c r="M952" s="78">
        <f t="shared" si="407"/>
        <v>-0.77662494152257411</v>
      </c>
      <c r="O952" s="78">
        <f t="shared" si="408"/>
        <v>-0.81351371590196986</v>
      </c>
      <c r="P952" s="78">
        <f t="shared" si="409"/>
        <v>-1.0935920786111741</v>
      </c>
    </row>
    <row r="953" spans="1:16" x14ac:dyDescent="0.2">
      <c r="A953" s="78">
        <f>Calc!G399</f>
        <v>5885.4543524185656</v>
      </c>
      <c r="B953" s="78">
        <f t="shared" si="398"/>
        <v>2.90625</v>
      </c>
      <c r="C953" s="78">
        <f>COS(RADIANS(-Calc!L399))</f>
        <v>1</v>
      </c>
      <c r="D953" s="78">
        <f>SIN(RADIANS(-Calc!L399))</f>
        <v>0</v>
      </c>
      <c r="E953" s="78">
        <f t="shared" si="399"/>
        <v>2.90625</v>
      </c>
      <c r="F953" s="78">
        <f t="shared" si="400"/>
        <v>1</v>
      </c>
      <c r="G953" s="78">
        <f t="shared" si="401"/>
        <v>0</v>
      </c>
      <c r="H953" s="78">
        <f t="shared" si="402"/>
        <v>-0.58709959621556296</v>
      </c>
      <c r="I953" s="78">
        <f t="shared" si="403"/>
        <v>-3.0168863297485244</v>
      </c>
      <c r="J953" s="78">
        <f t="shared" si="404"/>
        <v>0</v>
      </c>
      <c r="K953" s="78">
        <f t="shared" si="405"/>
        <v>-0.58709959621556296</v>
      </c>
      <c r="L953" s="78">
        <f t="shared" si="406"/>
        <v>-2.9140884208825382</v>
      </c>
      <c r="M953" s="78">
        <f t="shared" si="407"/>
        <v>-0.78082763904836161</v>
      </c>
      <c r="O953" s="78">
        <f t="shared" si="408"/>
        <v>-0.82854490866887898</v>
      </c>
      <c r="P953" s="78">
        <f t="shared" si="409"/>
        <v>-1.1019438082596176</v>
      </c>
    </row>
    <row r="954" spans="1:16" x14ac:dyDescent="0.2">
      <c r="A954" s="78">
        <f>Calc!G400</f>
        <v>5970.7652378359217</v>
      </c>
      <c r="B954" s="78">
        <f t="shared" si="398"/>
        <v>2.9250000000000003</v>
      </c>
      <c r="C954" s="78">
        <f>COS(RADIANS(-Calc!L400))</f>
        <v>1</v>
      </c>
      <c r="D954" s="78">
        <f>SIN(RADIANS(-Calc!L400))</f>
        <v>0</v>
      </c>
      <c r="E954" s="78">
        <f t="shared" si="399"/>
        <v>2.9250000000000003</v>
      </c>
      <c r="F954" s="78">
        <f t="shared" si="400"/>
        <v>1</v>
      </c>
      <c r="G954" s="78">
        <f t="shared" si="401"/>
        <v>0</v>
      </c>
      <c r="H954" s="78">
        <f t="shared" si="402"/>
        <v>-0.59647459621556309</v>
      </c>
      <c r="I954" s="78">
        <f t="shared" si="403"/>
        <v>-3.033124306069483</v>
      </c>
      <c r="J954" s="78">
        <f t="shared" si="404"/>
        <v>0</v>
      </c>
      <c r="K954" s="78">
        <f t="shared" si="405"/>
        <v>-0.59647459621556309</v>
      </c>
      <c r="L954" s="78">
        <f t="shared" si="406"/>
        <v>-2.9297731015776223</v>
      </c>
      <c r="M954" s="78">
        <f t="shared" si="407"/>
        <v>-0.78503033657414945</v>
      </c>
      <c r="O954" s="78">
        <f t="shared" si="408"/>
        <v>-0.84364279221174354</v>
      </c>
      <c r="P954" s="78">
        <f t="shared" si="409"/>
        <v>-1.1103325930732406</v>
      </c>
    </row>
    <row r="955" spans="1:16" x14ac:dyDescent="0.2">
      <c r="A955" s="78">
        <f>Calc!G401</f>
        <v>6057.3127222879348</v>
      </c>
      <c r="B955" s="78">
        <f t="shared" si="398"/>
        <v>2.9437500000000019</v>
      </c>
      <c r="C955" s="78">
        <f>COS(RADIANS(-Calc!L401))</f>
        <v>1</v>
      </c>
      <c r="D955" s="78">
        <f>SIN(RADIANS(-Calc!L401))</f>
        <v>0</v>
      </c>
      <c r="E955" s="78">
        <f t="shared" si="399"/>
        <v>2.9437500000000019</v>
      </c>
      <c r="F955" s="78">
        <f t="shared" si="400"/>
        <v>1</v>
      </c>
      <c r="G955" s="78">
        <f t="shared" si="401"/>
        <v>0</v>
      </c>
      <c r="H955" s="78">
        <f t="shared" si="402"/>
        <v>-0.60584959621556389</v>
      </c>
      <c r="I955" s="78">
        <f t="shared" si="403"/>
        <v>-3.0493622823904425</v>
      </c>
      <c r="J955" s="78">
        <f t="shared" si="404"/>
        <v>0</v>
      </c>
      <c r="K955" s="78">
        <f t="shared" si="405"/>
        <v>-0.60584959621556389</v>
      </c>
      <c r="L955" s="78">
        <f t="shared" si="406"/>
        <v>-2.9454577822727073</v>
      </c>
      <c r="M955" s="78">
        <f t="shared" si="407"/>
        <v>-0.7892330340999375</v>
      </c>
      <c r="O955" s="78">
        <f t="shared" si="408"/>
        <v>-0.85880781136036044</v>
      </c>
      <c r="P955" s="78">
        <f t="shared" si="409"/>
        <v>-1.1187586802112846</v>
      </c>
    </row>
    <row r="956" spans="1:16" x14ac:dyDescent="0.2">
      <c r="A956" s="78">
        <f>Calc!G402</f>
        <v>6145.114730534895</v>
      </c>
      <c r="B956" s="78">
        <f t="shared" si="398"/>
        <v>2.9625000000000008</v>
      </c>
      <c r="C956" s="78">
        <f>COS(RADIANS(-Calc!L402))</f>
        <v>1</v>
      </c>
      <c r="D956" s="78">
        <f>SIN(RADIANS(-Calc!L402))</f>
        <v>0</v>
      </c>
      <c r="E956" s="78">
        <f t="shared" si="399"/>
        <v>2.9625000000000008</v>
      </c>
      <c r="F956" s="78">
        <f t="shared" si="400"/>
        <v>1</v>
      </c>
      <c r="G956" s="78">
        <f t="shared" si="401"/>
        <v>0</v>
      </c>
      <c r="H956" s="78">
        <f t="shared" si="402"/>
        <v>-0.61522459621556336</v>
      </c>
      <c r="I956" s="78">
        <f t="shared" si="403"/>
        <v>-3.0656002587113997</v>
      </c>
      <c r="J956" s="78">
        <f t="shared" si="404"/>
        <v>0</v>
      </c>
      <c r="K956" s="78">
        <f t="shared" si="405"/>
        <v>-0.61522459621556336</v>
      </c>
      <c r="L956" s="78">
        <f t="shared" si="406"/>
        <v>-2.9611424629677905</v>
      </c>
      <c r="M956" s="78">
        <f t="shared" si="407"/>
        <v>-0.793435731625725</v>
      </c>
      <c r="O956" s="78">
        <f t="shared" si="408"/>
        <v>-0.87404041490937789</v>
      </c>
      <c r="P956" s="78">
        <f t="shared" si="409"/>
        <v>-1.1272223190359683</v>
      </c>
    </row>
    <row r="957" spans="1:16" x14ac:dyDescent="0.2">
      <c r="A957" s="78">
        <f>Calc!G403</f>
        <v>6234.1894471602527</v>
      </c>
      <c r="B957" s="78">
        <f t="shared" si="398"/>
        <v>2.9812499999999997</v>
      </c>
      <c r="C957" s="78">
        <f>COS(RADIANS(-Calc!L403))</f>
        <v>1</v>
      </c>
      <c r="D957" s="78">
        <f>SIN(RADIANS(-Calc!L403))</f>
        <v>0</v>
      </c>
      <c r="E957" s="78">
        <f t="shared" si="399"/>
        <v>2.9812499999999997</v>
      </c>
      <c r="F957" s="78">
        <f t="shared" si="400"/>
        <v>1</v>
      </c>
      <c r="G957" s="78">
        <f t="shared" si="401"/>
        <v>0</v>
      </c>
      <c r="H957" s="78">
        <f t="shared" si="402"/>
        <v>-0.62459959621556282</v>
      </c>
      <c r="I957" s="78">
        <f t="shared" si="403"/>
        <v>-3.081838235032357</v>
      </c>
      <c r="J957" s="78">
        <f t="shared" si="404"/>
        <v>0</v>
      </c>
      <c r="K957" s="78">
        <f t="shared" si="405"/>
        <v>-0.62459959621556282</v>
      </c>
      <c r="L957" s="78">
        <f t="shared" si="406"/>
        <v>-2.9768271436628733</v>
      </c>
      <c r="M957" s="78">
        <f t="shared" si="407"/>
        <v>-0.79763842915151251</v>
      </c>
      <c r="O957" s="78">
        <f t="shared" si="408"/>
        <v>-0.88934105566257882</v>
      </c>
      <c r="P957" s="78">
        <f t="shared" si="409"/>
        <v>-1.1357237611370907</v>
      </c>
    </row>
    <row r="958" spans="1:16" x14ac:dyDescent="0.2">
      <c r="A958" s="78">
        <f>Calc!G404</f>
        <v>6324.5553203367654</v>
      </c>
      <c r="B958" s="78">
        <f t="shared" si="398"/>
        <v>3.0000000000000013</v>
      </c>
      <c r="C958" s="78">
        <f>COS(RADIANS(-Calc!L404))</f>
        <v>1</v>
      </c>
      <c r="D958" s="78">
        <f>SIN(RADIANS(-Calc!L404))</f>
        <v>0</v>
      </c>
      <c r="E958" s="78">
        <f t="shared" si="399"/>
        <v>3.0000000000000013</v>
      </c>
      <c r="F958" s="78">
        <f t="shared" si="400"/>
        <v>1</v>
      </c>
      <c r="G958" s="78">
        <f t="shared" si="401"/>
        <v>0</v>
      </c>
      <c r="H958" s="78">
        <f t="shared" si="402"/>
        <v>-0.63397459621556362</v>
      </c>
      <c r="I958" s="78">
        <f t="shared" si="403"/>
        <v>-3.0980762113533169</v>
      </c>
      <c r="J958" s="78">
        <f t="shared" si="404"/>
        <v>0</v>
      </c>
      <c r="K958" s="78">
        <f t="shared" si="405"/>
        <v>-0.63397459621556362</v>
      </c>
      <c r="L958" s="78">
        <f t="shared" si="406"/>
        <v>-2.9925118243579587</v>
      </c>
      <c r="M958" s="78">
        <f t="shared" si="407"/>
        <v>-0.80184112667730068</v>
      </c>
      <c r="O958" s="78">
        <f t="shared" si="408"/>
        <v>-0.90471019047774193</v>
      </c>
      <c r="P958" s="78">
        <f t="shared" si="409"/>
        <v>-1.14426326035696</v>
      </c>
    </row>
    <row r="959" spans="1:16" x14ac:dyDescent="0.2">
      <c r="A959" s="78">
        <f>Calc!G405</f>
        <v>6416.2310656472782</v>
      </c>
      <c r="B959" s="78">
        <f t="shared" si="398"/>
        <v>3.0187500000000016</v>
      </c>
      <c r="C959" s="78">
        <f>COS(RADIANS(-Calc!L405))</f>
        <v>1</v>
      </c>
      <c r="D959" s="78">
        <f>SIN(RADIANS(-Calc!L405))</f>
        <v>0</v>
      </c>
      <c r="E959" s="78">
        <f t="shared" si="399"/>
        <v>3.0187500000000016</v>
      </c>
      <c r="F959" s="78">
        <f t="shared" si="400"/>
        <v>1</v>
      </c>
      <c r="G959" s="78">
        <f t="shared" si="401"/>
        <v>0</v>
      </c>
      <c r="H959" s="78">
        <f t="shared" si="402"/>
        <v>-0.64334959621556376</v>
      </c>
      <c r="I959" s="78">
        <f t="shared" si="403"/>
        <v>-3.114314187674275</v>
      </c>
      <c r="J959" s="78">
        <f t="shared" si="404"/>
        <v>0</v>
      </c>
      <c r="K959" s="78">
        <f t="shared" si="405"/>
        <v>-0.64334959621556376</v>
      </c>
      <c r="L959" s="78">
        <f t="shared" si="406"/>
        <v>-3.0081965050530428</v>
      </c>
      <c r="M959" s="78">
        <f t="shared" si="407"/>
        <v>-0.8060438242030884</v>
      </c>
      <c r="O959" s="78">
        <f t="shared" si="408"/>
        <v>-0.92014828031210916</v>
      </c>
      <c r="P959" s="78">
        <f t="shared" si="409"/>
        <v>-1.1528410728156533</v>
      </c>
    </row>
    <row r="960" spans="1:16" x14ac:dyDescent="0.2">
      <c r="A960" s="78">
        <f>Calc!G406</f>
        <v>6509.2356699609227</v>
      </c>
      <c r="B960" s="78">
        <f t="shared" si="398"/>
        <v>3.0375000000000005</v>
      </c>
      <c r="C960" s="78">
        <f>COS(RADIANS(-Calc!L406))</f>
        <v>1</v>
      </c>
      <c r="D960" s="78">
        <f>SIN(RADIANS(-Calc!L406))</f>
        <v>0</v>
      </c>
      <c r="E960" s="78">
        <f t="shared" si="399"/>
        <v>3.0375000000000005</v>
      </c>
      <c r="F960" s="78">
        <f t="shared" si="400"/>
        <v>1</v>
      </c>
      <c r="G960" s="78">
        <f t="shared" si="401"/>
        <v>0</v>
      </c>
      <c r="H960" s="78">
        <f t="shared" si="402"/>
        <v>-0.65272459621556322</v>
      </c>
      <c r="I960" s="78">
        <f t="shared" si="403"/>
        <v>-3.1305521639952323</v>
      </c>
      <c r="J960" s="78">
        <f t="shared" si="404"/>
        <v>0</v>
      </c>
      <c r="K960" s="78">
        <f t="shared" si="405"/>
        <v>-0.65272459621556322</v>
      </c>
      <c r="L960" s="78">
        <f t="shared" si="406"/>
        <v>-3.0238811857481256</v>
      </c>
      <c r="M960" s="78">
        <f t="shared" si="407"/>
        <v>-0.8102465217288759</v>
      </c>
      <c r="O960" s="78">
        <f t="shared" si="408"/>
        <v>-0.93565579026847756</v>
      </c>
      <c r="P960" s="78">
        <f t="shared" si="409"/>
        <v>-1.1614574569366298</v>
      </c>
    </row>
    <row r="961" spans="1:16" x14ac:dyDescent="0.2">
      <c r="A961" s="78">
        <f>Calc!G407</f>
        <v>6603.5883953654402</v>
      </c>
      <c r="B961" s="78">
        <f t="shared" si="398"/>
        <v>3.0562499999999995</v>
      </c>
      <c r="C961" s="78">
        <f>COS(RADIANS(-Calc!L407))</f>
        <v>1</v>
      </c>
      <c r="D961" s="78">
        <f>SIN(RADIANS(-Calc!L407))</f>
        <v>0</v>
      </c>
      <c r="E961" s="78">
        <f t="shared" si="399"/>
        <v>3.0562499999999995</v>
      </c>
      <c r="F961" s="78">
        <f t="shared" si="400"/>
        <v>1</v>
      </c>
      <c r="G961" s="78">
        <f t="shared" si="401"/>
        <v>0</v>
      </c>
      <c r="H961" s="78">
        <f t="shared" si="402"/>
        <v>-0.66209959621556269</v>
      </c>
      <c r="I961" s="78">
        <f t="shared" si="403"/>
        <v>-3.14679014031619</v>
      </c>
      <c r="J961" s="78">
        <f t="shared" si="404"/>
        <v>0</v>
      </c>
      <c r="K961" s="78">
        <f t="shared" si="405"/>
        <v>-0.66209959621556269</v>
      </c>
      <c r="L961" s="78">
        <f t="shared" si="406"/>
        <v>-3.0395658664432088</v>
      </c>
      <c r="M961" s="78">
        <f t="shared" si="407"/>
        <v>-0.81444921925466351</v>
      </c>
      <c r="O961" s="78">
        <f t="shared" si="408"/>
        <v>-0.95123318964190651</v>
      </c>
      <c r="P961" s="78">
        <f t="shared" si="409"/>
        <v>-1.1701126734726803</v>
      </c>
    </row>
    <row r="962" spans="1:16" x14ac:dyDescent="0.2">
      <c r="A962" s="78">
        <f>Calc!G408</f>
        <v>6699.3087831565581</v>
      </c>
      <c r="B962" s="78">
        <f t="shared" si="398"/>
        <v>3.0750000000000011</v>
      </c>
      <c r="C962" s="78">
        <f>COS(RADIANS(-Calc!L408))</f>
        <v>1</v>
      </c>
      <c r="D962" s="78">
        <f>SIN(RADIANS(-Calc!L408))</f>
        <v>0</v>
      </c>
      <c r="E962" s="78">
        <f t="shared" si="399"/>
        <v>3.0750000000000011</v>
      </c>
      <c r="F962" s="78">
        <f t="shared" si="400"/>
        <v>1</v>
      </c>
      <c r="G962" s="78">
        <f t="shared" si="401"/>
        <v>0</v>
      </c>
      <c r="H962" s="78">
        <f t="shared" si="402"/>
        <v>-0.67147459621556349</v>
      </c>
      <c r="I962" s="78">
        <f t="shared" si="403"/>
        <v>-3.1630281166371494</v>
      </c>
      <c r="J962" s="78">
        <f t="shared" si="404"/>
        <v>0</v>
      </c>
      <c r="K962" s="78">
        <f t="shared" si="405"/>
        <v>-0.67147459621556349</v>
      </c>
      <c r="L962" s="78">
        <f t="shared" si="406"/>
        <v>-3.0552505471382942</v>
      </c>
      <c r="M962" s="78">
        <f t="shared" si="407"/>
        <v>-0.81865191678045157</v>
      </c>
      <c r="O962" s="78">
        <f t="shared" si="408"/>
        <v>-0.96688095196705859</v>
      </c>
      <c r="P962" s="78">
        <f t="shared" si="409"/>
        <v>-1.1788069855322307</v>
      </c>
    </row>
    <row r="963" spans="1:16" x14ac:dyDescent="0.2">
      <c r="A963" s="78">
        <f>Calc!G409</f>
        <v>6796.4166578851236</v>
      </c>
      <c r="B963" s="78">
        <f t="shared" si="398"/>
        <v>3.0937500000000013</v>
      </c>
      <c r="C963" s="78">
        <f>COS(RADIANS(-Calc!L409))</f>
        <v>1</v>
      </c>
      <c r="D963" s="78">
        <f>SIN(RADIANS(-Calc!L409))</f>
        <v>0</v>
      </c>
      <c r="E963" s="78">
        <f t="shared" si="399"/>
        <v>3.0937500000000013</v>
      </c>
      <c r="F963" s="78">
        <f t="shared" si="400"/>
        <v>1</v>
      </c>
      <c r="G963" s="78">
        <f t="shared" si="401"/>
        <v>0</v>
      </c>
      <c r="H963" s="78">
        <f t="shared" si="402"/>
        <v>-0.68084959621556362</v>
      </c>
      <c r="I963" s="78">
        <f t="shared" si="403"/>
        <v>-3.179266092958108</v>
      </c>
      <c r="J963" s="78">
        <f t="shared" si="404"/>
        <v>0</v>
      </c>
      <c r="K963" s="78">
        <f t="shared" si="405"/>
        <v>-0.68084959621556362</v>
      </c>
      <c r="L963" s="78">
        <f t="shared" si="406"/>
        <v>-3.0709352278333784</v>
      </c>
      <c r="M963" s="78">
        <f t="shared" si="407"/>
        <v>-0.82285461430623941</v>
      </c>
      <c r="O963" s="78">
        <f t="shared" si="408"/>
        <v>-0.98259955506617591</v>
      </c>
      <c r="P963" s="78">
        <f t="shared" si="409"/>
        <v>-1.1875406586060016</v>
      </c>
    </row>
    <row r="964" spans="1:16" x14ac:dyDescent="0.2">
      <c r="A964" s="78">
        <f>Calc!G410</f>
        <v>6894.9321314629924</v>
      </c>
      <c r="B964" s="78">
        <f t="shared" si="398"/>
        <v>3.1125000000000003</v>
      </c>
      <c r="C964" s="78">
        <f>COS(RADIANS(-Calc!L410))</f>
        <v>1</v>
      </c>
      <c r="D964" s="78">
        <f>SIN(RADIANS(-Calc!L410))</f>
        <v>0</v>
      </c>
      <c r="E964" s="78">
        <f t="shared" si="399"/>
        <v>3.1125000000000003</v>
      </c>
      <c r="F964" s="78">
        <f t="shared" si="400"/>
        <v>1</v>
      </c>
      <c r="G964" s="78">
        <f t="shared" si="401"/>
        <v>0</v>
      </c>
      <c r="H964" s="78">
        <f t="shared" si="402"/>
        <v>-0.69022459621556309</v>
      </c>
      <c r="I964" s="78">
        <f t="shared" si="403"/>
        <v>-3.1955040692790653</v>
      </c>
      <c r="J964" s="78">
        <f t="shared" si="404"/>
        <v>0</v>
      </c>
      <c r="K964" s="78">
        <f t="shared" si="405"/>
        <v>-0.69022459621556309</v>
      </c>
      <c r="L964" s="78">
        <f t="shared" si="406"/>
        <v>-3.0866199085284611</v>
      </c>
      <c r="M964" s="78">
        <f t="shared" si="407"/>
        <v>-0.82705731183202691</v>
      </c>
      <c r="O964" s="78">
        <f t="shared" si="408"/>
        <v>-0.99838948109772763</v>
      </c>
      <c r="P964" s="78">
        <f t="shared" si="409"/>
        <v>-1.1963139605940352</v>
      </c>
    </row>
    <row r="965" spans="1:16" x14ac:dyDescent="0.2">
      <c r="A965" s="78">
        <f>Calc!G411</f>
        <v>6994.8756073283621</v>
      </c>
      <c r="B965" s="78">
        <f t="shared" si="398"/>
        <v>3.1312500000000005</v>
      </c>
      <c r="C965" s="78">
        <f>COS(RADIANS(-Calc!L411))</f>
        <v>1</v>
      </c>
      <c r="D965" s="78">
        <f>SIN(RADIANS(-Calc!L411))</f>
        <v>0</v>
      </c>
      <c r="E965" s="78">
        <f t="shared" si="399"/>
        <v>3.1312500000000005</v>
      </c>
      <c r="F965" s="78">
        <f t="shared" si="400"/>
        <v>1</v>
      </c>
      <c r="G965" s="78">
        <f t="shared" si="401"/>
        <v>0</v>
      </c>
      <c r="H965" s="78">
        <f t="shared" si="402"/>
        <v>-0.69959959621556322</v>
      </c>
      <c r="I965" s="78">
        <f t="shared" si="403"/>
        <v>-3.2117420456000234</v>
      </c>
      <c r="J965" s="78">
        <f t="shared" si="404"/>
        <v>0</v>
      </c>
      <c r="K965" s="78">
        <f t="shared" si="405"/>
        <v>-0.69959959621556322</v>
      </c>
      <c r="L965" s="78">
        <f t="shared" si="406"/>
        <v>-3.1023045892235452</v>
      </c>
      <c r="M965" s="78">
        <f t="shared" si="407"/>
        <v>-0.83126000935781463</v>
      </c>
      <c r="O965" s="78">
        <f t="shared" si="408"/>
        <v>-1.0142512166057085</v>
      </c>
      <c r="P965" s="78">
        <f t="shared" si="409"/>
        <v>-1.2051271618330881</v>
      </c>
    </row>
    <row r="966" spans="1:16" x14ac:dyDescent="0.2">
      <c r="A966" s="78">
        <f>Calc!G412</f>
        <v>7096.2677846715133</v>
      </c>
      <c r="B966" s="78">
        <f t="shared" si="398"/>
        <v>3.1500000000000008</v>
      </c>
      <c r="C966" s="78">
        <f>COS(RADIANS(-Calc!L412))</f>
        <v>1</v>
      </c>
      <c r="D966" s="78">
        <f>SIN(RADIANS(-Calc!L412))</f>
        <v>0</v>
      </c>
      <c r="E966" s="78">
        <f t="shared" si="399"/>
        <v>3.1500000000000008</v>
      </c>
      <c r="F966" s="78">
        <f t="shared" si="400"/>
        <v>1</v>
      </c>
      <c r="G966" s="78">
        <f t="shared" si="401"/>
        <v>0</v>
      </c>
      <c r="H966" s="78">
        <f t="shared" si="402"/>
        <v>-0.70897459621556336</v>
      </c>
      <c r="I966" s="78">
        <f t="shared" si="403"/>
        <v>-3.227980021920982</v>
      </c>
      <c r="J966" s="78">
        <f t="shared" si="404"/>
        <v>0</v>
      </c>
      <c r="K966" s="78">
        <f t="shared" si="405"/>
        <v>-0.70897459621556336</v>
      </c>
      <c r="L966" s="78">
        <f t="shared" si="406"/>
        <v>-3.1179892699186293</v>
      </c>
      <c r="M966" s="78">
        <f t="shared" si="407"/>
        <v>-0.83546270688360247</v>
      </c>
      <c r="O966" s="78">
        <f t="shared" si="408"/>
        <v>-1.0301852525696087</v>
      </c>
      <c r="P966" s="78">
        <f t="shared" si="409"/>
        <v>-1.2139805351243969</v>
      </c>
    </row>
    <row r="967" spans="1:16" x14ac:dyDescent="0.2">
      <c r="A967" s="78">
        <f>Calc!G413</f>
        <v>7199.1296627217944</v>
      </c>
      <c r="B967" s="78">
        <f t="shared" si="398"/>
        <v>3.1687500000000011</v>
      </c>
      <c r="C967" s="78">
        <f>COS(RADIANS(-Calc!L413))</f>
        <v>1</v>
      </c>
      <c r="D967" s="78">
        <f>SIN(RADIANS(-Calc!L413))</f>
        <v>0</v>
      </c>
      <c r="E967" s="78">
        <f t="shared" si="399"/>
        <v>3.1687500000000011</v>
      </c>
      <c r="F967" s="78">
        <f t="shared" si="400"/>
        <v>1</v>
      </c>
      <c r="G967" s="78">
        <f t="shared" si="401"/>
        <v>0</v>
      </c>
      <c r="H967" s="78">
        <f t="shared" si="402"/>
        <v>-0.71834959621556349</v>
      </c>
      <c r="I967" s="78">
        <f t="shared" si="403"/>
        <v>-3.2442179982419406</v>
      </c>
      <c r="J967" s="78">
        <f t="shared" si="404"/>
        <v>0</v>
      </c>
      <c r="K967" s="78">
        <f t="shared" si="405"/>
        <v>-0.71834959621556349</v>
      </c>
      <c r="L967" s="78">
        <f t="shared" si="406"/>
        <v>-3.1336739506137135</v>
      </c>
      <c r="M967" s="78">
        <f t="shared" si="407"/>
        <v>-0.83966540440939041</v>
      </c>
      <c r="O967" s="78">
        <f t="shared" si="408"/>
        <v>-1.0461920844550774</v>
      </c>
      <c r="P967" s="78">
        <f t="shared" si="409"/>
        <v>-1.2228743557618267</v>
      </c>
    </row>
    <row r="968" spans="1:16" x14ac:dyDescent="0.2">
      <c r="A968" s="78">
        <f>Calc!G414</f>
        <v>7303.4825450967573</v>
      </c>
      <c r="B968" s="78">
        <f t="shared" si="398"/>
        <v>3.1875</v>
      </c>
      <c r="C968" s="78">
        <f>COS(RADIANS(-Calc!L414))</f>
        <v>1</v>
      </c>
      <c r="D968" s="78">
        <f>SIN(RADIANS(-Calc!L414))</f>
        <v>0</v>
      </c>
      <c r="E968" s="78">
        <f t="shared" si="399"/>
        <v>3.1875</v>
      </c>
      <c r="F968" s="78">
        <f t="shared" si="400"/>
        <v>1</v>
      </c>
      <c r="G968" s="78">
        <f t="shared" si="401"/>
        <v>0</v>
      </c>
      <c r="H968" s="78">
        <f t="shared" si="402"/>
        <v>-0.72772459621556296</v>
      </c>
      <c r="I968" s="78">
        <f t="shared" si="403"/>
        <v>-3.2604559745628978</v>
      </c>
      <c r="J968" s="78">
        <f t="shared" si="404"/>
        <v>0</v>
      </c>
      <c r="K968" s="78">
        <f t="shared" si="405"/>
        <v>-0.72772459621556296</v>
      </c>
      <c r="L968" s="78">
        <f t="shared" si="406"/>
        <v>-3.1493586313087967</v>
      </c>
      <c r="M968" s="78">
        <f t="shared" si="407"/>
        <v>-0.84386810193517792</v>
      </c>
      <c r="O968" s="78">
        <f t="shared" si="408"/>
        <v>-1.062272212265277</v>
      </c>
      <c r="P968" s="78">
        <f t="shared" si="409"/>
        <v>-1.2318089015604048</v>
      </c>
    </row>
    <row r="969" spans="1:16" x14ac:dyDescent="0.2">
      <c r="A969" s="78">
        <f>Calc!G415</f>
        <v>7409.3480442143164</v>
      </c>
      <c r="B969" s="78">
        <f t="shared" si="398"/>
        <v>3.2062500000000003</v>
      </c>
      <c r="C969" s="78">
        <f>COS(RADIANS(-Calc!L415))</f>
        <v>1</v>
      </c>
      <c r="D969" s="78">
        <f>SIN(RADIANS(-Calc!L415))</f>
        <v>0</v>
      </c>
      <c r="E969" s="78">
        <f t="shared" si="399"/>
        <v>3.2062500000000003</v>
      </c>
      <c r="F969" s="78">
        <f t="shared" si="400"/>
        <v>1</v>
      </c>
      <c r="G969" s="78">
        <f t="shared" si="401"/>
        <v>0</v>
      </c>
      <c r="H969" s="78">
        <f t="shared" si="402"/>
        <v>-0.73709959621556309</v>
      </c>
      <c r="I969" s="78">
        <f t="shared" si="403"/>
        <v>-3.2766939508838564</v>
      </c>
      <c r="J969" s="78">
        <f t="shared" si="404"/>
        <v>0</v>
      </c>
      <c r="K969" s="78">
        <f t="shared" si="405"/>
        <v>-0.73709959621556309</v>
      </c>
      <c r="L969" s="78">
        <f t="shared" si="406"/>
        <v>-3.1650433120038808</v>
      </c>
      <c r="M969" s="78">
        <f t="shared" si="407"/>
        <v>-0.84807079946096575</v>
      </c>
      <c r="O969" s="78">
        <f t="shared" si="408"/>
        <v>-1.0784261405929507</v>
      </c>
      <c r="P969" s="78">
        <f t="shared" si="409"/>
        <v>-1.2407844528852519</v>
      </c>
    </row>
    <row r="970" spans="1:16" x14ac:dyDescent="0.2">
      <c r="A970" s="78">
        <f>Calc!G416</f>
        <v>7516.7480857688915</v>
      </c>
      <c r="B970" s="78">
        <f t="shared" si="398"/>
        <v>3.2250000000000019</v>
      </c>
      <c r="C970" s="78">
        <f>COS(RADIANS(-Calc!L416))</f>
        <v>1</v>
      </c>
      <c r="D970" s="78">
        <f>SIN(RADIANS(-Calc!L416))</f>
        <v>0</v>
      </c>
      <c r="E970" s="78">
        <f t="shared" si="399"/>
        <v>3.2250000000000019</v>
      </c>
      <c r="F970" s="78">
        <f t="shared" si="400"/>
        <v>1</v>
      </c>
      <c r="G970" s="78">
        <f t="shared" si="401"/>
        <v>0</v>
      </c>
      <c r="H970" s="78">
        <f t="shared" si="402"/>
        <v>-0.74647459621556389</v>
      </c>
      <c r="I970" s="78">
        <f t="shared" si="403"/>
        <v>-3.2929319272048159</v>
      </c>
      <c r="J970" s="78">
        <f t="shared" si="404"/>
        <v>0</v>
      </c>
      <c r="K970" s="78">
        <f t="shared" si="405"/>
        <v>-0.74647459621556389</v>
      </c>
      <c r="L970" s="78">
        <f t="shared" si="406"/>
        <v>-3.1807279926989658</v>
      </c>
      <c r="M970" s="78">
        <f t="shared" si="407"/>
        <v>-0.85227349698675381</v>
      </c>
      <c r="O970" s="78">
        <f t="shared" si="408"/>
        <v>-1.094654378673197</v>
      </c>
      <c r="P970" s="78">
        <f t="shared" si="409"/>
        <v>-1.2498012926809046</v>
      </c>
    </row>
    <row r="971" spans="1:16" x14ac:dyDescent="0.2">
      <c r="A971" s="78">
        <f>Calc!G417</f>
        <v>7625.7049132723787</v>
      </c>
      <c r="B971" s="78">
        <f t="shared" si="398"/>
        <v>3.2437500000000008</v>
      </c>
      <c r="C971" s="78">
        <f>COS(RADIANS(-Calc!L417))</f>
        <v>1</v>
      </c>
      <c r="D971" s="78">
        <f>SIN(RADIANS(-Calc!L417))</f>
        <v>0</v>
      </c>
      <c r="E971" s="78">
        <f t="shared" si="399"/>
        <v>3.2437500000000008</v>
      </c>
      <c r="F971" s="78">
        <f t="shared" si="400"/>
        <v>1</v>
      </c>
      <c r="G971" s="78">
        <f t="shared" si="401"/>
        <v>0</v>
      </c>
      <c r="H971" s="78">
        <f t="shared" si="402"/>
        <v>-0.75584959621556336</v>
      </c>
      <c r="I971" s="78">
        <f t="shared" si="403"/>
        <v>-3.3091699035257731</v>
      </c>
      <c r="J971" s="78">
        <f t="shared" si="404"/>
        <v>0</v>
      </c>
      <c r="K971" s="78">
        <f t="shared" si="405"/>
        <v>-0.75584959621556336</v>
      </c>
      <c r="L971" s="78">
        <f t="shared" si="406"/>
        <v>-3.196412673394049</v>
      </c>
      <c r="M971" s="78">
        <f t="shared" si="407"/>
        <v>-0.85647619451254131</v>
      </c>
      <c r="O971" s="78">
        <f t="shared" si="408"/>
        <v>-1.1109574404369815</v>
      </c>
      <c r="P971" s="78">
        <f t="shared" si="409"/>
        <v>-1.2588597065010474</v>
      </c>
    </row>
    <row r="972" spans="1:16" x14ac:dyDescent="0.2">
      <c r="A972" s="78">
        <f>Calc!G418</f>
        <v>7736.2410926610446</v>
      </c>
      <c r="B972" s="78">
        <f t="shared" si="398"/>
        <v>3.2624999999999997</v>
      </c>
      <c r="C972" s="78">
        <f>COS(RADIANS(-Calc!L418))</f>
        <v>1</v>
      </c>
      <c r="D972" s="78">
        <f>SIN(RADIANS(-Calc!L418))</f>
        <v>0</v>
      </c>
      <c r="E972" s="78">
        <f t="shared" si="399"/>
        <v>3.2624999999999997</v>
      </c>
      <c r="F972" s="78">
        <f t="shared" si="400"/>
        <v>1</v>
      </c>
      <c r="G972" s="78">
        <f t="shared" si="401"/>
        <v>0</v>
      </c>
      <c r="H972" s="78">
        <f t="shared" si="402"/>
        <v>-0.76522459621556305</v>
      </c>
      <c r="I972" s="78">
        <f t="shared" si="403"/>
        <v>-3.3254078798467304</v>
      </c>
      <c r="J972" s="78">
        <f t="shared" si="404"/>
        <v>0</v>
      </c>
      <c r="K972" s="78">
        <f t="shared" si="405"/>
        <v>-0.76522459621556305</v>
      </c>
      <c r="L972" s="78">
        <f t="shared" si="406"/>
        <v>-3.2120973540891318</v>
      </c>
      <c r="M972" s="78">
        <f t="shared" si="407"/>
        <v>-0.86067889203832881</v>
      </c>
      <c r="O972" s="78">
        <f t="shared" si="408"/>
        <v>-1.1273358445653983</v>
      </c>
      <c r="P972" s="78">
        <f t="shared" si="409"/>
        <v>-1.2679599825386627</v>
      </c>
    </row>
    <row r="973" spans="1:16" x14ac:dyDescent="0.2">
      <c r="A973" s="78">
        <f>Calc!G419</f>
        <v>7848.3795169690793</v>
      </c>
      <c r="B973" s="78">
        <f t="shared" si="398"/>
        <v>3.2812500000000013</v>
      </c>
      <c r="C973" s="78">
        <f>COS(RADIANS(-Calc!L419))</f>
        <v>1</v>
      </c>
      <c r="D973" s="78">
        <f>SIN(RADIANS(-Calc!L419))</f>
        <v>0</v>
      </c>
      <c r="E973" s="78">
        <f t="shared" si="399"/>
        <v>3.2812500000000013</v>
      </c>
      <c r="F973" s="78">
        <f t="shared" si="400"/>
        <v>1</v>
      </c>
      <c r="G973" s="78">
        <f t="shared" si="401"/>
        <v>0</v>
      </c>
      <c r="H973" s="78">
        <f t="shared" si="402"/>
        <v>-0.77459959621556385</v>
      </c>
      <c r="I973" s="78">
        <f t="shared" si="403"/>
        <v>-3.3416458561676898</v>
      </c>
      <c r="J973" s="78">
        <f t="shared" si="404"/>
        <v>0</v>
      </c>
      <c r="K973" s="78">
        <f t="shared" si="405"/>
        <v>-0.77459959621556385</v>
      </c>
      <c r="L973" s="78">
        <f t="shared" si="406"/>
        <v>-3.2277820347842168</v>
      </c>
      <c r="M973" s="78">
        <f t="shared" si="407"/>
        <v>-0.86488158956411687</v>
      </c>
      <c r="O973" s="78">
        <f t="shared" si="408"/>
        <v>-1.1437901145446709</v>
      </c>
      <c r="P973" s="78">
        <f t="shared" si="409"/>
        <v>-1.2771024116565912</v>
      </c>
    </row>
    <row r="974" spans="1:16" x14ac:dyDescent="0.2">
      <c r="A974" s="78">
        <f>Calc!G420</f>
        <v>7962.143411069952</v>
      </c>
      <c r="B974" s="78">
        <f t="shared" si="398"/>
        <v>3.3000000000000016</v>
      </c>
      <c r="C974" s="78">
        <f>COS(RADIANS(-Calc!L420))</f>
        <v>1</v>
      </c>
      <c r="D974" s="78">
        <f>SIN(RADIANS(-Calc!L420))</f>
        <v>0</v>
      </c>
      <c r="E974" s="78">
        <f t="shared" si="399"/>
        <v>3.3000000000000016</v>
      </c>
      <c r="F974" s="78">
        <f t="shared" si="400"/>
        <v>1</v>
      </c>
      <c r="G974" s="78">
        <f t="shared" si="401"/>
        <v>0</v>
      </c>
      <c r="H974" s="78">
        <f t="shared" si="402"/>
        <v>-0.78397459621556398</v>
      </c>
      <c r="I974" s="78">
        <f t="shared" si="403"/>
        <v>-3.3578838324886484</v>
      </c>
      <c r="J974" s="78">
        <f t="shared" si="404"/>
        <v>0</v>
      </c>
      <c r="K974" s="78">
        <f t="shared" si="405"/>
        <v>-0.78397459621556398</v>
      </c>
      <c r="L974" s="78">
        <f t="shared" si="406"/>
        <v>-3.2434667154793013</v>
      </c>
      <c r="M974" s="78">
        <f t="shared" si="407"/>
        <v>-0.86908428708990471</v>
      </c>
      <c r="O974" s="78">
        <f t="shared" si="408"/>
        <v>-1.1603207787219216</v>
      </c>
      <c r="P974" s="78">
        <f t="shared" si="409"/>
        <v>-1.2862872874185163</v>
      </c>
    </row>
    <row r="975" spans="1:16" x14ac:dyDescent="0.2">
      <c r="A975" s="78">
        <f>Calc!G421</f>
        <v>8077.5563364865275</v>
      </c>
      <c r="B975" s="78">
        <f t="shared" si="398"/>
        <v>3.3187500000000005</v>
      </c>
      <c r="C975" s="78">
        <f>COS(RADIANS(-Calc!L421))</f>
        <v>1</v>
      </c>
      <c r="D975" s="78">
        <f>SIN(RADIANS(-Calc!L421))</f>
        <v>0</v>
      </c>
      <c r="E975" s="78">
        <f t="shared" si="399"/>
        <v>3.3187500000000005</v>
      </c>
      <c r="F975" s="78">
        <f t="shared" si="400"/>
        <v>1</v>
      </c>
      <c r="G975" s="78">
        <f t="shared" si="401"/>
        <v>0</v>
      </c>
      <c r="H975" s="78">
        <f t="shared" si="402"/>
        <v>-0.79334959621556345</v>
      </c>
      <c r="I975" s="78">
        <f t="shared" si="403"/>
        <v>-3.3741218088096057</v>
      </c>
      <c r="J975" s="78">
        <f t="shared" si="404"/>
        <v>0</v>
      </c>
      <c r="K975" s="78">
        <f t="shared" si="405"/>
        <v>-0.79334959621556345</v>
      </c>
      <c r="L975" s="78">
        <f t="shared" si="406"/>
        <v>-3.2591513961743841</v>
      </c>
      <c r="M975" s="78">
        <f t="shared" si="407"/>
        <v>-0.87328698461569221</v>
      </c>
      <c r="O975" s="78">
        <f t="shared" si="408"/>
        <v>-1.1769283703617313</v>
      </c>
      <c r="P975" s="78">
        <f t="shared" si="409"/>
        <v>-1.2955149061203926</v>
      </c>
    </row>
    <row r="976" spans="1:16" x14ac:dyDescent="0.2">
      <c r="A976" s="78">
        <f>Calc!G422</f>
        <v>8194.64219627083</v>
      </c>
      <c r="B976" s="78">
        <f t="shared" si="398"/>
        <v>3.3374999999999995</v>
      </c>
      <c r="C976" s="78">
        <f>COS(RADIANS(-Calc!L422))</f>
        <v>1</v>
      </c>
      <c r="D976" s="78">
        <f>SIN(RADIANS(-Calc!L422))</f>
        <v>0</v>
      </c>
      <c r="E976" s="78">
        <f t="shared" si="399"/>
        <v>3.3374999999999995</v>
      </c>
      <c r="F976" s="78">
        <f t="shared" si="400"/>
        <v>1</v>
      </c>
      <c r="G976" s="78">
        <f t="shared" si="401"/>
        <v>0</v>
      </c>
      <c r="H976" s="78">
        <f t="shared" si="402"/>
        <v>-0.80272459621556291</v>
      </c>
      <c r="I976" s="78">
        <f t="shared" si="403"/>
        <v>-3.3903597851305629</v>
      </c>
      <c r="J976" s="78">
        <f t="shared" si="404"/>
        <v>0</v>
      </c>
      <c r="K976" s="78">
        <f t="shared" si="405"/>
        <v>-0.80272459621556291</v>
      </c>
      <c r="L976" s="78">
        <f t="shared" si="406"/>
        <v>-3.2748360768694669</v>
      </c>
      <c r="M976" s="78">
        <f t="shared" si="407"/>
        <v>-0.87748968214147971</v>
      </c>
      <c r="O976" s="78">
        <f t="shared" si="408"/>
        <v>-1.1936134277034816</v>
      </c>
      <c r="P976" s="78">
        <f t="shared" si="409"/>
        <v>-1.3047855668223063</v>
      </c>
    </row>
    <row r="977" spans="1:16" x14ac:dyDescent="0.2">
      <c r="A977" s="78">
        <f>Calc!G423</f>
        <v>8313.4252399546276</v>
      </c>
      <c r="B977" s="78">
        <f t="shared" si="398"/>
        <v>3.3562500000000011</v>
      </c>
      <c r="C977" s="78">
        <f>COS(RADIANS(-Calc!L423))</f>
        <v>1</v>
      </c>
      <c r="D977" s="78">
        <f>SIN(RADIANS(-Calc!L423))</f>
        <v>0</v>
      </c>
      <c r="E977" s="78">
        <f t="shared" si="399"/>
        <v>3.3562500000000011</v>
      </c>
      <c r="F977" s="78">
        <f t="shared" si="400"/>
        <v>1</v>
      </c>
      <c r="G977" s="78">
        <f t="shared" si="401"/>
        <v>0</v>
      </c>
      <c r="H977" s="78">
        <f t="shared" si="402"/>
        <v>-0.81209959621556371</v>
      </c>
      <c r="I977" s="78">
        <f t="shared" si="403"/>
        <v>-3.4065977614515228</v>
      </c>
      <c r="J977" s="78">
        <f t="shared" si="404"/>
        <v>0</v>
      </c>
      <c r="K977" s="78">
        <f t="shared" si="405"/>
        <v>-0.81209959621556371</v>
      </c>
      <c r="L977" s="78">
        <f t="shared" si="406"/>
        <v>-3.2905207575645528</v>
      </c>
      <c r="M977" s="78">
        <f t="shared" si="407"/>
        <v>-0.88169237966726788</v>
      </c>
      <c r="O977" s="78">
        <f t="shared" si="408"/>
        <v>-1.2103764940195014</v>
      </c>
      <c r="P977" s="78">
        <f t="shared" si="409"/>
        <v>-1.3140995713807826</v>
      </c>
    </row>
    <row r="978" spans="1:16" x14ac:dyDescent="0.2">
      <c r="A978" s="78">
        <f>Calc!G424</f>
        <v>8433.9300685716516</v>
      </c>
      <c r="B978" s="78">
        <f t="shared" si="398"/>
        <v>3.3750000000000013</v>
      </c>
      <c r="C978" s="78">
        <f>COS(RADIANS(-Calc!L424))</f>
        <v>1</v>
      </c>
      <c r="D978" s="78">
        <f>SIN(RADIANS(-Calc!L424))</f>
        <v>0</v>
      </c>
      <c r="E978" s="78">
        <f t="shared" si="399"/>
        <v>3.3750000000000013</v>
      </c>
      <c r="F978" s="78">
        <f t="shared" si="400"/>
        <v>1</v>
      </c>
      <c r="G978" s="78">
        <f t="shared" si="401"/>
        <v>0</v>
      </c>
      <c r="H978" s="78">
        <f t="shared" si="402"/>
        <v>-0.82147459621556385</v>
      </c>
      <c r="I978" s="78">
        <f t="shared" si="403"/>
        <v>-3.422835737772481</v>
      </c>
      <c r="J978" s="78">
        <f t="shared" si="404"/>
        <v>0</v>
      </c>
      <c r="K978" s="78">
        <f t="shared" si="405"/>
        <v>-0.82147459621556385</v>
      </c>
      <c r="L978" s="78">
        <f t="shared" si="406"/>
        <v>-3.3062054382596364</v>
      </c>
      <c r="M978" s="78">
        <f t="shared" si="407"/>
        <v>-0.8858950771930556</v>
      </c>
      <c r="O978" s="78">
        <f t="shared" si="408"/>
        <v>-1.2272181176740258</v>
      </c>
      <c r="P978" s="78">
        <f t="shared" si="409"/>
        <v>-1.3234572244815441</v>
      </c>
    </row>
    <row r="979" spans="1:16" x14ac:dyDescent="0.2">
      <c r="A979" s="78">
        <f>Calc!G425</f>
        <v>8556.1816397527655</v>
      </c>
      <c r="B979" s="78">
        <f t="shared" si="398"/>
        <v>3.3937500000000003</v>
      </c>
      <c r="C979" s="78">
        <f>COS(RADIANS(-Calc!L425))</f>
        <v>1</v>
      </c>
      <c r="D979" s="78">
        <f>SIN(RADIANS(-Calc!L425))</f>
        <v>0</v>
      </c>
      <c r="E979" s="78">
        <f t="shared" si="399"/>
        <v>3.3937500000000003</v>
      </c>
      <c r="F979" s="78">
        <f t="shared" si="400"/>
        <v>1</v>
      </c>
      <c r="G979" s="78">
        <f t="shared" si="401"/>
        <v>0</v>
      </c>
      <c r="H979" s="78">
        <f t="shared" si="402"/>
        <v>-0.83084959621556331</v>
      </c>
      <c r="I979" s="78">
        <f t="shared" si="403"/>
        <v>-3.4390737140934382</v>
      </c>
      <c r="J979" s="78">
        <f t="shared" si="404"/>
        <v>0</v>
      </c>
      <c r="K979" s="78">
        <f t="shared" si="405"/>
        <v>-0.83084959621556331</v>
      </c>
      <c r="L979" s="78">
        <f t="shared" si="406"/>
        <v>-3.3218901189547192</v>
      </c>
      <c r="M979" s="78">
        <f t="shared" si="407"/>
        <v>-0.8900977747188431</v>
      </c>
      <c r="O979" s="78">
        <f t="shared" si="408"/>
        <v>-1.244138852183001</v>
      </c>
      <c r="P979" s="78">
        <f t="shared" si="409"/>
        <v>-1.3328588336727427</v>
      </c>
    </row>
    <row r="980" spans="1:16" x14ac:dyDescent="0.2">
      <c r="A980" s="78">
        <f>Calc!G426</f>
        <v>8680.205272894882</v>
      </c>
      <c r="B980" s="78">
        <f t="shared" si="398"/>
        <v>3.4125000000000005</v>
      </c>
      <c r="C980" s="78">
        <f>COS(RADIANS(-Calc!L426))</f>
        <v>1</v>
      </c>
      <c r="D980" s="78">
        <f>SIN(RADIANS(-Calc!L426))</f>
        <v>0</v>
      </c>
      <c r="E980" s="78">
        <f t="shared" si="399"/>
        <v>3.4125000000000005</v>
      </c>
      <c r="F980" s="78">
        <f t="shared" si="400"/>
        <v>1</v>
      </c>
      <c r="G980" s="78">
        <f t="shared" si="401"/>
        <v>0</v>
      </c>
      <c r="H980" s="78">
        <f t="shared" si="402"/>
        <v>-0.84022459621556345</v>
      </c>
      <c r="I980" s="78">
        <f t="shared" si="403"/>
        <v>-3.4553116904143968</v>
      </c>
      <c r="J980" s="78">
        <f t="shared" si="404"/>
        <v>0</v>
      </c>
      <c r="K980" s="78">
        <f t="shared" si="405"/>
        <v>-0.84022459621556345</v>
      </c>
      <c r="L980" s="78">
        <f t="shared" si="406"/>
        <v>-3.3375747996498037</v>
      </c>
      <c r="M980" s="78">
        <f t="shared" si="407"/>
        <v>-0.89430047224463094</v>
      </c>
      <c r="O980" s="78">
        <f t="shared" si="408"/>
        <v>-1.2611392562747255</v>
      </c>
      <c r="P980" s="78">
        <f t="shared" si="409"/>
        <v>-1.3423047093986495</v>
      </c>
    </row>
    <row r="981" spans="1:16" x14ac:dyDescent="0.2">
      <c r="A981" s="78">
        <f>Calc!G427</f>
        <v>8806.0266544048336</v>
      </c>
      <c r="B981" s="78">
        <f t="shared" si="398"/>
        <v>3.4312500000000008</v>
      </c>
      <c r="C981" s="78">
        <f>COS(RADIANS(-Calc!L427))</f>
        <v>1</v>
      </c>
      <c r="D981" s="78">
        <f>SIN(RADIANS(-Calc!L427))</f>
        <v>0</v>
      </c>
      <c r="E981" s="78">
        <f t="shared" si="399"/>
        <v>3.4312500000000008</v>
      </c>
      <c r="F981" s="78">
        <f t="shared" si="400"/>
        <v>1</v>
      </c>
      <c r="G981" s="78">
        <f t="shared" si="401"/>
        <v>0</v>
      </c>
      <c r="H981" s="78">
        <f t="shared" si="402"/>
        <v>-0.84959959621556358</v>
      </c>
      <c r="I981" s="78">
        <f t="shared" si="403"/>
        <v>-3.4715496667353554</v>
      </c>
      <c r="J981" s="78">
        <f t="shared" si="404"/>
        <v>0</v>
      </c>
      <c r="K981" s="78">
        <f t="shared" si="405"/>
        <v>-0.84959959621556358</v>
      </c>
      <c r="L981" s="78">
        <f t="shared" si="406"/>
        <v>-3.3532594803448879</v>
      </c>
      <c r="M981" s="78">
        <f t="shared" si="407"/>
        <v>-0.89850316977041877</v>
      </c>
      <c r="O981" s="78">
        <f t="shared" si="408"/>
        <v>-1.2782198939513405</v>
      </c>
      <c r="P981" s="78">
        <f t="shared" si="409"/>
        <v>-1.351795165033824</v>
      </c>
    </row>
    <row r="982" spans="1:16" x14ac:dyDescent="0.2">
      <c r="A982" s="78">
        <f>Calc!G428</f>
        <v>8933.6718430192668</v>
      </c>
      <c r="B982" s="78">
        <f t="shared" si="398"/>
        <v>3.4500000000000011</v>
      </c>
      <c r="C982" s="78">
        <f>COS(RADIANS(-Calc!L428))</f>
        <v>1</v>
      </c>
      <c r="D982" s="78">
        <f>SIN(RADIANS(-Calc!L428))</f>
        <v>0</v>
      </c>
      <c r="E982" s="78">
        <f t="shared" si="399"/>
        <v>3.4500000000000011</v>
      </c>
      <c r="F982" s="78">
        <f t="shared" si="400"/>
        <v>1</v>
      </c>
      <c r="G982" s="78">
        <f t="shared" si="401"/>
        <v>0</v>
      </c>
      <c r="H982" s="78">
        <f t="shared" si="402"/>
        <v>-0.85897459621556371</v>
      </c>
      <c r="I982" s="78">
        <f t="shared" si="403"/>
        <v>-3.4877876430563139</v>
      </c>
      <c r="J982" s="78">
        <f t="shared" si="404"/>
        <v>0</v>
      </c>
      <c r="K982" s="78">
        <f t="shared" si="405"/>
        <v>-0.85897459621556371</v>
      </c>
      <c r="L982" s="78">
        <f t="shared" si="406"/>
        <v>-3.368944161039972</v>
      </c>
      <c r="M982" s="78">
        <f t="shared" si="407"/>
        <v>-0.90270586729620661</v>
      </c>
      <c r="O982" s="78">
        <f t="shared" si="408"/>
        <v>-1.2953813345512104</v>
      </c>
      <c r="P982" s="78">
        <f t="shared" si="409"/>
        <v>-1.3613305169177721</v>
      </c>
    </row>
    <row r="983" spans="1:16" x14ac:dyDescent="0.2">
      <c r="A983" s="78">
        <f>Calc!G429</f>
        <v>9063.1672752016384</v>
      </c>
      <c r="B983" s="78">
        <f t="shared" si="398"/>
        <v>3.46875</v>
      </c>
      <c r="C983" s="78">
        <f>COS(RADIANS(-Calc!L429))</f>
        <v>1</v>
      </c>
      <c r="D983" s="78">
        <f>SIN(RADIANS(-Calc!L429))</f>
        <v>0</v>
      </c>
      <c r="E983" s="78">
        <f t="shared" si="399"/>
        <v>3.46875</v>
      </c>
      <c r="F983" s="78">
        <f t="shared" si="400"/>
        <v>1</v>
      </c>
      <c r="G983" s="78">
        <f t="shared" si="401"/>
        <v>0</v>
      </c>
      <c r="H983" s="78">
        <f t="shared" si="402"/>
        <v>-0.86834959621556318</v>
      </c>
      <c r="I983" s="78">
        <f t="shared" si="403"/>
        <v>-3.5040256193772712</v>
      </c>
      <c r="J983" s="78">
        <f t="shared" si="404"/>
        <v>0</v>
      </c>
      <c r="K983" s="78">
        <f t="shared" si="405"/>
        <v>-0.86834959621556318</v>
      </c>
      <c r="L983" s="78">
        <f t="shared" si="406"/>
        <v>-3.3846288417350552</v>
      </c>
      <c r="M983" s="78">
        <f t="shared" si="407"/>
        <v>-0.90690856482199411</v>
      </c>
      <c r="O983" s="78">
        <f t="shared" si="408"/>
        <v>-1.3126241528121769</v>
      </c>
      <c r="P983" s="78">
        <f t="shared" si="409"/>
        <v>-1.3709110843900929</v>
      </c>
    </row>
    <row r="984" spans="1:16" x14ac:dyDescent="0.2">
      <c r="A984" s="78">
        <f>Calc!G430</f>
        <v>9194.5397706174554</v>
      </c>
      <c r="B984" s="78">
        <f t="shared" si="398"/>
        <v>3.4875000000000016</v>
      </c>
      <c r="C984" s="78">
        <f>COS(RADIANS(-Calc!L430))</f>
        <v>1</v>
      </c>
      <c r="D984" s="78">
        <f>SIN(RADIANS(-Calc!L430))</f>
        <v>0</v>
      </c>
      <c r="E984" s="78">
        <f t="shared" si="399"/>
        <v>3.4875000000000016</v>
      </c>
      <c r="F984" s="78">
        <f t="shared" si="400"/>
        <v>1</v>
      </c>
      <c r="G984" s="78">
        <f t="shared" si="401"/>
        <v>0</v>
      </c>
      <c r="H984" s="78">
        <f t="shared" si="402"/>
        <v>-0.87772459621556398</v>
      </c>
      <c r="I984" s="78">
        <f t="shared" si="403"/>
        <v>-3.5202635956982307</v>
      </c>
      <c r="J984" s="78">
        <f t="shared" si="404"/>
        <v>0</v>
      </c>
      <c r="K984" s="78">
        <f t="shared" si="405"/>
        <v>-0.87772459621556398</v>
      </c>
      <c r="L984" s="78">
        <f t="shared" si="406"/>
        <v>-3.4003135224301402</v>
      </c>
      <c r="M984" s="78">
        <f t="shared" si="407"/>
        <v>-0.91111126234778217</v>
      </c>
      <c r="O984" s="78">
        <f t="shared" si="408"/>
        <v>-1.3299489289357276</v>
      </c>
      <c r="P984" s="78">
        <f t="shared" si="409"/>
        <v>-1.3805371898261327</v>
      </c>
    </row>
    <row r="985" spans="1:16" x14ac:dyDescent="0.2">
      <c r="A985" s="78">
        <f>Calc!G431</f>
        <v>9327.8165376888228</v>
      </c>
      <c r="B985" s="78">
        <f t="shared" si="398"/>
        <v>3.5062500000000019</v>
      </c>
      <c r="C985" s="78">
        <f>COS(RADIANS(-Calc!L431))</f>
        <v>1</v>
      </c>
      <c r="D985" s="78">
        <f>SIN(RADIANS(-Calc!L431))</f>
        <v>0</v>
      </c>
      <c r="E985" s="78">
        <f t="shared" si="399"/>
        <v>3.5062500000000019</v>
      </c>
      <c r="F985" s="78">
        <f t="shared" si="400"/>
        <v>1</v>
      </c>
      <c r="G985" s="78">
        <f t="shared" si="401"/>
        <v>0</v>
      </c>
      <c r="H985" s="78">
        <f t="shared" si="402"/>
        <v>-0.88709959621556411</v>
      </c>
      <c r="I985" s="78">
        <f t="shared" si="403"/>
        <v>-3.5365015720191892</v>
      </c>
      <c r="J985" s="78">
        <f t="shared" si="404"/>
        <v>0</v>
      </c>
      <c r="K985" s="78">
        <f t="shared" si="405"/>
        <v>-0.88709959621556411</v>
      </c>
      <c r="L985" s="78">
        <f t="shared" si="406"/>
        <v>-3.4159982031252243</v>
      </c>
      <c r="M985" s="78">
        <f t="shared" si="407"/>
        <v>-0.91531395987357</v>
      </c>
      <c r="O985" s="78">
        <f t="shared" si="408"/>
        <v>-1.3473562486520632</v>
      </c>
      <c r="P985" s="78">
        <f t="shared" si="409"/>
        <v>-1.3902091586731364</v>
      </c>
    </row>
    <row r="986" spans="1:16" x14ac:dyDescent="0.2">
      <c r="A986" s="78">
        <f>Calc!G432</f>
        <v>9463.0251792296112</v>
      </c>
      <c r="B986" s="78">
        <f t="shared" si="398"/>
        <v>3.5250000000000008</v>
      </c>
      <c r="C986" s="78">
        <f>COS(RADIANS(-Calc!L432))</f>
        <v>1</v>
      </c>
      <c r="D986" s="78">
        <f>SIN(RADIANS(-Calc!L432))</f>
        <v>0</v>
      </c>
      <c r="E986" s="78">
        <f t="shared" si="399"/>
        <v>3.5250000000000008</v>
      </c>
      <c r="F986" s="78">
        <f t="shared" si="400"/>
        <v>1</v>
      </c>
      <c r="G986" s="78">
        <f t="shared" si="401"/>
        <v>0</v>
      </c>
      <c r="H986" s="78">
        <f t="shared" si="402"/>
        <v>-0.89647459621556358</v>
      </c>
      <c r="I986" s="78">
        <f t="shared" si="403"/>
        <v>-3.5527395483401465</v>
      </c>
      <c r="J986" s="78">
        <f t="shared" si="404"/>
        <v>0</v>
      </c>
      <c r="K986" s="78">
        <f t="shared" si="405"/>
        <v>-0.89647459621556358</v>
      </c>
      <c r="L986" s="78">
        <f t="shared" si="406"/>
        <v>-3.4316828838203075</v>
      </c>
      <c r="M986" s="78">
        <f t="shared" si="407"/>
        <v>-0.91951665739935751</v>
      </c>
      <c r="O986" s="78">
        <f t="shared" si="408"/>
        <v>-1.3648467032861182</v>
      </c>
      <c r="P986" s="78">
        <f t="shared" si="409"/>
        <v>-1.3999273194869324</v>
      </c>
    </row>
    <row r="987" spans="1:16" x14ac:dyDescent="0.2">
      <c r="A987" s="78">
        <f>Calc!G433</f>
        <v>9600.193698162233</v>
      </c>
      <c r="B987" s="78">
        <f t="shared" si="398"/>
        <v>3.5437499999999997</v>
      </c>
      <c r="C987" s="78">
        <f>COS(RADIANS(-Calc!L433))</f>
        <v>1</v>
      </c>
      <c r="D987" s="78">
        <f>SIN(RADIANS(-Calc!L433))</f>
        <v>0</v>
      </c>
      <c r="E987" s="78">
        <f t="shared" si="399"/>
        <v>3.5437499999999997</v>
      </c>
      <c r="F987" s="78">
        <f t="shared" si="400"/>
        <v>1</v>
      </c>
      <c r="G987" s="78">
        <f t="shared" si="401"/>
        <v>0</v>
      </c>
      <c r="H987" s="78">
        <f t="shared" si="402"/>
        <v>-0.90584959621556305</v>
      </c>
      <c r="I987" s="78">
        <f t="shared" si="403"/>
        <v>-3.5689775246611037</v>
      </c>
      <c r="J987" s="78">
        <f t="shared" si="404"/>
        <v>0</v>
      </c>
      <c r="K987" s="78">
        <f t="shared" si="405"/>
        <v>-0.90584959621556305</v>
      </c>
      <c r="L987" s="78">
        <f t="shared" si="406"/>
        <v>-3.4473675645153903</v>
      </c>
      <c r="M987" s="78">
        <f t="shared" si="407"/>
        <v>-0.92371935492514501</v>
      </c>
      <c r="O987" s="78">
        <f t="shared" si="408"/>
        <v>-1.3824208898245178</v>
      </c>
      <c r="P987" s="78">
        <f t="shared" si="409"/>
        <v>-1.4096920039691347</v>
      </c>
    </row>
    <row r="988" spans="1:16" x14ac:dyDescent="0.2">
      <c r="A988" s="78">
        <f>Calc!G434</f>
        <v>9739.3505033172714</v>
      </c>
      <c r="B988" s="78">
        <f t="shared" si="398"/>
        <v>3.5625000000000013</v>
      </c>
      <c r="C988" s="78">
        <f>COS(RADIANS(-Calc!L434))</f>
        <v>1</v>
      </c>
      <c r="D988" s="78">
        <f>SIN(RADIANS(-Calc!L434))</f>
        <v>0</v>
      </c>
      <c r="E988" s="78">
        <f t="shared" si="399"/>
        <v>3.5625000000000013</v>
      </c>
      <c r="F988" s="78">
        <f t="shared" si="400"/>
        <v>1</v>
      </c>
      <c r="G988" s="78">
        <f t="shared" si="401"/>
        <v>0</v>
      </c>
      <c r="H988" s="78">
        <f t="shared" si="402"/>
        <v>-0.91522459621556385</v>
      </c>
      <c r="I988" s="78">
        <f t="shared" si="403"/>
        <v>-3.5852155009820632</v>
      </c>
      <c r="J988" s="78">
        <f t="shared" si="404"/>
        <v>0</v>
      </c>
      <c r="K988" s="78">
        <f t="shared" si="405"/>
        <v>-0.91522459621556385</v>
      </c>
      <c r="L988" s="78">
        <f t="shared" si="406"/>
        <v>-3.4630522452104753</v>
      </c>
      <c r="M988" s="78">
        <f t="shared" si="407"/>
        <v>-0.92792205245093307</v>
      </c>
      <c r="O988" s="78">
        <f t="shared" si="408"/>
        <v>-1.4000794109835013</v>
      </c>
      <c r="P988" s="78">
        <f t="shared" si="409"/>
        <v>-1.419503547004882</v>
      </c>
    </row>
    <row r="989" spans="1:16" x14ac:dyDescent="0.2">
      <c r="A989" s="78">
        <f>Calc!G435</f>
        <v>9880.5244153172043</v>
      </c>
      <c r="B989" s="78">
        <f t="shared" si="398"/>
        <v>3.5812500000000016</v>
      </c>
      <c r="C989" s="78">
        <f>COS(RADIANS(-Calc!L435))</f>
        <v>1</v>
      </c>
      <c r="D989" s="78">
        <f>SIN(RADIANS(-Calc!L435))</f>
        <v>0</v>
      </c>
      <c r="E989" s="78">
        <f t="shared" si="399"/>
        <v>3.5812500000000016</v>
      </c>
      <c r="F989" s="78">
        <f t="shared" si="400"/>
        <v>1</v>
      </c>
      <c r="G989" s="78">
        <f t="shared" si="401"/>
        <v>0</v>
      </c>
      <c r="H989" s="78">
        <f t="shared" si="402"/>
        <v>-0.92459959621556398</v>
      </c>
      <c r="I989" s="78">
        <f t="shared" si="403"/>
        <v>-3.6014534773030218</v>
      </c>
      <c r="J989" s="78">
        <f t="shared" si="404"/>
        <v>0</v>
      </c>
      <c r="K989" s="78">
        <f t="shared" si="405"/>
        <v>-0.92459959621556398</v>
      </c>
      <c r="L989" s="78">
        <f t="shared" si="406"/>
        <v>-3.4787369259055598</v>
      </c>
      <c r="M989" s="78">
        <f t="shared" si="407"/>
        <v>-0.9321247499767209</v>
      </c>
      <c r="O989" s="78">
        <f t="shared" si="408"/>
        <v>-1.4178228752778177</v>
      </c>
      <c r="P989" s="78">
        <f t="shared" si="409"/>
        <v>-1.4293622867011206</v>
      </c>
    </row>
    <row r="990" spans="1:16" x14ac:dyDescent="0.2">
      <c r="A990" s="78">
        <f>Calc!G436</f>
        <v>10023.744672545454</v>
      </c>
      <c r="B990" s="78">
        <f t="shared" si="398"/>
        <v>3.6000000000000005</v>
      </c>
      <c r="C990" s="78">
        <f>COS(RADIANS(-Calc!L436))</f>
        <v>1</v>
      </c>
      <c r="D990" s="78">
        <f>SIN(RADIANS(-Calc!L436))</f>
        <v>0</v>
      </c>
      <c r="E990" s="78">
        <f t="shared" si="399"/>
        <v>3.6000000000000005</v>
      </c>
      <c r="F990" s="78">
        <f t="shared" si="400"/>
        <v>1</v>
      </c>
      <c r="G990" s="78">
        <f t="shared" si="401"/>
        <v>0</v>
      </c>
      <c r="H990" s="78">
        <f t="shared" si="402"/>
        <v>-0.93397459621556345</v>
      </c>
      <c r="I990" s="78">
        <f t="shared" si="403"/>
        <v>-3.617691453623979</v>
      </c>
      <c r="J990" s="78">
        <f t="shared" si="404"/>
        <v>0</v>
      </c>
      <c r="K990" s="78">
        <f t="shared" si="405"/>
        <v>-0.93397459621556345</v>
      </c>
      <c r="L990" s="78">
        <f t="shared" si="406"/>
        <v>-3.4944216066006426</v>
      </c>
      <c r="M990" s="78">
        <f t="shared" si="407"/>
        <v>-0.9363274475025084</v>
      </c>
      <c r="O990" s="78">
        <f t="shared" si="408"/>
        <v>-1.4356518970906351</v>
      </c>
      <c r="P990" s="78">
        <f t="shared" si="409"/>
        <v>-1.4392685644254448</v>
      </c>
    </row>
    <row r="991" spans="1:16" x14ac:dyDescent="0.2">
      <c r="A991" s="78">
        <f>Calc!G437</f>
        <v>10169.040937201877</v>
      </c>
      <c r="B991" s="78">
        <f t="shared" si="398"/>
        <v>3.6187499999999995</v>
      </c>
      <c r="C991" s="78">
        <f>COS(RADIANS(-Calc!L437))</f>
        <v>1</v>
      </c>
      <c r="D991" s="78">
        <f>SIN(RADIANS(-Calc!L437))</f>
        <v>0</v>
      </c>
      <c r="E991" s="78">
        <f t="shared" si="399"/>
        <v>3.6187499999999995</v>
      </c>
      <c r="F991" s="78">
        <f t="shared" si="400"/>
        <v>1</v>
      </c>
      <c r="G991" s="78">
        <f t="shared" si="401"/>
        <v>0</v>
      </c>
      <c r="H991" s="78">
        <f t="shared" si="402"/>
        <v>-0.94334959621556291</v>
      </c>
      <c r="I991" s="78">
        <f t="shared" si="403"/>
        <v>-3.6339294299449363</v>
      </c>
      <c r="J991" s="78">
        <f t="shared" si="404"/>
        <v>0</v>
      </c>
      <c r="K991" s="78">
        <f t="shared" si="405"/>
        <v>-0.94334959621556291</v>
      </c>
      <c r="L991" s="78">
        <f t="shared" si="406"/>
        <v>-3.5101062872957254</v>
      </c>
      <c r="M991" s="78">
        <f t="shared" si="407"/>
        <v>-0.94053014502829591</v>
      </c>
      <c r="O991" s="78">
        <f t="shared" si="408"/>
        <v>-1.4535670967444525</v>
      </c>
      <c r="P991" s="78">
        <f t="shared" si="409"/>
        <v>-1.4492227248454987</v>
      </c>
    </row>
    <row r="992" spans="1:16" x14ac:dyDescent="0.2">
      <c r="A992" s="78">
        <f>Calc!G438</f>
        <v>10316.443301446121</v>
      </c>
      <c r="B992" s="78">
        <f t="shared" si="398"/>
        <v>3.6375000000000011</v>
      </c>
      <c r="C992" s="78">
        <f>COS(RADIANS(-Calc!L438))</f>
        <v>1</v>
      </c>
      <c r="D992" s="78">
        <f>SIN(RADIANS(-Calc!L438))</f>
        <v>0</v>
      </c>
      <c r="E992" s="78">
        <f t="shared" si="399"/>
        <v>3.6375000000000011</v>
      </c>
      <c r="F992" s="78">
        <f t="shared" si="400"/>
        <v>1</v>
      </c>
      <c r="G992" s="78">
        <f t="shared" si="401"/>
        <v>0</v>
      </c>
      <c r="H992" s="78">
        <f t="shared" si="402"/>
        <v>-0.95272459621556371</v>
      </c>
      <c r="I992" s="78">
        <f t="shared" si="403"/>
        <v>-3.6501674062658958</v>
      </c>
      <c r="J992" s="78">
        <f t="shared" si="404"/>
        <v>0</v>
      </c>
      <c r="K992" s="78">
        <f t="shared" si="405"/>
        <v>-0.95272459621556371</v>
      </c>
      <c r="L992" s="78">
        <f t="shared" si="406"/>
        <v>-3.5257909679908108</v>
      </c>
      <c r="M992" s="78">
        <f t="shared" si="407"/>
        <v>-0.94473284255408396</v>
      </c>
      <c r="O992" s="78">
        <f t="shared" si="408"/>
        <v>-1.4715691005730436</v>
      </c>
      <c r="P992" s="78">
        <f t="shared" si="409"/>
        <v>-1.4592251159689509</v>
      </c>
    </row>
    <row r="993" spans="1:16" x14ac:dyDescent="0.2">
      <c r="A993" s="78">
        <f>Calc!G439</f>
        <v>10465.982293629899</v>
      </c>
      <c r="B993" s="78">
        <f t="shared" si="398"/>
        <v>3.6562500000000013</v>
      </c>
      <c r="C993" s="78">
        <f>COS(RADIANS(-Calc!L439))</f>
        <v>1</v>
      </c>
      <c r="D993" s="78">
        <f>SIN(RADIANS(-Calc!L439))</f>
        <v>0</v>
      </c>
      <c r="E993" s="78">
        <f t="shared" si="399"/>
        <v>3.6562500000000013</v>
      </c>
      <c r="F993" s="78">
        <f t="shared" si="400"/>
        <v>1</v>
      </c>
      <c r="G993" s="78">
        <f t="shared" si="401"/>
        <v>0</v>
      </c>
      <c r="H993" s="78">
        <f t="shared" si="402"/>
        <v>-0.96209959621556385</v>
      </c>
      <c r="I993" s="78">
        <f t="shared" si="403"/>
        <v>-3.6664053825868543</v>
      </c>
      <c r="J993" s="78">
        <f t="shared" si="404"/>
        <v>0</v>
      </c>
      <c r="K993" s="78">
        <f t="shared" si="405"/>
        <v>-0.96209959621556385</v>
      </c>
      <c r="L993" s="78">
        <f t="shared" si="406"/>
        <v>-3.5414756486858949</v>
      </c>
      <c r="M993" s="78">
        <f t="shared" si="407"/>
        <v>-0.94893554007987191</v>
      </c>
      <c r="O993" s="78">
        <f t="shared" si="408"/>
        <v>-1.4896585409944412</v>
      </c>
      <c r="P993" s="78">
        <f t="shared" si="409"/>
        <v>-1.4692760891840464</v>
      </c>
    </row>
    <row r="994" spans="1:16" x14ac:dyDescent="0.2">
      <c r="A994" s="78">
        <f>Calc!G440</f>
        <v>10617.688884619774</v>
      </c>
      <c r="B994" s="78">
        <f t="shared" si="398"/>
        <v>3.6750000000000003</v>
      </c>
      <c r="C994" s="78">
        <f>COS(RADIANS(-Calc!L440))</f>
        <v>1</v>
      </c>
      <c r="D994" s="78">
        <f>SIN(RADIANS(-Calc!L440))</f>
        <v>0</v>
      </c>
      <c r="E994" s="78">
        <f t="shared" si="399"/>
        <v>3.6750000000000003</v>
      </c>
      <c r="F994" s="78">
        <f t="shared" si="400"/>
        <v>1</v>
      </c>
      <c r="G994" s="78">
        <f t="shared" si="401"/>
        <v>0</v>
      </c>
      <c r="H994" s="78">
        <f t="shared" si="402"/>
        <v>-0.97147459621556331</v>
      </c>
      <c r="I994" s="78">
        <f t="shared" si="403"/>
        <v>-3.6826433589078116</v>
      </c>
      <c r="J994" s="78">
        <f t="shared" si="404"/>
        <v>0</v>
      </c>
      <c r="K994" s="78">
        <f t="shared" si="405"/>
        <v>-0.97147459621556331</v>
      </c>
      <c r="L994" s="78">
        <f t="shared" si="406"/>
        <v>-3.5571603293809777</v>
      </c>
      <c r="M994" s="78">
        <f t="shared" si="407"/>
        <v>-0.95313823760565941</v>
      </c>
      <c r="O994" s="78">
        <f t="shared" si="408"/>
        <v>-1.5078360565850069</v>
      </c>
      <c r="P994" s="78">
        <f t="shared" si="409"/>
        <v>-1.4793759993007598</v>
      </c>
    </row>
    <row r="995" spans="1:16" x14ac:dyDescent="0.2">
      <c r="A995" s="78">
        <f>Calc!G441</f>
        <v>10771.594494211455</v>
      </c>
      <c r="B995" s="78">
        <f t="shared" si="398"/>
        <v>3.6937500000000019</v>
      </c>
      <c r="C995" s="78">
        <f>COS(RADIANS(-Calc!L441))</f>
        <v>1</v>
      </c>
      <c r="D995" s="78">
        <f>SIN(RADIANS(-Calc!L441))</f>
        <v>0</v>
      </c>
      <c r="E995" s="78">
        <f t="shared" si="399"/>
        <v>3.6937500000000019</v>
      </c>
      <c r="F995" s="78">
        <f t="shared" si="400"/>
        <v>1</v>
      </c>
      <c r="G995" s="78">
        <f t="shared" si="401"/>
        <v>0</v>
      </c>
      <c r="H995" s="78">
        <f t="shared" si="402"/>
        <v>-0.98084959621556411</v>
      </c>
      <c r="I995" s="78">
        <f t="shared" si="403"/>
        <v>-3.6988813352287715</v>
      </c>
      <c r="J995" s="78">
        <f t="shared" si="404"/>
        <v>0</v>
      </c>
      <c r="K995" s="78">
        <f t="shared" si="405"/>
        <v>-0.98084959621556411</v>
      </c>
      <c r="L995" s="78">
        <f t="shared" si="406"/>
        <v>-3.5728450100760636</v>
      </c>
      <c r="M995" s="78">
        <f t="shared" si="407"/>
        <v>-0.95734093513144758</v>
      </c>
      <c r="O995" s="78">
        <f t="shared" si="408"/>
        <v>-1.5261022921545762</v>
      </c>
      <c r="P995" s="78">
        <f t="shared" si="409"/>
        <v>-1.4895252045925493</v>
      </c>
    </row>
    <row r="996" spans="1:16" x14ac:dyDescent="0.2">
      <c r="A996" s="78">
        <f>Calc!G442</f>
        <v>10927.730997637091</v>
      </c>
      <c r="B996" s="78">
        <f t="shared" si="398"/>
        <v>3.7125000000000008</v>
      </c>
      <c r="C996" s="78">
        <f>COS(RADIANS(-Calc!L442))</f>
        <v>1</v>
      </c>
      <c r="D996" s="78">
        <f>SIN(RADIANS(-Calc!L442))</f>
        <v>0</v>
      </c>
      <c r="E996" s="78">
        <f t="shared" si="399"/>
        <v>3.7125000000000008</v>
      </c>
      <c r="F996" s="78">
        <f t="shared" si="400"/>
        <v>1</v>
      </c>
      <c r="G996" s="78">
        <f t="shared" si="401"/>
        <v>0</v>
      </c>
      <c r="H996" s="78">
        <f t="shared" si="402"/>
        <v>-0.99022459621556358</v>
      </c>
      <c r="I996" s="78">
        <f t="shared" si="403"/>
        <v>-3.7151193115497287</v>
      </c>
      <c r="J996" s="78">
        <f t="shared" si="404"/>
        <v>0</v>
      </c>
      <c r="K996" s="78">
        <f t="shared" si="405"/>
        <v>-0.99022459621556358</v>
      </c>
      <c r="L996" s="78">
        <f t="shared" si="406"/>
        <v>-3.5885296907711464</v>
      </c>
      <c r="M996" s="78">
        <f t="shared" si="407"/>
        <v>-0.96154363265723508</v>
      </c>
      <c r="O996" s="78">
        <f t="shared" si="408"/>
        <v>-1.5444578988226865</v>
      </c>
      <c r="P996" s="78">
        <f t="shared" si="409"/>
        <v>-1.499724066838712</v>
      </c>
    </row>
    <row r="997" spans="1:16" x14ac:dyDescent="0.2">
      <c r="A997" s="78">
        <f>Calc!G443</f>
        <v>11086.130732167017</v>
      </c>
      <c r="B997" s="78">
        <f t="shared" si="398"/>
        <v>3.7312500000000011</v>
      </c>
      <c r="C997" s="78">
        <f>COS(RADIANS(-Calc!L443))</f>
        <v>1</v>
      </c>
      <c r="D997" s="78">
        <f>SIN(RADIANS(-Calc!L443))</f>
        <v>0</v>
      </c>
      <c r="E997" s="78">
        <f t="shared" si="399"/>
        <v>3.7312500000000011</v>
      </c>
      <c r="F997" s="78">
        <f t="shared" si="400"/>
        <v>1</v>
      </c>
      <c r="G997" s="78">
        <f t="shared" si="401"/>
        <v>0</v>
      </c>
      <c r="H997" s="78">
        <f t="shared" si="402"/>
        <v>-0.99959959621556371</v>
      </c>
      <c r="I997" s="78">
        <f t="shared" si="403"/>
        <v>-3.7313572878706869</v>
      </c>
      <c r="J997" s="78">
        <f t="shared" si="404"/>
        <v>0</v>
      </c>
      <c r="K997" s="78">
        <f t="shared" si="405"/>
        <v>-0.99959959621556371</v>
      </c>
      <c r="L997" s="78">
        <f t="shared" si="406"/>
        <v>-3.60421437146623</v>
      </c>
      <c r="M997" s="78">
        <f t="shared" si="407"/>
        <v>-0.96574633018302281</v>
      </c>
      <c r="O997" s="78">
        <f t="shared" si="408"/>
        <v>-1.5629035340959689</v>
      </c>
      <c r="P997" s="78">
        <f t="shared" si="409"/>
        <v>-1.5099729513673827</v>
      </c>
    </row>
    <row r="998" spans="1:16" x14ac:dyDescent="0.2">
      <c r="A998" s="78">
        <f>Calc!G444</f>
        <v>11246.826503806986</v>
      </c>
      <c r="B998" s="78">
        <f t="shared" si="398"/>
        <v>3.75</v>
      </c>
      <c r="C998" s="78">
        <f>COS(RADIANS(-Calc!L444))</f>
        <v>1</v>
      </c>
      <c r="D998" s="78">
        <f>SIN(RADIANS(-Calc!L444))</f>
        <v>0</v>
      </c>
      <c r="E998" s="78">
        <f t="shared" si="399"/>
        <v>3.75</v>
      </c>
      <c r="F998" s="78">
        <f t="shared" si="400"/>
        <v>1</v>
      </c>
      <c r="G998" s="78">
        <f t="shared" si="401"/>
        <v>0</v>
      </c>
      <c r="H998" s="78">
        <f t="shared" si="402"/>
        <v>-1.0089745962155634</v>
      </c>
      <c r="I998" s="78">
        <f t="shared" si="403"/>
        <v>-3.7475952641916446</v>
      </c>
      <c r="J998" s="78">
        <f t="shared" si="404"/>
        <v>0</v>
      </c>
      <c r="K998" s="78">
        <f t="shared" si="405"/>
        <v>-1.0089745962155634</v>
      </c>
      <c r="L998" s="78">
        <f t="shared" si="406"/>
        <v>-3.6198990521613137</v>
      </c>
      <c r="M998" s="78">
        <f t="shared" si="407"/>
        <v>-0.96994902770881042</v>
      </c>
      <c r="O998" s="78">
        <f t="shared" si="408"/>
        <v>-1.5814398619466392</v>
      </c>
      <c r="P998" s="78">
        <f t="shared" si="409"/>
        <v>-1.520272227099148</v>
      </c>
    </row>
    <row r="999" spans="1:16" x14ac:dyDescent="0.2">
      <c r="A999" s="78">
        <f>Calc!G445</f>
        <v>11409.851594092654</v>
      </c>
      <c r="B999" s="78">
        <f t="shared" si="398"/>
        <v>3.7687500000000016</v>
      </c>
      <c r="C999" s="78">
        <f>COS(RADIANS(-Calc!L445))</f>
        <v>1</v>
      </c>
      <c r="D999" s="78">
        <f>SIN(RADIANS(-Calc!L445))</f>
        <v>0</v>
      </c>
      <c r="E999" s="78">
        <f t="shared" si="399"/>
        <v>3.7687500000000016</v>
      </c>
      <c r="F999" s="78">
        <f t="shared" si="400"/>
        <v>1</v>
      </c>
      <c r="G999" s="78">
        <f t="shared" si="401"/>
        <v>0</v>
      </c>
      <c r="H999" s="78">
        <f t="shared" si="402"/>
        <v>-1.0183495962155642</v>
      </c>
      <c r="I999" s="78">
        <f t="shared" si="403"/>
        <v>-3.763833240512604</v>
      </c>
      <c r="J999" s="78">
        <f t="shared" si="404"/>
        <v>0</v>
      </c>
      <c r="K999" s="78">
        <f t="shared" si="405"/>
        <v>-1.0183495962155642</v>
      </c>
      <c r="L999" s="78">
        <f t="shared" si="406"/>
        <v>-3.6355837328563987</v>
      </c>
      <c r="M999" s="78">
        <f t="shared" si="407"/>
        <v>-0.97415172523459848</v>
      </c>
      <c r="O999" s="78">
        <f t="shared" si="408"/>
        <v>-1.6000675528921795</v>
      </c>
      <c r="P999" s="78">
        <f t="shared" si="409"/>
        <v>-1.5306222665913163</v>
      </c>
    </row>
    <row r="1000" spans="1:16" x14ac:dyDescent="0.2">
      <c r="A1000" s="78">
        <f>Calc!G446</f>
        <v>11575.239766982428</v>
      </c>
      <c r="B1000" s="78">
        <f t="shared" si="398"/>
        <v>3.7875000000000019</v>
      </c>
      <c r="C1000" s="78">
        <f>COS(RADIANS(-Calc!L446))</f>
        <v>1</v>
      </c>
      <c r="D1000" s="78">
        <f>SIN(RADIANS(-Calc!L446))</f>
        <v>0</v>
      </c>
      <c r="E1000" s="78">
        <f t="shared" si="399"/>
        <v>3.7875000000000019</v>
      </c>
      <c r="F1000" s="78">
        <f t="shared" si="400"/>
        <v>1</v>
      </c>
      <c r="G1000" s="78">
        <f t="shared" si="401"/>
        <v>0</v>
      </c>
      <c r="H1000" s="78">
        <f t="shared" si="402"/>
        <v>-1.0277245962155643</v>
      </c>
      <c r="I1000" s="78">
        <f t="shared" si="403"/>
        <v>-3.7800712168335626</v>
      </c>
      <c r="J1000" s="78">
        <f t="shared" si="404"/>
        <v>0</v>
      </c>
      <c r="K1000" s="78">
        <f t="shared" si="405"/>
        <v>-1.0277245962155643</v>
      </c>
      <c r="L1000" s="78">
        <f t="shared" si="406"/>
        <v>-3.6512684135514828</v>
      </c>
      <c r="M1000" s="78">
        <f t="shared" si="407"/>
        <v>-0.97835442276038631</v>
      </c>
      <c r="O1000" s="78">
        <f t="shared" si="408"/>
        <v>-1.6187872840761786</v>
      </c>
      <c r="P1000" s="78">
        <f t="shared" si="409"/>
        <v>-1.5410234460828391</v>
      </c>
    </row>
    <row r="1001" spans="1:16" x14ac:dyDescent="0.2">
      <c r="A1001" s="78">
        <f>Calc!G447</f>
        <v>11743.025275850334</v>
      </c>
      <c r="B1001" s="78">
        <f t="shared" si="398"/>
        <v>3.8062500000000008</v>
      </c>
      <c r="C1001" s="78">
        <f>COS(RADIANS(-Calc!L447))</f>
        <v>1</v>
      </c>
      <c r="D1001" s="78">
        <f>SIN(RADIANS(-Calc!L447))</f>
        <v>0</v>
      </c>
      <c r="E1001" s="78">
        <f t="shared" si="399"/>
        <v>3.8062500000000008</v>
      </c>
      <c r="F1001" s="78">
        <f t="shared" si="400"/>
        <v>1</v>
      </c>
      <c r="G1001" s="78">
        <f t="shared" si="401"/>
        <v>0</v>
      </c>
      <c r="H1001" s="78">
        <f t="shared" si="402"/>
        <v>-1.0370995962155638</v>
      </c>
      <c r="I1001" s="78">
        <f t="shared" si="403"/>
        <v>-3.7963091931545199</v>
      </c>
      <c r="J1001" s="78">
        <f t="shared" si="404"/>
        <v>0</v>
      </c>
      <c r="K1001" s="78">
        <f t="shared" si="405"/>
        <v>-1.0370995962155638</v>
      </c>
      <c r="L1001" s="78">
        <f t="shared" si="406"/>
        <v>-3.666953094246566</v>
      </c>
      <c r="M1001" s="78">
        <f t="shared" si="407"/>
        <v>-0.98255712028617381</v>
      </c>
      <c r="O1001" s="78">
        <f t="shared" si="408"/>
        <v>-1.6375997393503932</v>
      </c>
      <c r="P1001" s="78">
        <f t="shared" si="409"/>
        <v>-1.5514761455399015</v>
      </c>
    </row>
    <row r="1002" spans="1:16" x14ac:dyDescent="0.2">
      <c r="A1002" s="78">
        <f>Calc!G448</f>
        <v>11913.242870580212</v>
      </c>
      <c r="B1002" s="78">
        <f t="shared" si="398"/>
        <v>3.8249999999999997</v>
      </c>
      <c r="C1002" s="78">
        <f>COS(RADIANS(-Calc!L448))</f>
        <v>1</v>
      </c>
      <c r="D1002" s="78">
        <f>SIN(RADIANS(-Calc!L448))</f>
        <v>0</v>
      </c>
      <c r="E1002" s="78">
        <f t="shared" si="399"/>
        <v>3.8249999999999997</v>
      </c>
      <c r="F1002" s="78">
        <f t="shared" si="400"/>
        <v>1</v>
      </c>
      <c r="G1002" s="78">
        <f t="shared" si="401"/>
        <v>0</v>
      </c>
      <c r="H1002" s="78">
        <f t="shared" si="402"/>
        <v>-1.0464745962155633</v>
      </c>
      <c r="I1002" s="78">
        <f t="shared" si="403"/>
        <v>-3.8125471694754771</v>
      </c>
      <c r="J1002" s="78">
        <f t="shared" si="404"/>
        <v>0</v>
      </c>
      <c r="K1002" s="78">
        <f t="shared" si="405"/>
        <v>-1.0464745962155633</v>
      </c>
      <c r="L1002" s="78">
        <f t="shared" si="406"/>
        <v>-3.6826377749416488</v>
      </c>
      <c r="M1002" s="78">
        <f t="shared" si="407"/>
        <v>-0.98675981781196132</v>
      </c>
      <c r="O1002" s="78">
        <f t="shared" si="408"/>
        <v>-1.6565056093580217</v>
      </c>
      <c r="P1002" s="78">
        <f t="shared" si="409"/>
        <v>-1.5619807487021957</v>
      </c>
    </row>
    <row r="1003" spans="1:16" x14ac:dyDescent="0.2">
      <c r="A1003" s="78">
        <f>Calc!G449</f>
        <v>12085.927804762669</v>
      </c>
      <c r="B1003" s="78">
        <f t="shared" si="398"/>
        <v>3.8437500000000013</v>
      </c>
      <c r="C1003" s="78">
        <f>COS(RADIANS(-Calc!L449))</f>
        <v>1</v>
      </c>
      <c r="D1003" s="78">
        <f>SIN(RADIANS(-Calc!L449))</f>
        <v>0</v>
      </c>
      <c r="E1003" s="78">
        <f t="shared" si="399"/>
        <v>3.8437500000000013</v>
      </c>
      <c r="F1003" s="78">
        <f t="shared" si="400"/>
        <v>1</v>
      </c>
      <c r="G1003" s="78">
        <f t="shared" si="401"/>
        <v>0</v>
      </c>
      <c r="H1003" s="78">
        <f t="shared" si="402"/>
        <v>-1.0558495962155641</v>
      </c>
      <c r="I1003" s="78">
        <f t="shared" si="403"/>
        <v>-3.8287851457964366</v>
      </c>
      <c r="J1003" s="78">
        <f t="shared" si="404"/>
        <v>0</v>
      </c>
      <c r="K1003" s="78">
        <f t="shared" si="405"/>
        <v>-1.0558495962155641</v>
      </c>
      <c r="L1003" s="78">
        <f t="shared" si="406"/>
        <v>-3.6983224556367338</v>
      </c>
      <c r="M1003" s="78">
        <f t="shared" si="407"/>
        <v>-0.99096251533774937</v>
      </c>
      <c r="O1003" s="78">
        <f t="shared" si="408"/>
        <v>-1.6755055916182224</v>
      </c>
      <c r="P1003" s="78">
        <f t="shared" si="409"/>
        <v>-1.572537643129879</v>
      </c>
    </row>
    <row r="1004" spans="1:16" x14ac:dyDescent="0.2">
      <c r="A1004" s="78">
        <f>Calc!G450</f>
        <v>12261.115842996425</v>
      </c>
      <c r="B1004" s="78">
        <f t="shared" si="398"/>
        <v>3.8625000000000016</v>
      </c>
      <c r="C1004" s="78">
        <f>COS(RADIANS(-Calc!L450))</f>
        <v>1</v>
      </c>
      <c r="D1004" s="78">
        <f>SIN(RADIANS(-Calc!L450))</f>
        <v>0</v>
      </c>
      <c r="E1004" s="78">
        <f t="shared" si="399"/>
        <v>3.8625000000000016</v>
      </c>
      <c r="F1004" s="78">
        <f t="shared" si="400"/>
        <v>1</v>
      </c>
      <c r="G1004" s="78">
        <f t="shared" si="401"/>
        <v>0</v>
      </c>
      <c r="H1004" s="78">
        <f t="shared" si="402"/>
        <v>-1.0652245962155642</v>
      </c>
      <c r="I1004" s="78">
        <f t="shared" si="403"/>
        <v>-3.8450231221173952</v>
      </c>
      <c r="J1004" s="78">
        <f t="shared" si="404"/>
        <v>0</v>
      </c>
      <c r="K1004" s="78">
        <f t="shared" si="405"/>
        <v>-1.0652245962155642</v>
      </c>
      <c r="L1004" s="78">
        <f t="shared" si="406"/>
        <v>-3.7140071363318183</v>
      </c>
      <c r="M1004" s="78">
        <f t="shared" si="407"/>
        <v>-0.99516521286353721</v>
      </c>
      <c r="O1004" s="78">
        <f t="shared" si="408"/>
        <v>-1.6946003906118883</v>
      </c>
      <c r="P1004" s="78">
        <f t="shared" si="409"/>
        <v>-1.5831472202512333</v>
      </c>
    </row>
    <row r="1005" spans="1:16" x14ac:dyDescent="0.2">
      <c r="A1005" s="78">
        <f>Calc!G451</f>
        <v>12438.843268295534</v>
      </c>
      <c r="B1005" s="78">
        <f t="shared" si="398"/>
        <v>3.8812500000000005</v>
      </c>
      <c r="C1005" s="78">
        <f>COS(RADIANS(-Calc!L451))</f>
        <v>1</v>
      </c>
      <c r="D1005" s="78">
        <f>SIN(RADIANS(-Calc!L451))</f>
        <v>0</v>
      </c>
      <c r="E1005" s="78">
        <f t="shared" si="399"/>
        <v>3.8812500000000005</v>
      </c>
      <c r="F1005" s="78">
        <f t="shared" si="400"/>
        <v>1</v>
      </c>
      <c r="G1005" s="78">
        <f t="shared" si="401"/>
        <v>0</v>
      </c>
      <c r="H1005" s="78">
        <f t="shared" si="402"/>
        <v>-1.0745995962155637</v>
      </c>
      <c r="I1005" s="78">
        <f t="shared" si="403"/>
        <v>-3.8612610984383524</v>
      </c>
      <c r="J1005" s="78">
        <f t="shared" si="404"/>
        <v>0</v>
      </c>
      <c r="K1005" s="78">
        <f t="shared" si="405"/>
        <v>-1.0745995962155637</v>
      </c>
      <c r="L1005" s="78">
        <f t="shared" si="406"/>
        <v>-3.7296918170269011</v>
      </c>
      <c r="M1005" s="78">
        <f t="shared" si="407"/>
        <v>-0.99936791038932471</v>
      </c>
      <c r="O1005" s="78">
        <f t="shared" si="408"/>
        <v>-1.7137907178687295</v>
      </c>
      <c r="P1005" s="78">
        <f t="shared" si="409"/>
        <v>-1.5938098754110506</v>
      </c>
    </row>
    <row r="1006" spans="1:16" x14ac:dyDescent="0.2">
      <c r="A1006" s="78">
        <f>Calc!G452</f>
        <v>12619.146889603864</v>
      </c>
      <c r="B1006" s="78">
        <f t="shared" si="398"/>
        <v>3.8999999999999995</v>
      </c>
      <c r="C1006" s="78">
        <f>COS(RADIANS(-Calc!L452))</f>
        <v>1</v>
      </c>
      <c r="D1006" s="78">
        <f>SIN(RADIANS(-Calc!L452))</f>
        <v>0</v>
      </c>
      <c r="E1006" s="78">
        <f t="shared" si="399"/>
        <v>3.8999999999999995</v>
      </c>
      <c r="F1006" s="78">
        <f t="shared" si="400"/>
        <v>1</v>
      </c>
      <c r="G1006" s="78">
        <f t="shared" si="401"/>
        <v>0</v>
      </c>
      <c r="H1006" s="78">
        <f t="shared" si="402"/>
        <v>-1.0839745962155631</v>
      </c>
      <c r="I1006" s="78">
        <f t="shared" si="403"/>
        <v>-3.8774990747593097</v>
      </c>
      <c r="J1006" s="78">
        <f t="shared" si="404"/>
        <v>0</v>
      </c>
      <c r="K1006" s="78">
        <f t="shared" si="405"/>
        <v>-1.0839745962155631</v>
      </c>
      <c r="L1006" s="78">
        <f t="shared" si="406"/>
        <v>-3.7453764977219839</v>
      </c>
      <c r="M1006" s="78">
        <f t="shared" si="407"/>
        <v>-1.0035706079151121</v>
      </c>
      <c r="O1006" s="78">
        <f t="shared" si="408"/>
        <v>-1.7330772920556536</v>
      </c>
      <c r="P1006" s="78">
        <f t="shared" si="409"/>
        <v>-1.6045260079197388</v>
      </c>
    </row>
    <row r="1007" spans="1:16" x14ac:dyDescent="0.2">
      <c r="A1007" s="78">
        <f>Calc!G453</f>
        <v>12802.064049418626</v>
      </c>
      <c r="B1007" s="78">
        <f t="shared" ref="B1007:B1038" si="410">3*(LOG(A1007/20)-1.5)</f>
        <v>3.9187500000000011</v>
      </c>
      <c r="C1007" s="78">
        <f>COS(RADIANS(-Calc!L453))</f>
        <v>1</v>
      </c>
      <c r="D1007" s="78">
        <f>SIN(RADIANS(-Calc!L453))</f>
        <v>0</v>
      </c>
      <c r="E1007" s="78">
        <f t="shared" ref="E1007:E1038" si="411">B1007+B$8</f>
        <v>3.9187500000000011</v>
      </c>
      <c r="F1007" s="78">
        <f t="shared" ref="F1007:F1038" si="412">C1007+B$9</f>
        <v>1</v>
      </c>
      <c r="G1007" s="78">
        <f t="shared" ref="G1007:G1038" si="413">D1007+B$10</f>
        <v>0</v>
      </c>
      <c r="H1007" s="78">
        <f t="shared" ref="H1007:H1038" si="414">E1007*COS(RADIANS($B$12))-F1007*SIN(RADIANS($B$12))</f>
        <v>-1.0933495962155639</v>
      </c>
      <c r="I1007" s="78">
        <f t="shared" ref="I1007:I1038" si="415">E1007*SIN(RADIANS($B$12))+F1007*COS(RADIANS($B$12))</f>
        <v>-3.8937370510802691</v>
      </c>
      <c r="J1007" s="78">
        <f t="shared" ref="J1007:J1038" si="416">G1007</f>
        <v>0</v>
      </c>
      <c r="K1007" s="78">
        <f t="shared" ref="K1007:K1038" si="417">H1007</f>
        <v>-1.0933495962155639</v>
      </c>
      <c r="L1007" s="78">
        <f t="shared" ref="L1007:L1038" si="418">I1007*COS(RADIANS($B$14))-J1007*SIN(RADIANS($B$14))</f>
        <v>-3.7610611784170693</v>
      </c>
      <c r="M1007" s="78">
        <f t="shared" ref="M1007:M1038" si="419">I1007*SIN(RADIANS($B$14))+J1007*COS(RADIANS($B$14))</f>
        <v>-1.0077733054409004</v>
      </c>
      <c r="O1007" s="78">
        <f t="shared" ref="O1007:O1038" si="420">K1007*B$3/(B$3+B$5+L1007)</f>
        <v>-1.7524608390664769</v>
      </c>
      <c r="P1007" s="78">
        <f t="shared" ref="P1007:P1038" si="421">M1007*B$3/(B$3+B$5+L1007)</f>
        <v>-1.6152960211031693</v>
      </c>
    </row>
    <row r="1008" spans="1:16" x14ac:dyDescent="0.2">
      <c r="A1008" s="78">
        <f>Calc!G454</f>
        <v>12987.632631524233</v>
      </c>
      <c r="B1008" s="78">
        <f t="shared" si="410"/>
        <v>3.9375000000000013</v>
      </c>
      <c r="C1008" s="78">
        <f>COS(RADIANS(-Calc!L454))</f>
        <v>1</v>
      </c>
      <c r="D1008" s="78">
        <f>SIN(RADIANS(-Calc!L454))</f>
        <v>0</v>
      </c>
      <c r="E1008" s="78">
        <f t="shared" si="411"/>
        <v>3.9375000000000013</v>
      </c>
      <c r="F1008" s="78">
        <f t="shared" si="412"/>
        <v>1</v>
      </c>
      <c r="G1008" s="78">
        <f t="shared" si="413"/>
        <v>0</v>
      </c>
      <c r="H1008" s="78">
        <f t="shared" si="414"/>
        <v>-1.1027245962155641</v>
      </c>
      <c r="I1008" s="78">
        <f t="shared" si="415"/>
        <v>-3.9099750274012277</v>
      </c>
      <c r="J1008" s="78">
        <f t="shared" si="416"/>
        <v>0</v>
      </c>
      <c r="K1008" s="78">
        <f t="shared" si="417"/>
        <v>-1.1027245962155641</v>
      </c>
      <c r="L1008" s="78">
        <f t="shared" si="418"/>
        <v>-3.7767458591121534</v>
      </c>
      <c r="M1008" s="78">
        <f t="shared" si="419"/>
        <v>-1.0119760029666882</v>
      </c>
      <c r="O1008" s="78">
        <f t="shared" si="420"/>
        <v>-1.7719420921129905</v>
      </c>
      <c r="P1008" s="78">
        <f t="shared" si="421"/>
        <v>-1.6261203223532723</v>
      </c>
    </row>
    <row r="1009" spans="1:16" x14ac:dyDescent="0.2">
      <c r="A1009" s="78">
        <f>Calc!G455</f>
        <v>13175.891068838484</v>
      </c>
      <c r="B1009" s="78">
        <f t="shared" si="410"/>
        <v>3.9562500000000003</v>
      </c>
      <c r="C1009" s="78">
        <f>COS(RADIANS(-Calc!L455))</f>
        <v>1</v>
      </c>
      <c r="D1009" s="78">
        <f>SIN(RADIANS(-Calc!L455))</f>
        <v>0</v>
      </c>
      <c r="E1009" s="78">
        <f t="shared" si="411"/>
        <v>3.9562500000000003</v>
      </c>
      <c r="F1009" s="78">
        <f t="shared" si="412"/>
        <v>1</v>
      </c>
      <c r="G1009" s="78">
        <f t="shared" si="413"/>
        <v>0</v>
      </c>
      <c r="H1009" s="78">
        <f t="shared" si="414"/>
        <v>-1.1120995962155635</v>
      </c>
      <c r="I1009" s="78">
        <f t="shared" si="415"/>
        <v>-3.926213003722185</v>
      </c>
      <c r="J1009" s="78">
        <f t="shared" si="416"/>
        <v>0</v>
      </c>
      <c r="K1009" s="78">
        <f t="shared" si="417"/>
        <v>-1.1120995962155635</v>
      </c>
      <c r="L1009" s="78">
        <f t="shared" si="418"/>
        <v>-3.7924305398072362</v>
      </c>
      <c r="M1009" s="78">
        <f t="shared" si="419"/>
        <v>-1.0161787004924756</v>
      </c>
      <c r="O1009" s="78">
        <f t="shared" si="420"/>
        <v>-1.7915217918174202</v>
      </c>
      <c r="P1009" s="78">
        <f t="shared" si="421"/>
        <v>-1.6369993231794144</v>
      </c>
    </row>
    <row r="1010" spans="1:16" x14ac:dyDescent="0.2">
      <c r="A1010" s="78">
        <f>Calc!G456</f>
        <v>13366.87835137231</v>
      </c>
      <c r="B1010" s="78">
        <f t="shared" si="410"/>
        <v>3.9750000000000019</v>
      </c>
      <c r="C1010" s="78">
        <f>COS(RADIANS(-Calc!L456))</f>
        <v>1</v>
      </c>
      <c r="D1010" s="78">
        <f>SIN(RADIANS(-Calc!L456))</f>
        <v>0</v>
      </c>
      <c r="E1010" s="78">
        <f t="shared" si="411"/>
        <v>3.9750000000000019</v>
      </c>
      <c r="F1010" s="78">
        <f t="shared" si="412"/>
        <v>1</v>
      </c>
      <c r="G1010" s="78">
        <f t="shared" si="413"/>
        <v>0</v>
      </c>
      <c r="H1010" s="78">
        <f t="shared" si="414"/>
        <v>-1.1214745962155643</v>
      </c>
      <c r="I1010" s="78">
        <f t="shared" si="415"/>
        <v>-3.9424509800431444</v>
      </c>
      <c r="J1010" s="78">
        <f t="shared" si="416"/>
        <v>0</v>
      </c>
      <c r="K1010" s="78">
        <f t="shared" si="417"/>
        <v>-1.1214745962155643</v>
      </c>
      <c r="L1010" s="78">
        <f t="shared" si="418"/>
        <v>-3.8081152205023217</v>
      </c>
      <c r="M1010" s="78">
        <f t="shared" si="419"/>
        <v>-1.0203813980182637</v>
      </c>
      <c r="O1010" s="78">
        <f t="shared" si="420"/>
        <v>-1.8112006863062862</v>
      </c>
      <c r="P1010" s="78">
        <f t="shared" si="421"/>
        <v>-1.647933439260546</v>
      </c>
    </row>
    <row r="1011" spans="1:16" x14ac:dyDescent="0.2">
      <c r="A1011" s="78">
        <f>Calc!G457</f>
        <v>13560.634034304923</v>
      </c>
      <c r="B1011" s="78">
        <f t="shared" si="410"/>
        <v>3.9937500000000008</v>
      </c>
      <c r="C1011" s="78">
        <f>COS(RADIANS(-Calc!L457))</f>
        <v>1</v>
      </c>
      <c r="D1011" s="78">
        <f>SIN(RADIANS(-Calc!L457))</f>
        <v>0</v>
      </c>
      <c r="E1011" s="78">
        <f t="shared" si="411"/>
        <v>3.9937500000000008</v>
      </c>
      <c r="F1011" s="78">
        <f t="shared" si="412"/>
        <v>1</v>
      </c>
      <c r="G1011" s="78">
        <f t="shared" si="413"/>
        <v>0</v>
      </c>
      <c r="H1011" s="78">
        <f t="shared" si="414"/>
        <v>-1.1308495962155638</v>
      </c>
      <c r="I1011" s="78">
        <f t="shared" si="415"/>
        <v>-3.9586889563641017</v>
      </c>
      <c r="J1011" s="78">
        <f t="shared" si="416"/>
        <v>0</v>
      </c>
      <c r="K1011" s="78">
        <f t="shared" si="417"/>
        <v>-1.1308495962155638</v>
      </c>
      <c r="L1011" s="78">
        <f t="shared" si="418"/>
        <v>-3.8237999011974044</v>
      </c>
      <c r="M1011" s="78">
        <f t="shared" si="419"/>
        <v>-1.0245840955440513</v>
      </c>
      <c r="O1011" s="78">
        <f t="shared" si="420"/>
        <v>-1.8309795313056745</v>
      </c>
      <c r="P1011" s="78">
        <f t="shared" si="421"/>
        <v>-1.6589230904981389</v>
      </c>
    </row>
    <row r="1012" spans="1:16" x14ac:dyDescent="0.2">
      <c r="A1012" s="78">
        <f>Calc!G458</f>
        <v>13757.198246176158</v>
      </c>
      <c r="B1012" s="78">
        <f t="shared" si="410"/>
        <v>4.0125000000000011</v>
      </c>
      <c r="C1012" s="78">
        <f>COS(RADIANS(-Calc!L458))</f>
        <v>1</v>
      </c>
      <c r="D1012" s="78">
        <f>SIN(RADIANS(-Calc!L458))</f>
        <v>0</v>
      </c>
      <c r="E1012" s="78">
        <f t="shared" si="411"/>
        <v>4.0125000000000011</v>
      </c>
      <c r="F1012" s="78">
        <f t="shared" si="412"/>
        <v>1</v>
      </c>
      <c r="G1012" s="78">
        <f t="shared" si="413"/>
        <v>0</v>
      </c>
      <c r="H1012" s="78">
        <f t="shared" si="414"/>
        <v>-1.1402245962155639</v>
      </c>
      <c r="I1012" s="78">
        <f t="shared" si="415"/>
        <v>-3.9749269326850603</v>
      </c>
      <c r="J1012" s="78">
        <f t="shared" si="416"/>
        <v>0</v>
      </c>
      <c r="K1012" s="78">
        <f t="shared" si="417"/>
        <v>-1.1402245962155639</v>
      </c>
      <c r="L1012" s="78">
        <f t="shared" si="418"/>
        <v>-3.8394845818924885</v>
      </c>
      <c r="M1012" s="78">
        <f t="shared" si="419"/>
        <v>-1.0287867930698391</v>
      </c>
      <c r="O1012" s="78">
        <f t="shared" si="420"/>
        <v>-1.8508590902379998</v>
      </c>
      <c r="P1012" s="78">
        <f t="shared" si="421"/>
        <v>-1.6699687010699484</v>
      </c>
    </row>
    <row r="1013" spans="1:16" x14ac:dyDescent="0.2">
      <c r="A1013" s="78">
        <f>Calc!G459</f>
        <v>13956.611697197332</v>
      </c>
      <c r="B1013" s="78">
        <f t="shared" si="410"/>
        <v>4.03125</v>
      </c>
      <c r="C1013" s="78">
        <f>COS(RADIANS(-Calc!L459))</f>
        <v>1</v>
      </c>
      <c r="D1013" s="78">
        <f>SIN(RADIANS(-Calc!L459))</f>
        <v>0</v>
      </c>
      <c r="E1013" s="78">
        <f t="shared" si="411"/>
        <v>4.03125</v>
      </c>
      <c r="F1013" s="78">
        <f t="shared" si="412"/>
        <v>1</v>
      </c>
      <c r="G1013" s="78">
        <f t="shared" si="413"/>
        <v>0</v>
      </c>
      <c r="H1013" s="78">
        <f t="shared" si="414"/>
        <v>-1.1495995962155634</v>
      </c>
      <c r="I1013" s="78">
        <f t="shared" si="415"/>
        <v>-3.9911649090060175</v>
      </c>
      <c r="J1013" s="78">
        <f t="shared" si="416"/>
        <v>0</v>
      </c>
      <c r="K1013" s="78">
        <f t="shared" si="417"/>
        <v>-1.1495995962155634</v>
      </c>
      <c r="L1013" s="78">
        <f t="shared" si="418"/>
        <v>-3.8551692625875718</v>
      </c>
      <c r="M1013" s="78">
        <f t="shared" si="419"/>
        <v>-1.0329894905956265</v>
      </c>
      <c r="O1013" s="78">
        <f t="shared" si="420"/>
        <v>-1.8708401343202117</v>
      </c>
      <c r="P1013" s="78">
        <f t="shared" si="421"/>
        <v>-1.6810706994845812</v>
      </c>
    </row>
    <row r="1014" spans="1:16" x14ac:dyDescent="0.2">
      <c r="A1014" s="78">
        <f>Calc!G460</f>
        <v>14158.915687682775</v>
      </c>
      <c r="B1014" s="78">
        <f t="shared" si="410"/>
        <v>4.0500000000000016</v>
      </c>
      <c r="C1014" s="78">
        <f>COS(RADIANS(-Calc!L460))</f>
        <v>1</v>
      </c>
      <c r="D1014" s="78">
        <f>SIN(RADIANS(-Calc!L460))</f>
        <v>0</v>
      </c>
      <c r="E1014" s="78">
        <f t="shared" si="411"/>
        <v>4.0500000000000016</v>
      </c>
      <c r="F1014" s="78">
        <f t="shared" si="412"/>
        <v>1</v>
      </c>
      <c r="G1014" s="78">
        <f t="shared" si="413"/>
        <v>0</v>
      </c>
      <c r="H1014" s="78">
        <f t="shared" si="414"/>
        <v>-1.1589745962155642</v>
      </c>
      <c r="I1014" s="78">
        <f t="shared" si="415"/>
        <v>-4.007402885326977</v>
      </c>
      <c r="J1014" s="78">
        <f t="shared" si="416"/>
        <v>0</v>
      </c>
      <c r="K1014" s="78">
        <f t="shared" si="417"/>
        <v>-1.1589745962155642</v>
      </c>
      <c r="L1014" s="78">
        <f t="shared" si="418"/>
        <v>-3.8708539432826568</v>
      </c>
      <c r="M1014" s="78">
        <f t="shared" si="419"/>
        <v>-1.0371921881214146</v>
      </c>
      <c r="O1014" s="78">
        <f t="shared" si="420"/>
        <v>-1.8909234426635437</v>
      </c>
      <c r="P1014" s="78">
        <f t="shared" si="421"/>
        <v>-1.6922295186369167</v>
      </c>
    </row>
    <row r="1015" spans="1:16" x14ac:dyDescent="0.2">
      <c r="A1015" s="78">
        <f>Calc!G461</f>
        <v>14364.152116603427</v>
      </c>
      <c r="B1015" s="78">
        <f t="shared" si="410"/>
        <v>4.0687500000000014</v>
      </c>
      <c r="C1015" s="78">
        <f>COS(RADIANS(-Calc!L461))</f>
        <v>1</v>
      </c>
      <c r="D1015" s="78">
        <f>SIN(RADIANS(-Calc!L461))</f>
        <v>0</v>
      </c>
      <c r="E1015" s="78">
        <f t="shared" si="411"/>
        <v>4.0687500000000014</v>
      </c>
      <c r="F1015" s="78">
        <f t="shared" si="412"/>
        <v>1</v>
      </c>
      <c r="G1015" s="78">
        <f t="shared" si="413"/>
        <v>0</v>
      </c>
      <c r="H1015" s="78">
        <f t="shared" si="414"/>
        <v>-1.1683495962155641</v>
      </c>
      <c r="I1015" s="78">
        <f t="shared" si="415"/>
        <v>-4.0236408616479356</v>
      </c>
      <c r="J1015" s="78">
        <f t="shared" si="416"/>
        <v>0</v>
      </c>
      <c r="K1015" s="78">
        <f t="shared" si="417"/>
        <v>-1.1683495962155641</v>
      </c>
      <c r="L1015" s="78">
        <f t="shared" si="418"/>
        <v>-3.8865386239777409</v>
      </c>
      <c r="M1015" s="78">
        <f t="shared" si="419"/>
        <v>-1.0413948856472024</v>
      </c>
      <c r="O1015" s="78">
        <f t="shared" si="420"/>
        <v>-1.9111098023747619</v>
      </c>
      <c r="P1015" s="78">
        <f t="shared" si="421"/>
        <v>-1.7034455958643657</v>
      </c>
    </row>
    <row r="1016" spans="1:16" x14ac:dyDescent="0.2">
      <c r="A1016" s="78">
        <f>Calc!G462</f>
        <v>14572.363490264557</v>
      </c>
      <c r="B1016" s="78">
        <f t="shared" si="410"/>
        <v>4.0875000000000004</v>
      </c>
      <c r="C1016" s="78">
        <f>COS(RADIANS(-Calc!L462))</f>
        <v>1</v>
      </c>
      <c r="D1016" s="78">
        <f>SIN(RADIANS(-Calc!L462))</f>
        <v>0</v>
      </c>
      <c r="E1016" s="78">
        <f t="shared" si="411"/>
        <v>4.0875000000000004</v>
      </c>
      <c r="F1016" s="78">
        <f t="shared" si="412"/>
        <v>1</v>
      </c>
      <c r="G1016" s="78">
        <f t="shared" si="413"/>
        <v>0</v>
      </c>
      <c r="H1016" s="78">
        <f t="shared" si="414"/>
        <v>-1.1777245962155636</v>
      </c>
      <c r="I1016" s="78">
        <f t="shared" si="415"/>
        <v>-4.0398788379688924</v>
      </c>
      <c r="J1016" s="78">
        <f t="shared" si="416"/>
        <v>0</v>
      </c>
      <c r="K1016" s="78">
        <f t="shared" si="417"/>
        <v>-1.1777245962155636</v>
      </c>
      <c r="L1016" s="78">
        <f t="shared" si="418"/>
        <v>-3.9022233046728236</v>
      </c>
      <c r="M1016" s="78">
        <f t="shared" si="419"/>
        <v>-1.0455975831729898</v>
      </c>
      <c r="O1016" s="78">
        <f t="shared" si="420"/>
        <v>-1.9314000086590128</v>
      </c>
      <c r="P1016" s="78">
        <f t="shared" si="421"/>
        <v>-1.7147193730040129</v>
      </c>
    </row>
    <row r="1017" spans="1:16" x14ac:dyDescent="0.2">
      <c r="A1017" s="78">
        <f>Calc!G463</f>
        <v>14783.592931109195</v>
      </c>
      <c r="B1017" s="78">
        <f t="shared" si="410"/>
        <v>4.1062499999999993</v>
      </c>
      <c r="C1017" s="78">
        <f>COS(RADIANS(-Calc!L463))</f>
        <v>1</v>
      </c>
      <c r="D1017" s="78">
        <f>SIN(RADIANS(-Calc!L463))</f>
        <v>0</v>
      </c>
      <c r="E1017" s="78">
        <f t="shared" si="411"/>
        <v>4.1062499999999993</v>
      </c>
      <c r="F1017" s="78">
        <f t="shared" si="412"/>
        <v>1</v>
      </c>
      <c r="G1017" s="78">
        <f t="shared" si="413"/>
        <v>0</v>
      </c>
      <c r="H1017" s="78">
        <f t="shared" si="414"/>
        <v>-1.187099596215563</v>
      </c>
      <c r="I1017" s="78">
        <f t="shared" si="415"/>
        <v>-4.05611681428985</v>
      </c>
      <c r="J1017" s="78">
        <f t="shared" si="416"/>
        <v>0</v>
      </c>
      <c r="K1017" s="78">
        <f t="shared" si="417"/>
        <v>-1.187099596215563</v>
      </c>
      <c r="L1017" s="78">
        <f t="shared" si="418"/>
        <v>-3.9179079853679069</v>
      </c>
      <c r="M1017" s="78">
        <f t="shared" si="419"/>
        <v>-1.0498002806987774</v>
      </c>
      <c r="O1017" s="78">
        <f t="shared" si="420"/>
        <v>-1.9517948649242376</v>
      </c>
      <c r="P1017" s="78">
        <f t="shared" si="421"/>
        <v>-1.7260512964506343</v>
      </c>
    </row>
    <row r="1018" spans="1:16" x14ac:dyDescent="0.2">
      <c r="A1018" s="78">
        <f>Calc!G464</f>
        <v>14997.884186649131</v>
      </c>
      <c r="B1018" s="78">
        <f t="shared" si="410"/>
        <v>4.1250000000000018</v>
      </c>
      <c r="C1018" s="78">
        <f>COS(RADIANS(-Calc!L464))</f>
        <v>1</v>
      </c>
      <c r="D1018" s="78">
        <f>SIN(RADIANS(-Calc!L464))</f>
        <v>0</v>
      </c>
      <c r="E1018" s="78">
        <f t="shared" si="411"/>
        <v>4.1250000000000018</v>
      </c>
      <c r="F1018" s="78">
        <f t="shared" si="412"/>
        <v>1</v>
      </c>
      <c r="G1018" s="78">
        <f t="shared" si="413"/>
        <v>0</v>
      </c>
      <c r="H1018" s="78">
        <f t="shared" si="414"/>
        <v>-1.1964745962155643</v>
      </c>
      <c r="I1018" s="78">
        <f t="shared" si="415"/>
        <v>-4.0723547906108104</v>
      </c>
      <c r="J1018" s="78">
        <f t="shared" si="416"/>
        <v>0</v>
      </c>
      <c r="K1018" s="78">
        <f t="shared" si="417"/>
        <v>-1.1964745962155643</v>
      </c>
      <c r="L1018" s="78">
        <f t="shared" si="418"/>
        <v>-3.9335926660629927</v>
      </c>
      <c r="M1018" s="78">
        <f t="shared" si="419"/>
        <v>-1.0540029782245657</v>
      </c>
      <c r="O1018" s="78">
        <f t="shared" si="420"/>
        <v>-1.9722951828872166</v>
      </c>
      <c r="P1018" s="78">
        <f t="shared" si="421"/>
        <v>-1.7374418172156163</v>
      </c>
    </row>
    <row r="1019" spans="1:16" x14ac:dyDescent="0.2">
      <c r="A1019" s="78">
        <f>Calc!G465</f>
        <v>15215.281638525415</v>
      </c>
      <c r="B1019" s="78">
        <f t="shared" si="410"/>
        <v>4.1437500000000016</v>
      </c>
      <c r="C1019" s="78">
        <f>COS(RADIANS(-Calc!L465))</f>
        <v>1</v>
      </c>
      <c r="D1019" s="78">
        <f>SIN(RADIANS(-Calc!L465))</f>
        <v>0</v>
      </c>
      <c r="E1019" s="78">
        <f t="shared" si="411"/>
        <v>4.1437500000000016</v>
      </c>
      <c r="F1019" s="78">
        <f t="shared" si="412"/>
        <v>1</v>
      </c>
      <c r="G1019" s="78">
        <f t="shared" si="413"/>
        <v>0</v>
      </c>
      <c r="H1019" s="78">
        <f t="shared" si="414"/>
        <v>-1.2058495962155642</v>
      </c>
      <c r="I1019" s="78">
        <f t="shared" si="415"/>
        <v>-4.0885927669317681</v>
      </c>
      <c r="J1019" s="78">
        <f t="shared" si="416"/>
        <v>0</v>
      </c>
      <c r="K1019" s="78">
        <f t="shared" si="417"/>
        <v>-1.2058495962155642</v>
      </c>
      <c r="L1019" s="78">
        <f t="shared" si="418"/>
        <v>-3.9492773467580764</v>
      </c>
      <c r="M1019" s="78">
        <f t="shared" si="419"/>
        <v>-1.0582056757503533</v>
      </c>
      <c r="O1019" s="78">
        <f t="shared" si="420"/>
        <v>-1.9929017826812485</v>
      </c>
      <c r="P1019" s="78">
        <f t="shared" si="421"/>
        <v>-1.7488913909867876</v>
      </c>
    </row>
    <row r="1020" spans="1:16" x14ac:dyDescent="0.2">
      <c r="A1020" s="78">
        <f>Calc!G466</f>
        <v>15435.830311700262</v>
      </c>
      <c r="B1020" s="78">
        <f t="shared" si="410"/>
        <v>4.1625000000000005</v>
      </c>
      <c r="C1020" s="78">
        <f>COS(RADIANS(-Calc!L466))</f>
        <v>1</v>
      </c>
      <c r="D1020" s="78">
        <f>SIN(RADIANS(-Calc!L466))</f>
        <v>0</v>
      </c>
      <c r="E1020" s="78">
        <f t="shared" si="411"/>
        <v>4.1625000000000005</v>
      </c>
      <c r="F1020" s="78">
        <f t="shared" si="412"/>
        <v>1</v>
      </c>
      <c r="G1020" s="78">
        <f t="shared" si="413"/>
        <v>0</v>
      </c>
      <c r="H1020" s="78">
        <f t="shared" si="414"/>
        <v>-1.2152245962155637</v>
      </c>
      <c r="I1020" s="78">
        <f t="shared" si="415"/>
        <v>-4.1048307432527258</v>
      </c>
      <c r="J1020" s="78">
        <f t="shared" si="416"/>
        <v>0</v>
      </c>
      <c r="K1020" s="78">
        <f t="shared" si="417"/>
        <v>-1.2152245962155637</v>
      </c>
      <c r="L1020" s="78">
        <f t="shared" si="418"/>
        <v>-3.9649620274531596</v>
      </c>
      <c r="M1020" s="78">
        <f t="shared" si="419"/>
        <v>-1.0624083732761409</v>
      </c>
      <c r="O1020" s="78">
        <f t="shared" si="420"/>
        <v>-2.0136154929655361</v>
      </c>
      <c r="P1020" s="78">
        <f t="shared" si="421"/>
        <v>-1.7604004781891953</v>
      </c>
    </row>
    <row r="1021" spans="1:16" x14ac:dyDescent="0.2">
      <c r="A1021" s="78">
        <f>Calc!G467</f>
        <v>15659.575883782045</v>
      </c>
      <c r="B1021" s="78">
        <f t="shared" si="410"/>
        <v>4.1812499999999995</v>
      </c>
      <c r="C1021" s="78">
        <f>COS(RADIANS(-Calc!L467))</f>
        <v>1</v>
      </c>
      <c r="D1021" s="78">
        <f>SIN(RADIANS(-Calc!L467))</f>
        <v>0</v>
      </c>
      <c r="E1021" s="78">
        <f t="shared" si="411"/>
        <v>4.1812499999999995</v>
      </c>
      <c r="F1021" s="78">
        <f t="shared" si="412"/>
        <v>1</v>
      </c>
      <c r="G1021" s="78">
        <f t="shared" si="413"/>
        <v>0</v>
      </c>
      <c r="H1021" s="78">
        <f t="shared" si="414"/>
        <v>-1.2245995962155631</v>
      </c>
      <c r="I1021" s="78">
        <f t="shared" si="415"/>
        <v>-4.1210687195736835</v>
      </c>
      <c r="J1021" s="78">
        <f t="shared" si="416"/>
        <v>0</v>
      </c>
      <c r="K1021" s="78">
        <f t="shared" si="417"/>
        <v>-1.2245995962155631</v>
      </c>
      <c r="L1021" s="78">
        <f t="shared" si="418"/>
        <v>-3.9806467081482428</v>
      </c>
      <c r="M1021" s="78">
        <f t="shared" si="419"/>
        <v>-1.0666110708019285</v>
      </c>
      <c r="O1021" s="78">
        <f t="shared" si="420"/>
        <v>-2.0344371510362613</v>
      </c>
      <c r="P1021" s="78">
        <f t="shared" si="421"/>
        <v>-1.7719695440468202</v>
      </c>
    </row>
    <row r="1022" spans="1:16" x14ac:dyDescent="0.2">
      <c r="A1022" s="78">
        <f>Calc!G468</f>
        <v>15886.564694485642</v>
      </c>
      <c r="B1022" s="78">
        <f t="shared" si="410"/>
        <v>4.2000000000000011</v>
      </c>
      <c r="C1022" s="78">
        <f>COS(RADIANS(-Calc!L468))</f>
        <v>1</v>
      </c>
      <c r="D1022" s="78">
        <f>SIN(RADIANS(-Calc!L468))</f>
        <v>0</v>
      </c>
      <c r="E1022" s="78">
        <f t="shared" si="411"/>
        <v>4.2000000000000011</v>
      </c>
      <c r="F1022" s="78">
        <f t="shared" si="412"/>
        <v>1</v>
      </c>
      <c r="G1022" s="78">
        <f t="shared" si="413"/>
        <v>0</v>
      </c>
      <c r="H1022" s="78">
        <f t="shared" si="414"/>
        <v>-1.2339745962155639</v>
      </c>
      <c r="I1022" s="78">
        <f t="shared" si="415"/>
        <v>-4.1373066958946421</v>
      </c>
      <c r="J1022" s="78">
        <f t="shared" si="416"/>
        <v>0</v>
      </c>
      <c r="K1022" s="78">
        <f t="shared" si="417"/>
        <v>-1.2339745962155639</v>
      </c>
      <c r="L1022" s="78">
        <f t="shared" si="418"/>
        <v>-3.9963313888433274</v>
      </c>
      <c r="M1022" s="78">
        <f t="shared" si="419"/>
        <v>-1.0708137683277164</v>
      </c>
      <c r="O1022" s="78">
        <f t="shared" si="420"/>
        <v>-2.0553676029394055</v>
      </c>
      <c r="P1022" s="78">
        <f t="shared" si="421"/>
        <v>-1.7835990586452644</v>
      </c>
    </row>
    <row r="1023" spans="1:16" x14ac:dyDescent="0.2">
      <c r="A1023" s="78">
        <f>Calc!G469</f>
        <v>16116.843755229647</v>
      </c>
      <c r="B1023" s="78">
        <f t="shared" si="410"/>
        <v>4.2187500000000018</v>
      </c>
      <c r="C1023" s="78">
        <f>COS(RADIANS(-Calc!L469))</f>
        <v>1</v>
      </c>
      <c r="D1023" s="78">
        <f>SIN(RADIANS(-Calc!L469))</f>
        <v>0</v>
      </c>
      <c r="E1023" s="78">
        <f t="shared" si="411"/>
        <v>4.2187500000000018</v>
      </c>
      <c r="F1023" s="78">
        <f t="shared" si="412"/>
        <v>1</v>
      </c>
      <c r="G1023" s="78">
        <f t="shared" si="413"/>
        <v>0</v>
      </c>
      <c r="H1023" s="78">
        <f t="shared" si="414"/>
        <v>-1.2433495962155643</v>
      </c>
      <c r="I1023" s="78">
        <f t="shared" si="415"/>
        <v>-4.1535446722156015</v>
      </c>
      <c r="J1023" s="78">
        <f t="shared" si="416"/>
        <v>0</v>
      </c>
      <c r="K1023" s="78">
        <f t="shared" si="417"/>
        <v>-1.2433495962155643</v>
      </c>
      <c r="L1023" s="78">
        <f t="shared" si="418"/>
        <v>-4.0120160695384124</v>
      </c>
      <c r="M1023" s="78">
        <f t="shared" si="419"/>
        <v>-1.0750164658535044</v>
      </c>
      <c r="O1023" s="78">
        <f t="shared" si="420"/>
        <v>-2.0764077035853368</v>
      </c>
      <c r="P1023" s="78">
        <f t="shared" si="421"/>
        <v>-1.7952894969954205</v>
      </c>
    </row>
    <row r="1024" spans="1:16" x14ac:dyDescent="0.2">
      <c r="A1024" s="78">
        <f>Calc!G470</f>
        <v>16350.46075887301</v>
      </c>
      <c r="B1024" s="78">
        <f t="shared" si="410"/>
        <v>4.2375000000000007</v>
      </c>
      <c r="C1024" s="78">
        <f>COS(RADIANS(-Calc!L470))</f>
        <v>1</v>
      </c>
      <c r="D1024" s="78">
        <f>SIN(RADIANS(-Calc!L470))</f>
        <v>0</v>
      </c>
      <c r="E1024" s="78">
        <f t="shared" si="411"/>
        <v>4.2375000000000007</v>
      </c>
      <c r="F1024" s="78">
        <f t="shared" si="412"/>
        <v>1</v>
      </c>
      <c r="G1024" s="78">
        <f t="shared" si="413"/>
        <v>0</v>
      </c>
      <c r="H1024" s="78">
        <f t="shared" si="414"/>
        <v>-1.2527245962155638</v>
      </c>
      <c r="I1024" s="78">
        <f t="shared" si="415"/>
        <v>-4.1697826485365592</v>
      </c>
      <c r="J1024" s="78">
        <f t="shared" si="416"/>
        <v>0</v>
      </c>
      <c r="K1024" s="78">
        <f t="shared" si="417"/>
        <v>-1.2527245962155638</v>
      </c>
      <c r="L1024" s="78">
        <f t="shared" si="418"/>
        <v>-4.0277007502334961</v>
      </c>
      <c r="M1024" s="78">
        <f t="shared" si="419"/>
        <v>-1.079219163379292</v>
      </c>
      <c r="O1024" s="78">
        <f t="shared" si="420"/>
        <v>-2.0975583168652188</v>
      </c>
      <c r="P1024" s="78">
        <f t="shared" si="421"/>
        <v>-1.8070413390981468</v>
      </c>
    </row>
    <row r="1025" spans="1:18" x14ac:dyDescent="0.2">
      <c r="A1025" s="78">
        <f>Calc!G471</f>
        <v>16587.464089592591</v>
      </c>
      <c r="B1025" s="78">
        <f t="shared" si="410"/>
        <v>4.2562500000000014</v>
      </c>
      <c r="C1025" s="78">
        <f>COS(RADIANS(-Calc!L471))</f>
        <v>1</v>
      </c>
      <c r="D1025" s="78">
        <f>SIN(RADIANS(-Calc!L471))</f>
        <v>0</v>
      </c>
      <c r="E1025" s="78">
        <f t="shared" si="411"/>
        <v>4.2562500000000014</v>
      </c>
      <c r="F1025" s="78">
        <f t="shared" si="412"/>
        <v>1</v>
      </c>
      <c r="G1025" s="78">
        <f t="shared" si="413"/>
        <v>0</v>
      </c>
      <c r="H1025" s="78">
        <f t="shared" si="414"/>
        <v>-1.2620995962155641</v>
      </c>
      <c r="I1025" s="78">
        <f t="shared" si="415"/>
        <v>-4.1860206248575178</v>
      </c>
      <c r="J1025" s="78">
        <f t="shared" si="416"/>
        <v>0</v>
      </c>
      <c r="K1025" s="78">
        <f t="shared" si="417"/>
        <v>-1.2620995962155641</v>
      </c>
      <c r="L1025" s="78">
        <f t="shared" si="418"/>
        <v>-4.0433854309285797</v>
      </c>
      <c r="M1025" s="78">
        <f t="shared" si="419"/>
        <v>-1.0834218609050799</v>
      </c>
      <c r="O1025" s="78">
        <f t="shared" si="420"/>
        <v>-2.1188203157692533</v>
      </c>
      <c r="P1025" s="78">
        <f t="shared" si="421"/>
        <v>-1.8188550700099688</v>
      </c>
    </row>
    <row r="1026" spans="1:18" x14ac:dyDescent="0.2">
      <c r="A1026" s="78">
        <f>Calc!G472</f>
        <v>16827.90283290391</v>
      </c>
      <c r="B1026" s="78">
        <f t="shared" si="410"/>
        <v>4.2750000000000004</v>
      </c>
      <c r="C1026" s="78">
        <f>COS(RADIANS(-Calc!L472))</f>
        <v>1</v>
      </c>
      <c r="D1026" s="78">
        <f>SIN(RADIANS(-Calc!L472))</f>
        <v>0</v>
      </c>
      <c r="E1026" s="78">
        <f t="shared" si="411"/>
        <v>4.2750000000000004</v>
      </c>
      <c r="F1026" s="78">
        <f t="shared" si="412"/>
        <v>1</v>
      </c>
      <c r="G1026" s="78">
        <f t="shared" si="413"/>
        <v>0</v>
      </c>
      <c r="H1026" s="78">
        <f t="shared" si="414"/>
        <v>-1.2714745962155636</v>
      </c>
      <c r="I1026" s="78">
        <f t="shared" si="415"/>
        <v>-4.2022586011784746</v>
      </c>
      <c r="J1026" s="78">
        <f t="shared" si="416"/>
        <v>0</v>
      </c>
      <c r="K1026" s="78">
        <f t="shared" si="417"/>
        <v>-1.2714745962155636</v>
      </c>
      <c r="L1026" s="78">
        <f t="shared" si="418"/>
        <v>-4.0590701116236625</v>
      </c>
      <c r="M1026" s="78">
        <f t="shared" si="419"/>
        <v>-1.0876245584308672</v>
      </c>
      <c r="O1026" s="78">
        <f t="shared" si="420"/>
        <v>-2.1401945825067781</v>
      </c>
      <c r="P1026" s="78">
        <f t="shared" si="421"/>
        <v>-1.8307311799098109</v>
      </c>
    </row>
    <row r="1027" spans="1:18" x14ac:dyDescent="0.2">
      <c r="A1027" s="78">
        <f>Calc!G473</f>
        <v>17071.826785827325</v>
      </c>
      <c r="B1027" s="78">
        <f t="shared" si="410"/>
        <v>4.2937500000000011</v>
      </c>
      <c r="C1027" s="78">
        <f>COS(RADIANS(-Calc!L473))</f>
        <v>1</v>
      </c>
      <c r="D1027" s="78">
        <f>SIN(RADIANS(-Calc!L473))</f>
        <v>0</v>
      </c>
      <c r="E1027" s="78">
        <f t="shared" si="411"/>
        <v>4.2937500000000011</v>
      </c>
      <c r="F1027" s="78">
        <f t="shared" si="412"/>
        <v>1</v>
      </c>
      <c r="G1027" s="78">
        <f t="shared" si="413"/>
        <v>0</v>
      </c>
      <c r="H1027" s="78">
        <f t="shared" si="414"/>
        <v>-1.2808495962155639</v>
      </c>
      <c r="I1027" s="78">
        <f t="shared" si="415"/>
        <v>-4.2184965774994332</v>
      </c>
      <c r="J1027" s="78">
        <f t="shared" si="416"/>
        <v>0</v>
      </c>
      <c r="K1027" s="78">
        <f t="shared" si="417"/>
        <v>-1.2808495962155639</v>
      </c>
      <c r="L1027" s="78">
        <f t="shared" si="418"/>
        <v>-4.074754792318747</v>
      </c>
      <c r="M1027" s="78">
        <f t="shared" si="419"/>
        <v>-1.0918272559566551</v>
      </c>
      <c r="O1027" s="78">
        <f t="shared" si="420"/>
        <v>-2.1616820086283033</v>
      </c>
      <c r="P1027" s="78">
        <f t="shared" si="421"/>
        <v>-1.8426701641667986</v>
      </c>
    </row>
    <row r="1028" spans="1:18" x14ac:dyDescent="0.2">
      <c r="A1028" s="78">
        <f>Calc!G474</f>
        <v>17319.286467201313</v>
      </c>
      <c r="B1028" s="78">
        <f t="shared" si="410"/>
        <v>4.3125</v>
      </c>
      <c r="C1028" s="78">
        <f>COS(RADIANS(-Calc!L474))</f>
        <v>1</v>
      </c>
      <c r="D1028" s="78">
        <f>SIN(RADIANS(-Calc!L474))</f>
        <v>0</v>
      </c>
      <c r="E1028" s="78">
        <f t="shared" si="411"/>
        <v>4.3125</v>
      </c>
      <c r="F1028" s="78">
        <f t="shared" si="412"/>
        <v>1</v>
      </c>
      <c r="G1028" s="78">
        <f t="shared" si="413"/>
        <v>0</v>
      </c>
      <c r="H1028" s="78">
        <f t="shared" si="414"/>
        <v>-1.2902245962155634</v>
      </c>
      <c r="I1028" s="78">
        <f t="shared" si="415"/>
        <v>-4.2347345538203909</v>
      </c>
      <c r="J1028" s="78">
        <f t="shared" si="416"/>
        <v>0</v>
      </c>
      <c r="K1028" s="78">
        <f t="shared" si="417"/>
        <v>-1.2902245962155634</v>
      </c>
      <c r="L1028" s="78">
        <f t="shared" si="418"/>
        <v>-4.0904394730138298</v>
      </c>
      <c r="M1028" s="78">
        <f t="shared" si="419"/>
        <v>-1.0960299534824427</v>
      </c>
      <c r="O1028" s="78">
        <f t="shared" si="420"/>
        <v>-2.1832834951494573</v>
      </c>
      <c r="P1028" s="78">
        <f t="shared" si="421"/>
        <v>-1.8546725234091299</v>
      </c>
    </row>
    <row r="1029" spans="1:18" x14ac:dyDescent="0.2">
      <c r="A1029" s="78">
        <f>Calc!G475</f>
        <v>17570.333128145459</v>
      </c>
      <c r="B1029" s="78">
        <f t="shared" si="410"/>
        <v>4.3312500000000016</v>
      </c>
      <c r="C1029" s="78">
        <f>COS(RADIANS(-Calc!L475))</f>
        <v>1</v>
      </c>
      <c r="D1029" s="78">
        <f>SIN(RADIANS(-Calc!L475))</f>
        <v>0</v>
      </c>
      <c r="E1029" s="78">
        <f t="shared" si="411"/>
        <v>4.3312500000000016</v>
      </c>
      <c r="F1029" s="78">
        <f t="shared" si="412"/>
        <v>1</v>
      </c>
      <c r="G1029" s="78">
        <f t="shared" si="413"/>
        <v>0</v>
      </c>
      <c r="H1029" s="78">
        <f t="shared" si="414"/>
        <v>-1.2995995962155642</v>
      </c>
      <c r="I1029" s="78">
        <f t="shared" si="415"/>
        <v>-4.2509725301413503</v>
      </c>
      <c r="J1029" s="78">
        <f t="shared" si="416"/>
        <v>0</v>
      </c>
      <c r="K1029" s="78">
        <f t="shared" si="417"/>
        <v>-1.2995995962155642</v>
      </c>
      <c r="L1029" s="78">
        <f t="shared" si="418"/>
        <v>-4.1061241537089153</v>
      </c>
      <c r="M1029" s="78">
        <f t="shared" si="419"/>
        <v>-1.1002326510082308</v>
      </c>
      <c r="O1029" s="78">
        <f t="shared" si="420"/>
        <v>-2.204999952676947</v>
      </c>
      <c r="P1029" s="78">
        <f t="shared" si="421"/>
        <v>-1.8667387635940589</v>
      </c>
    </row>
    <row r="1030" spans="1:18" x14ac:dyDescent="0.2">
      <c r="A1030" s="78">
        <f>Calc!G476</f>
        <v>17825.018762674932</v>
      </c>
      <c r="B1030" s="78">
        <f t="shared" si="410"/>
        <v>4.3500000000000014</v>
      </c>
      <c r="C1030" s="78">
        <f>COS(RADIANS(-Calc!L476))</f>
        <v>1</v>
      </c>
      <c r="D1030" s="78">
        <f>SIN(RADIANS(-Calc!L476))</f>
        <v>0</v>
      </c>
      <c r="E1030" s="78">
        <f t="shared" si="411"/>
        <v>4.3500000000000014</v>
      </c>
      <c r="F1030" s="78">
        <f t="shared" si="412"/>
        <v>1</v>
      </c>
      <c r="G1030" s="78">
        <f t="shared" si="413"/>
        <v>0</v>
      </c>
      <c r="H1030" s="78">
        <f t="shared" si="414"/>
        <v>-1.3089745962155641</v>
      </c>
      <c r="I1030" s="78">
        <f t="shared" si="415"/>
        <v>-4.2672105064623089</v>
      </c>
      <c r="J1030" s="78">
        <f t="shared" si="416"/>
        <v>0</v>
      </c>
      <c r="K1030" s="78">
        <f t="shared" si="417"/>
        <v>-1.3089745962155641</v>
      </c>
      <c r="L1030" s="78">
        <f t="shared" si="418"/>
        <v>-4.1218088344039998</v>
      </c>
      <c r="M1030" s="78">
        <f t="shared" si="419"/>
        <v>-1.1044353485340188</v>
      </c>
      <c r="O1030" s="78">
        <f t="shared" si="420"/>
        <v>-2.2268323015364961</v>
      </c>
      <c r="P1030" s="78">
        <f t="shared" si="421"/>
        <v>-1.8788693960789862</v>
      </c>
    </row>
    <row r="1031" spans="1:18" x14ac:dyDescent="0.2">
      <c r="A1031" s="78">
        <f>Calc!G477</f>
        <v>18083.396118469012</v>
      </c>
      <c r="B1031" s="78">
        <f t="shared" si="410"/>
        <v>4.3687500000000004</v>
      </c>
      <c r="C1031" s="78">
        <f>COS(RADIANS(-Calc!L477))</f>
        <v>1</v>
      </c>
      <c r="D1031" s="78">
        <f>SIN(RADIANS(-Calc!L477))</f>
        <v>0</v>
      </c>
      <c r="E1031" s="78">
        <f t="shared" si="411"/>
        <v>4.3687500000000004</v>
      </c>
      <c r="F1031" s="78">
        <f t="shared" si="412"/>
        <v>1</v>
      </c>
      <c r="G1031" s="78">
        <f t="shared" si="413"/>
        <v>0</v>
      </c>
      <c r="H1031" s="78">
        <f t="shared" si="414"/>
        <v>-1.3183495962155636</v>
      </c>
      <c r="I1031" s="78">
        <f t="shared" si="415"/>
        <v>-4.2834484827832657</v>
      </c>
      <c r="J1031" s="78">
        <f t="shared" si="416"/>
        <v>0</v>
      </c>
      <c r="K1031" s="78">
        <f t="shared" si="417"/>
        <v>-1.3183495962155636</v>
      </c>
      <c r="L1031" s="78">
        <f t="shared" si="418"/>
        <v>-4.1374935150990817</v>
      </c>
      <c r="M1031" s="78">
        <f t="shared" si="419"/>
        <v>-1.108638046059806</v>
      </c>
      <c r="O1031" s="78">
        <f t="shared" si="420"/>
        <v>-2.2487814719028747</v>
      </c>
      <c r="P1031" s="78">
        <f t="shared" si="421"/>
        <v>-1.8910649376936985</v>
      </c>
    </row>
    <row r="1032" spans="1:18" x14ac:dyDescent="0.2">
      <c r="A1032" s="78">
        <f>Calc!G478</f>
        <v>18345.518707795592</v>
      </c>
      <c r="B1032" s="78">
        <f t="shared" si="410"/>
        <v>4.3874999999999993</v>
      </c>
      <c r="C1032" s="78">
        <f>COS(RADIANS(-Calc!L478))</f>
        <v>1</v>
      </c>
      <c r="D1032" s="78">
        <f>SIN(RADIANS(-Calc!L478))</f>
        <v>0</v>
      </c>
      <c r="E1032" s="78">
        <f t="shared" si="411"/>
        <v>4.3874999999999993</v>
      </c>
      <c r="F1032" s="78">
        <f t="shared" si="412"/>
        <v>1</v>
      </c>
      <c r="G1032" s="78">
        <f t="shared" si="413"/>
        <v>0</v>
      </c>
      <c r="H1032" s="78">
        <f t="shared" si="414"/>
        <v>-1.327724596215563</v>
      </c>
      <c r="I1032" s="78">
        <f t="shared" si="415"/>
        <v>-4.2996864591042225</v>
      </c>
      <c r="J1032" s="78">
        <f t="shared" si="416"/>
        <v>0</v>
      </c>
      <c r="K1032" s="78">
        <f t="shared" si="417"/>
        <v>-1.327724596215563</v>
      </c>
      <c r="L1032" s="78">
        <f t="shared" si="418"/>
        <v>-4.1531781957941645</v>
      </c>
      <c r="M1032" s="78">
        <f t="shared" si="419"/>
        <v>-1.1128407435855934</v>
      </c>
      <c r="O1032" s="78">
        <f t="shared" si="420"/>
        <v>-2.2708484039319985</v>
      </c>
      <c r="P1032" s="78">
        <f t="shared" si="421"/>
        <v>-1.9033259108137788</v>
      </c>
    </row>
    <row r="1033" spans="1:18" x14ac:dyDescent="0.2">
      <c r="A1033" s="78">
        <f>Calc!G479</f>
        <v>18611.440818593997</v>
      </c>
      <c r="B1033" s="78">
        <f t="shared" si="410"/>
        <v>4.4062500000000018</v>
      </c>
      <c r="C1033" s="78">
        <f>COS(RADIANS(-Calc!L479))</f>
        <v>1</v>
      </c>
      <c r="D1033" s="78">
        <f>SIN(RADIANS(-Calc!L479))</f>
        <v>0</v>
      </c>
      <c r="E1033" s="78">
        <f t="shared" si="411"/>
        <v>4.4062500000000018</v>
      </c>
      <c r="F1033" s="78">
        <f t="shared" si="412"/>
        <v>1</v>
      </c>
      <c r="G1033" s="78">
        <f t="shared" si="413"/>
        <v>0</v>
      </c>
      <c r="H1033" s="78">
        <f t="shared" si="414"/>
        <v>-1.3370995962155643</v>
      </c>
      <c r="I1033" s="78">
        <f t="shared" si="415"/>
        <v>-4.3159244354251838</v>
      </c>
      <c r="J1033" s="78">
        <f t="shared" si="416"/>
        <v>0</v>
      </c>
      <c r="K1033" s="78">
        <f t="shared" si="417"/>
        <v>-1.3370995962155643</v>
      </c>
      <c r="L1033" s="78">
        <f t="shared" si="418"/>
        <v>-4.1688628764892517</v>
      </c>
      <c r="M1033" s="78">
        <f t="shared" si="419"/>
        <v>-1.1170434411113821</v>
      </c>
      <c r="O1033" s="78">
        <f t="shared" si="420"/>
        <v>-2.2930340478951687</v>
      </c>
      <c r="P1033" s="78">
        <f t="shared" si="421"/>
        <v>-1.9156528434351834</v>
      </c>
    </row>
    <row r="1034" spans="1:18" x14ac:dyDescent="0.2">
      <c r="A1034" s="78">
        <f>Calc!G480</f>
        <v>18881.217525718486</v>
      </c>
      <c r="B1034" s="78">
        <f t="shared" si="410"/>
        <v>4.4250000000000016</v>
      </c>
      <c r="C1034" s="78">
        <f>COS(RADIANS(-Calc!L480))</f>
        <v>1</v>
      </c>
      <c r="D1034" s="78">
        <f>SIN(RADIANS(-Calc!L480))</f>
        <v>0</v>
      </c>
      <c r="E1034" s="78">
        <f t="shared" si="411"/>
        <v>4.4250000000000016</v>
      </c>
      <c r="F1034" s="78">
        <f t="shared" si="412"/>
        <v>1</v>
      </c>
      <c r="G1034" s="78">
        <f t="shared" si="413"/>
        <v>0</v>
      </c>
      <c r="H1034" s="78">
        <f t="shared" si="414"/>
        <v>-1.3464745962155642</v>
      </c>
      <c r="I1034" s="78">
        <f t="shared" si="415"/>
        <v>-4.3321624117461415</v>
      </c>
      <c r="J1034" s="78">
        <f t="shared" si="416"/>
        <v>0</v>
      </c>
      <c r="K1034" s="78">
        <f t="shared" si="417"/>
        <v>-1.3464745962155642</v>
      </c>
      <c r="L1034" s="78">
        <f t="shared" si="418"/>
        <v>-4.1845475571843345</v>
      </c>
      <c r="M1034" s="78">
        <f t="shared" si="419"/>
        <v>-1.1212461386371697</v>
      </c>
      <c r="O1034" s="78">
        <f t="shared" si="420"/>
        <v>-2.3153393643154652</v>
      </c>
      <c r="P1034" s="78">
        <f t="shared" si="421"/>
        <v>-1.9280462692500264</v>
      </c>
    </row>
    <row r="1035" spans="1:18" x14ac:dyDescent="0.2">
      <c r="A1035" s="78">
        <f>Calc!G481</f>
        <v>19154.904702344837</v>
      </c>
      <c r="B1035" s="78">
        <f t="shared" si="410"/>
        <v>4.4437500000000005</v>
      </c>
      <c r="C1035" s="78">
        <f>COS(RADIANS(-Calc!L481))</f>
        <v>1</v>
      </c>
      <c r="D1035" s="78">
        <f>SIN(RADIANS(-Calc!L481))</f>
        <v>0</v>
      </c>
      <c r="E1035" s="78">
        <f t="shared" si="411"/>
        <v>4.4437500000000005</v>
      </c>
      <c r="F1035" s="78">
        <f t="shared" si="412"/>
        <v>1</v>
      </c>
      <c r="G1035" s="78">
        <f t="shared" si="413"/>
        <v>0</v>
      </c>
      <c r="H1035" s="78">
        <f t="shared" si="414"/>
        <v>-1.3558495962155637</v>
      </c>
      <c r="I1035" s="78">
        <f t="shared" si="415"/>
        <v>-4.3484003880670983</v>
      </c>
      <c r="J1035" s="78">
        <f t="shared" si="416"/>
        <v>0</v>
      </c>
      <c r="K1035" s="78">
        <f t="shared" si="417"/>
        <v>-1.3558495962155637</v>
      </c>
      <c r="L1035" s="78">
        <f t="shared" si="418"/>
        <v>-4.2002322378794172</v>
      </c>
      <c r="M1035" s="78">
        <f t="shared" si="419"/>
        <v>-1.1254488361629571</v>
      </c>
      <c r="O1035" s="78">
        <f t="shared" si="420"/>
        <v>-2.3377653241063934</v>
      </c>
      <c r="P1035" s="78">
        <f t="shared" si="421"/>
        <v>-1.9405067277236228</v>
      </c>
    </row>
    <row r="1036" spans="1:18" x14ac:dyDescent="0.2">
      <c r="A1036" s="78">
        <f>Calc!G482</f>
        <v>19432.559031542121</v>
      </c>
      <c r="B1036" s="78">
        <f t="shared" si="410"/>
        <v>4.4624999999999995</v>
      </c>
      <c r="C1036" s="78">
        <f>COS(RADIANS(-Calc!L482))</f>
        <v>1</v>
      </c>
      <c r="D1036" s="78">
        <f>SIN(RADIANS(-Calc!L482))</f>
        <v>0</v>
      </c>
      <c r="E1036" s="78">
        <f t="shared" si="411"/>
        <v>4.4624999999999995</v>
      </c>
      <c r="F1036" s="78">
        <f t="shared" si="412"/>
        <v>1</v>
      </c>
      <c r="G1036" s="78">
        <f t="shared" si="413"/>
        <v>0</v>
      </c>
      <c r="H1036" s="78">
        <f t="shared" si="414"/>
        <v>-1.3652245962155631</v>
      </c>
      <c r="I1036" s="78">
        <f t="shared" si="415"/>
        <v>-4.3646383643880569</v>
      </c>
      <c r="J1036" s="78">
        <f t="shared" si="416"/>
        <v>0</v>
      </c>
      <c r="K1036" s="78">
        <f t="shared" si="417"/>
        <v>-1.3652245962155631</v>
      </c>
      <c r="L1036" s="78">
        <f t="shared" si="418"/>
        <v>-4.2159169185745018</v>
      </c>
      <c r="M1036" s="78">
        <f t="shared" si="419"/>
        <v>-1.1296515336887449</v>
      </c>
      <c r="O1036" s="78">
        <f t="shared" si="420"/>
        <v>-2.3603129087127517</v>
      </c>
      <c r="P1036" s="78">
        <f t="shared" si="421"/>
        <v>-1.9530347641727515</v>
      </c>
    </row>
    <row r="1037" spans="1:18" x14ac:dyDescent="0.2">
      <c r="A1037" s="78">
        <f>Calc!G483</f>
        <v>19714.238018012336</v>
      </c>
      <c r="B1037" s="78">
        <f t="shared" si="410"/>
        <v>4.4812500000000011</v>
      </c>
      <c r="C1037" s="78">
        <f>COS(RADIANS(-Calc!L483))</f>
        <v>1</v>
      </c>
      <c r="D1037" s="78">
        <f>SIN(RADIANS(-Calc!L483))</f>
        <v>0</v>
      </c>
      <c r="E1037" s="78">
        <f t="shared" si="411"/>
        <v>4.4812500000000011</v>
      </c>
      <c r="F1037" s="78">
        <f t="shared" si="412"/>
        <v>1</v>
      </c>
      <c r="G1037" s="78">
        <f t="shared" si="413"/>
        <v>0</v>
      </c>
      <c r="H1037" s="78">
        <f t="shared" si="414"/>
        <v>-1.3745995962155639</v>
      </c>
      <c r="I1037" s="78">
        <f t="shared" si="415"/>
        <v>-4.3808763407090154</v>
      </c>
      <c r="J1037" s="78">
        <f t="shared" si="416"/>
        <v>0</v>
      </c>
      <c r="K1037" s="78">
        <f t="shared" si="417"/>
        <v>-1.3745995962155639</v>
      </c>
      <c r="L1037" s="78">
        <f t="shared" si="418"/>
        <v>-4.2316015992695855</v>
      </c>
      <c r="M1037" s="78">
        <f t="shared" si="419"/>
        <v>-1.1338542312145328</v>
      </c>
      <c r="O1037" s="78">
        <f t="shared" si="420"/>
        <v>-2.382983110253805</v>
      </c>
      <c r="P1037" s="78">
        <f t="shared" si="421"/>
        <v>-1.9656309298452068</v>
      </c>
    </row>
    <row r="1038" spans="1:18" x14ac:dyDescent="0.2">
      <c r="A1038" s="78">
        <f>Calc!G484</f>
        <v>20000</v>
      </c>
      <c r="B1038" s="78">
        <f t="shared" si="410"/>
        <v>4.5</v>
      </c>
      <c r="C1038" s="78">
        <f>COS(RADIANS(-Calc!L484))</f>
        <v>1</v>
      </c>
      <c r="D1038" s="78">
        <f>SIN(RADIANS(-Calc!L484))</f>
        <v>0</v>
      </c>
      <c r="E1038" s="78">
        <f t="shared" si="411"/>
        <v>4.5</v>
      </c>
      <c r="F1038" s="78">
        <f t="shared" si="412"/>
        <v>1</v>
      </c>
      <c r="G1038" s="78">
        <f t="shared" si="413"/>
        <v>0</v>
      </c>
      <c r="H1038" s="78">
        <f t="shared" si="414"/>
        <v>-1.3839745962155634</v>
      </c>
      <c r="I1038" s="78">
        <f t="shared" si="415"/>
        <v>-4.3971143170299731</v>
      </c>
      <c r="J1038" s="78">
        <f t="shared" si="416"/>
        <v>0</v>
      </c>
      <c r="K1038" s="78">
        <f t="shared" si="417"/>
        <v>-1.3839745962155634</v>
      </c>
      <c r="L1038" s="78">
        <f t="shared" si="418"/>
        <v>-4.2472862799646691</v>
      </c>
      <c r="M1038" s="78">
        <f t="shared" si="419"/>
        <v>-1.1380569287403204</v>
      </c>
      <c r="O1038" s="78">
        <f t="shared" si="420"/>
        <v>-2.4057769316688047</v>
      </c>
      <c r="P1038" s="78">
        <f t="shared" si="421"/>
        <v>-1.9782957820006573</v>
      </c>
    </row>
    <row r="1040" spans="1:18" x14ac:dyDescent="0.2">
      <c r="B1040" s="78">
        <v>-4.5</v>
      </c>
      <c r="C1040" s="78">
        <v>1</v>
      </c>
      <c r="D1040" s="78">
        <v>0</v>
      </c>
      <c r="E1040" s="78">
        <f>B1040+B$8</f>
        <v>-4.5</v>
      </c>
      <c r="F1040" s="78">
        <f>C1040+B$9</f>
        <v>1</v>
      </c>
      <c r="G1040" s="78">
        <f>D1040+B$10</f>
        <v>0</v>
      </c>
      <c r="H1040" s="78">
        <f t="shared" ref="H1040:H1076" si="422">E1040*COS(RADIANS($B$12))-F1040*SIN(RADIANS($B$12))</f>
        <v>3.1160254037844402</v>
      </c>
      <c r="I1040" s="78">
        <f t="shared" ref="I1040:I1076" si="423">E1040*SIN(RADIANS($B$12))+F1040*COS(RADIANS($B$12))</f>
        <v>3.3971143170299722</v>
      </c>
      <c r="J1040" s="78">
        <f t="shared" ref="J1040:J1076" si="424">G1040</f>
        <v>0</v>
      </c>
      <c r="K1040" s="78">
        <f t="shared" ref="K1040:K1076" si="425">H1040</f>
        <v>3.1160254037844402</v>
      </c>
      <c r="L1040" s="78">
        <f t="shared" ref="L1040:L1076" si="426">I1040*COS(RADIANS($B$14))-J1040*SIN(RADIANS($B$14))</f>
        <v>3.2813604536756</v>
      </c>
      <c r="M1040" s="78">
        <f t="shared" ref="M1040:M1076" si="427">I1040*SIN(RADIANS($B$14))+J1040*COS(RADIANS($B$14))</f>
        <v>0.87923788363779931</v>
      </c>
      <c r="O1040" s="78">
        <f>K1040*B$3/(B$3+B$5+L1040)</f>
        <v>2.3461643215338563</v>
      </c>
      <c r="P1040" s="78">
        <f>M1040*B$3/(B$3+B$5+L1040)</f>
        <v>0.66200890089875652</v>
      </c>
      <c r="R1040" s="78">
        <v>0</v>
      </c>
    </row>
    <row r="1041" spans="2:16" x14ac:dyDescent="0.2">
      <c r="B1041" s="78">
        <v>-4.5</v>
      </c>
      <c r="C1041" s="78">
        <v>0.98480775301220802</v>
      </c>
      <c r="D1041" s="78">
        <v>0.17364817766693033</v>
      </c>
      <c r="E1041" s="78">
        <f t="shared" ref="E1041:E1076" si="428">B1041+B$8</f>
        <v>-4.5</v>
      </c>
      <c r="F1041" s="78">
        <f t="shared" ref="F1041:F1076" si="429">C1041+B$9</f>
        <v>0.98480775301220802</v>
      </c>
      <c r="G1041" s="78">
        <f t="shared" ref="G1041:G1076" si="430">D1041+B$10</f>
        <v>0.17364817766693033</v>
      </c>
      <c r="H1041" s="78">
        <f t="shared" si="422"/>
        <v>3.1028685319524447</v>
      </c>
      <c r="I1041" s="78">
        <f t="shared" si="423"/>
        <v>3.4047104405238682</v>
      </c>
      <c r="J1041" s="78">
        <f t="shared" si="424"/>
        <v>0.17364817766693033</v>
      </c>
      <c r="K1041" s="78">
        <f t="shared" si="425"/>
        <v>3.1028685319524447</v>
      </c>
      <c r="L1041" s="78">
        <f t="shared" si="426"/>
        <v>3.2437542900104877</v>
      </c>
      <c r="M1041" s="78">
        <f t="shared" si="427"/>
        <v>1.048935164563491</v>
      </c>
      <c r="O1041" s="78">
        <f t="shared" ref="O1041:O1076" si="431">K1041*B$3/(B$3+B$5+L1041)</f>
        <v>2.3428919504289505</v>
      </c>
      <c r="P1041" s="78">
        <f t="shared" ref="P1041:P1076" si="432">M1041*B$3/(B$3+B$5+L1041)</f>
        <v>0.79202251989428929</v>
      </c>
    </row>
    <row r="1042" spans="2:16" x14ac:dyDescent="0.2">
      <c r="B1042" s="78">
        <v>-4.5</v>
      </c>
      <c r="C1042" s="78">
        <v>0.93969262078590843</v>
      </c>
      <c r="D1042" s="78">
        <v>0.34202014332566871</v>
      </c>
      <c r="E1042" s="78">
        <f t="shared" si="428"/>
        <v>-4.5</v>
      </c>
      <c r="F1042" s="78">
        <f t="shared" si="429"/>
        <v>0.93969262078590843</v>
      </c>
      <c r="G1042" s="78">
        <f t="shared" si="430"/>
        <v>0.34202014332566871</v>
      </c>
      <c r="H1042" s="78">
        <f t="shared" si="422"/>
        <v>3.0637976813493752</v>
      </c>
      <c r="I1042" s="78">
        <f t="shared" si="423"/>
        <v>3.4272680066370178</v>
      </c>
      <c r="J1042" s="78">
        <f t="shared" si="424"/>
        <v>0.34202014332566871</v>
      </c>
      <c r="K1042" s="78">
        <f t="shared" si="425"/>
        <v>3.0637976813493752</v>
      </c>
      <c r="L1042" s="78">
        <f t="shared" si="426"/>
        <v>3.2219653543235727</v>
      </c>
      <c r="M1042" s="78">
        <f t="shared" si="427"/>
        <v>1.2174083223375649</v>
      </c>
      <c r="O1042" s="78">
        <f t="shared" si="431"/>
        <v>2.3172029265282528</v>
      </c>
      <c r="P1042" s="78">
        <f t="shared" si="432"/>
        <v>0.9207468706151718</v>
      </c>
    </row>
    <row r="1043" spans="2:16" x14ac:dyDescent="0.2">
      <c r="B1043" s="78">
        <v>-4.5</v>
      </c>
      <c r="C1043" s="78">
        <v>0.86602540378443871</v>
      </c>
      <c r="D1043" s="78">
        <v>0.49999999999999994</v>
      </c>
      <c r="E1043" s="78">
        <f t="shared" si="428"/>
        <v>-4.5</v>
      </c>
      <c r="F1043" s="78">
        <f t="shared" si="429"/>
        <v>0.86602540378443871</v>
      </c>
      <c r="G1043" s="78">
        <f t="shared" si="430"/>
        <v>0.49999999999999994</v>
      </c>
      <c r="H1043" s="78">
        <f t="shared" si="422"/>
        <v>3.0000000000000018</v>
      </c>
      <c r="I1043" s="78">
        <f t="shared" si="423"/>
        <v>3.4641016151377531</v>
      </c>
      <c r="J1043" s="78">
        <f t="shared" si="424"/>
        <v>0.49999999999999994</v>
      </c>
      <c r="K1043" s="78">
        <f t="shared" si="425"/>
        <v>3.0000000000000018</v>
      </c>
      <c r="L1043" s="78">
        <f t="shared" si="426"/>
        <v>3.2166556923999701</v>
      </c>
      <c r="M1043" s="78">
        <f t="shared" si="427"/>
        <v>1.3795383853125871</v>
      </c>
      <c r="O1043" s="78">
        <f t="shared" si="431"/>
        <v>2.2698631710025592</v>
      </c>
      <c r="P1043" s="78">
        <f t="shared" si="432"/>
        <v>1.0437877912684592</v>
      </c>
    </row>
    <row r="1044" spans="2:16" x14ac:dyDescent="0.2">
      <c r="B1044" s="78">
        <v>-4.5</v>
      </c>
      <c r="C1044" s="78">
        <v>0.76604444311897801</v>
      </c>
      <c r="D1044" s="78">
        <v>0.64278760968653925</v>
      </c>
      <c r="E1044" s="78">
        <f t="shared" si="428"/>
        <v>-4.5</v>
      </c>
      <c r="F1044" s="78">
        <f t="shared" si="429"/>
        <v>0.76604444311897801</v>
      </c>
      <c r="G1044" s="78">
        <f t="shared" si="430"/>
        <v>0.64278760968653925</v>
      </c>
      <c r="H1044" s="78">
        <f t="shared" si="422"/>
        <v>2.9134139481689401</v>
      </c>
      <c r="I1044" s="78">
        <f t="shared" si="423"/>
        <v>3.5140920954704833</v>
      </c>
      <c r="J1044" s="78">
        <f t="shared" si="424"/>
        <v>0.64278760968653925</v>
      </c>
      <c r="K1044" s="78">
        <f t="shared" si="425"/>
        <v>2.9134139481689401</v>
      </c>
      <c r="L1044" s="78">
        <f t="shared" si="426"/>
        <v>3.2279866356304079</v>
      </c>
      <c r="M1044" s="78">
        <f t="shared" si="427"/>
        <v>1.5303991135668322</v>
      </c>
      <c r="O1044" s="78">
        <f t="shared" si="431"/>
        <v>2.2024621194592666</v>
      </c>
      <c r="P1044" s="78">
        <f t="shared" si="432"/>
        <v>1.156940323363048</v>
      </c>
    </row>
    <row r="1045" spans="2:16" x14ac:dyDescent="0.2">
      <c r="B1045" s="78">
        <v>-4.5</v>
      </c>
      <c r="C1045" s="78">
        <v>0.64278760968653936</v>
      </c>
      <c r="D1045" s="78">
        <v>0.76604444311897801</v>
      </c>
      <c r="E1045" s="78">
        <f t="shared" si="428"/>
        <v>-4.5</v>
      </c>
      <c r="F1045" s="78">
        <f t="shared" si="429"/>
        <v>0.64278760968653936</v>
      </c>
      <c r="G1045" s="78">
        <f t="shared" si="430"/>
        <v>0.76604444311897801</v>
      </c>
      <c r="H1045" s="78">
        <f t="shared" si="422"/>
        <v>2.8066703992264213</v>
      </c>
      <c r="I1045" s="78">
        <f t="shared" si="423"/>
        <v>3.5757205121867028</v>
      </c>
      <c r="J1045" s="78">
        <f t="shared" si="424"/>
        <v>0.76604444311897801</v>
      </c>
      <c r="K1045" s="78">
        <f t="shared" si="425"/>
        <v>2.8066703992264213</v>
      </c>
      <c r="L1045" s="78">
        <f t="shared" si="426"/>
        <v>3.2556138990385652</v>
      </c>
      <c r="M1045" s="78">
        <f t="shared" si="427"/>
        <v>1.6654066802115068</v>
      </c>
      <c r="O1045" s="78">
        <f t="shared" si="431"/>
        <v>2.117344711911072</v>
      </c>
      <c r="P1045" s="78">
        <f t="shared" si="432"/>
        <v>1.2563783864678644</v>
      </c>
    </row>
    <row r="1046" spans="2:16" x14ac:dyDescent="0.2">
      <c r="B1046" s="78">
        <v>-4.5</v>
      </c>
      <c r="C1046" s="78">
        <v>0.50000000000000011</v>
      </c>
      <c r="D1046" s="78">
        <v>0.8660254037844386</v>
      </c>
      <c r="E1046" s="78">
        <f t="shared" si="428"/>
        <v>-4.5</v>
      </c>
      <c r="F1046" s="78">
        <f t="shared" si="429"/>
        <v>0.50000000000000011</v>
      </c>
      <c r="G1046" s="78">
        <f t="shared" si="430"/>
        <v>0.8660254037844386</v>
      </c>
      <c r="H1046" s="78">
        <f t="shared" si="422"/>
        <v>2.683012701892221</v>
      </c>
      <c r="I1046" s="78">
        <f t="shared" si="423"/>
        <v>3.6471143170299722</v>
      </c>
      <c r="J1046" s="78">
        <f t="shared" si="424"/>
        <v>0.8660254037844386</v>
      </c>
      <c r="K1046" s="78">
        <f t="shared" si="425"/>
        <v>2.683012701892221</v>
      </c>
      <c r="L1046" s="78">
        <f t="shared" si="426"/>
        <v>3.2986980422058538</v>
      </c>
      <c r="M1046" s="78">
        <f t="shared" si="427"/>
        <v>1.7804589486512374</v>
      </c>
      <c r="O1046" s="78">
        <f t="shared" si="431"/>
        <v>2.0175002796342838</v>
      </c>
      <c r="P1046" s="78">
        <f t="shared" si="432"/>
        <v>1.3388219982141296</v>
      </c>
    </row>
    <row r="1047" spans="2:16" x14ac:dyDescent="0.2">
      <c r="B1047" s="78">
        <v>-4.5</v>
      </c>
      <c r="C1047" s="78">
        <v>0.34202014332566882</v>
      </c>
      <c r="D1047" s="78">
        <v>0.93969262078590832</v>
      </c>
      <c r="E1047" s="78">
        <f t="shared" si="428"/>
        <v>-4.5</v>
      </c>
      <c r="F1047" s="78">
        <f t="shared" si="429"/>
        <v>0.34202014332566882</v>
      </c>
      <c r="G1047" s="78">
        <f t="shared" si="430"/>
        <v>0.93969262078590832</v>
      </c>
      <c r="H1047" s="78">
        <f t="shared" si="422"/>
        <v>2.5461981327260257</v>
      </c>
      <c r="I1047" s="78">
        <f t="shared" si="423"/>
        <v>3.726104245367138</v>
      </c>
      <c r="J1047" s="78">
        <f t="shared" si="424"/>
        <v>0.93969262078590832</v>
      </c>
      <c r="K1047" s="78">
        <f t="shared" si="425"/>
        <v>2.5461981327260257</v>
      </c>
      <c r="L1047" s="78">
        <f t="shared" si="426"/>
        <v>3.3559299752437641</v>
      </c>
      <c r="M1047" s="78">
        <f t="shared" si="427"/>
        <v>1.8720601139287401</v>
      </c>
      <c r="O1047" s="78">
        <f t="shared" si="431"/>
        <v>1.9064177016842694</v>
      </c>
      <c r="P1047" s="78">
        <f t="shared" si="432"/>
        <v>1.4016696084800881</v>
      </c>
    </row>
    <row r="1048" spans="2:16" x14ac:dyDescent="0.2">
      <c r="B1048" s="78">
        <v>-4.5</v>
      </c>
      <c r="C1048" s="78">
        <v>0.17364817766693041</v>
      </c>
      <c r="D1048" s="78">
        <v>0.98480775301220802</v>
      </c>
      <c r="E1048" s="78">
        <f t="shared" si="428"/>
        <v>-4.5</v>
      </c>
      <c r="F1048" s="78">
        <f t="shared" si="429"/>
        <v>0.17364817766693041</v>
      </c>
      <c r="G1048" s="78">
        <f t="shared" si="430"/>
        <v>0.98480775301220802</v>
      </c>
      <c r="H1048" s="78">
        <f t="shared" si="422"/>
        <v>2.400383733180437</v>
      </c>
      <c r="I1048" s="78">
        <f t="shared" si="423"/>
        <v>3.8102902281965072</v>
      </c>
      <c r="J1048" s="78">
        <f t="shared" si="424"/>
        <v>0.98480775301220802</v>
      </c>
      <c r="K1048" s="78">
        <f t="shared" si="425"/>
        <v>2.400383733180437</v>
      </c>
      <c r="L1048" s="78">
        <f t="shared" si="426"/>
        <v>3.4255707348276951</v>
      </c>
      <c r="M1048" s="78">
        <f t="shared" si="427"/>
        <v>1.9374269209894837</v>
      </c>
      <c r="O1048" s="78">
        <f t="shared" si="431"/>
        <v>1.7879193224564571</v>
      </c>
      <c r="P1048" s="78">
        <f t="shared" si="432"/>
        <v>1.4430871947689672</v>
      </c>
    </row>
    <row r="1049" spans="2:16" x14ac:dyDescent="0.2">
      <c r="B1049" s="78">
        <v>-4.5</v>
      </c>
      <c r="C1049" s="78">
        <v>6.1257422745431001E-17</v>
      </c>
      <c r="D1049" s="78">
        <v>1</v>
      </c>
      <c r="E1049" s="78">
        <f t="shared" si="428"/>
        <v>-4.5</v>
      </c>
      <c r="F1049" s="78">
        <f t="shared" si="429"/>
        <v>6.1257422745431001E-17</v>
      </c>
      <c r="G1049" s="78">
        <f t="shared" si="430"/>
        <v>1</v>
      </c>
      <c r="H1049" s="78">
        <f t="shared" si="422"/>
        <v>2.2500000000000018</v>
      </c>
      <c r="I1049" s="78">
        <f t="shared" si="423"/>
        <v>3.8971143170299727</v>
      </c>
      <c r="J1049" s="78">
        <f t="shared" si="424"/>
        <v>1</v>
      </c>
      <c r="K1049" s="78">
        <f t="shared" si="425"/>
        <v>2.2500000000000018</v>
      </c>
      <c r="L1049" s="78">
        <f t="shared" si="426"/>
        <v>3.5055043217176136</v>
      </c>
      <c r="M1049" s="78">
        <f t="shared" si="427"/>
        <v>1.9745732324781282</v>
      </c>
      <c r="O1049" s="78">
        <f t="shared" si="431"/>
        <v>1.6659873977322526</v>
      </c>
      <c r="P1049" s="78">
        <f t="shared" si="432"/>
        <v>1.4620507205368873</v>
      </c>
    </row>
    <row r="1050" spans="2:16" x14ac:dyDescent="0.2">
      <c r="B1050" s="78">
        <v>-4.5</v>
      </c>
      <c r="C1050" s="78">
        <v>-0.1736481776669303</v>
      </c>
      <c r="D1050" s="78">
        <v>0.98480775301220802</v>
      </c>
      <c r="E1050" s="78">
        <f t="shared" si="428"/>
        <v>-4.5</v>
      </c>
      <c r="F1050" s="78">
        <f t="shared" si="429"/>
        <v>-0.1736481776669303</v>
      </c>
      <c r="G1050" s="78">
        <f t="shared" si="430"/>
        <v>0.98480775301220802</v>
      </c>
      <c r="H1050" s="78">
        <f t="shared" si="422"/>
        <v>2.0996162668195666</v>
      </c>
      <c r="I1050" s="78">
        <f t="shared" si="423"/>
        <v>3.9839384058634377</v>
      </c>
      <c r="J1050" s="78">
        <f t="shared" si="424"/>
        <v>0.98480775301220802</v>
      </c>
      <c r="K1050" s="78">
        <f t="shared" si="425"/>
        <v>2.0996162668195666</v>
      </c>
      <c r="L1050" s="78">
        <f t="shared" si="426"/>
        <v>3.5933019943242162</v>
      </c>
      <c r="M1050" s="78">
        <f t="shared" si="427"/>
        <v>1.9823703765170313</v>
      </c>
      <c r="O1050" s="78">
        <f t="shared" si="431"/>
        <v>1.5445962045838797</v>
      </c>
      <c r="P1050" s="78">
        <f t="shared" si="432"/>
        <v>1.4583435116388614</v>
      </c>
    </row>
    <row r="1051" spans="2:16" x14ac:dyDescent="0.2">
      <c r="B1051" s="78">
        <v>-4.5</v>
      </c>
      <c r="C1051" s="78">
        <v>-0.34202014332566871</v>
      </c>
      <c r="D1051" s="78">
        <v>0.93969262078590843</v>
      </c>
      <c r="E1051" s="78">
        <f t="shared" si="428"/>
        <v>-4.5</v>
      </c>
      <c r="F1051" s="78">
        <f t="shared" si="429"/>
        <v>-0.34202014332566871</v>
      </c>
      <c r="G1051" s="78">
        <f t="shared" si="430"/>
        <v>0.93969262078590843</v>
      </c>
      <c r="H1051" s="78">
        <f t="shared" si="422"/>
        <v>1.9538018672739781</v>
      </c>
      <c r="I1051" s="78">
        <f t="shared" si="423"/>
        <v>4.0681243886928069</v>
      </c>
      <c r="J1051" s="78">
        <f t="shared" si="424"/>
        <v>0.93969262078590843</v>
      </c>
      <c r="K1051" s="78">
        <f t="shared" si="425"/>
        <v>1.9538018672739781</v>
      </c>
      <c r="L1051" s="78">
        <f t="shared" si="426"/>
        <v>3.6862960647931167</v>
      </c>
      <c r="M1051" s="78">
        <f t="shared" si="427"/>
        <v>1.9605814408301168</v>
      </c>
      <c r="O1051" s="78">
        <f t="shared" si="431"/>
        <v>1.4275607206101397</v>
      </c>
      <c r="P1051" s="78">
        <f t="shared" si="432"/>
        <v>1.4325142694184096</v>
      </c>
    </row>
    <row r="1052" spans="2:16" x14ac:dyDescent="0.2">
      <c r="B1052" s="78">
        <v>-4.5</v>
      </c>
      <c r="C1052" s="78">
        <v>-0.49999999999999978</v>
      </c>
      <c r="D1052" s="78">
        <v>0.86602540378443871</v>
      </c>
      <c r="E1052" s="78">
        <f t="shared" si="428"/>
        <v>-4.5</v>
      </c>
      <c r="F1052" s="78">
        <f t="shared" si="429"/>
        <v>-0.49999999999999978</v>
      </c>
      <c r="G1052" s="78">
        <f t="shared" si="430"/>
        <v>0.86602540378443871</v>
      </c>
      <c r="H1052" s="78">
        <f t="shared" si="422"/>
        <v>1.8169872981077828</v>
      </c>
      <c r="I1052" s="78">
        <f t="shared" si="423"/>
        <v>4.1471143170299731</v>
      </c>
      <c r="J1052" s="78">
        <f t="shared" si="424"/>
        <v>0.86602540378443871</v>
      </c>
      <c r="K1052" s="78">
        <f t="shared" si="425"/>
        <v>1.8169872981077828</v>
      </c>
      <c r="L1052" s="78">
        <f t="shared" si="426"/>
        <v>3.7816609553503882</v>
      </c>
      <c r="M1052" s="78">
        <f t="shared" si="427"/>
        <v>1.9098684712024983</v>
      </c>
      <c r="O1052" s="78">
        <f t="shared" si="431"/>
        <v>1.3184095182681028</v>
      </c>
      <c r="P1052" s="78">
        <f t="shared" si="432"/>
        <v>1.3858042781563562</v>
      </c>
    </row>
    <row r="1053" spans="2:16" x14ac:dyDescent="0.2">
      <c r="B1053" s="78">
        <v>-4.5</v>
      </c>
      <c r="C1053" s="78">
        <v>-0.64278760968653936</v>
      </c>
      <c r="D1053" s="78">
        <v>0.76604444311897801</v>
      </c>
      <c r="E1053" s="78">
        <f t="shared" si="428"/>
        <v>-4.5</v>
      </c>
      <c r="F1053" s="78">
        <f t="shared" si="429"/>
        <v>-0.64278760968653936</v>
      </c>
      <c r="G1053" s="78">
        <f t="shared" si="430"/>
        <v>0.76604444311897801</v>
      </c>
      <c r="H1053" s="78">
        <f t="shared" si="422"/>
        <v>1.6933296007735825</v>
      </c>
      <c r="I1053" s="78">
        <f t="shared" si="423"/>
        <v>4.218508121873243</v>
      </c>
      <c r="J1053" s="78">
        <f t="shared" si="424"/>
        <v>0.76604444311897801</v>
      </c>
      <c r="K1053" s="78">
        <f t="shared" si="425"/>
        <v>1.6933296007735825</v>
      </c>
      <c r="L1053" s="78">
        <f t="shared" si="426"/>
        <v>3.8764990520534113</v>
      </c>
      <c r="M1053" s="78">
        <f t="shared" si="427"/>
        <v>1.8317723555543091</v>
      </c>
      <c r="O1053" s="78">
        <f t="shared" si="431"/>
        <v>1.2202858908587666</v>
      </c>
      <c r="P1053" s="78">
        <f t="shared" si="432"/>
        <v>1.3200536739727933</v>
      </c>
    </row>
    <row r="1054" spans="2:16" x14ac:dyDescent="0.2">
      <c r="B1054" s="78">
        <v>-4.5</v>
      </c>
      <c r="C1054" s="78">
        <v>-0.7660444431189779</v>
      </c>
      <c r="D1054" s="78">
        <v>0.64278760968653947</v>
      </c>
      <c r="E1054" s="78">
        <f t="shared" si="428"/>
        <v>-4.5</v>
      </c>
      <c r="F1054" s="78">
        <f t="shared" si="429"/>
        <v>-0.7660444431189779</v>
      </c>
      <c r="G1054" s="78">
        <f t="shared" si="430"/>
        <v>0.64278760968653947</v>
      </c>
      <c r="H1054" s="78">
        <f t="shared" si="422"/>
        <v>1.5865860518310637</v>
      </c>
      <c r="I1054" s="78">
        <f t="shared" si="423"/>
        <v>4.2801365385894616</v>
      </c>
      <c r="J1054" s="78">
        <f t="shared" si="424"/>
        <v>0.64278760968653947</v>
      </c>
      <c r="K1054" s="78">
        <f t="shared" si="425"/>
        <v>1.5865860518310637</v>
      </c>
      <c r="L1054" s="78">
        <f t="shared" si="426"/>
        <v>3.9679287473242564</v>
      </c>
      <c r="M1054" s="78">
        <f t="shared" si="427"/>
        <v>1.7286660048409788</v>
      </c>
      <c r="O1054" s="78">
        <f t="shared" si="431"/>
        <v>1.1358778245020726</v>
      </c>
      <c r="P1054" s="78">
        <f t="shared" si="432"/>
        <v>1.2375965228002239</v>
      </c>
    </row>
    <row r="1055" spans="2:16" x14ac:dyDescent="0.2">
      <c r="B1055" s="78">
        <v>-4.5</v>
      </c>
      <c r="C1055" s="78">
        <v>-0.86602540378443871</v>
      </c>
      <c r="D1055" s="78">
        <v>0.49999999999999994</v>
      </c>
      <c r="E1055" s="78">
        <f t="shared" si="428"/>
        <v>-4.5</v>
      </c>
      <c r="F1055" s="78">
        <f t="shared" si="429"/>
        <v>-0.86602540378443871</v>
      </c>
      <c r="G1055" s="78">
        <f t="shared" si="430"/>
        <v>0.49999999999999994</v>
      </c>
      <c r="H1055" s="78">
        <f t="shared" si="422"/>
        <v>1.500000000000002</v>
      </c>
      <c r="I1055" s="78">
        <f t="shared" si="423"/>
        <v>4.3301270189221928</v>
      </c>
      <c r="J1055" s="78">
        <f t="shared" si="424"/>
        <v>0.49999999999999994</v>
      </c>
      <c r="K1055" s="78">
        <f t="shared" si="425"/>
        <v>1.500000000000002</v>
      </c>
      <c r="L1055" s="78">
        <f t="shared" si="426"/>
        <v>4.0531719961377792</v>
      </c>
      <c r="M1055" s="78">
        <f t="shared" si="427"/>
        <v>1.6036822533546007</v>
      </c>
      <c r="O1055" s="78">
        <f t="shared" si="431"/>
        <v>1.0673746826782207</v>
      </c>
      <c r="P1055" s="78">
        <f t="shared" si="432"/>
        <v>1.1411532241940392</v>
      </c>
    </row>
    <row r="1056" spans="2:16" x14ac:dyDescent="0.2">
      <c r="B1056" s="78">
        <v>-4.5</v>
      </c>
      <c r="C1056" s="78">
        <v>-0.93969262078590832</v>
      </c>
      <c r="D1056" s="78">
        <v>0.34202014332566888</v>
      </c>
      <c r="E1056" s="78">
        <f t="shared" si="428"/>
        <v>-4.5</v>
      </c>
      <c r="F1056" s="78">
        <f t="shared" si="429"/>
        <v>-0.93969262078590832</v>
      </c>
      <c r="G1056" s="78">
        <f t="shared" si="430"/>
        <v>0.34202014332566888</v>
      </c>
      <c r="H1056" s="78">
        <f t="shared" si="422"/>
        <v>1.4362023186506283</v>
      </c>
      <c r="I1056" s="78">
        <f t="shared" si="423"/>
        <v>4.3669606274229276</v>
      </c>
      <c r="J1056" s="78">
        <f t="shared" si="424"/>
        <v>0.34202014332566888</v>
      </c>
      <c r="K1056" s="78">
        <f t="shared" si="425"/>
        <v>1.4362023186506283</v>
      </c>
      <c r="L1056" s="78">
        <f t="shared" si="426"/>
        <v>4.1296387255139422</v>
      </c>
      <c r="M1056" s="78">
        <f t="shared" si="427"/>
        <v>1.4606186691392593</v>
      </c>
      <c r="O1056" s="78">
        <f t="shared" si="431"/>
        <v>1.0164465960883149</v>
      </c>
      <c r="P1056" s="78">
        <f t="shared" si="432"/>
        <v>1.0337268330164837</v>
      </c>
    </row>
    <row r="1057" spans="2:16" x14ac:dyDescent="0.2">
      <c r="B1057" s="78">
        <v>-4.5</v>
      </c>
      <c r="C1057" s="78">
        <v>-0.98480775301220802</v>
      </c>
      <c r="D1057" s="78">
        <v>0.17364817766693069</v>
      </c>
      <c r="E1057" s="78">
        <f t="shared" si="428"/>
        <v>-4.5</v>
      </c>
      <c r="F1057" s="78">
        <f t="shared" si="429"/>
        <v>-0.98480775301220802</v>
      </c>
      <c r="G1057" s="78">
        <f t="shared" si="430"/>
        <v>0.17364817766693069</v>
      </c>
      <c r="H1057" s="78">
        <f t="shared" si="422"/>
        <v>1.3971314680475588</v>
      </c>
      <c r="I1057" s="78">
        <f t="shared" si="423"/>
        <v>4.3895181935360768</v>
      </c>
      <c r="J1057" s="78">
        <f t="shared" si="424"/>
        <v>0.17364817766693069</v>
      </c>
      <c r="K1057" s="78">
        <f t="shared" si="425"/>
        <v>1.3971314680475588</v>
      </c>
      <c r="L1057" s="78">
        <f t="shared" si="426"/>
        <v>4.1950055325746849</v>
      </c>
      <c r="M1057" s="78">
        <f t="shared" si="427"/>
        <v>1.3038221668076702</v>
      </c>
      <c r="O1057" s="78">
        <f t="shared" si="431"/>
        <v>0.98424158049211241</v>
      </c>
      <c r="P1057" s="78">
        <f t="shared" si="432"/>
        <v>0.91850768484426459</v>
      </c>
    </row>
    <row r="1058" spans="2:16" x14ac:dyDescent="0.2">
      <c r="B1058" s="78">
        <v>-4.5</v>
      </c>
      <c r="C1058" s="78">
        <v>-1</v>
      </c>
      <c r="D1058" s="78">
        <v>1.22514845490862E-16</v>
      </c>
      <c r="E1058" s="78">
        <f t="shared" si="428"/>
        <v>-4.5</v>
      </c>
      <c r="F1058" s="78">
        <f t="shared" si="429"/>
        <v>-1</v>
      </c>
      <c r="G1058" s="78">
        <f t="shared" si="430"/>
        <v>1.22514845490862E-16</v>
      </c>
      <c r="H1058" s="78">
        <f t="shared" si="422"/>
        <v>1.3839745962155634</v>
      </c>
      <c r="I1058" s="78">
        <f t="shared" si="423"/>
        <v>4.3971143170299731</v>
      </c>
      <c r="J1058" s="78">
        <f t="shared" si="424"/>
        <v>1.22514845490862E-16</v>
      </c>
      <c r="K1058" s="78">
        <f t="shared" si="425"/>
        <v>1.3839745962155634</v>
      </c>
      <c r="L1058" s="78">
        <f t="shared" si="426"/>
        <v>4.2472862799646691</v>
      </c>
      <c r="M1058" s="78">
        <f t="shared" si="427"/>
        <v>1.1380569287403206</v>
      </c>
      <c r="O1058" s="78">
        <f t="shared" si="431"/>
        <v>0.97139523206028777</v>
      </c>
      <c r="P1058" s="78">
        <f t="shared" si="432"/>
        <v>0.79878855971380314</v>
      </c>
    </row>
    <row r="1059" spans="2:16" x14ac:dyDescent="0.2">
      <c r="B1059" s="78">
        <v>-4.5</v>
      </c>
      <c r="C1059" s="78">
        <v>-0.98480775301220802</v>
      </c>
      <c r="D1059" s="78">
        <v>-0.17364817766693047</v>
      </c>
      <c r="E1059" s="78">
        <f t="shared" si="428"/>
        <v>-4.5</v>
      </c>
      <c r="F1059" s="78">
        <f t="shared" si="429"/>
        <v>-0.98480775301220802</v>
      </c>
      <c r="G1059" s="78">
        <f t="shared" si="430"/>
        <v>-0.17364817766693047</v>
      </c>
      <c r="H1059" s="78">
        <f t="shared" si="422"/>
        <v>1.3971314680475588</v>
      </c>
      <c r="I1059" s="78">
        <f t="shared" si="423"/>
        <v>4.3895181935360768</v>
      </c>
      <c r="J1059" s="78">
        <f t="shared" si="424"/>
        <v>-0.17364817766693047</v>
      </c>
      <c r="K1059" s="78">
        <f t="shared" si="425"/>
        <v>1.3971314680475588</v>
      </c>
      <c r="L1059" s="78">
        <f t="shared" si="426"/>
        <v>4.2848924436297811</v>
      </c>
      <c r="M1059" s="78">
        <f t="shared" si="427"/>
        <v>0.96835964781462835</v>
      </c>
      <c r="O1059" s="78">
        <f t="shared" si="431"/>
        <v>0.97804829372068325</v>
      </c>
      <c r="P1059" s="78">
        <f t="shared" si="432"/>
        <v>0.67789075181063718</v>
      </c>
    </row>
    <row r="1060" spans="2:16" x14ac:dyDescent="0.2">
      <c r="B1060" s="78">
        <v>-4.5</v>
      </c>
      <c r="C1060" s="78">
        <v>-0.93969262078590843</v>
      </c>
      <c r="D1060" s="78">
        <v>-0.34202014332566866</v>
      </c>
      <c r="E1060" s="78">
        <f t="shared" si="428"/>
        <v>-4.5</v>
      </c>
      <c r="F1060" s="78">
        <f t="shared" si="429"/>
        <v>-0.93969262078590843</v>
      </c>
      <c r="G1060" s="78">
        <f t="shared" si="430"/>
        <v>-0.34202014332566866</v>
      </c>
      <c r="H1060" s="78">
        <f t="shared" si="422"/>
        <v>1.4362023186506283</v>
      </c>
      <c r="I1060" s="78">
        <f t="shared" si="423"/>
        <v>4.3669606274229276</v>
      </c>
      <c r="J1060" s="78">
        <f t="shared" si="424"/>
        <v>-0.34202014332566866</v>
      </c>
      <c r="K1060" s="78">
        <f t="shared" si="425"/>
        <v>1.4362023186506283</v>
      </c>
      <c r="L1060" s="78">
        <f t="shared" si="426"/>
        <v>4.3066813793166965</v>
      </c>
      <c r="M1060" s="78">
        <f t="shared" si="427"/>
        <v>0.7998864900405549</v>
      </c>
      <c r="O1060" s="78">
        <f t="shared" si="431"/>
        <v>1.0038682490874224</v>
      </c>
      <c r="P1060" s="78">
        <f t="shared" si="432"/>
        <v>0.55909995395365286</v>
      </c>
    </row>
    <row r="1061" spans="2:16" x14ac:dyDescent="0.2">
      <c r="B1061" s="78">
        <v>-4.5</v>
      </c>
      <c r="C1061" s="78">
        <v>-0.8660254037844386</v>
      </c>
      <c r="D1061" s="78">
        <v>-0.50000000000000011</v>
      </c>
      <c r="E1061" s="78">
        <f t="shared" si="428"/>
        <v>-4.5</v>
      </c>
      <c r="F1061" s="78">
        <f t="shared" si="429"/>
        <v>-0.8660254037844386</v>
      </c>
      <c r="G1061" s="78">
        <f t="shared" si="430"/>
        <v>-0.50000000000000011</v>
      </c>
      <c r="H1061" s="78">
        <f t="shared" si="422"/>
        <v>1.5000000000000022</v>
      </c>
      <c r="I1061" s="78">
        <f t="shared" si="423"/>
        <v>4.3301270189221928</v>
      </c>
      <c r="J1061" s="78">
        <f t="shared" si="424"/>
        <v>-0.50000000000000011</v>
      </c>
      <c r="K1061" s="78">
        <f t="shared" si="425"/>
        <v>1.5000000000000022</v>
      </c>
      <c r="L1061" s="78">
        <f t="shared" si="426"/>
        <v>4.3119910412403</v>
      </c>
      <c r="M1061" s="78">
        <f t="shared" si="427"/>
        <v>0.63775642706553226</v>
      </c>
      <c r="O1061" s="78">
        <f t="shared" si="431"/>
        <v>1.0480722044037905</v>
      </c>
      <c r="P1061" s="78">
        <f t="shared" si="432"/>
        <v>0.44560985625817107</v>
      </c>
    </row>
    <row r="1062" spans="2:16" x14ac:dyDescent="0.2">
      <c r="B1062" s="78">
        <v>-4.5</v>
      </c>
      <c r="C1062" s="78">
        <v>-0.76604444311897801</v>
      </c>
      <c r="D1062" s="78">
        <v>-0.64278760968653925</v>
      </c>
      <c r="E1062" s="78">
        <f t="shared" si="428"/>
        <v>-4.5</v>
      </c>
      <c r="F1062" s="78">
        <f t="shared" si="429"/>
        <v>-0.76604444311897801</v>
      </c>
      <c r="G1062" s="78">
        <f t="shared" si="430"/>
        <v>-0.64278760968653925</v>
      </c>
      <c r="H1062" s="78">
        <f t="shared" si="422"/>
        <v>1.5865860518310635</v>
      </c>
      <c r="I1062" s="78">
        <f t="shared" si="423"/>
        <v>4.2801365385894616</v>
      </c>
      <c r="J1062" s="78">
        <f t="shared" si="424"/>
        <v>-0.64278760968653925</v>
      </c>
      <c r="K1062" s="78">
        <f t="shared" si="425"/>
        <v>1.5865860518310635</v>
      </c>
      <c r="L1062" s="78">
        <f t="shared" si="426"/>
        <v>4.3006600980098604</v>
      </c>
      <c r="M1062" s="78">
        <f t="shared" si="427"/>
        <v>0.48689569881128736</v>
      </c>
      <c r="O1062" s="78">
        <f t="shared" si="431"/>
        <v>1.1094495225796321</v>
      </c>
      <c r="P1062" s="78">
        <f t="shared" si="432"/>
        <v>0.34047078629541433</v>
      </c>
    </row>
    <row r="1063" spans="2:16" x14ac:dyDescent="0.2">
      <c r="B1063" s="78">
        <v>-4.5</v>
      </c>
      <c r="C1063" s="78">
        <v>-0.64278760968653947</v>
      </c>
      <c r="D1063" s="78">
        <v>-0.7660444431189779</v>
      </c>
      <c r="E1063" s="78">
        <f t="shared" si="428"/>
        <v>-4.5</v>
      </c>
      <c r="F1063" s="78">
        <f t="shared" si="429"/>
        <v>-0.64278760968653947</v>
      </c>
      <c r="G1063" s="78">
        <f t="shared" si="430"/>
        <v>-0.7660444431189779</v>
      </c>
      <c r="H1063" s="78">
        <f t="shared" si="422"/>
        <v>1.6933296007735823</v>
      </c>
      <c r="I1063" s="78">
        <f t="shared" si="423"/>
        <v>4.218508121873243</v>
      </c>
      <c r="J1063" s="78">
        <f t="shared" si="424"/>
        <v>-0.7660444431189779</v>
      </c>
      <c r="K1063" s="78">
        <f t="shared" si="425"/>
        <v>1.6933296007735823</v>
      </c>
      <c r="L1063" s="78">
        <f t="shared" si="426"/>
        <v>4.2730328346017039</v>
      </c>
      <c r="M1063" s="78">
        <f t="shared" si="427"/>
        <v>0.35188813216661308</v>
      </c>
      <c r="O1063" s="78">
        <f t="shared" si="431"/>
        <v>1.1863838753796543</v>
      </c>
      <c r="P1063" s="78">
        <f t="shared" si="432"/>
        <v>0.24654054694916749</v>
      </c>
    </row>
    <row r="1064" spans="2:16" x14ac:dyDescent="0.2">
      <c r="B1064" s="78">
        <v>-4.5</v>
      </c>
      <c r="C1064" s="78">
        <v>-0.50000000000000044</v>
      </c>
      <c r="D1064" s="78">
        <v>-0.86602540378443837</v>
      </c>
      <c r="E1064" s="78">
        <f t="shared" si="428"/>
        <v>-4.5</v>
      </c>
      <c r="F1064" s="78">
        <f t="shared" si="429"/>
        <v>-0.50000000000000044</v>
      </c>
      <c r="G1064" s="78">
        <f t="shared" si="430"/>
        <v>-0.86602540378443837</v>
      </c>
      <c r="H1064" s="78">
        <f t="shared" si="422"/>
        <v>1.8169872981077821</v>
      </c>
      <c r="I1064" s="78">
        <f t="shared" si="423"/>
        <v>4.1471143170299731</v>
      </c>
      <c r="J1064" s="78">
        <f t="shared" si="424"/>
        <v>-0.86602540378443837</v>
      </c>
      <c r="K1064" s="78">
        <f t="shared" si="425"/>
        <v>1.8169872981077821</v>
      </c>
      <c r="L1064" s="78">
        <f t="shared" si="426"/>
        <v>4.2299486914344149</v>
      </c>
      <c r="M1064" s="78">
        <f t="shared" si="427"/>
        <v>0.23683586372688259</v>
      </c>
      <c r="O1064" s="78">
        <f t="shared" si="431"/>
        <v>1.2768755091868327</v>
      </c>
      <c r="P1064" s="78">
        <f t="shared" si="432"/>
        <v>0.16643479808851575</v>
      </c>
    </row>
    <row r="1065" spans="2:16" x14ac:dyDescent="0.2">
      <c r="B1065" s="78">
        <v>-4.5</v>
      </c>
      <c r="C1065" s="78">
        <v>-0.34202014332566938</v>
      </c>
      <c r="D1065" s="78">
        <v>-0.93969262078590821</v>
      </c>
      <c r="E1065" s="78">
        <f t="shared" si="428"/>
        <v>-4.5</v>
      </c>
      <c r="F1065" s="78">
        <f t="shared" si="429"/>
        <v>-0.34202014332566938</v>
      </c>
      <c r="G1065" s="78">
        <f t="shared" si="430"/>
        <v>-0.93969262078590821</v>
      </c>
      <c r="H1065" s="78">
        <f t="shared" si="422"/>
        <v>1.9538018672739774</v>
      </c>
      <c r="I1065" s="78">
        <f t="shared" si="423"/>
        <v>4.0681243886928078</v>
      </c>
      <c r="J1065" s="78">
        <f t="shared" si="424"/>
        <v>-0.93969262078590821</v>
      </c>
      <c r="K1065" s="78">
        <f t="shared" si="425"/>
        <v>1.9538018672739774</v>
      </c>
      <c r="L1065" s="78">
        <f t="shared" si="426"/>
        <v>4.172716758396505</v>
      </c>
      <c r="M1065" s="78">
        <f t="shared" si="427"/>
        <v>0.14523469844937986</v>
      </c>
      <c r="O1065" s="78">
        <f t="shared" si="431"/>
        <v>1.3785655217560631</v>
      </c>
      <c r="P1065" s="78">
        <f t="shared" si="432"/>
        <v>0.10247484721892633</v>
      </c>
    </row>
    <row r="1066" spans="2:16" x14ac:dyDescent="0.2">
      <c r="B1066" s="78">
        <v>-4.5</v>
      </c>
      <c r="C1066" s="78">
        <v>-0.17364817766693033</v>
      </c>
      <c r="D1066" s="78">
        <v>-0.98480775301220802</v>
      </c>
      <c r="E1066" s="78">
        <f t="shared" si="428"/>
        <v>-4.5</v>
      </c>
      <c r="F1066" s="78">
        <f t="shared" si="429"/>
        <v>-0.17364817766693033</v>
      </c>
      <c r="G1066" s="78">
        <f t="shared" si="430"/>
        <v>-0.98480775301220802</v>
      </c>
      <c r="H1066" s="78">
        <f t="shared" si="422"/>
        <v>2.0996162668195666</v>
      </c>
      <c r="I1066" s="78">
        <f t="shared" si="423"/>
        <v>3.9839384058634377</v>
      </c>
      <c r="J1066" s="78">
        <f t="shared" si="424"/>
        <v>-0.98480775301220802</v>
      </c>
      <c r="K1066" s="78">
        <f t="shared" si="425"/>
        <v>2.0996162668195666</v>
      </c>
      <c r="L1066" s="78">
        <f t="shared" si="426"/>
        <v>4.1030759988125736</v>
      </c>
      <c r="M1066" s="78">
        <f t="shared" si="427"/>
        <v>7.9867891388635925E-2</v>
      </c>
      <c r="O1066" s="78">
        <f t="shared" si="431"/>
        <v>1.4887647680522649</v>
      </c>
      <c r="P1066" s="78">
        <f t="shared" si="432"/>
        <v>5.6631540094771171E-2</v>
      </c>
    </row>
    <row r="1067" spans="2:16" x14ac:dyDescent="0.2">
      <c r="B1067" s="78">
        <v>-4.5</v>
      </c>
      <c r="C1067" s="78">
        <v>-1.83772268236293E-16</v>
      </c>
      <c r="D1067" s="78">
        <v>-1</v>
      </c>
      <c r="E1067" s="78">
        <f t="shared" si="428"/>
        <v>-4.5</v>
      </c>
      <c r="F1067" s="78">
        <f t="shared" si="429"/>
        <v>-1.83772268236293E-16</v>
      </c>
      <c r="G1067" s="78">
        <f t="shared" si="430"/>
        <v>-1</v>
      </c>
      <c r="H1067" s="78">
        <f t="shared" si="422"/>
        <v>2.2500000000000018</v>
      </c>
      <c r="I1067" s="78">
        <f t="shared" si="423"/>
        <v>3.8971143170299727</v>
      </c>
      <c r="J1067" s="78">
        <f t="shared" si="424"/>
        <v>-1</v>
      </c>
      <c r="K1067" s="78">
        <f t="shared" si="425"/>
        <v>2.2500000000000018</v>
      </c>
      <c r="L1067" s="78">
        <f t="shared" si="426"/>
        <v>4.0231424119226551</v>
      </c>
      <c r="M1067" s="78">
        <f t="shared" si="427"/>
        <v>4.272157989999148E-2</v>
      </c>
      <c r="O1067" s="78">
        <f t="shared" si="431"/>
        <v>1.6044905869935564</v>
      </c>
      <c r="P1067" s="78">
        <f t="shared" si="432"/>
        <v>3.0465054582679729E-2</v>
      </c>
    </row>
    <row r="1068" spans="2:16" x14ac:dyDescent="0.2">
      <c r="B1068" s="78">
        <v>-4.5</v>
      </c>
      <c r="C1068" s="78">
        <v>0.17364817766692997</v>
      </c>
      <c r="D1068" s="78">
        <v>-0.98480775301220813</v>
      </c>
      <c r="E1068" s="78">
        <f t="shared" si="428"/>
        <v>-4.5</v>
      </c>
      <c r="F1068" s="78">
        <f t="shared" si="429"/>
        <v>0.17364817766692997</v>
      </c>
      <c r="G1068" s="78">
        <f t="shared" si="430"/>
        <v>-0.98480775301220813</v>
      </c>
      <c r="H1068" s="78">
        <f t="shared" si="422"/>
        <v>2.4003837331804365</v>
      </c>
      <c r="I1068" s="78">
        <f t="shared" si="423"/>
        <v>3.8102902281965076</v>
      </c>
      <c r="J1068" s="78">
        <f t="shared" si="424"/>
        <v>-0.98480775301220813</v>
      </c>
      <c r="K1068" s="78">
        <f t="shared" si="425"/>
        <v>2.4003837331804365</v>
      </c>
      <c r="L1068" s="78">
        <f t="shared" si="426"/>
        <v>3.935344739316053</v>
      </c>
      <c r="M1068" s="78">
        <f t="shared" si="427"/>
        <v>3.4924435861088177E-2</v>
      </c>
      <c r="O1068" s="78">
        <f t="shared" si="431"/>
        <v>1.7225147838705335</v>
      </c>
      <c r="P1068" s="78">
        <f t="shared" si="432"/>
        <v>2.5061766690676265E-2</v>
      </c>
    </row>
    <row r="1069" spans="2:16" x14ac:dyDescent="0.2">
      <c r="B1069" s="78">
        <v>-4.5</v>
      </c>
      <c r="C1069" s="78">
        <v>0.34202014332566899</v>
      </c>
      <c r="D1069" s="78">
        <v>-0.93969262078590832</v>
      </c>
      <c r="E1069" s="78">
        <f t="shared" si="428"/>
        <v>-4.5</v>
      </c>
      <c r="F1069" s="78">
        <f t="shared" si="429"/>
        <v>0.34202014332566899</v>
      </c>
      <c r="G1069" s="78">
        <f t="shared" si="430"/>
        <v>-0.93969262078590832</v>
      </c>
      <c r="H1069" s="78">
        <f t="shared" si="422"/>
        <v>2.5461981327260257</v>
      </c>
      <c r="I1069" s="78">
        <f t="shared" si="423"/>
        <v>3.726104245367138</v>
      </c>
      <c r="J1069" s="78">
        <f t="shared" si="424"/>
        <v>-0.93969262078590832</v>
      </c>
      <c r="K1069" s="78">
        <f t="shared" si="425"/>
        <v>2.5461981327260257</v>
      </c>
      <c r="L1069" s="78">
        <f t="shared" si="426"/>
        <v>3.842350668847152</v>
      </c>
      <c r="M1069" s="78">
        <f t="shared" si="427"/>
        <v>5.6713371548002711E-2</v>
      </c>
      <c r="O1069" s="78">
        <f t="shared" si="431"/>
        <v>1.8394261160110341</v>
      </c>
      <c r="P1069" s="78">
        <f t="shared" si="432"/>
        <v>4.0970910869668087E-2</v>
      </c>
    </row>
    <row r="1070" spans="2:16" x14ac:dyDescent="0.2">
      <c r="B1070" s="78">
        <v>-4.5</v>
      </c>
      <c r="C1070" s="78">
        <v>0.50000000000000011</v>
      </c>
      <c r="D1070" s="78">
        <v>-0.8660254037844386</v>
      </c>
      <c r="E1070" s="78">
        <f t="shared" si="428"/>
        <v>-4.5</v>
      </c>
      <c r="F1070" s="78">
        <f t="shared" si="429"/>
        <v>0.50000000000000011</v>
      </c>
      <c r="G1070" s="78">
        <f t="shared" si="430"/>
        <v>-0.8660254037844386</v>
      </c>
      <c r="H1070" s="78">
        <f t="shared" si="422"/>
        <v>2.683012701892221</v>
      </c>
      <c r="I1070" s="78">
        <f t="shared" si="423"/>
        <v>3.6471143170299722</v>
      </c>
      <c r="J1070" s="78">
        <f t="shared" si="424"/>
        <v>-0.8660254037844386</v>
      </c>
      <c r="K1070" s="78">
        <f t="shared" si="425"/>
        <v>2.683012701892221</v>
      </c>
      <c r="L1070" s="78">
        <f t="shared" si="426"/>
        <v>3.7469857782898801</v>
      </c>
      <c r="M1070" s="78">
        <f t="shared" si="427"/>
        <v>0.10742634117562166</v>
      </c>
      <c r="O1070" s="78">
        <f t="shared" si="431"/>
        <v>1.9517098112732512</v>
      </c>
      <c r="P1070" s="78">
        <f t="shared" si="432"/>
        <v>7.8145378854815012E-2</v>
      </c>
    </row>
    <row r="1071" spans="2:16" x14ac:dyDescent="0.2">
      <c r="B1071" s="78">
        <v>-4.5</v>
      </c>
      <c r="C1071" s="78">
        <v>0.64278760968653925</v>
      </c>
      <c r="D1071" s="78">
        <v>-0.76604444311897812</v>
      </c>
      <c r="E1071" s="78">
        <f t="shared" si="428"/>
        <v>-4.5</v>
      </c>
      <c r="F1071" s="78">
        <f t="shared" si="429"/>
        <v>0.64278760968653925</v>
      </c>
      <c r="G1071" s="78">
        <f t="shared" si="430"/>
        <v>-0.76604444311897812</v>
      </c>
      <c r="H1071" s="78">
        <f t="shared" si="422"/>
        <v>2.8066703992264208</v>
      </c>
      <c r="I1071" s="78">
        <f t="shared" si="423"/>
        <v>3.5757205121867028</v>
      </c>
      <c r="J1071" s="78">
        <f t="shared" si="424"/>
        <v>-0.76604444311897812</v>
      </c>
      <c r="K1071" s="78">
        <f t="shared" si="425"/>
        <v>2.8066703992264208</v>
      </c>
      <c r="L1071" s="78">
        <f t="shared" si="426"/>
        <v>3.6521476815868579</v>
      </c>
      <c r="M1071" s="78">
        <f t="shared" si="427"/>
        <v>0.18552245682381063</v>
      </c>
      <c r="O1071" s="78">
        <f t="shared" si="431"/>
        <v>2.0558453253563016</v>
      </c>
      <c r="P1071" s="78">
        <f t="shared" si="432"/>
        <v>0.13589250654974341</v>
      </c>
    </row>
    <row r="1072" spans="2:16" x14ac:dyDescent="0.2">
      <c r="B1072" s="78">
        <v>-4.5</v>
      </c>
      <c r="C1072" s="78">
        <v>0.76604444311897779</v>
      </c>
      <c r="D1072" s="78">
        <v>-0.64278760968653958</v>
      </c>
      <c r="E1072" s="78">
        <f t="shared" si="428"/>
        <v>-4.5</v>
      </c>
      <c r="F1072" s="78">
        <f t="shared" si="429"/>
        <v>0.76604444311897779</v>
      </c>
      <c r="G1072" s="78">
        <f t="shared" si="430"/>
        <v>-0.64278760968653958</v>
      </c>
      <c r="H1072" s="78">
        <f t="shared" si="422"/>
        <v>2.9134139481689396</v>
      </c>
      <c r="I1072" s="78">
        <f t="shared" si="423"/>
        <v>3.5140920954704833</v>
      </c>
      <c r="J1072" s="78">
        <f t="shared" si="424"/>
        <v>-0.64278760968653958</v>
      </c>
      <c r="K1072" s="78">
        <f t="shared" si="425"/>
        <v>2.9134139481689396</v>
      </c>
      <c r="L1072" s="78">
        <f t="shared" si="426"/>
        <v>3.5607179863160119</v>
      </c>
      <c r="M1072" s="78">
        <f t="shared" si="427"/>
        <v>0.28862880753714071</v>
      </c>
      <c r="O1072" s="78">
        <f t="shared" si="431"/>
        <v>2.148421603567626</v>
      </c>
      <c r="P1072" s="78">
        <f t="shared" si="432"/>
        <v>0.21284183317461011</v>
      </c>
    </row>
    <row r="1073" spans="2:18" x14ac:dyDescent="0.2">
      <c r="B1073" s="78">
        <v>-4.5</v>
      </c>
      <c r="C1073" s="78">
        <v>0.86602540378443837</v>
      </c>
      <c r="D1073" s="78">
        <v>-0.50000000000000044</v>
      </c>
      <c r="E1073" s="78">
        <f t="shared" si="428"/>
        <v>-4.5</v>
      </c>
      <c r="F1073" s="78">
        <f t="shared" si="429"/>
        <v>0.86602540378443837</v>
      </c>
      <c r="G1073" s="78">
        <f t="shared" si="430"/>
        <v>-0.50000000000000044</v>
      </c>
      <c r="H1073" s="78">
        <f t="shared" si="422"/>
        <v>3.0000000000000013</v>
      </c>
      <c r="I1073" s="78">
        <f t="shared" si="423"/>
        <v>3.4641016151377531</v>
      </c>
      <c r="J1073" s="78">
        <f t="shared" si="424"/>
        <v>-0.50000000000000044</v>
      </c>
      <c r="K1073" s="78">
        <f t="shared" si="425"/>
        <v>3.0000000000000013</v>
      </c>
      <c r="L1073" s="78">
        <f t="shared" si="426"/>
        <v>3.4754747375024908</v>
      </c>
      <c r="M1073" s="78">
        <f t="shared" si="427"/>
        <v>0.4136125590235184</v>
      </c>
      <c r="O1073" s="78">
        <f t="shared" si="431"/>
        <v>2.22626664992436</v>
      </c>
      <c r="P1073" s="78">
        <f t="shared" si="432"/>
        <v>0.30693728204797649</v>
      </c>
    </row>
    <row r="1074" spans="2:18" x14ac:dyDescent="0.2">
      <c r="B1074" s="78">
        <v>-4.5</v>
      </c>
      <c r="C1074" s="78">
        <v>0.93969262078590809</v>
      </c>
      <c r="D1074" s="78">
        <v>-0.34202014332566943</v>
      </c>
      <c r="E1074" s="78">
        <f t="shared" si="428"/>
        <v>-4.5</v>
      </c>
      <c r="F1074" s="78">
        <f t="shared" si="429"/>
        <v>0.93969262078590809</v>
      </c>
      <c r="G1074" s="78">
        <f t="shared" si="430"/>
        <v>-0.34202014332566943</v>
      </c>
      <c r="H1074" s="78">
        <f t="shared" si="422"/>
        <v>3.0637976813493748</v>
      </c>
      <c r="I1074" s="78">
        <f t="shared" si="423"/>
        <v>3.4272680066370182</v>
      </c>
      <c r="J1074" s="78">
        <f t="shared" si="424"/>
        <v>-0.34202014332566943</v>
      </c>
      <c r="K1074" s="78">
        <f t="shared" si="425"/>
        <v>3.0637976813493748</v>
      </c>
      <c r="L1074" s="78">
        <f t="shared" si="426"/>
        <v>3.399008008126327</v>
      </c>
      <c r="M1074" s="78">
        <f t="shared" si="427"/>
        <v>0.55667614323886006</v>
      </c>
      <c r="O1074" s="78">
        <f t="shared" si="431"/>
        <v>2.2865854543046922</v>
      </c>
      <c r="P1074" s="78">
        <f t="shared" si="432"/>
        <v>0.41546071388362715</v>
      </c>
    </row>
    <row r="1075" spans="2:18" x14ac:dyDescent="0.2">
      <c r="B1075" s="78">
        <v>-4.5</v>
      </c>
      <c r="C1075" s="78">
        <v>0.98480775301220802</v>
      </c>
      <c r="D1075" s="78">
        <v>-0.17364817766693039</v>
      </c>
      <c r="E1075" s="78">
        <f t="shared" si="428"/>
        <v>-4.5</v>
      </c>
      <c r="F1075" s="78">
        <f t="shared" si="429"/>
        <v>0.98480775301220802</v>
      </c>
      <c r="G1075" s="78">
        <f t="shared" si="430"/>
        <v>-0.17364817766693039</v>
      </c>
      <c r="H1075" s="78">
        <f t="shared" si="422"/>
        <v>3.1028685319524447</v>
      </c>
      <c r="I1075" s="78">
        <f t="shared" si="423"/>
        <v>3.4047104405238682</v>
      </c>
      <c r="J1075" s="78">
        <f t="shared" si="424"/>
        <v>-0.17364817766693039</v>
      </c>
      <c r="K1075" s="78">
        <f t="shared" si="425"/>
        <v>3.1028685319524447</v>
      </c>
      <c r="L1075" s="78">
        <f t="shared" si="426"/>
        <v>3.3336412010655829</v>
      </c>
      <c r="M1075" s="78">
        <f t="shared" si="427"/>
        <v>0.71347264557044965</v>
      </c>
      <c r="O1075" s="78">
        <f t="shared" si="431"/>
        <v>2.3270976660932452</v>
      </c>
      <c r="P1075" s="78">
        <f t="shared" si="432"/>
        <v>0.53509212885781809</v>
      </c>
    </row>
    <row r="1076" spans="2:18" x14ac:dyDescent="0.2">
      <c r="B1076" s="78">
        <v>-4.5</v>
      </c>
      <c r="C1076" s="78">
        <v>1</v>
      </c>
      <c r="D1076" s="78">
        <v>0</v>
      </c>
      <c r="E1076" s="78">
        <f t="shared" si="428"/>
        <v>-4.5</v>
      </c>
      <c r="F1076" s="78">
        <f t="shared" si="429"/>
        <v>1</v>
      </c>
      <c r="G1076" s="78">
        <f t="shared" si="430"/>
        <v>0</v>
      </c>
      <c r="H1076" s="78">
        <f t="shared" si="422"/>
        <v>3.1160254037844402</v>
      </c>
      <c r="I1076" s="78">
        <f t="shared" si="423"/>
        <v>3.3971143170299722</v>
      </c>
      <c r="J1076" s="78">
        <f t="shared" si="424"/>
        <v>0</v>
      </c>
      <c r="K1076" s="78">
        <f t="shared" si="425"/>
        <v>3.1160254037844402</v>
      </c>
      <c r="L1076" s="78">
        <f t="shared" si="426"/>
        <v>3.2813604536756</v>
      </c>
      <c r="M1076" s="78">
        <f t="shared" si="427"/>
        <v>0.87923788363779931</v>
      </c>
      <c r="O1076" s="78">
        <f t="shared" si="431"/>
        <v>2.3461643215338563</v>
      </c>
      <c r="P1076" s="78">
        <f t="shared" si="432"/>
        <v>0.66200890089875652</v>
      </c>
    </row>
    <row r="1079" spans="2:18" x14ac:dyDescent="0.2">
      <c r="B1079" s="78">
        <f>1/20*9-4.5</f>
        <v>-4.05</v>
      </c>
      <c r="C1079" s="78">
        <v>1</v>
      </c>
      <c r="D1079" s="78">
        <v>0</v>
      </c>
      <c r="E1079" s="78">
        <f>B1079+B$8</f>
        <v>-4.05</v>
      </c>
      <c r="F1079" s="78">
        <f>C1079+B$9</f>
        <v>1</v>
      </c>
      <c r="G1079" s="78">
        <f>D1079+B$10</f>
        <v>0</v>
      </c>
      <c r="H1079" s="78">
        <f t="shared" ref="H1079:H1115" si="433">E1079*COS(RADIANS($B$12))-F1079*SIN(RADIANS($B$12))</f>
        <v>2.8910254037844401</v>
      </c>
      <c r="I1079" s="78">
        <f t="shared" ref="I1079:I1115" si="434">E1079*SIN(RADIANS($B$12))+F1079*COS(RADIANS($B$12))</f>
        <v>3.0074028853269748</v>
      </c>
      <c r="J1079" s="78">
        <f t="shared" ref="J1079:J1115" si="435">G1079</f>
        <v>0</v>
      </c>
      <c r="K1079" s="78">
        <f t="shared" ref="K1079:K1115" si="436">H1079</f>
        <v>2.8910254037844401</v>
      </c>
      <c r="L1079" s="78">
        <f t="shared" ref="L1079:L1115" si="437">I1079*COS(RADIANS($B$14))-J1079*SIN(RADIANS($B$14))</f>
        <v>2.9049281169935863</v>
      </c>
      <c r="M1079" s="78">
        <f t="shared" ref="M1079:M1115" si="438">I1079*SIN(RADIANS($B$14))+J1079*COS(RADIANS($B$14))</f>
        <v>0.77837314301889327</v>
      </c>
      <c r="O1079" s="78">
        <f>K1079*B$3/(B$3+B$5+L1079)</f>
        <v>2.240249133954844</v>
      </c>
      <c r="P1079" s="78">
        <f>M1079*B$3/(B$3+B$5+L1079)</f>
        <v>0.60315961155483599</v>
      </c>
      <c r="R1079" s="78" t="s">
        <v>13</v>
      </c>
    </row>
    <row r="1080" spans="2:18" x14ac:dyDescent="0.2">
      <c r="B1080" s="78">
        <f t="shared" ref="B1080:B1115" si="439">B1079</f>
        <v>-4.05</v>
      </c>
      <c r="C1080" s="78">
        <v>0.98480775301220802</v>
      </c>
      <c r="D1080" s="78">
        <v>0.17364817766693033</v>
      </c>
      <c r="E1080" s="78">
        <f t="shared" ref="E1080:E1115" si="440">B1080+B$8</f>
        <v>-4.05</v>
      </c>
      <c r="F1080" s="78">
        <f t="shared" ref="F1080:F1115" si="441">C1080+B$9</f>
        <v>0.98480775301220802</v>
      </c>
      <c r="G1080" s="78">
        <f t="shared" ref="G1080:G1115" si="442">D1080+B$10</f>
        <v>0.17364817766693033</v>
      </c>
      <c r="H1080" s="78">
        <f t="shared" si="433"/>
        <v>2.8778685319524446</v>
      </c>
      <c r="I1080" s="78">
        <f t="shared" si="434"/>
        <v>3.0149990088208707</v>
      </c>
      <c r="J1080" s="78">
        <f t="shared" si="435"/>
        <v>0.17364817766693033</v>
      </c>
      <c r="K1080" s="78">
        <f t="shared" si="436"/>
        <v>2.8778685319524446</v>
      </c>
      <c r="L1080" s="78">
        <f t="shared" si="437"/>
        <v>2.8673219533284739</v>
      </c>
      <c r="M1080" s="78">
        <f t="shared" si="438"/>
        <v>0.94807042394458496</v>
      </c>
      <c r="O1080" s="78">
        <f t="shared" ref="O1080:O1115" si="443">K1080*B$3/(B$3+B$5+L1080)</f>
        <v>2.2365714811449227</v>
      </c>
      <c r="P1080" s="78">
        <f t="shared" ref="P1080:P1115" si="444">M1080*B$3/(B$3+B$5+L1080)</f>
        <v>0.7368047736610347</v>
      </c>
    </row>
    <row r="1081" spans="2:18" x14ac:dyDescent="0.2">
      <c r="B1081" s="78">
        <f t="shared" si="439"/>
        <v>-4.05</v>
      </c>
      <c r="C1081" s="78">
        <v>0.93969262078590843</v>
      </c>
      <c r="D1081" s="78">
        <v>0.34202014332566871</v>
      </c>
      <c r="E1081" s="78">
        <f t="shared" si="440"/>
        <v>-4.05</v>
      </c>
      <c r="F1081" s="78">
        <f t="shared" si="441"/>
        <v>0.93969262078590843</v>
      </c>
      <c r="G1081" s="78">
        <f t="shared" si="442"/>
        <v>0.34202014332566871</v>
      </c>
      <c r="H1081" s="78">
        <f t="shared" si="433"/>
        <v>2.8387976813493752</v>
      </c>
      <c r="I1081" s="78">
        <f t="shared" si="434"/>
        <v>3.0375565749340208</v>
      </c>
      <c r="J1081" s="78">
        <f t="shared" si="435"/>
        <v>0.34202014332566871</v>
      </c>
      <c r="K1081" s="78">
        <f t="shared" si="436"/>
        <v>2.8387976813493752</v>
      </c>
      <c r="L1081" s="78">
        <f t="shared" si="437"/>
        <v>2.8455330176415594</v>
      </c>
      <c r="M1081" s="78">
        <f t="shared" si="438"/>
        <v>1.1165435817186589</v>
      </c>
      <c r="O1081" s="78">
        <f t="shared" si="443"/>
        <v>2.20994930879916</v>
      </c>
      <c r="P1081" s="78">
        <f t="shared" si="444"/>
        <v>0.86920766945617678</v>
      </c>
    </row>
    <row r="1082" spans="2:18" x14ac:dyDescent="0.2">
      <c r="B1082" s="78">
        <f t="shared" si="439"/>
        <v>-4.05</v>
      </c>
      <c r="C1082" s="78">
        <v>0.86602540378443871</v>
      </c>
      <c r="D1082" s="78">
        <v>0.49999999999999994</v>
      </c>
      <c r="E1082" s="78">
        <f t="shared" si="440"/>
        <v>-4.05</v>
      </c>
      <c r="F1082" s="78">
        <f t="shared" si="441"/>
        <v>0.86602540378443871</v>
      </c>
      <c r="G1082" s="78">
        <f t="shared" si="442"/>
        <v>0.49999999999999994</v>
      </c>
      <c r="H1082" s="78">
        <f t="shared" si="433"/>
        <v>2.7750000000000012</v>
      </c>
      <c r="I1082" s="78">
        <f t="shared" si="434"/>
        <v>3.0743901834347556</v>
      </c>
      <c r="J1082" s="78">
        <f t="shared" si="435"/>
        <v>0.49999999999999994</v>
      </c>
      <c r="K1082" s="78">
        <f t="shared" si="436"/>
        <v>2.7750000000000012</v>
      </c>
      <c r="L1082" s="78">
        <f t="shared" si="437"/>
        <v>2.8402233557179564</v>
      </c>
      <c r="M1082" s="78">
        <f t="shared" si="438"/>
        <v>1.2786736446936811</v>
      </c>
      <c r="O1082" s="78">
        <f t="shared" si="443"/>
        <v>2.1611773589314156</v>
      </c>
      <c r="P1082" s="78">
        <f t="shared" si="444"/>
        <v>0.99583442536010658</v>
      </c>
    </row>
    <row r="1083" spans="2:18" x14ac:dyDescent="0.2">
      <c r="B1083" s="78">
        <f t="shared" si="439"/>
        <v>-4.05</v>
      </c>
      <c r="C1083" s="78">
        <v>0.76604444311897801</v>
      </c>
      <c r="D1083" s="78">
        <v>0.64278760968653925</v>
      </c>
      <c r="E1083" s="78">
        <f t="shared" si="440"/>
        <v>-4.05</v>
      </c>
      <c r="F1083" s="78">
        <f t="shared" si="441"/>
        <v>0.76604444311897801</v>
      </c>
      <c r="G1083" s="78">
        <f t="shared" si="442"/>
        <v>0.64278760968653925</v>
      </c>
      <c r="H1083" s="78">
        <f t="shared" si="433"/>
        <v>2.68841394816894</v>
      </c>
      <c r="I1083" s="78">
        <f t="shared" si="434"/>
        <v>3.1243806637674858</v>
      </c>
      <c r="J1083" s="78">
        <f t="shared" si="435"/>
        <v>0.64278760968653925</v>
      </c>
      <c r="K1083" s="78">
        <f t="shared" si="436"/>
        <v>2.68841394816894</v>
      </c>
      <c r="L1083" s="78">
        <f t="shared" si="437"/>
        <v>2.8515542989483946</v>
      </c>
      <c r="M1083" s="78">
        <f t="shared" si="438"/>
        <v>1.4295343729479262</v>
      </c>
      <c r="O1083" s="78">
        <f t="shared" si="443"/>
        <v>2.0918979024886699</v>
      </c>
      <c r="P1083" s="78">
        <f t="shared" si="444"/>
        <v>1.1123435653731788</v>
      </c>
    </row>
    <row r="1084" spans="2:18" x14ac:dyDescent="0.2">
      <c r="B1084" s="78">
        <f t="shared" si="439"/>
        <v>-4.05</v>
      </c>
      <c r="C1084" s="78">
        <v>0.64278760968653936</v>
      </c>
      <c r="D1084" s="78">
        <v>0.76604444311897801</v>
      </c>
      <c r="E1084" s="78">
        <f t="shared" si="440"/>
        <v>-4.05</v>
      </c>
      <c r="F1084" s="78">
        <f t="shared" si="441"/>
        <v>0.64278760968653936</v>
      </c>
      <c r="G1084" s="78">
        <f t="shared" si="442"/>
        <v>0.76604444311897801</v>
      </c>
      <c r="H1084" s="78">
        <f t="shared" si="433"/>
        <v>2.5816703992264207</v>
      </c>
      <c r="I1084" s="78">
        <f t="shared" si="434"/>
        <v>3.1860090804837053</v>
      </c>
      <c r="J1084" s="78">
        <f t="shared" si="435"/>
        <v>0.76604444311897801</v>
      </c>
      <c r="K1084" s="78">
        <f t="shared" si="436"/>
        <v>2.5816703992264207</v>
      </c>
      <c r="L1084" s="78">
        <f t="shared" si="437"/>
        <v>2.8791815623565515</v>
      </c>
      <c r="M1084" s="78">
        <f t="shared" si="438"/>
        <v>1.5645419395926008</v>
      </c>
      <c r="O1084" s="78">
        <f t="shared" si="443"/>
        <v>2.0045298583041662</v>
      </c>
      <c r="P1084" s="78">
        <f t="shared" si="444"/>
        <v>1.214783666196201</v>
      </c>
    </row>
    <row r="1085" spans="2:18" x14ac:dyDescent="0.2">
      <c r="B1085" s="78">
        <f t="shared" si="439"/>
        <v>-4.05</v>
      </c>
      <c r="C1085" s="78">
        <v>0.50000000000000011</v>
      </c>
      <c r="D1085" s="78">
        <v>0.8660254037844386</v>
      </c>
      <c r="E1085" s="78">
        <f t="shared" si="440"/>
        <v>-4.05</v>
      </c>
      <c r="F1085" s="78">
        <f t="shared" si="441"/>
        <v>0.50000000000000011</v>
      </c>
      <c r="G1085" s="78">
        <f t="shared" si="442"/>
        <v>0.8660254037844386</v>
      </c>
      <c r="H1085" s="78">
        <f t="shared" si="433"/>
        <v>2.4580127018922209</v>
      </c>
      <c r="I1085" s="78">
        <f t="shared" si="434"/>
        <v>3.2574028853269748</v>
      </c>
      <c r="J1085" s="78">
        <f t="shared" si="435"/>
        <v>0.8660254037844386</v>
      </c>
      <c r="K1085" s="78">
        <f t="shared" si="436"/>
        <v>2.4580127018922209</v>
      </c>
      <c r="L1085" s="78">
        <f t="shared" si="437"/>
        <v>2.9222657055238397</v>
      </c>
      <c r="M1085" s="78">
        <f t="shared" si="438"/>
        <v>1.6795942080323312</v>
      </c>
      <c r="O1085" s="78">
        <f t="shared" si="443"/>
        <v>1.9021530418164223</v>
      </c>
      <c r="P1085" s="78">
        <f t="shared" si="444"/>
        <v>1.2997675843442533</v>
      </c>
    </row>
    <row r="1086" spans="2:18" x14ac:dyDescent="0.2">
      <c r="B1086" s="78">
        <f t="shared" si="439"/>
        <v>-4.05</v>
      </c>
      <c r="C1086" s="78">
        <v>0.34202014332566882</v>
      </c>
      <c r="D1086" s="78">
        <v>0.93969262078590832</v>
      </c>
      <c r="E1086" s="78">
        <f t="shared" si="440"/>
        <v>-4.05</v>
      </c>
      <c r="F1086" s="78">
        <f t="shared" si="441"/>
        <v>0.34202014332566882</v>
      </c>
      <c r="G1086" s="78">
        <f t="shared" si="442"/>
        <v>0.93969262078590832</v>
      </c>
      <c r="H1086" s="78">
        <f t="shared" si="433"/>
        <v>2.3211981327260256</v>
      </c>
      <c r="I1086" s="78">
        <f t="shared" si="434"/>
        <v>3.3363928136641405</v>
      </c>
      <c r="J1086" s="78">
        <f t="shared" si="435"/>
        <v>0.93969262078590832</v>
      </c>
      <c r="K1086" s="78">
        <f t="shared" si="436"/>
        <v>2.3211981327260256</v>
      </c>
      <c r="L1086" s="78">
        <f t="shared" si="437"/>
        <v>2.9794976385617504</v>
      </c>
      <c r="M1086" s="78">
        <f t="shared" si="438"/>
        <v>1.7711953733098338</v>
      </c>
      <c r="O1086" s="78">
        <f t="shared" si="443"/>
        <v>1.7883574521634844</v>
      </c>
      <c r="P1086" s="78">
        <f t="shared" si="444"/>
        <v>1.3646101125267425</v>
      </c>
    </row>
    <row r="1087" spans="2:18" x14ac:dyDescent="0.2">
      <c r="B1087" s="78">
        <f t="shared" si="439"/>
        <v>-4.05</v>
      </c>
      <c r="C1087" s="78">
        <v>0.17364817766693041</v>
      </c>
      <c r="D1087" s="78">
        <v>0.98480775301220802</v>
      </c>
      <c r="E1087" s="78">
        <f t="shared" si="440"/>
        <v>-4.05</v>
      </c>
      <c r="F1087" s="78">
        <f t="shared" si="441"/>
        <v>0.17364817766693041</v>
      </c>
      <c r="G1087" s="78">
        <f t="shared" si="442"/>
        <v>0.98480775301220802</v>
      </c>
      <c r="H1087" s="78">
        <f t="shared" si="433"/>
        <v>2.1753837331804369</v>
      </c>
      <c r="I1087" s="78">
        <f t="shared" si="434"/>
        <v>3.4205787964935097</v>
      </c>
      <c r="J1087" s="78">
        <f t="shared" si="435"/>
        <v>0.98480775301220802</v>
      </c>
      <c r="K1087" s="78">
        <f t="shared" si="436"/>
        <v>2.1753837331804369</v>
      </c>
      <c r="L1087" s="78">
        <f t="shared" si="437"/>
        <v>3.0491383981456814</v>
      </c>
      <c r="M1087" s="78">
        <f t="shared" si="438"/>
        <v>1.8365621803705774</v>
      </c>
      <c r="O1087" s="78">
        <f t="shared" si="443"/>
        <v>1.6670707803126412</v>
      </c>
      <c r="P1087" s="78">
        <f t="shared" si="444"/>
        <v>1.4074202635720057</v>
      </c>
    </row>
    <row r="1088" spans="2:18" x14ac:dyDescent="0.2">
      <c r="B1088" s="78">
        <f t="shared" si="439"/>
        <v>-4.05</v>
      </c>
      <c r="C1088" s="78">
        <v>6.1257422745431001E-17</v>
      </c>
      <c r="D1088" s="78">
        <v>1</v>
      </c>
      <c r="E1088" s="78">
        <f t="shared" si="440"/>
        <v>-4.05</v>
      </c>
      <c r="F1088" s="78">
        <f t="shared" si="441"/>
        <v>6.1257422745431001E-17</v>
      </c>
      <c r="G1088" s="78">
        <f t="shared" si="442"/>
        <v>1</v>
      </c>
      <c r="H1088" s="78">
        <f t="shared" si="433"/>
        <v>2.0250000000000017</v>
      </c>
      <c r="I1088" s="78">
        <f t="shared" si="434"/>
        <v>3.5074028853269752</v>
      </c>
      <c r="J1088" s="78">
        <f t="shared" si="435"/>
        <v>1</v>
      </c>
      <c r="K1088" s="78">
        <f t="shared" si="436"/>
        <v>2.0250000000000017</v>
      </c>
      <c r="L1088" s="78">
        <f t="shared" si="437"/>
        <v>3.1290719850355999</v>
      </c>
      <c r="M1088" s="78">
        <f t="shared" si="438"/>
        <v>1.8737084918592219</v>
      </c>
      <c r="O1088" s="78">
        <f t="shared" si="443"/>
        <v>1.5423786253195038</v>
      </c>
      <c r="P1088" s="78">
        <f t="shared" si="444"/>
        <v>1.427144655764595</v>
      </c>
    </row>
    <row r="1089" spans="2:16" x14ac:dyDescent="0.2">
      <c r="B1089" s="78">
        <f t="shared" si="439"/>
        <v>-4.05</v>
      </c>
      <c r="C1089" s="78">
        <v>-0.1736481776669303</v>
      </c>
      <c r="D1089" s="78">
        <v>0.98480775301220802</v>
      </c>
      <c r="E1089" s="78">
        <f t="shared" si="440"/>
        <v>-4.05</v>
      </c>
      <c r="F1089" s="78">
        <f t="shared" si="441"/>
        <v>-0.1736481776669303</v>
      </c>
      <c r="G1089" s="78">
        <f t="shared" si="442"/>
        <v>0.98480775301220802</v>
      </c>
      <c r="H1089" s="78">
        <f t="shared" si="433"/>
        <v>1.8746162668195665</v>
      </c>
      <c r="I1089" s="78">
        <f t="shared" si="434"/>
        <v>3.5942269741604402</v>
      </c>
      <c r="J1089" s="78">
        <f t="shared" si="435"/>
        <v>0.98480775301220802</v>
      </c>
      <c r="K1089" s="78">
        <f t="shared" si="436"/>
        <v>1.8746162668195665</v>
      </c>
      <c r="L1089" s="78">
        <f t="shared" si="437"/>
        <v>3.2168696576422025</v>
      </c>
      <c r="M1089" s="78">
        <f t="shared" si="438"/>
        <v>1.8815056358981255</v>
      </c>
      <c r="O1089" s="78">
        <f t="shared" si="443"/>
        <v>1.418351179498569</v>
      </c>
      <c r="P1089" s="78">
        <f t="shared" si="444"/>
        <v>1.42356373682645</v>
      </c>
    </row>
    <row r="1090" spans="2:16" x14ac:dyDescent="0.2">
      <c r="B1090" s="78">
        <f t="shared" si="439"/>
        <v>-4.05</v>
      </c>
      <c r="C1090" s="78">
        <v>-0.34202014332566871</v>
      </c>
      <c r="D1090" s="78">
        <v>0.93969262078590843</v>
      </c>
      <c r="E1090" s="78">
        <f t="shared" si="440"/>
        <v>-4.05</v>
      </c>
      <c r="F1090" s="78">
        <f t="shared" si="441"/>
        <v>-0.34202014332566871</v>
      </c>
      <c r="G1090" s="78">
        <f t="shared" si="442"/>
        <v>0.93969262078590843</v>
      </c>
      <c r="H1090" s="78">
        <f t="shared" si="433"/>
        <v>1.728801867273978</v>
      </c>
      <c r="I1090" s="78">
        <f t="shared" si="434"/>
        <v>3.6784129569898099</v>
      </c>
      <c r="J1090" s="78">
        <f t="shared" si="435"/>
        <v>0.93969262078590843</v>
      </c>
      <c r="K1090" s="78">
        <f t="shared" si="436"/>
        <v>1.728801867273978</v>
      </c>
      <c r="L1090" s="78">
        <f t="shared" si="437"/>
        <v>3.3098637281111034</v>
      </c>
      <c r="M1090" s="78">
        <f t="shared" si="438"/>
        <v>1.8597167002112109</v>
      </c>
      <c r="O1090" s="78">
        <f t="shared" si="443"/>
        <v>1.2988877291227718</v>
      </c>
      <c r="P1090" s="78">
        <f t="shared" si="444"/>
        <v>1.3972469877985267</v>
      </c>
    </row>
    <row r="1091" spans="2:16" x14ac:dyDescent="0.2">
      <c r="B1091" s="78">
        <f t="shared" si="439"/>
        <v>-4.05</v>
      </c>
      <c r="C1091" s="78">
        <v>-0.49999999999999978</v>
      </c>
      <c r="D1091" s="78">
        <v>0.86602540378443871</v>
      </c>
      <c r="E1091" s="78">
        <f t="shared" si="440"/>
        <v>-4.05</v>
      </c>
      <c r="F1091" s="78">
        <f t="shared" si="441"/>
        <v>-0.49999999999999978</v>
      </c>
      <c r="G1091" s="78">
        <f t="shared" si="442"/>
        <v>0.86602540378443871</v>
      </c>
      <c r="H1091" s="78">
        <f t="shared" si="433"/>
        <v>1.5919872981077827</v>
      </c>
      <c r="I1091" s="78">
        <f t="shared" si="434"/>
        <v>3.7574028853269752</v>
      </c>
      <c r="J1091" s="78">
        <f t="shared" si="435"/>
        <v>0.86602540378443871</v>
      </c>
      <c r="K1091" s="78">
        <f t="shared" si="436"/>
        <v>1.5919872981077827</v>
      </c>
      <c r="L1091" s="78">
        <f t="shared" si="437"/>
        <v>3.4052286186683745</v>
      </c>
      <c r="M1091" s="78">
        <f t="shared" si="438"/>
        <v>1.809003730583592</v>
      </c>
      <c r="O1091" s="78">
        <f t="shared" si="443"/>
        <v>1.1875868315224039</v>
      </c>
      <c r="P1091" s="78">
        <f t="shared" si="444"/>
        <v>1.3494762245713134</v>
      </c>
    </row>
    <row r="1092" spans="2:16" x14ac:dyDescent="0.2">
      <c r="B1092" s="78">
        <f t="shared" si="439"/>
        <v>-4.05</v>
      </c>
      <c r="C1092" s="78">
        <v>-0.64278760968653936</v>
      </c>
      <c r="D1092" s="78">
        <v>0.76604444311897801</v>
      </c>
      <c r="E1092" s="78">
        <f t="shared" si="440"/>
        <v>-4.05</v>
      </c>
      <c r="F1092" s="78">
        <f t="shared" si="441"/>
        <v>-0.64278760968653936</v>
      </c>
      <c r="G1092" s="78">
        <f t="shared" si="442"/>
        <v>0.76604444311897801</v>
      </c>
      <c r="H1092" s="78">
        <f t="shared" si="433"/>
        <v>1.4683296007735824</v>
      </c>
      <c r="I1092" s="78">
        <f t="shared" si="434"/>
        <v>3.828796690170245</v>
      </c>
      <c r="J1092" s="78">
        <f t="shared" si="435"/>
        <v>0.76604444311897801</v>
      </c>
      <c r="K1092" s="78">
        <f t="shared" si="436"/>
        <v>1.4683296007735824</v>
      </c>
      <c r="L1092" s="78">
        <f t="shared" si="437"/>
        <v>3.5000667153713976</v>
      </c>
      <c r="M1092" s="78">
        <f t="shared" si="438"/>
        <v>1.7309076149354028</v>
      </c>
      <c r="O1092" s="78">
        <f t="shared" si="443"/>
        <v>1.0876461811123632</v>
      </c>
      <c r="P1092" s="78">
        <f t="shared" si="444"/>
        <v>1.2821474526230028</v>
      </c>
    </row>
    <row r="1093" spans="2:16" x14ac:dyDescent="0.2">
      <c r="B1093" s="78">
        <f t="shared" si="439"/>
        <v>-4.05</v>
      </c>
      <c r="C1093" s="78">
        <v>-0.7660444431189779</v>
      </c>
      <c r="D1093" s="78">
        <v>0.64278760968653947</v>
      </c>
      <c r="E1093" s="78">
        <f t="shared" si="440"/>
        <v>-4.05</v>
      </c>
      <c r="F1093" s="78">
        <f t="shared" si="441"/>
        <v>-0.7660444431189779</v>
      </c>
      <c r="G1093" s="78">
        <f t="shared" si="442"/>
        <v>0.64278760968653947</v>
      </c>
      <c r="H1093" s="78">
        <f t="shared" si="433"/>
        <v>1.3615860518310636</v>
      </c>
      <c r="I1093" s="78">
        <f t="shared" si="434"/>
        <v>3.8904251068864646</v>
      </c>
      <c r="J1093" s="78">
        <f t="shared" si="435"/>
        <v>0.64278760968653947</v>
      </c>
      <c r="K1093" s="78">
        <f t="shared" si="436"/>
        <v>1.3615860518310636</v>
      </c>
      <c r="L1093" s="78">
        <f t="shared" si="437"/>
        <v>3.5914964106422431</v>
      </c>
      <c r="M1093" s="78">
        <f t="shared" si="438"/>
        <v>1.6278012642220727</v>
      </c>
      <c r="O1093" s="78">
        <f t="shared" si="443"/>
        <v>1.0017925993527332</v>
      </c>
      <c r="P1093" s="78">
        <f t="shared" si="444"/>
        <v>1.1976615488398261</v>
      </c>
    </row>
    <row r="1094" spans="2:16" x14ac:dyDescent="0.2">
      <c r="B1094" s="78">
        <f t="shared" si="439"/>
        <v>-4.05</v>
      </c>
      <c r="C1094" s="78">
        <v>-0.86602540378443871</v>
      </c>
      <c r="D1094" s="78">
        <v>0.49999999999999994</v>
      </c>
      <c r="E1094" s="78">
        <f t="shared" si="440"/>
        <v>-4.05</v>
      </c>
      <c r="F1094" s="78">
        <f t="shared" si="441"/>
        <v>-0.86602540378443871</v>
      </c>
      <c r="G1094" s="78">
        <f t="shared" si="442"/>
        <v>0.49999999999999994</v>
      </c>
      <c r="H1094" s="78">
        <f t="shared" si="433"/>
        <v>1.2750000000000019</v>
      </c>
      <c r="I1094" s="78">
        <f t="shared" si="434"/>
        <v>3.9404155872191948</v>
      </c>
      <c r="J1094" s="78">
        <f t="shared" si="435"/>
        <v>0.49999999999999994</v>
      </c>
      <c r="K1094" s="78">
        <f t="shared" si="436"/>
        <v>1.2750000000000019</v>
      </c>
      <c r="L1094" s="78">
        <f t="shared" si="437"/>
        <v>3.6767396594557646</v>
      </c>
      <c r="M1094" s="78">
        <f t="shared" si="438"/>
        <v>1.5028175127356946</v>
      </c>
      <c r="O1094" s="78">
        <f t="shared" si="443"/>
        <v>0.93223972360876084</v>
      </c>
      <c r="P1094" s="78">
        <f t="shared" si="444"/>
        <v>1.0988126923193153</v>
      </c>
    </row>
    <row r="1095" spans="2:16" x14ac:dyDescent="0.2">
      <c r="B1095" s="78">
        <f t="shared" si="439"/>
        <v>-4.05</v>
      </c>
      <c r="C1095" s="78">
        <v>-0.93969262078590832</v>
      </c>
      <c r="D1095" s="78">
        <v>0.34202014332566888</v>
      </c>
      <c r="E1095" s="78">
        <f t="shared" si="440"/>
        <v>-4.05</v>
      </c>
      <c r="F1095" s="78">
        <f t="shared" si="441"/>
        <v>-0.93969262078590832</v>
      </c>
      <c r="G1095" s="78">
        <f t="shared" si="442"/>
        <v>0.34202014332566888</v>
      </c>
      <c r="H1095" s="78">
        <f t="shared" si="433"/>
        <v>1.2112023186506282</v>
      </c>
      <c r="I1095" s="78">
        <f t="shared" si="434"/>
        <v>3.9772491957199296</v>
      </c>
      <c r="J1095" s="78">
        <f t="shared" si="435"/>
        <v>0.34202014332566888</v>
      </c>
      <c r="K1095" s="78">
        <f t="shared" si="436"/>
        <v>1.2112023186506282</v>
      </c>
      <c r="L1095" s="78">
        <f t="shared" si="437"/>
        <v>3.7532063888319289</v>
      </c>
      <c r="M1095" s="78">
        <f t="shared" si="438"/>
        <v>1.359753928520353</v>
      </c>
      <c r="O1095" s="78">
        <f t="shared" si="443"/>
        <v>0.88066904866211093</v>
      </c>
      <c r="P1095" s="78">
        <f t="shared" si="444"/>
        <v>0.98868139550681033</v>
      </c>
    </row>
    <row r="1096" spans="2:16" x14ac:dyDescent="0.2">
      <c r="B1096" s="78">
        <f t="shared" si="439"/>
        <v>-4.05</v>
      </c>
      <c r="C1096" s="78">
        <v>-0.98480775301220802</v>
      </c>
      <c r="D1096" s="78">
        <v>0.17364817766693069</v>
      </c>
      <c r="E1096" s="78">
        <f t="shared" si="440"/>
        <v>-4.05</v>
      </c>
      <c r="F1096" s="78">
        <f t="shared" si="441"/>
        <v>-0.98480775301220802</v>
      </c>
      <c r="G1096" s="78">
        <f t="shared" si="442"/>
        <v>0.17364817766693069</v>
      </c>
      <c r="H1096" s="78">
        <f t="shared" si="433"/>
        <v>1.1721314680475587</v>
      </c>
      <c r="I1096" s="78">
        <f t="shared" si="434"/>
        <v>3.9998067618330797</v>
      </c>
      <c r="J1096" s="78">
        <f t="shared" si="435"/>
        <v>0.17364817766693069</v>
      </c>
      <c r="K1096" s="78">
        <f t="shared" si="436"/>
        <v>1.1721314680475587</v>
      </c>
      <c r="L1096" s="78">
        <f t="shared" si="437"/>
        <v>3.8185731958926721</v>
      </c>
      <c r="M1096" s="78">
        <f t="shared" si="438"/>
        <v>1.2029574261887643</v>
      </c>
      <c r="O1096" s="78">
        <f t="shared" si="443"/>
        <v>0.84822901136852114</v>
      </c>
      <c r="P1096" s="78">
        <f t="shared" si="444"/>
        <v>0.87053663872209486</v>
      </c>
    </row>
    <row r="1097" spans="2:16" x14ac:dyDescent="0.2">
      <c r="B1097" s="78">
        <f t="shared" si="439"/>
        <v>-4.05</v>
      </c>
      <c r="C1097" s="78">
        <v>-1</v>
      </c>
      <c r="D1097" s="78">
        <v>1.22514845490862E-16</v>
      </c>
      <c r="E1097" s="78">
        <f t="shared" si="440"/>
        <v>-4.05</v>
      </c>
      <c r="F1097" s="78">
        <f t="shared" si="441"/>
        <v>-1</v>
      </c>
      <c r="G1097" s="78">
        <f t="shared" si="442"/>
        <v>1.22514845490862E-16</v>
      </c>
      <c r="H1097" s="78">
        <f t="shared" si="433"/>
        <v>1.1589745962155633</v>
      </c>
      <c r="I1097" s="78">
        <f t="shared" si="434"/>
        <v>4.0074028853269752</v>
      </c>
      <c r="J1097" s="78">
        <f t="shared" si="435"/>
        <v>1.22514845490862E-16</v>
      </c>
      <c r="K1097" s="78">
        <f t="shared" si="436"/>
        <v>1.1589745962155633</v>
      </c>
      <c r="L1097" s="78">
        <f t="shared" si="437"/>
        <v>3.870853943282655</v>
      </c>
      <c r="M1097" s="78">
        <f t="shared" si="438"/>
        <v>1.0371921881214143</v>
      </c>
      <c r="O1097" s="78">
        <f t="shared" si="443"/>
        <v>0.83554668007792621</v>
      </c>
      <c r="P1097" s="78">
        <f t="shared" si="444"/>
        <v>0.74774933999193571</v>
      </c>
    </row>
    <row r="1098" spans="2:16" x14ac:dyDescent="0.2">
      <c r="B1098" s="78">
        <f t="shared" si="439"/>
        <v>-4.05</v>
      </c>
      <c r="C1098" s="78">
        <v>-0.98480775301220802</v>
      </c>
      <c r="D1098" s="78">
        <v>-0.17364817766693047</v>
      </c>
      <c r="E1098" s="78">
        <f t="shared" si="440"/>
        <v>-4.05</v>
      </c>
      <c r="F1098" s="78">
        <f t="shared" si="441"/>
        <v>-0.98480775301220802</v>
      </c>
      <c r="G1098" s="78">
        <f t="shared" si="442"/>
        <v>-0.17364817766693047</v>
      </c>
      <c r="H1098" s="78">
        <f t="shared" si="433"/>
        <v>1.1721314680475587</v>
      </c>
      <c r="I1098" s="78">
        <f t="shared" si="434"/>
        <v>3.9998067618330797</v>
      </c>
      <c r="J1098" s="78">
        <f t="shared" si="435"/>
        <v>-0.17364817766693047</v>
      </c>
      <c r="K1098" s="78">
        <f t="shared" si="436"/>
        <v>1.1721314680475587</v>
      </c>
      <c r="L1098" s="78">
        <f t="shared" si="437"/>
        <v>3.9084601069477678</v>
      </c>
      <c r="M1098" s="78">
        <f t="shared" si="438"/>
        <v>0.86749490719572253</v>
      </c>
      <c r="O1098" s="78">
        <f t="shared" si="443"/>
        <v>0.8427471186850064</v>
      </c>
      <c r="P1098" s="78">
        <f t="shared" si="444"/>
        <v>0.62371743566520221</v>
      </c>
    </row>
    <row r="1099" spans="2:16" x14ac:dyDescent="0.2">
      <c r="B1099" s="78">
        <f t="shared" si="439"/>
        <v>-4.05</v>
      </c>
      <c r="C1099" s="78">
        <v>-0.93969262078590843</v>
      </c>
      <c r="D1099" s="78">
        <v>-0.34202014332566866</v>
      </c>
      <c r="E1099" s="78">
        <f t="shared" si="440"/>
        <v>-4.05</v>
      </c>
      <c r="F1099" s="78">
        <f t="shared" si="441"/>
        <v>-0.93969262078590843</v>
      </c>
      <c r="G1099" s="78">
        <f t="shared" si="442"/>
        <v>-0.34202014332566866</v>
      </c>
      <c r="H1099" s="78">
        <f t="shared" si="433"/>
        <v>1.2112023186506282</v>
      </c>
      <c r="I1099" s="78">
        <f t="shared" si="434"/>
        <v>3.9772491957199296</v>
      </c>
      <c r="J1099" s="78">
        <f t="shared" si="435"/>
        <v>-0.34202014332566866</v>
      </c>
      <c r="K1099" s="78">
        <f t="shared" si="436"/>
        <v>1.2112023186506282</v>
      </c>
      <c r="L1099" s="78">
        <f t="shared" si="437"/>
        <v>3.9302490426346823</v>
      </c>
      <c r="M1099" s="78">
        <f t="shared" si="438"/>
        <v>0.69902174942164863</v>
      </c>
      <c r="O1099" s="78">
        <f t="shared" si="443"/>
        <v>0.86947642855748164</v>
      </c>
      <c r="P1099" s="78">
        <f t="shared" si="444"/>
        <v>0.50180132981272241</v>
      </c>
    </row>
    <row r="1100" spans="2:16" x14ac:dyDescent="0.2">
      <c r="B1100" s="78">
        <f t="shared" si="439"/>
        <v>-4.05</v>
      </c>
      <c r="C1100" s="78">
        <v>-0.8660254037844386</v>
      </c>
      <c r="D1100" s="78">
        <v>-0.50000000000000011</v>
      </c>
      <c r="E1100" s="78">
        <f t="shared" si="440"/>
        <v>-4.05</v>
      </c>
      <c r="F1100" s="78">
        <f t="shared" si="441"/>
        <v>-0.8660254037844386</v>
      </c>
      <c r="G1100" s="78">
        <f t="shared" si="442"/>
        <v>-0.50000000000000011</v>
      </c>
      <c r="H1100" s="78">
        <f t="shared" si="433"/>
        <v>1.2750000000000021</v>
      </c>
      <c r="I1100" s="78">
        <f t="shared" si="434"/>
        <v>3.9404155872191948</v>
      </c>
      <c r="J1100" s="78">
        <f t="shared" si="435"/>
        <v>-0.50000000000000011</v>
      </c>
      <c r="K1100" s="78">
        <f t="shared" si="436"/>
        <v>1.2750000000000021</v>
      </c>
      <c r="L1100" s="78">
        <f t="shared" si="437"/>
        <v>3.9355587045582854</v>
      </c>
      <c r="M1100" s="78">
        <f t="shared" si="438"/>
        <v>0.53689168644662622</v>
      </c>
      <c r="O1100" s="78">
        <f t="shared" si="443"/>
        <v>0.91492564240208962</v>
      </c>
      <c r="P1100" s="78">
        <f t="shared" si="444"/>
        <v>0.38526742833138822</v>
      </c>
    </row>
    <row r="1101" spans="2:16" x14ac:dyDescent="0.2">
      <c r="B1101" s="78">
        <f t="shared" si="439"/>
        <v>-4.05</v>
      </c>
      <c r="C1101" s="78">
        <v>-0.76604444311897801</v>
      </c>
      <c r="D1101" s="78">
        <v>-0.64278760968653925</v>
      </c>
      <c r="E1101" s="78">
        <f t="shared" si="440"/>
        <v>-4.05</v>
      </c>
      <c r="F1101" s="78">
        <f t="shared" si="441"/>
        <v>-0.76604444311897801</v>
      </c>
      <c r="G1101" s="78">
        <f t="shared" si="442"/>
        <v>-0.64278760968653925</v>
      </c>
      <c r="H1101" s="78">
        <f t="shared" si="433"/>
        <v>1.3615860518310634</v>
      </c>
      <c r="I1101" s="78">
        <f t="shared" si="434"/>
        <v>3.8904251068864646</v>
      </c>
      <c r="J1101" s="78">
        <f t="shared" si="435"/>
        <v>-0.64278760968653925</v>
      </c>
      <c r="K1101" s="78">
        <f t="shared" si="436"/>
        <v>1.3615860518310634</v>
      </c>
      <c r="L1101" s="78">
        <f t="shared" si="437"/>
        <v>3.9242277613278471</v>
      </c>
      <c r="M1101" s="78">
        <f t="shared" si="438"/>
        <v>0.38603095819238131</v>
      </c>
      <c r="O1101" s="78">
        <f t="shared" si="443"/>
        <v>0.97785390699557129</v>
      </c>
      <c r="P1101" s="78">
        <f t="shared" si="444"/>
        <v>0.27723688868729657</v>
      </c>
    </row>
    <row r="1102" spans="2:16" x14ac:dyDescent="0.2">
      <c r="B1102" s="78">
        <f t="shared" si="439"/>
        <v>-4.05</v>
      </c>
      <c r="C1102" s="78">
        <v>-0.64278760968653947</v>
      </c>
      <c r="D1102" s="78">
        <v>-0.7660444431189779</v>
      </c>
      <c r="E1102" s="78">
        <f t="shared" si="440"/>
        <v>-4.05</v>
      </c>
      <c r="F1102" s="78">
        <f t="shared" si="441"/>
        <v>-0.64278760968653947</v>
      </c>
      <c r="G1102" s="78">
        <f t="shared" si="442"/>
        <v>-0.7660444431189779</v>
      </c>
      <c r="H1102" s="78">
        <f t="shared" si="433"/>
        <v>1.4683296007735822</v>
      </c>
      <c r="I1102" s="78">
        <f t="shared" si="434"/>
        <v>3.828796690170245</v>
      </c>
      <c r="J1102" s="78">
        <f t="shared" si="435"/>
        <v>-0.7660444431189779</v>
      </c>
      <c r="K1102" s="78">
        <f t="shared" si="436"/>
        <v>1.4683296007735822</v>
      </c>
      <c r="L1102" s="78">
        <f t="shared" si="437"/>
        <v>3.8966004979196902</v>
      </c>
      <c r="M1102" s="78">
        <f t="shared" si="438"/>
        <v>0.25102339154770681</v>
      </c>
      <c r="O1102" s="78">
        <f t="shared" si="443"/>
        <v>1.0566106444474603</v>
      </c>
      <c r="P1102" s="78">
        <f t="shared" si="444"/>
        <v>0.18063654602813456</v>
      </c>
    </row>
    <row r="1103" spans="2:16" x14ac:dyDescent="0.2">
      <c r="B1103" s="78">
        <f t="shared" si="439"/>
        <v>-4.05</v>
      </c>
      <c r="C1103" s="78">
        <v>-0.50000000000000044</v>
      </c>
      <c r="D1103" s="78">
        <v>-0.86602540378443837</v>
      </c>
      <c r="E1103" s="78">
        <f t="shared" si="440"/>
        <v>-4.05</v>
      </c>
      <c r="F1103" s="78">
        <f t="shared" si="441"/>
        <v>-0.50000000000000044</v>
      </c>
      <c r="G1103" s="78">
        <f t="shared" si="442"/>
        <v>-0.86602540378443837</v>
      </c>
      <c r="H1103" s="78">
        <f t="shared" si="433"/>
        <v>1.5919872981077821</v>
      </c>
      <c r="I1103" s="78">
        <f t="shared" si="434"/>
        <v>3.7574028853269756</v>
      </c>
      <c r="J1103" s="78">
        <f t="shared" si="435"/>
        <v>-0.86602540378443837</v>
      </c>
      <c r="K1103" s="78">
        <f t="shared" si="436"/>
        <v>1.5919872981077821</v>
      </c>
      <c r="L1103" s="78">
        <f t="shared" si="437"/>
        <v>3.8535163547524016</v>
      </c>
      <c r="M1103" s="78">
        <f t="shared" si="438"/>
        <v>0.13597112310797643</v>
      </c>
      <c r="O1103" s="78">
        <f t="shared" si="443"/>
        <v>1.1491575549060193</v>
      </c>
      <c r="P1103" s="78">
        <f t="shared" si="444"/>
        <v>9.814917716636759E-2</v>
      </c>
    </row>
    <row r="1104" spans="2:16" x14ac:dyDescent="0.2">
      <c r="B1104" s="78">
        <f t="shared" si="439"/>
        <v>-4.05</v>
      </c>
      <c r="C1104" s="78">
        <v>-0.34202014332566938</v>
      </c>
      <c r="D1104" s="78">
        <v>-0.93969262078590821</v>
      </c>
      <c r="E1104" s="78">
        <f t="shared" si="440"/>
        <v>-4.05</v>
      </c>
      <c r="F1104" s="78">
        <f t="shared" si="441"/>
        <v>-0.34202014332566938</v>
      </c>
      <c r="G1104" s="78">
        <f t="shared" si="442"/>
        <v>-0.93969262078590821</v>
      </c>
      <c r="H1104" s="78">
        <f t="shared" si="433"/>
        <v>1.7288018672739773</v>
      </c>
      <c r="I1104" s="78">
        <f t="shared" si="434"/>
        <v>3.6784129569898099</v>
      </c>
      <c r="J1104" s="78">
        <f t="shared" si="435"/>
        <v>-0.93969262078590821</v>
      </c>
      <c r="K1104" s="78">
        <f t="shared" si="436"/>
        <v>1.7288018672739773</v>
      </c>
      <c r="L1104" s="78">
        <f t="shared" si="437"/>
        <v>3.7962844217144913</v>
      </c>
      <c r="M1104" s="78">
        <f t="shared" si="438"/>
        <v>4.4369957830473816E-2</v>
      </c>
      <c r="O1104" s="78">
        <f t="shared" si="443"/>
        <v>1.2530923648927903</v>
      </c>
      <c r="P1104" s="78">
        <f t="shared" si="444"/>
        <v>3.2160802484354607E-2</v>
      </c>
    </row>
    <row r="1105" spans="2:18" x14ac:dyDescent="0.2">
      <c r="B1105" s="78">
        <f t="shared" si="439"/>
        <v>-4.05</v>
      </c>
      <c r="C1105" s="78">
        <v>-0.17364817766693033</v>
      </c>
      <c r="D1105" s="78">
        <v>-0.98480775301220802</v>
      </c>
      <c r="E1105" s="78">
        <f t="shared" si="440"/>
        <v>-4.05</v>
      </c>
      <c r="F1105" s="78">
        <f t="shared" si="441"/>
        <v>-0.17364817766693033</v>
      </c>
      <c r="G1105" s="78">
        <f t="shared" si="442"/>
        <v>-0.98480775301220802</v>
      </c>
      <c r="H1105" s="78">
        <f t="shared" si="433"/>
        <v>1.8746162668195665</v>
      </c>
      <c r="I1105" s="78">
        <f t="shared" si="434"/>
        <v>3.5942269741604402</v>
      </c>
      <c r="J1105" s="78">
        <f t="shared" si="435"/>
        <v>-0.98480775301220802</v>
      </c>
      <c r="K1105" s="78">
        <f t="shared" si="436"/>
        <v>1.8746162668195665</v>
      </c>
      <c r="L1105" s="78">
        <f t="shared" si="437"/>
        <v>3.7266436621305599</v>
      </c>
      <c r="M1105" s="78">
        <f t="shared" si="438"/>
        <v>-2.0996849230270009E-2</v>
      </c>
      <c r="O1105" s="78">
        <f t="shared" si="443"/>
        <v>1.3656770824402686</v>
      </c>
      <c r="P1105" s="78">
        <f t="shared" si="444"/>
        <v>-1.5296418955055045E-2</v>
      </c>
    </row>
    <row r="1106" spans="2:18" x14ac:dyDescent="0.2">
      <c r="B1106" s="78">
        <f t="shared" si="439"/>
        <v>-4.05</v>
      </c>
      <c r="C1106" s="78">
        <v>-1.83772268236293E-16</v>
      </c>
      <c r="D1106" s="78">
        <v>-1</v>
      </c>
      <c r="E1106" s="78">
        <f t="shared" si="440"/>
        <v>-4.05</v>
      </c>
      <c r="F1106" s="78">
        <f t="shared" si="441"/>
        <v>-1.83772268236293E-16</v>
      </c>
      <c r="G1106" s="78">
        <f t="shared" si="442"/>
        <v>-1</v>
      </c>
      <c r="H1106" s="78">
        <f t="shared" si="433"/>
        <v>2.0250000000000017</v>
      </c>
      <c r="I1106" s="78">
        <f t="shared" si="434"/>
        <v>3.5074028853269752</v>
      </c>
      <c r="J1106" s="78">
        <f t="shared" si="435"/>
        <v>-1</v>
      </c>
      <c r="K1106" s="78">
        <f t="shared" si="436"/>
        <v>2.0250000000000017</v>
      </c>
      <c r="L1106" s="78">
        <f t="shared" si="437"/>
        <v>3.6467100752406414</v>
      </c>
      <c r="M1106" s="78">
        <f t="shared" si="438"/>
        <v>-5.8143160718914566E-2</v>
      </c>
      <c r="O1106" s="78">
        <f t="shared" si="443"/>
        <v>1.4838741270498441</v>
      </c>
      <c r="P1106" s="78">
        <f t="shared" si="444"/>
        <v>-4.2605991039850896E-2</v>
      </c>
    </row>
    <row r="1107" spans="2:18" x14ac:dyDescent="0.2">
      <c r="B1107" s="78">
        <f t="shared" si="439"/>
        <v>-4.05</v>
      </c>
      <c r="C1107" s="78">
        <v>0.17364817766692997</v>
      </c>
      <c r="D1107" s="78">
        <v>-0.98480775301220813</v>
      </c>
      <c r="E1107" s="78">
        <f t="shared" si="440"/>
        <v>-4.05</v>
      </c>
      <c r="F1107" s="78">
        <f t="shared" si="441"/>
        <v>0.17364817766692997</v>
      </c>
      <c r="G1107" s="78">
        <f t="shared" si="442"/>
        <v>-0.98480775301220813</v>
      </c>
      <c r="H1107" s="78">
        <f t="shared" si="433"/>
        <v>2.1753837331804364</v>
      </c>
      <c r="I1107" s="78">
        <f t="shared" si="434"/>
        <v>3.4205787964935102</v>
      </c>
      <c r="J1107" s="78">
        <f t="shared" si="435"/>
        <v>-0.98480775301220813</v>
      </c>
      <c r="K1107" s="78">
        <f t="shared" si="436"/>
        <v>2.1753837331804364</v>
      </c>
      <c r="L1107" s="78">
        <f t="shared" si="437"/>
        <v>3.5589124026340393</v>
      </c>
      <c r="M1107" s="78">
        <f t="shared" si="438"/>
        <v>-6.5940304757817869E-2</v>
      </c>
      <c r="O1107" s="78">
        <f t="shared" si="443"/>
        <v>1.6043939724530063</v>
      </c>
      <c r="P1107" s="78">
        <f t="shared" si="444"/>
        <v>-4.8632443959891573E-2</v>
      </c>
    </row>
    <row r="1108" spans="2:18" x14ac:dyDescent="0.2">
      <c r="B1108" s="78">
        <f t="shared" si="439"/>
        <v>-4.05</v>
      </c>
      <c r="C1108" s="78">
        <v>0.34202014332566899</v>
      </c>
      <c r="D1108" s="78">
        <v>-0.93969262078590832</v>
      </c>
      <c r="E1108" s="78">
        <f t="shared" si="440"/>
        <v>-4.05</v>
      </c>
      <c r="F1108" s="78">
        <f t="shared" si="441"/>
        <v>0.34202014332566899</v>
      </c>
      <c r="G1108" s="78">
        <f t="shared" si="442"/>
        <v>-0.93969262078590832</v>
      </c>
      <c r="H1108" s="78">
        <f t="shared" si="433"/>
        <v>2.3211981327260256</v>
      </c>
      <c r="I1108" s="78">
        <f t="shared" si="434"/>
        <v>3.3363928136641405</v>
      </c>
      <c r="J1108" s="78">
        <f t="shared" si="435"/>
        <v>-0.93969262078590832</v>
      </c>
      <c r="K1108" s="78">
        <f t="shared" si="436"/>
        <v>2.3211981327260256</v>
      </c>
      <c r="L1108" s="78">
        <f t="shared" si="437"/>
        <v>3.4659183321651383</v>
      </c>
      <c r="M1108" s="78">
        <f t="shared" si="438"/>
        <v>-4.4151369070903335E-2</v>
      </c>
      <c r="O1108" s="78">
        <f t="shared" si="443"/>
        <v>1.7237577679210594</v>
      </c>
      <c r="P1108" s="78">
        <f t="shared" si="444"/>
        <v>-3.2787492083211224E-2</v>
      </c>
    </row>
    <row r="1109" spans="2:18" x14ac:dyDescent="0.2">
      <c r="B1109" s="78">
        <f t="shared" si="439"/>
        <v>-4.05</v>
      </c>
      <c r="C1109" s="78">
        <v>0.50000000000000011</v>
      </c>
      <c r="D1109" s="78">
        <v>-0.8660254037844386</v>
      </c>
      <c r="E1109" s="78">
        <f t="shared" si="440"/>
        <v>-4.05</v>
      </c>
      <c r="F1109" s="78">
        <f t="shared" si="441"/>
        <v>0.50000000000000011</v>
      </c>
      <c r="G1109" s="78">
        <f t="shared" si="442"/>
        <v>-0.8660254037844386</v>
      </c>
      <c r="H1109" s="78">
        <f t="shared" si="433"/>
        <v>2.4580127018922209</v>
      </c>
      <c r="I1109" s="78">
        <f t="shared" si="434"/>
        <v>3.2574028853269748</v>
      </c>
      <c r="J1109" s="78">
        <f t="shared" si="435"/>
        <v>-0.8660254037844386</v>
      </c>
      <c r="K1109" s="78">
        <f t="shared" si="436"/>
        <v>2.4580127018922209</v>
      </c>
      <c r="L1109" s="78">
        <f t="shared" si="437"/>
        <v>3.3705534416078669</v>
      </c>
      <c r="M1109" s="78">
        <f t="shared" si="438"/>
        <v>6.5616005567156188E-3</v>
      </c>
      <c r="O1109" s="78">
        <f t="shared" si="443"/>
        <v>1.8383776801961864</v>
      </c>
      <c r="P1109" s="78">
        <f t="shared" si="444"/>
        <v>4.9075010883966501E-3</v>
      </c>
    </row>
    <row r="1110" spans="2:18" x14ac:dyDescent="0.2">
      <c r="B1110" s="78">
        <f t="shared" si="439"/>
        <v>-4.05</v>
      </c>
      <c r="C1110" s="78">
        <v>0.64278760968653925</v>
      </c>
      <c r="D1110" s="78">
        <v>-0.76604444311897812</v>
      </c>
      <c r="E1110" s="78">
        <f t="shared" si="440"/>
        <v>-4.05</v>
      </c>
      <c r="F1110" s="78">
        <f t="shared" si="441"/>
        <v>0.64278760968653925</v>
      </c>
      <c r="G1110" s="78">
        <f t="shared" si="442"/>
        <v>-0.76604444311897812</v>
      </c>
      <c r="H1110" s="78">
        <f t="shared" si="433"/>
        <v>2.5816703992264207</v>
      </c>
      <c r="I1110" s="78">
        <f t="shared" si="434"/>
        <v>3.1860090804837053</v>
      </c>
      <c r="J1110" s="78">
        <f t="shared" si="435"/>
        <v>-0.76604444311897812</v>
      </c>
      <c r="K1110" s="78">
        <f t="shared" si="436"/>
        <v>2.5816703992264207</v>
      </c>
      <c r="L1110" s="78">
        <f t="shared" si="437"/>
        <v>3.2757153449048442</v>
      </c>
      <c r="M1110" s="78">
        <f t="shared" si="438"/>
        <v>8.4657716204904587E-2</v>
      </c>
      <c r="O1110" s="78">
        <f t="shared" si="443"/>
        <v>1.9446563384000648</v>
      </c>
      <c r="P1110" s="78">
        <f t="shared" si="444"/>
        <v>6.3768854638327127E-2</v>
      </c>
    </row>
    <row r="1111" spans="2:18" x14ac:dyDescent="0.2">
      <c r="B1111" s="78">
        <f t="shared" si="439"/>
        <v>-4.05</v>
      </c>
      <c r="C1111" s="78">
        <v>0.76604444311897779</v>
      </c>
      <c r="D1111" s="78">
        <v>-0.64278760968653958</v>
      </c>
      <c r="E1111" s="78">
        <f t="shared" si="440"/>
        <v>-4.05</v>
      </c>
      <c r="F1111" s="78">
        <f t="shared" si="441"/>
        <v>0.76604444311897779</v>
      </c>
      <c r="G1111" s="78">
        <f t="shared" si="442"/>
        <v>-0.64278760968653958</v>
      </c>
      <c r="H1111" s="78">
        <f t="shared" si="433"/>
        <v>2.6884139481689395</v>
      </c>
      <c r="I1111" s="78">
        <f t="shared" si="434"/>
        <v>3.1243806637674858</v>
      </c>
      <c r="J1111" s="78">
        <f t="shared" si="435"/>
        <v>-0.64278760968653958</v>
      </c>
      <c r="K1111" s="78">
        <f t="shared" si="436"/>
        <v>2.6884139481689395</v>
      </c>
      <c r="L1111" s="78">
        <f t="shared" si="437"/>
        <v>3.1842856496339986</v>
      </c>
      <c r="M1111" s="78">
        <f t="shared" si="438"/>
        <v>0.18776406691823466</v>
      </c>
      <c r="O1111" s="78">
        <f t="shared" si="443"/>
        <v>2.0391047491022549</v>
      </c>
      <c r="P1111" s="78">
        <f t="shared" si="444"/>
        <v>0.14241504766202259</v>
      </c>
    </row>
    <row r="1112" spans="2:18" x14ac:dyDescent="0.2">
      <c r="B1112" s="78">
        <f t="shared" si="439"/>
        <v>-4.05</v>
      </c>
      <c r="C1112" s="78">
        <v>0.86602540378443837</v>
      </c>
      <c r="D1112" s="78">
        <v>-0.50000000000000044</v>
      </c>
      <c r="E1112" s="78">
        <f t="shared" si="440"/>
        <v>-4.05</v>
      </c>
      <c r="F1112" s="78">
        <f t="shared" si="441"/>
        <v>0.86602540378443837</v>
      </c>
      <c r="G1112" s="78">
        <f t="shared" si="442"/>
        <v>-0.50000000000000044</v>
      </c>
      <c r="H1112" s="78">
        <f t="shared" si="433"/>
        <v>2.7750000000000012</v>
      </c>
      <c r="I1112" s="78">
        <f t="shared" si="434"/>
        <v>3.0743901834347556</v>
      </c>
      <c r="J1112" s="78">
        <f t="shared" si="435"/>
        <v>-0.50000000000000044</v>
      </c>
      <c r="K1112" s="78">
        <f t="shared" si="436"/>
        <v>2.7750000000000012</v>
      </c>
      <c r="L1112" s="78">
        <f t="shared" si="437"/>
        <v>3.0990424008204771</v>
      </c>
      <c r="M1112" s="78">
        <f t="shared" si="438"/>
        <v>0.31274781840461235</v>
      </c>
      <c r="O1112" s="78">
        <f t="shared" si="443"/>
        <v>2.1184754694940033</v>
      </c>
      <c r="P1112" s="78">
        <f t="shared" si="444"/>
        <v>0.23875624555961661</v>
      </c>
    </row>
    <row r="1113" spans="2:18" x14ac:dyDescent="0.2">
      <c r="B1113" s="78">
        <f t="shared" si="439"/>
        <v>-4.05</v>
      </c>
      <c r="C1113" s="78">
        <v>0.93969262078590809</v>
      </c>
      <c r="D1113" s="78">
        <v>-0.34202014332566943</v>
      </c>
      <c r="E1113" s="78">
        <f t="shared" si="440"/>
        <v>-4.05</v>
      </c>
      <c r="F1113" s="78">
        <f t="shared" si="441"/>
        <v>0.93969262078590809</v>
      </c>
      <c r="G1113" s="78">
        <f t="shared" si="442"/>
        <v>-0.34202014332566943</v>
      </c>
      <c r="H1113" s="78">
        <f t="shared" si="433"/>
        <v>2.8387976813493747</v>
      </c>
      <c r="I1113" s="78">
        <f t="shared" si="434"/>
        <v>3.0375565749340208</v>
      </c>
      <c r="J1113" s="78">
        <f t="shared" si="435"/>
        <v>-0.34202014332566943</v>
      </c>
      <c r="K1113" s="78">
        <f t="shared" si="436"/>
        <v>2.8387976813493747</v>
      </c>
      <c r="L1113" s="78">
        <f t="shared" si="437"/>
        <v>3.0225756714443133</v>
      </c>
      <c r="M1113" s="78">
        <f t="shared" si="438"/>
        <v>0.45581140261995395</v>
      </c>
      <c r="O1113" s="78">
        <f t="shared" si="443"/>
        <v>2.1799049227828586</v>
      </c>
      <c r="P1113" s="78">
        <f t="shared" si="444"/>
        <v>0.35001632097976559</v>
      </c>
    </row>
    <row r="1114" spans="2:18" x14ac:dyDescent="0.2">
      <c r="B1114" s="78">
        <f t="shared" si="439"/>
        <v>-4.05</v>
      </c>
      <c r="C1114" s="78">
        <v>0.98480775301220802</v>
      </c>
      <c r="D1114" s="78">
        <v>-0.17364817766693039</v>
      </c>
      <c r="E1114" s="78">
        <f t="shared" si="440"/>
        <v>-4.05</v>
      </c>
      <c r="F1114" s="78">
        <f t="shared" si="441"/>
        <v>0.98480775301220802</v>
      </c>
      <c r="G1114" s="78">
        <f t="shared" si="442"/>
        <v>-0.17364817766693039</v>
      </c>
      <c r="H1114" s="78">
        <f t="shared" si="433"/>
        <v>2.8778685319524446</v>
      </c>
      <c r="I1114" s="78">
        <f t="shared" si="434"/>
        <v>3.0149990088208707</v>
      </c>
      <c r="J1114" s="78">
        <f t="shared" si="435"/>
        <v>-0.17364817766693039</v>
      </c>
      <c r="K1114" s="78">
        <f t="shared" si="436"/>
        <v>2.8778685319524446</v>
      </c>
      <c r="L1114" s="78">
        <f t="shared" si="437"/>
        <v>2.9572088643835692</v>
      </c>
      <c r="M1114" s="78">
        <f t="shared" si="438"/>
        <v>0.6126079049515436</v>
      </c>
      <c r="O1114" s="78">
        <f t="shared" si="443"/>
        <v>2.221055909550901</v>
      </c>
      <c r="P1114" s="78">
        <f t="shared" si="444"/>
        <v>0.47279310796282981</v>
      </c>
    </row>
    <row r="1115" spans="2:18" x14ac:dyDescent="0.2">
      <c r="B1115" s="78">
        <f t="shared" si="439"/>
        <v>-4.05</v>
      </c>
      <c r="C1115" s="78">
        <v>1</v>
      </c>
      <c r="D1115" s="78">
        <v>0</v>
      </c>
      <c r="E1115" s="78">
        <f t="shared" si="440"/>
        <v>-4.05</v>
      </c>
      <c r="F1115" s="78">
        <f t="shared" si="441"/>
        <v>1</v>
      </c>
      <c r="G1115" s="78">
        <f t="shared" si="442"/>
        <v>0</v>
      </c>
      <c r="H1115" s="78">
        <f t="shared" si="433"/>
        <v>2.8910254037844401</v>
      </c>
      <c r="I1115" s="78">
        <f t="shared" si="434"/>
        <v>3.0074028853269748</v>
      </c>
      <c r="J1115" s="78">
        <f t="shared" si="435"/>
        <v>0</v>
      </c>
      <c r="K1115" s="78">
        <f t="shared" si="436"/>
        <v>2.8910254037844401</v>
      </c>
      <c r="L1115" s="78">
        <f t="shared" si="437"/>
        <v>2.9049281169935863</v>
      </c>
      <c r="M1115" s="78">
        <f t="shared" si="438"/>
        <v>0.77837314301889327</v>
      </c>
      <c r="O1115" s="78">
        <f t="shared" si="443"/>
        <v>2.240249133954844</v>
      </c>
      <c r="P1115" s="78">
        <f t="shared" si="444"/>
        <v>0.60315961155483599</v>
      </c>
    </row>
    <row r="1117" spans="2:18" x14ac:dyDescent="0.2">
      <c r="B1117" s="78">
        <f>2/20*9-4.5</f>
        <v>-3.6</v>
      </c>
      <c r="C1117" s="78">
        <v>1</v>
      </c>
      <c r="D1117" s="78">
        <v>0</v>
      </c>
      <c r="E1117" s="78">
        <f>B1117+B$8</f>
        <v>-3.6</v>
      </c>
      <c r="F1117" s="78">
        <f>C1117+B$9</f>
        <v>1</v>
      </c>
      <c r="G1117" s="78">
        <f>D1117+B$10</f>
        <v>0</v>
      </c>
      <c r="H1117" s="78">
        <f t="shared" ref="H1117:H1153" si="445">E1117*COS(RADIANS($B$12))-F1117*SIN(RADIANS($B$12))</f>
        <v>2.66602540378444</v>
      </c>
      <c r="I1117" s="78">
        <f t="shared" ref="I1117:I1153" si="446">E1117*SIN(RADIANS($B$12))+F1117*COS(RADIANS($B$12))</f>
        <v>2.6176914536239777</v>
      </c>
      <c r="J1117" s="78">
        <f t="shared" ref="J1117:J1153" si="447">G1117</f>
        <v>0</v>
      </c>
      <c r="K1117" s="78">
        <f t="shared" ref="K1117:K1153" si="448">H1117</f>
        <v>2.66602540378444</v>
      </c>
      <c r="L1117" s="78">
        <f t="shared" ref="L1117:L1153" si="449">I1117*COS(RADIANS($B$14))-J1117*SIN(RADIANS($B$14))</f>
        <v>2.5284957803115731</v>
      </c>
      <c r="M1117" s="78">
        <f t="shared" ref="M1117:M1153" si="450">I1117*SIN(RADIANS($B$14))+J1117*COS(RADIANS($B$14))</f>
        <v>0.67750840239998733</v>
      </c>
      <c r="O1117" s="78">
        <f>K1117*B$3/(B$3+B$5+L1117)</f>
        <v>2.127969271438058</v>
      </c>
      <c r="P1117" s="78">
        <f>M1117*B$3/(B$3+B$5+L1117)</f>
        <v>0.54077393988884614</v>
      </c>
      <c r="R1117" s="78" t="s">
        <v>10</v>
      </c>
    </row>
    <row r="1118" spans="2:18" x14ac:dyDescent="0.2">
      <c r="B1118" s="78">
        <f t="shared" ref="B1118:B1153" si="451">B1117</f>
        <v>-3.6</v>
      </c>
      <c r="C1118" s="78">
        <v>0.98480775301220802</v>
      </c>
      <c r="D1118" s="78">
        <v>0.17364817766693033</v>
      </c>
      <c r="E1118" s="78">
        <f t="shared" ref="E1118:E1153" si="452">B1118+B$8</f>
        <v>-3.6</v>
      </c>
      <c r="F1118" s="78">
        <f t="shared" ref="F1118:F1153" si="453">C1118+B$9</f>
        <v>0.98480775301220802</v>
      </c>
      <c r="G1118" s="78">
        <f t="shared" ref="G1118:G1153" si="454">D1118+B$10</f>
        <v>0.17364817766693033</v>
      </c>
      <c r="H1118" s="78">
        <f t="shared" si="445"/>
        <v>2.6528685319524445</v>
      </c>
      <c r="I1118" s="78">
        <f t="shared" si="446"/>
        <v>2.6252875771178736</v>
      </c>
      <c r="J1118" s="78">
        <f t="shared" si="447"/>
        <v>0.17364817766693033</v>
      </c>
      <c r="K1118" s="78">
        <f t="shared" si="448"/>
        <v>2.6528685319524445</v>
      </c>
      <c r="L1118" s="78">
        <f t="shared" si="449"/>
        <v>2.4908896166464607</v>
      </c>
      <c r="M1118" s="78">
        <f t="shared" si="450"/>
        <v>0.84720568332567892</v>
      </c>
      <c r="O1118" s="78">
        <f t="shared" ref="O1118:O1153" si="455">K1118*B$3/(B$3+B$5+L1118)</f>
        <v>2.1238427472907917</v>
      </c>
      <c r="P1118" s="78">
        <f t="shared" ref="P1118:P1153" si="456">M1118*B$3/(B$3+B$5+L1118)</f>
        <v>0.6782588825351703</v>
      </c>
    </row>
    <row r="1119" spans="2:18" x14ac:dyDescent="0.2">
      <c r="B1119" s="78">
        <f t="shared" si="451"/>
        <v>-3.6</v>
      </c>
      <c r="C1119" s="78">
        <v>0.93969262078590843</v>
      </c>
      <c r="D1119" s="78">
        <v>0.34202014332566871</v>
      </c>
      <c r="E1119" s="78">
        <f t="shared" si="452"/>
        <v>-3.6</v>
      </c>
      <c r="F1119" s="78">
        <f t="shared" si="453"/>
        <v>0.93969262078590843</v>
      </c>
      <c r="G1119" s="78">
        <f t="shared" si="454"/>
        <v>0.34202014332566871</v>
      </c>
      <c r="H1119" s="78">
        <f t="shared" si="445"/>
        <v>2.6137976813493751</v>
      </c>
      <c r="I1119" s="78">
        <f t="shared" si="446"/>
        <v>2.6478451432310237</v>
      </c>
      <c r="J1119" s="78">
        <f t="shared" si="447"/>
        <v>0.34202014332566871</v>
      </c>
      <c r="K1119" s="78">
        <f t="shared" si="448"/>
        <v>2.6137976813493751</v>
      </c>
      <c r="L1119" s="78">
        <f t="shared" si="449"/>
        <v>2.4691006809595462</v>
      </c>
      <c r="M1119" s="78">
        <f t="shared" si="450"/>
        <v>1.015678841099753</v>
      </c>
      <c r="O1119" s="78">
        <f t="shared" si="455"/>
        <v>2.0962198864435133</v>
      </c>
      <c r="P1119" s="78">
        <f t="shared" si="456"/>
        <v>0.81455661245137412</v>
      </c>
    </row>
    <row r="1120" spans="2:18" x14ac:dyDescent="0.2">
      <c r="B1120" s="78">
        <f t="shared" si="451"/>
        <v>-3.6</v>
      </c>
      <c r="C1120" s="78">
        <v>0.86602540378443871</v>
      </c>
      <c r="D1120" s="78">
        <v>0.49999999999999994</v>
      </c>
      <c r="E1120" s="78">
        <f t="shared" si="452"/>
        <v>-3.6</v>
      </c>
      <c r="F1120" s="78">
        <f t="shared" si="453"/>
        <v>0.86602540378443871</v>
      </c>
      <c r="G1120" s="78">
        <f t="shared" si="454"/>
        <v>0.49999999999999994</v>
      </c>
      <c r="H1120" s="78">
        <f t="shared" si="445"/>
        <v>2.5500000000000016</v>
      </c>
      <c r="I1120" s="78">
        <f t="shared" si="446"/>
        <v>2.6846787517317585</v>
      </c>
      <c r="J1120" s="78">
        <f t="shared" si="447"/>
        <v>0.49999999999999994</v>
      </c>
      <c r="K1120" s="78">
        <f t="shared" si="448"/>
        <v>2.5500000000000016</v>
      </c>
      <c r="L1120" s="78">
        <f t="shared" si="449"/>
        <v>2.4637910190359431</v>
      </c>
      <c r="M1120" s="78">
        <f t="shared" si="450"/>
        <v>1.1778089040747752</v>
      </c>
      <c r="O1120" s="78">
        <f t="shared" si="455"/>
        <v>2.0459264730172282</v>
      </c>
      <c r="P1120" s="78">
        <f t="shared" si="456"/>
        <v>0.94498447725568258</v>
      </c>
    </row>
    <row r="1121" spans="2:16" x14ac:dyDescent="0.2">
      <c r="B1121" s="78">
        <f t="shared" si="451"/>
        <v>-3.6</v>
      </c>
      <c r="C1121" s="78">
        <v>0.76604444311897801</v>
      </c>
      <c r="D1121" s="78">
        <v>0.64278760968653925</v>
      </c>
      <c r="E1121" s="78">
        <f t="shared" si="452"/>
        <v>-3.6</v>
      </c>
      <c r="F1121" s="78">
        <f t="shared" si="453"/>
        <v>0.76604444311897801</v>
      </c>
      <c r="G1121" s="78">
        <f t="shared" si="454"/>
        <v>0.64278760968653925</v>
      </c>
      <c r="H1121" s="78">
        <f t="shared" si="445"/>
        <v>2.4634139481689399</v>
      </c>
      <c r="I1121" s="78">
        <f t="shared" si="446"/>
        <v>2.7346692320644888</v>
      </c>
      <c r="J1121" s="78">
        <f t="shared" si="447"/>
        <v>0.64278760968653925</v>
      </c>
      <c r="K1121" s="78">
        <f t="shared" si="448"/>
        <v>2.4634139481689399</v>
      </c>
      <c r="L1121" s="78">
        <f t="shared" si="449"/>
        <v>2.4751219622663814</v>
      </c>
      <c r="M1121" s="78">
        <f t="shared" si="450"/>
        <v>1.3286696323290204</v>
      </c>
      <c r="O1121" s="78">
        <f t="shared" si="455"/>
        <v>1.974661214231052</v>
      </c>
      <c r="P1121" s="78">
        <f t="shared" si="456"/>
        <v>1.0650554249873148</v>
      </c>
    </row>
    <row r="1122" spans="2:16" x14ac:dyDescent="0.2">
      <c r="B1122" s="78">
        <f t="shared" si="451"/>
        <v>-3.6</v>
      </c>
      <c r="C1122" s="78">
        <v>0.64278760968653936</v>
      </c>
      <c r="D1122" s="78">
        <v>0.76604444311897801</v>
      </c>
      <c r="E1122" s="78">
        <f t="shared" si="452"/>
        <v>-3.6</v>
      </c>
      <c r="F1122" s="78">
        <f t="shared" si="453"/>
        <v>0.64278760968653936</v>
      </c>
      <c r="G1122" s="78">
        <f t="shared" si="454"/>
        <v>0.76604444311897801</v>
      </c>
      <c r="H1122" s="78">
        <f t="shared" si="445"/>
        <v>2.3566703992264211</v>
      </c>
      <c r="I1122" s="78">
        <f t="shared" si="446"/>
        <v>2.7962976487807083</v>
      </c>
      <c r="J1122" s="78">
        <f t="shared" si="447"/>
        <v>0.76604444311897801</v>
      </c>
      <c r="K1122" s="78">
        <f t="shared" si="448"/>
        <v>2.3566703992264211</v>
      </c>
      <c r="L1122" s="78">
        <f t="shared" si="449"/>
        <v>2.5027492256745383</v>
      </c>
      <c r="M1122" s="78">
        <f t="shared" si="450"/>
        <v>1.463677198973695</v>
      </c>
      <c r="O1122" s="78">
        <f t="shared" si="455"/>
        <v>1.8849217533588303</v>
      </c>
      <c r="P1122" s="78">
        <f t="shared" si="456"/>
        <v>1.1706842811563534</v>
      </c>
    </row>
    <row r="1123" spans="2:16" x14ac:dyDescent="0.2">
      <c r="B1123" s="78">
        <f t="shared" si="451"/>
        <v>-3.6</v>
      </c>
      <c r="C1123" s="78">
        <v>0.50000000000000011</v>
      </c>
      <c r="D1123" s="78">
        <v>0.8660254037844386</v>
      </c>
      <c r="E1123" s="78">
        <f t="shared" si="452"/>
        <v>-3.6</v>
      </c>
      <c r="F1123" s="78">
        <f t="shared" si="453"/>
        <v>0.50000000000000011</v>
      </c>
      <c r="G1123" s="78">
        <f t="shared" si="454"/>
        <v>0.8660254037844386</v>
      </c>
      <c r="H1123" s="78">
        <f t="shared" si="445"/>
        <v>2.2330127018922208</v>
      </c>
      <c r="I1123" s="78">
        <f t="shared" si="446"/>
        <v>2.8676914536239777</v>
      </c>
      <c r="J1123" s="78">
        <f t="shared" si="447"/>
        <v>0.8660254037844386</v>
      </c>
      <c r="K1123" s="78">
        <f t="shared" si="448"/>
        <v>2.2330127018922208</v>
      </c>
      <c r="L1123" s="78">
        <f t="shared" si="449"/>
        <v>2.5458333688418264</v>
      </c>
      <c r="M1123" s="78">
        <f t="shared" si="450"/>
        <v>1.5787294674134253</v>
      </c>
      <c r="O1123" s="78">
        <f t="shared" si="455"/>
        <v>1.7798839154344375</v>
      </c>
      <c r="P1123" s="78">
        <f t="shared" si="456"/>
        <v>1.2583695486776312</v>
      </c>
    </row>
    <row r="1124" spans="2:16" x14ac:dyDescent="0.2">
      <c r="B1124" s="78">
        <f t="shared" si="451"/>
        <v>-3.6</v>
      </c>
      <c r="C1124" s="78">
        <v>0.34202014332566882</v>
      </c>
      <c r="D1124" s="78">
        <v>0.93969262078590832</v>
      </c>
      <c r="E1124" s="78">
        <f t="shared" si="452"/>
        <v>-3.6</v>
      </c>
      <c r="F1124" s="78">
        <f t="shared" si="453"/>
        <v>0.34202014332566882</v>
      </c>
      <c r="G1124" s="78">
        <f t="shared" si="454"/>
        <v>0.93969262078590832</v>
      </c>
      <c r="H1124" s="78">
        <f t="shared" si="445"/>
        <v>2.0961981327260255</v>
      </c>
      <c r="I1124" s="78">
        <f t="shared" si="446"/>
        <v>2.9466813819611435</v>
      </c>
      <c r="J1124" s="78">
        <f t="shared" si="447"/>
        <v>0.93969262078590832</v>
      </c>
      <c r="K1124" s="78">
        <f t="shared" si="448"/>
        <v>2.0961981327260255</v>
      </c>
      <c r="L1124" s="78">
        <f t="shared" si="449"/>
        <v>2.6030653018797372</v>
      </c>
      <c r="M1124" s="78">
        <f t="shared" si="450"/>
        <v>1.670330632690928</v>
      </c>
      <c r="O1124" s="78">
        <f t="shared" si="455"/>
        <v>1.6632446809693027</v>
      </c>
      <c r="P1124" s="78">
        <f t="shared" si="456"/>
        <v>1.3253368071034268</v>
      </c>
    </row>
    <row r="1125" spans="2:16" x14ac:dyDescent="0.2">
      <c r="B1125" s="78">
        <f t="shared" si="451"/>
        <v>-3.6</v>
      </c>
      <c r="C1125" s="78">
        <v>0.17364817766693041</v>
      </c>
      <c r="D1125" s="78">
        <v>0.98480775301220802</v>
      </c>
      <c r="E1125" s="78">
        <f t="shared" si="452"/>
        <v>-3.6</v>
      </c>
      <c r="F1125" s="78">
        <f t="shared" si="453"/>
        <v>0.17364817766693041</v>
      </c>
      <c r="G1125" s="78">
        <f t="shared" si="454"/>
        <v>0.98480775301220802</v>
      </c>
      <c r="H1125" s="78">
        <f t="shared" si="445"/>
        <v>1.9503837331804368</v>
      </c>
      <c r="I1125" s="78">
        <f t="shared" si="446"/>
        <v>3.0308673647905127</v>
      </c>
      <c r="J1125" s="78">
        <f t="shared" si="447"/>
        <v>0.98480775301220802</v>
      </c>
      <c r="K1125" s="78">
        <f t="shared" si="448"/>
        <v>1.9503837331804368</v>
      </c>
      <c r="L1125" s="78">
        <f t="shared" si="449"/>
        <v>2.6727060614636682</v>
      </c>
      <c r="M1125" s="78">
        <f t="shared" si="450"/>
        <v>1.7356974397516716</v>
      </c>
      <c r="O1125" s="78">
        <f t="shared" si="455"/>
        <v>1.5390428245718912</v>
      </c>
      <c r="P1125" s="78">
        <f t="shared" si="456"/>
        <v>1.3696344185159792</v>
      </c>
    </row>
    <row r="1126" spans="2:16" x14ac:dyDescent="0.2">
      <c r="B1126" s="78">
        <f t="shared" si="451"/>
        <v>-3.6</v>
      </c>
      <c r="C1126" s="78">
        <v>6.1257422745431001E-17</v>
      </c>
      <c r="D1126" s="78">
        <v>1</v>
      </c>
      <c r="E1126" s="78">
        <f t="shared" si="452"/>
        <v>-3.6</v>
      </c>
      <c r="F1126" s="78">
        <f t="shared" si="453"/>
        <v>6.1257422745431001E-17</v>
      </c>
      <c r="G1126" s="78">
        <f t="shared" si="454"/>
        <v>1</v>
      </c>
      <c r="H1126" s="78">
        <f t="shared" si="445"/>
        <v>1.8000000000000016</v>
      </c>
      <c r="I1126" s="78">
        <f t="shared" si="446"/>
        <v>3.1176914536239781</v>
      </c>
      <c r="J1126" s="78">
        <f t="shared" si="447"/>
        <v>1</v>
      </c>
      <c r="K1126" s="78">
        <f t="shared" si="448"/>
        <v>1.8000000000000016</v>
      </c>
      <c r="L1126" s="78">
        <f t="shared" si="449"/>
        <v>2.7526396483535867</v>
      </c>
      <c r="M1126" s="78">
        <f t="shared" si="450"/>
        <v>1.7728437512403161</v>
      </c>
      <c r="O1126" s="78">
        <f t="shared" si="455"/>
        <v>1.4114724869783239</v>
      </c>
      <c r="P1126" s="78">
        <f t="shared" si="456"/>
        <v>1.3901778769928601</v>
      </c>
    </row>
    <row r="1127" spans="2:16" x14ac:dyDescent="0.2">
      <c r="B1127" s="78">
        <f t="shared" si="451"/>
        <v>-3.6</v>
      </c>
      <c r="C1127" s="78">
        <v>-0.1736481776669303</v>
      </c>
      <c r="D1127" s="78">
        <v>0.98480775301220802</v>
      </c>
      <c r="E1127" s="78">
        <f t="shared" si="452"/>
        <v>-3.6</v>
      </c>
      <c r="F1127" s="78">
        <f t="shared" si="453"/>
        <v>-0.1736481776669303</v>
      </c>
      <c r="G1127" s="78">
        <f t="shared" si="454"/>
        <v>0.98480775301220802</v>
      </c>
      <c r="H1127" s="78">
        <f t="shared" si="445"/>
        <v>1.6496162668195664</v>
      </c>
      <c r="I1127" s="78">
        <f t="shared" si="446"/>
        <v>3.2045155424574432</v>
      </c>
      <c r="J1127" s="78">
        <f t="shared" si="447"/>
        <v>0.98480775301220802</v>
      </c>
      <c r="K1127" s="78">
        <f t="shared" si="448"/>
        <v>1.6496162668195664</v>
      </c>
      <c r="L1127" s="78">
        <f t="shared" si="449"/>
        <v>2.8404373209601892</v>
      </c>
      <c r="M1127" s="78">
        <f t="shared" si="450"/>
        <v>1.7806408952792194</v>
      </c>
      <c r="O1127" s="78">
        <f t="shared" si="455"/>
        <v>1.284704115277135</v>
      </c>
      <c r="P1127" s="78">
        <f t="shared" si="456"/>
        <v>1.3867447430100968</v>
      </c>
    </row>
    <row r="1128" spans="2:16" x14ac:dyDescent="0.2">
      <c r="B1128" s="78">
        <f t="shared" si="451"/>
        <v>-3.6</v>
      </c>
      <c r="C1128" s="78">
        <v>-0.34202014332566871</v>
      </c>
      <c r="D1128" s="78">
        <v>0.93969262078590843</v>
      </c>
      <c r="E1128" s="78">
        <f t="shared" si="452"/>
        <v>-3.6</v>
      </c>
      <c r="F1128" s="78">
        <f t="shared" si="453"/>
        <v>-0.34202014332566871</v>
      </c>
      <c r="G1128" s="78">
        <f t="shared" si="454"/>
        <v>0.93969262078590843</v>
      </c>
      <c r="H1128" s="78">
        <f t="shared" si="445"/>
        <v>1.5038018672739779</v>
      </c>
      <c r="I1128" s="78">
        <f t="shared" si="446"/>
        <v>3.2887015252868128</v>
      </c>
      <c r="J1128" s="78">
        <f t="shared" si="447"/>
        <v>0.93969262078590843</v>
      </c>
      <c r="K1128" s="78">
        <f t="shared" si="448"/>
        <v>1.5038018672739779</v>
      </c>
      <c r="L1128" s="78">
        <f t="shared" si="449"/>
        <v>2.9334313914290902</v>
      </c>
      <c r="M1128" s="78">
        <f t="shared" si="450"/>
        <v>1.7588519595923051</v>
      </c>
      <c r="O1128" s="78">
        <f t="shared" si="455"/>
        <v>1.1627245869727494</v>
      </c>
      <c r="P1128" s="78">
        <f t="shared" si="456"/>
        <v>1.3599267714505265</v>
      </c>
    </row>
    <row r="1129" spans="2:16" x14ac:dyDescent="0.2">
      <c r="B1129" s="78">
        <f t="shared" si="451"/>
        <v>-3.6</v>
      </c>
      <c r="C1129" s="78">
        <v>-0.49999999999999978</v>
      </c>
      <c r="D1129" s="78">
        <v>0.86602540378443871</v>
      </c>
      <c r="E1129" s="78">
        <f t="shared" si="452"/>
        <v>-3.6</v>
      </c>
      <c r="F1129" s="78">
        <f t="shared" si="453"/>
        <v>-0.49999999999999978</v>
      </c>
      <c r="G1129" s="78">
        <f t="shared" si="454"/>
        <v>0.86602540378443871</v>
      </c>
      <c r="H1129" s="78">
        <f t="shared" si="445"/>
        <v>1.3669872981077826</v>
      </c>
      <c r="I1129" s="78">
        <f t="shared" si="446"/>
        <v>3.3676914536239781</v>
      </c>
      <c r="J1129" s="78">
        <f t="shared" si="447"/>
        <v>0.86602540378443871</v>
      </c>
      <c r="K1129" s="78">
        <f t="shared" si="448"/>
        <v>1.3669872981077826</v>
      </c>
      <c r="L1129" s="78">
        <f t="shared" si="449"/>
        <v>3.0287962819863612</v>
      </c>
      <c r="M1129" s="78">
        <f t="shared" si="450"/>
        <v>1.7081389899646859</v>
      </c>
      <c r="O1129" s="78">
        <f t="shared" si="455"/>
        <v>1.0492045991983019</v>
      </c>
      <c r="P1129" s="78">
        <f t="shared" si="456"/>
        <v>1.3110489664546847</v>
      </c>
    </row>
    <row r="1130" spans="2:16" x14ac:dyDescent="0.2">
      <c r="B1130" s="78">
        <f t="shared" si="451"/>
        <v>-3.6</v>
      </c>
      <c r="C1130" s="78">
        <v>-0.64278760968653936</v>
      </c>
      <c r="D1130" s="78">
        <v>0.76604444311897801</v>
      </c>
      <c r="E1130" s="78">
        <f t="shared" si="452"/>
        <v>-3.6</v>
      </c>
      <c r="F1130" s="78">
        <f t="shared" si="453"/>
        <v>-0.64278760968653936</v>
      </c>
      <c r="G1130" s="78">
        <f t="shared" si="454"/>
        <v>0.76604444311897801</v>
      </c>
      <c r="H1130" s="78">
        <f t="shared" si="445"/>
        <v>1.2433296007735823</v>
      </c>
      <c r="I1130" s="78">
        <f t="shared" si="446"/>
        <v>3.439085258467248</v>
      </c>
      <c r="J1130" s="78">
        <f t="shared" si="447"/>
        <v>0.76604444311897801</v>
      </c>
      <c r="K1130" s="78">
        <f t="shared" si="448"/>
        <v>1.2433296007735823</v>
      </c>
      <c r="L1130" s="78">
        <f t="shared" si="449"/>
        <v>3.1236343786893843</v>
      </c>
      <c r="M1130" s="78">
        <f t="shared" si="450"/>
        <v>1.630042874316497</v>
      </c>
      <c r="O1130" s="78">
        <f t="shared" si="455"/>
        <v>0.94739731761541934</v>
      </c>
      <c r="P1130" s="78">
        <f t="shared" si="456"/>
        <v>1.2420666617803813</v>
      </c>
    </row>
    <row r="1131" spans="2:16" x14ac:dyDescent="0.2">
      <c r="B1131" s="78">
        <f t="shared" si="451"/>
        <v>-3.6</v>
      </c>
      <c r="C1131" s="78">
        <v>-0.7660444431189779</v>
      </c>
      <c r="D1131" s="78">
        <v>0.64278760968653947</v>
      </c>
      <c r="E1131" s="78">
        <f t="shared" si="452"/>
        <v>-3.6</v>
      </c>
      <c r="F1131" s="78">
        <f t="shared" si="453"/>
        <v>-0.7660444431189779</v>
      </c>
      <c r="G1131" s="78">
        <f t="shared" si="454"/>
        <v>0.64278760968653947</v>
      </c>
      <c r="H1131" s="78">
        <f t="shared" si="445"/>
        <v>1.1365860518310635</v>
      </c>
      <c r="I1131" s="78">
        <f t="shared" si="446"/>
        <v>3.5007136751834675</v>
      </c>
      <c r="J1131" s="78">
        <f t="shared" si="447"/>
        <v>0.64278760968653947</v>
      </c>
      <c r="K1131" s="78">
        <f t="shared" si="448"/>
        <v>1.1365860518310635</v>
      </c>
      <c r="L1131" s="78">
        <f t="shared" si="449"/>
        <v>3.2150640739602299</v>
      </c>
      <c r="M1131" s="78">
        <f t="shared" si="450"/>
        <v>1.5269365236031667</v>
      </c>
      <c r="O1131" s="78">
        <f t="shared" si="455"/>
        <v>0.86006851383389216</v>
      </c>
      <c r="P1131" s="78">
        <f t="shared" si="456"/>
        <v>1.1554514719394633</v>
      </c>
    </row>
    <row r="1132" spans="2:16" x14ac:dyDescent="0.2">
      <c r="B1132" s="78">
        <f t="shared" si="451"/>
        <v>-3.6</v>
      </c>
      <c r="C1132" s="78">
        <v>-0.86602540378443871</v>
      </c>
      <c r="D1132" s="78">
        <v>0.49999999999999994</v>
      </c>
      <c r="E1132" s="78">
        <f t="shared" si="452"/>
        <v>-3.6</v>
      </c>
      <c r="F1132" s="78">
        <f t="shared" si="453"/>
        <v>-0.86602540378443871</v>
      </c>
      <c r="G1132" s="78">
        <f t="shared" si="454"/>
        <v>0.49999999999999994</v>
      </c>
      <c r="H1132" s="78">
        <f t="shared" si="445"/>
        <v>1.0500000000000018</v>
      </c>
      <c r="I1132" s="78">
        <f t="shared" si="446"/>
        <v>3.5507041555161978</v>
      </c>
      <c r="J1132" s="78">
        <f t="shared" si="447"/>
        <v>0.49999999999999994</v>
      </c>
      <c r="K1132" s="78">
        <f t="shared" si="448"/>
        <v>1.0500000000000018</v>
      </c>
      <c r="L1132" s="78">
        <f t="shared" si="449"/>
        <v>3.3003073227737514</v>
      </c>
      <c r="M1132" s="78">
        <f t="shared" si="450"/>
        <v>1.4019527721167888</v>
      </c>
      <c r="O1132" s="78">
        <f t="shared" si="455"/>
        <v>0.78945544228298814</v>
      </c>
      <c r="P1132" s="78">
        <f t="shared" si="456"/>
        <v>1.0540754721631609</v>
      </c>
    </row>
    <row r="1133" spans="2:16" x14ac:dyDescent="0.2">
      <c r="B1133" s="78">
        <f t="shared" si="451"/>
        <v>-3.6</v>
      </c>
      <c r="C1133" s="78">
        <v>-0.93969262078590832</v>
      </c>
      <c r="D1133" s="78">
        <v>0.34202014332566888</v>
      </c>
      <c r="E1133" s="78">
        <f t="shared" si="452"/>
        <v>-3.6</v>
      </c>
      <c r="F1133" s="78">
        <f t="shared" si="453"/>
        <v>-0.93969262078590832</v>
      </c>
      <c r="G1133" s="78">
        <f t="shared" si="454"/>
        <v>0.34202014332566888</v>
      </c>
      <c r="H1133" s="78">
        <f t="shared" si="445"/>
        <v>0.98620231865062824</v>
      </c>
      <c r="I1133" s="78">
        <f t="shared" si="446"/>
        <v>3.5875377640169326</v>
      </c>
      <c r="J1133" s="78">
        <f t="shared" si="447"/>
        <v>0.34202014332566888</v>
      </c>
      <c r="K1133" s="78">
        <f t="shared" si="448"/>
        <v>0.98620231865062824</v>
      </c>
      <c r="L1133" s="78">
        <f t="shared" si="449"/>
        <v>3.3767740521499157</v>
      </c>
      <c r="M1133" s="78">
        <f t="shared" si="450"/>
        <v>1.2588891879014472</v>
      </c>
      <c r="O1133" s="78">
        <f t="shared" si="455"/>
        <v>0.73724973959033557</v>
      </c>
      <c r="P1133" s="78">
        <f t="shared" si="456"/>
        <v>0.94110073399880634</v>
      </c>
    </row>
    <row r="1134" spans="2:16" x14ac:dyDescent="0.2">
      <c r="B1134" s="78">
        <f t="shared" si="451"/>
        <v>-3.6</v>
      </c>
      <c r="C1134" s="78">
        <v>-0.98480775301220802</v>
      </c>
      <c r="D1134" s="78">
        <v>0.17364817766693069</v>
      </c>
      <c r="E1134" s="78">
        <f t="shared" si="452"/>
        <v>-3.6</v>
      </c>
      <c r="F1134" s="78">
        <f t="shared" si="453"/>
        <v>-0.98480775301220802</v>
      </c>
      <c r="G1134" s="78">
        <f t="shared" si="454"/>
        <v>0.17364817766693069</v>
      </c>
      <c r="H1134" s="78">
        <f t="shared" si="445"/>
        <v>0.94713146804755866</v>
      </c>
      <c r="I1134" s="78">
        <f t="shared" si="446"/>
        <v>3.6100953301300827</v>
      </c>
      <c r="J1134" s="78">
        <f t="shared" si="447"/>
        <v>0.17364817766693069</v>
      </c>
      <c r="K1134" s="78">
        <f t="shared" si="448"/>
        <v>0.94713146804755866</v>
      </c>
      <c r="L1134" s="78">
        <f t="shared" si="449"/>
        <v>3.4421408592106588</v>
      </c>
      <c r="M1134" s="78">
        <f t="shared" si="450"/>
        <v>1.1020926855698583</v>
      </c>
      <c r="O1134" s="78">
        <f t="shared" si="455"/>
        <v>0.70459867811798516</v>
      </c>
      <c r="P1134" s="78">
        <f t="shared" si="456"/>
        <v>0.81987884006935985</v>
      </c>
    </row>
    <row r="1135" spans="2:16" x14ac:dyDescent="0.2">
      <c r="B1135" s="78">
        <f t="shared" si="451"/>
        <v>-3.6</v>
      </c>
      <c r="C1135" s="78">
        <v>-1</v>
      </c>
      <c r="D1135" s="78">
        <v>1.22514845490862E-16</v>
      </c>
      <c r="E1135" s="78">
        <f t="shared" si="452"/>
        <v>-3.6</v>
      </c>
      <c r="F1135" s="78">
        <f t="shared" si="453"/>
        <v>-1</v>
      </c>
      <c r="G1135" s="78">
        <f t="shared" si="454"/>
        <v>1.22514845490862E-16</v>
      </c>
      <c r="H1135" s="78">
        <f t="shared" si="445"/>
        <v>0.93397459621556322</v>
      </c>
      <c r="I1135" s="78">
        <f t="shared" si="446"/>
        <v>3.6176914536239786</v>
      </c>
      <c r="J1135" s="78">
        <f t="shared" si="447"/>
        <v>1.22514845490862E-16</v>
      </c>
      <c r="K1135" s="78">
        <f t="shared" si="448"/>
        <v>0.93397459621556322</v>
      </c>
      <c r="L1135" s="78">
        <f t="shared" si="449"/>
        <v>3.4944216066006422</v>
      </c>
      <c r="M1135" s="78">
        <f t="shared" si="450"/>
        <v>0.9363274475025084</v>
      </c>
      <c r="O1135" s="78">
        <f t="shared" si="455"/>
        <v>0.69211902773122203</v>
      </c>
      <c r="P1135" s="78">
        <f t="shared" si="456"/>
        <v>0.69386260100582198</v>
      </c>
    </row>
    <row r="1136" spans="2:16" x14ac:dyDescent="0.2">
      <c r="B1136" s="78">
        <f t="shared" si="451"/>
        <v>-3.6</v>
      </c>
      <c r="C1136" s="78">
        <v>-0.98480775301220802</v>
      </c>
      <c r="D1136" s="78">
        <v>-0.17364817766693047</v>
      </c>
      <c r="E1136" s="78">
        <f t="shared" si="452"/>
        <v>-3.6</v>
      </c>
      <c r="F1136" s="78">
        <f t="shared" si="453"/>
        <v>-0.98480775301220802</v>
      </c>
      <c r="G1136" s="78">
        <f t="shared" si="454"/>
        <v>-0.17364817766693047</v>
      </c>
      <c r="H1136" s="78">
        <f t="shared" si="445"/>
        <v>0.94713146804755866</v>
      </c>
      <c r="I1136" s="78">
        <f t="shared" si="446"/>
        <v>3.6100953301300827</v>
      </c>
      <c r="J1136" s="78">
        <f t="shared" si="447"/>
        <v>-0.17364817766693047</v>
      </c>
      <c r="K1136" s="78">
        <f t="shared" si="448"/>
        <v>0.94713146804755866</v>
      </c>
      <c r="L1136" s="78">
        <f t="shared" si="449"/>
        <v>3.5320277702657545</v>
      </c>
      <c r="M1136" s="78">
        <f t="shared" si="450"/>
        <v>0.7666301665768166</v>
      </c>
      <c r="O1136" s="78">
        <f t="shared" si="455"/>
        <v>0.6999183597071188</v>
      </c>
      <c r="P1136" s="78">
        <f t="shared" si="456"/>
        <v>0.56653014580811845</v>
      </c>
    </row>
    <row r="1137" spans="2:16" x14ac:dyDescent="0.2">
      <c r="B1137" s="78">
        <f t="shared" si="451"/>
        <v>-3.6</v>
      </c>
      <c r="C1137" s="78">
        <v>-0.93969262078590843</v>
      </c>
      <c r="D1137" s="78">
        <v>-0.34202014332566866</v>
      </c>
      <c r="E1137" s="78">
        <f t="shared" si="452"/>
        <v>-3.6</v>
      </c>
      <c r="F1137" s="78">
        <f t="shared" si="453"/>
        <v>-0.93969262078590843</v>
      </c>
      <c r="G1137" s="78">
        <f t="shared" si="454"/>
        <v>-0.34202014332566866</v>
      </c>
      <c r="H1137" s="78">
        <f t="shared" si="445"/>
        <v>0.98620231865062813</v>
      </c>
      <c r="I1137" s="78">
        <f t="shared" si="446"/>
        <v>3.5875377640169326</v>
      </c>
      <c r="J1137" s="78">
        <f t="shared" si="447"/>
        <v>-0.34202014332566866</v>
      </c>
      <c r="K1137" s="78">
        <f t="shared" si="448"/>
        <v>0.98620231865062813</v>
      </c>
      <c r="L1137" s="78">
        <f t="shared" si="449"/>
        <v>3.5538167059526691</v>
      </c>
      <c r="M1137" s="78">
        <f t="shared" si="450"/>
        <v>0.59815700880274281</v>
      </c>
      <c r="O1137" s="78">
        <f t="shared" si="455"/>
        <v>0.72761963662788809</v>
      </c>
      <c r="P1137" s="78">
        <f t="shared" si="456"/>
        <v>0.44131997781852816</v>
      </c>
    </row>
    <row r="1138" spans="2:16" x14ac:dyDescent="0.2">
      <c r="B1138" s="78">
        <f t="shared" si="451"/>
        <v>-3.6</v>
      </c>
      <c r="C1138" s="78">
        <v>-0.8660254037844386</v>
      </c>
      <c r="D1138" s="78">
        <v>-0.50000000000000011</v>
      </c>
      <c r="E1138" s="78">
        <f t="shared" si="452"/>
        <v>-3.6</v>
      </c>
      <c r="F1138" s="78">
        <f t="shared" si="453"/>
        <v>-0.8660254037844386</v>
      </c>
      <c r="G1138" s="78">
        <f t="shared" si="454"/>
        <v>-0.50000000000000011</v>
      </c>
      <c r="H1138" s="78">
        <f t="shared" si="445"/>
        <v>1.050000000000002</v>
      </c>
      <c r="I1138" s="78">
        <f t="shared" si="446"/>
        <v>3.5507041555161978</v>
      </c>
      <c r="J1138" s="78">
        <f t="shared" si="447"/>
        <v>-0.50000000000000011</v>
      </c>
      <c r="K1138" s="78">
        <f t="shared" si="448"/>
        <v>1.050000000000002</v>
      </c>
      <c r="L1138" s="78">
        <f t="shared" si="449"/>
        <v>3.5591263678762721</v>
      </c>
      <c r="M1138" s="78">
        <f t="shared" si="450"/>
        <v>0.43602694582772034</v>
      </c>
      <c r="O1138" s="78">
        <f t="shared" si="455"/>
        <v>0.77438617467834736</v>
      </c>
      <c r="P1138" s="78">
        <f t="shared" si="456"/>
        <v>0.32157451298686729</v>
      </c>
    </row>
    <row r="1139" spans="2:16" x14ac:dyDescent="0.2">
      <c r="B1139" s="78">
        <f t="shared" si="451"/>
        <v>-3.6</v>
      </c>
      <c r="C1139" s="78">
        <v>-0.76604444311897801</v>
      </c>
      <c r="D1139" s="78">
        <v>-0.64278760968653925</v>
      </c>
      <c r="E1139" s="78">
        <f t="shared" si="452"/>
        <v>-3.6</v>
      </c>
      <c r="F1139" s="78">
        <f t="shared" si="453"/>
        <v>-0.76604444311897801</v>
      </c>
      <c r="G1139" s="78">
        <f t="shared" si="454"/>
        <v>-0.64278760968653925</v>
      </c>
      <c r="H1139" s="78">
        <f t="shared" si="445"/>
        <v>1.1365860518310633</v>
      </c>
      <c r="I1139" s="78">
        <f t="shared" si="446"/>
        <v>3.5007136751834675</v>
      </c>
      <c r="J1139" s="78">
        <f t="shared" si="447"/>
        <v>-0.64278760968653925</v>
      </c>
      <c r="K1139" s="78">
        <f t="shared" si="448"/>
        <v>1.1365860518310633</v>
      </c>
      <c r="L1139" s="78">
        <f t="shared" si="449"/>
        <v>3.5477954246458339</v>
      </c>
      <c r="M1139" s="78">
        <f t="shared" si="450"/>
        <v>0.28516621757347538</v>
      </c>
      <c r="O1139" s="78">
        <f t="shared" si="455"/>
        <v>0.83894539015802705</v>
      </c>
      <c r="P1139" s="78">
        <f t="shared" si="456"/>
        <v>0.2104890195305929</v>
      </c>
    </row>
    <row r="1140" spans="2:16" x14ac:dyDescent="0.2">
      <c r="B1140" s="78">
        <f t="shared" si="451"/>
        <v>-3.6</v>
      </c>
      <c r="C1140" s="78">
        <v>-0.64278760968653947</v>
      </c>
      <c r="D1140" s="78">
        <v>-0.7660444431189779</v>
      </c>
      <c r="E1140" s="78">
        <f t="shared" si="452"/>
        <v>-3.6</v>
      </c>
      <c r="F1140" s="78">
        <f t="shared" si="453"/>
        <v>-0.64278760968653947</v>
      </c>
      <c r="G1140" s="78">
        <f t="shared" si="454"/>
        <v>-0.7660444431189779</v>
      </c>
      <c r="H1140" s="78">
        <f t="shared" si="445"/>
        <v>1.2433296007735821</v>
      </c>
      <c r="I1140" s="78">
        <f t="shared" si="446"/>
        <v>3.439085258467248</v>
      </c>
      <c r="J1140" s="78">
        <f t="shared" si="447"/>
        <v>-0.7660444431189779</v>
      </c>
      <c r="K1140" s="78">
        <f t="shared" si="448"/>
        <v>1.2433296007735821</v>
      </c>
      <c r="L1140" s="78">
        <f t="shared" si="449"/>
        <v>3.520168161237677</v>
      </c>
      <c r="M1140" s="78">
        <f t="shared" si="450"/>
        <v>0.15015865092880087</v>
      </c>
      <c r="O1140" s="78">
        <f t="shared" si="455"/>
        <v>0.91961104769259316</v>
      </c>
      <c r="P1140" s="78">
        <f t="shared" si="456"/>
        <v>0.11106270952997888</v>
      </c>
    </row>
    <row r="1141" spans="2:16" x14ac:dyDescent="0.2">
      <c r="B1141" s="78">
        <f t="shared" si="451"/>
        <v>-3.6</v>
      </c>
      <c r="C1141" s="78">
        <v>-0.50000000000000044</v>
      </c>
      <c r="D1141" s="78">
        <v>-0.86602540378443837</v>
      </c>
      <c r="E1141" s="78">
        <f t="shared" si="452"/>
        <v>-3.6</v>
      </c>
      <c r="F1141" s="78">
        <f t="shared" si="453"/>
        <v>-0.50000000000000044</v>
      </c>
      <c r="G1141" s="78">
        <f t="shared" si="454"/>
        <v>-0.86602540378443837</v>
      </c>
      <c r="H1141" s="78">
        <f t="shared" si="445"/>
        <v>1.366987298107782</v>
      </c>
      <c r="I1141" s="78">
        <f t="shared" si="446"/>
        <v>3.3676914536239786</v>
      </c>
      <c r="J1141" s="78">
        <f t="shared" si="447"/>
        <v>-0.86602540378443837</v>
      </c>
      <c r="K1141" s="78">
        <f t="shared" si="448"/>
        <v>1.366987298107782</v>
      </c>
      <c r="L1141" s="78">
        <f t="shared" si="449"/>
        <v>3.4770840180703884</v>
      </c>
      <c r="M1141" s="78">
        <f t="shared" si="450"/>
        <v>3.5106382489070498E-2</v>
      </c>
      <c r="O1141" s="78">
        <f t="shared" si="455"/>
        <v>1.0143049462887472</v>
      </c>
      <c r="P1141" s="78">
        <f t="shared" si="456"/>
        <v>2.6048945337136014E-2</v>
      </c>
    </row>
    <row r="1142" spans="2:16" x14ac:dyDescent="0.2">
      <c r="B1142" s="78">
        <f t="shared" si="451"/>
        <v>-3.6</v>
      </c>
      <c r="C1142" s="78">
        <v>-0.34202014332566938</v>
      </c>
      <c r="D1142" s="78">
        <v>-0.93969262078590821</v>
      </c>
      <c r="E1142" s="78">
        <f t="shared" si="452"/>
        <v>-3.6</v>
      </c>
      <c r="F1142" s="78">
        <f t="shared" si="453"/>
        <v>-0.34202014332566938</v>
      </c>
      <c r="G1142" s="78">
        <f t="shared" si="454"/>
        <v>-0.93969262078590821</v>
      </c>
      <c r="H1142" s="78">
        <f t="shared" si="445"/>
        <v>1.5038018672739772</v>
      </c>
      <c r="I1142" s="78">
        <f t="shared" si="446"/>
        <v>3.2887015252868128</v>
      </c>
      <c r="J1142" s="78">
        <f t="shared" si="447"/>
        <v>-0.93969262078590821</v>
      </c>
      <c r="K1142" s="78">
        <f t="shared" si="448"/>
        <v>1.5038018672739772</v>
      </c>
      <c r="L1142" s="78">
        <f t="shared" si="449"/>
        <v>3.4198520850324781</v>
      </c>
      <c r="M1142" s="78">
        <f t="shared" si="450"/>
        <v>-5.6494782788432119E-2</v>
      </c>
      <c r="O1142" s="78">
        <f t="shared" si="455"/>
        <v>1.1205800613489683</v>
      </c>
      <c r="P1142" s="78">
        <f t="shared" si="456"/>
        <v>-4.2097917645040416E-2</v>
      </c>
    </row>
    <row r="1143" spans="2:16" x14ac:dyDescent="0.2">
      <c r="B1143" s="78">
        <f t="shared" si="451"/>
        <v>-3.6</v>
      </c>
      <c r="C1143" s="78">
        <v>-0.17364817766693033</v>
      </c>
      <c r="D1143" s="78">
        <v>-0.98480775301220802</v>
      </c>
      <c r="E1143" s="78">
        <f t="shared" si="452"/>
        <v>-3.6</v>
      </c>
      <c r="F1143" s="78">
        <f t="shared" si="453"/>
        <v>-0.17364817766693033</v>
      </c>
      <c r="G1143" s="78">
        <f t="shared" si="454"/>
        <v>-0.98480775301220802</v>
      </c>
      <c r="H1143" s="78">
        <f t="shared" si="445"/>
        <v>1.6496162668195664</v>
      </c>
      <c r="I1143" s="78">
        <f t="shared" si="446"/>
        <v>3.2045155424574432</v>
      </c>
      <c r="J1143" s="78">
        <f t="shared" si="447"/>
        <v>-0.98480775301220802</v>
      </c>
      <c r="K1143" s="78">
        <f t="shared" si="448"/>
        <v>1.6496162668195664</v>
      </c>
      <c r="L1143" s="78">
        <f t="shared" si="449"/>
        <v>3.3502113254485466</v>
      </c>
      <c r="M1143" s="78">
        <f t="shared" si="450"/>
        <v>-0.12186158984917594</v>
      </c>
      <c r="O1143" s="78">
        <f t="shared" si="455"/>
        <v>1.2356480557540104</v>
      </c>
      <c r="P1143" s="78">
        <f t="shared" si="456"/>
        <v>-9.128064483659519E-2</v>
      </c>
    </row>
    <row r="1144" spans="2:16" x14ac:dyDescent="0.2">
      <c r="B1144" s="78">
        <f t="shared" si="451"/>
        <v>-3.6</v>
      </c>
      <c r="C1144" s="78">
        <v>-1.83772268236293E-16</v>
      </c>
      <c r="D1144" s="78">
        <v>-1</v>
      </c>
      <c r="E1144" s="78">
        <f t="shared" si="452"/>
        <v>-3.6</v>
      </c>
      <c r="F1144" s="78">
        <f t="shared" si="453"/>
        <v>-1.83772268236293E-16</v>
      </c>
      <c r="G1144" s="78">
        <f t="shared" si="454"/>
        <v>-1</v>
      </c>
      <c r="H1144" s="78">
        <f t="shared" si="445"/>
        <v>1.8000000000000014</v>
      </c>
      <c r="I1144" s="78">
        <f t="shared" si="446"/>
        <v>3.1176914536239781</v>
      </c>
      <c r="J1144" s="78">
        <f t="shared" si="447"/>
        <v>-1</v>
      </c>
      <c r="K1144" s="78">
        <f t="shared" si="448"/>
        <v>1.8000000000000014</v>
      </c>
      <c r="L1144" s="78">
        <f t="shared" si="449"/>
        <v>3.2702777385586281</v>
      </c>
      <c r="M1144" s="78">
        <f t="shared" si="450"/>
        <v>-0.1590079013378205</v>
      </c>
      <c r="O1144" s="78">
        <f t="shared" si="455"/>
        <v>1.3564147152473323</v>
      </c>
      <c r="P1144" s="78">
        <f t="shared" si="456"/>
        <v>-0.11982258734178641</v>
      </c>
    </row>
    <row r="1145" spans="2:16" x14ac:dyDescent="0.2">
      <c r="B1145" s="78">
        <f t="shared" si="451"/>
        <v>-3.6</v>
      </c>
      <c r="C1145" s="78">
        <v>0.17364817766692997</v>
      </c>
      <c r="D1145" s="78">
        <v>-0.98480775301220813</v>
      </c>
      <c r="E1145" s="78">
        <f t="shared" si="452"/>
        <v>-3.6</v>
      </c>
      <c r="F1145" s="78">
        <f t="shared" si="453"/>
        <v>0.17364817766692997</v>
      </c>
      <c r="G1145" s="78">
        <f t="shared" si="454"/>
        <v>-0.98480775301220813</v>
      </c>
      <c r="H1145" s="78">
        <f t="shared" si="445"/>
        <v>1.9503837331804366</v>
      </c>
      <c r="I1145" s="78">
        <f t="shared" si="446"/>
        <v>3.0308673647905131</v>
      </c>
      <c r="J1145" s="78">
        <f t="shared" si="447"/>
        <v>-0.98480775301220813</v>
      </c>
      <c r="K1145" s="78">
        <f t="shared" si="448"/>
        <v>1.9503837331804366</v>
      </c>
      <c r="L1145" s="78">
        <f t="shared" si="449"/>
        <v>3.182480065952026</v>
      </c>
      <c r="M1145" s="78">
        <f t="shared" si="450"/>
        <v>-0.1668050453767238</v>
      </c>
      <c r="O1145" s="78">
        <f t="shared" si="455"/>
        <v>1.4795271628879052</v>
      </c>
      <c r="P1145" s="78">
        <f t="shared" si="456"/>
        <v>-0.12653540497857549</v>
      </c>
    </row>
    <row r="1146" spans="2:16" x14ac:dyDescent="0.2">
      <c r="B1146" s="78">
        <f t="shared" si="451"/>
        <v>-3.6</v>
      </c>
      <c r="C1146" s="78">
        <v>0.34202014332566899</v>
      </c>
      <c r="D1146" s="78">
        <v>-0.93969262078590832</v>
      </c>
      <c r="E1146" s="78">
        <f t="shared" si="452"/>
        <v>-3.6</v>
      </c>
      <c r="F1146" s="78">
        <f t="shared" si="453"/>
        <v>0.34202014332566899</v>
      </c>
      <c r="G1146" s="78">
        <f t="shared" si="454"/>
        <v>-0.93969262078590832</v>
      </c>
      <c r="H1146" s="78">
        <f t="shared" si="445"/>
        <v>2.0961981327260255</v>
      </c>
      <c r="I1146" s="78">
        <f t="shared" si="446"/>
        <v>2.9466813819611435</v>
      </c>
      <c r="J1146" s="78">
        <f t="shared" si="447"/>
        <v>-0.93969262078590832</v>
      </c>
      <c r="K1146" s="78">
        <f t="shared" si="448"/>
        <v>2.0961981327260255</v>
      </c>
      <c r="L1146" s="78">
        <f t="shared" si="449"/>
        <v>3.0894859954831251</v>
      </c>
      <c r="M1146" s="78">
        <f t="shared" si="450"/>
        <v>-0.14501610968980927</v>
      </c>
      <c r="O1146" s="78">
        <f t="shared" si="455"/>
        <v>1.6014365525501721</v>
      </c>
      <c r="P1146" s="78">
        <f t="shared" si="456"/>
        <v>-0.11078823854492906</v>
      </c>
    </row>
    <row r="1147" spans="2:16" x14ac:dyDescent="0.2">
      <c r="B1147" s="78">
        <f t="shared" si="451"/>
        <v>-3.6</v>
      </c>
      <c r="C1147" s="78">
        <v>0.50000000000000011</v>
      </c>
      <c r="D1147" s="78">
        <v>-0.8660254037844386</v>
      </c>
      <c r="E1147" s="78">
        <f t="shared" si="452"/>
        <v>-3.6</v>
      </c>
      <c r="F1147" s="78">
        <f t="shared" si="453"/>
        <v>0.50000000000000011</v>
      </c>
      <c r="G1147" s="78">
        <f t="shared" si="454"/>
        <v>-0.8660254037844386</v>
      </c>
      <c r="H1147" s="78">
        <f t="shared" si="445"/>
        <v>2.2330127018922208</v>
      </c>
      <c r="I1147" s="78">
        <f t="shared" si="446"/>
        <v>2.8676914536239777</v>
      </c>
      <c r="J1147" s="78">
        <f t="shared" si="447"/>
        <v>-0.8660254037844386</v>
      </c>
      <c r="K1147" s="78">
        <f t="shared" si="448"/>
        <v>2.2330127018922208</v>
      </c>
      <c r="L1147" s="78">
        <f t="shared" si="449"/>
        <v>2.9941211049258536</v>
      </c>
      <c r="M1147" s="78">
        <f t="shared" si="450"/>
        <v>-9.4303140062190316E-2</v>
      </c>
      <c r="O1147" s="78">
        <f t="shared" si="455"/>
        <v>1.7184792136851206</v>
      </c>
      <c r="P1147" s="78">
        <f t="shared" si="456"/>
        <v>-7.2573696443726063E-2</v>
      </c>
    </row>
    <row r="1148" spans="2:16" x14ac:dyDescent="0.2">
      <c r="B1148" s="78">
        <f t="shared" si="451"/>
        <v>-3.6</v>
      </c>
      <c r="C1148" s="78">
        <v>0.64278760968653925</v>
      </c>
      <c r="D1148" s="78">
        <v>-0.76604444311897812</v>
      </c>
      <c r="E1148" s="78">
        <f t="shared" si="452"/>
        <v>-3.6</v>
      </c>
      <c r="F1148" s="78">
        <f t="shared" si="453"/>
        <v>0.64278760968653925</v>
      </c>
      <c r="G1148" s="78">
        <f t="shared" si="454"/>
        <v>-0.76604444311897812</v>
      </c>
      <c r="H1148" s="78">
        <f t="shared" si="445"/>
        <v>2.3566703992264206</v>
      </c>
      <c r="I1148" s="78">
        <f t="shared" si="446"/>
        <v>2.7962976487807083</v>
      </c>
      <c r="J1148" s="78">
        <f t="shared" si="447"/>
        <v>-0.76604444311897812</v>
      </c>
      <c r="K1148" s="78">
        <f t="shared" si="448"/>
        <v>2.3566703992264206</v>
      </c>
      <c r="L1148" s="78">
        <f t="shared" si="449"/>
        <v>2.8992830082228309</v>
      </c>
      <c r="M1148" s="78">
        <f t="shared" si="450"/>
        <v>-1.6207024414001348E-2</v>
      </c>
      <c r="O1148" s="78">
        <f t="shared" si="455"/>
        <v>1.8269778232822147</v>
      </c>
      <c r="P1148" s="78">
        <f t="shared" si="456"/>
        <v>-1.2564283149435477E-2</v>
      </c>
    </row>
    <row r="1149" spans="2:16" x14ac:dyDescent="0.2">
      <c r="B1149" s="78">
        <f t="shared" si="451"/>
        <v>-3.6</v>
      </c>
      <c r="C1149" s="78">
        <v>0.76604444311897779</v>
      </c>
      <c r="D1149" s="78">
        <v>-0.64278760968653958</v>
      </c>
      <c r="E1149" s="78">
        <f t="shared" si="452"/>
        <v>-3.6</v>
      </c>
      <c r="F1149" s="78">
        <f t="shared" si="453"/>
        <v>0.76604444311897779</v>
      </c>
      <c r="G1149" s="78">
        <f t="shared" si="454"/>
        <v>-0.64278760968653958</v>
      </c>
      <c r="H1149" s="78">
        <f t="shared" si="445"/>
        <v>2.4634139481689394</v>
      </c>
      <c r="I1149" s="78">
        <f t="shared" si="446"/>
        <v>2.7346692320644888</v>
      </c>
      <c r="J1149" s="78">
        <f t="shared" si="447"/>
        <v>-0.64278760968653958</v>
      </c>
      <c r="K1149" s="78">
        <f t="shared" si="448"/>
        <v>2.4634139481689394</v>
      </c>
      <c r="L1149" s="78">
        <f t="shared" si="449"/>
        <v>2.8078533129519854</v>
      </c>
      <c r="M1149" s="78">
        <f t="shared" si="450"/>
        <v>8.6899326299328727E-2</v>
      </c>
      <c r="O1149" s="78">
        <f t="shared" si="455"/>
        <v>1.9233620872889008</v>
      </c>
      <c r="P1149" s="78">
        <f t="shared" si="456"/>
        <v>6.7848470915458939E-2</v>
      </c>
    </row>
    <row r="1150" spans="2:16" x14ac:dyDescent="0.2">
      <c r="B1150" s="78">
        <f t="shared" si="451"/>
        <v>-3.6</v>
      </c>
      <c r="C1150" s="78">
        <v>0.86602540378443837</v>
      </c>
      <c r="D1150" s="78">
        <v>-0.50000000000000044</v>
      </c>
      <c r="E1150" s="78">
        <f t="shared" si="452"/>
        <v>-3.6</v>
      </c>
      <c r="F1150" s="78">
        <f t="shared" si="453"/>
        <v>0.86602540378443837</v>
      </c>
      <c r="G1150" s="78">
        <f t="shared" si="454"/>
        <v>-0.50000000000000044</v>
      </c>
      <c r="H1150" s="78">
        <f t="shared" si="445"/>
        <v>2.5500000000000012</v>
      </c>
      <c r="I1150" s="78">
        <f t="shared" si="446"/>
        <v>2.6846787517317585</v>
      </c>
      <c r="J1150" s="78">
        <f t="shared" si="447"/>
        <v>-0.50000000000000044</v>
      </c>
      <c r="K1150" s="78">
        <f t="shared" si="448"/>
        <v>2.5500000000000012</v>
      </c>
      <c r="L1150" s="78">
        <f t="shared" si="449"/>
        <v>2.7226100641384638</v>
      </c>
      <c r="M1150" s="78">
        <f t="shared" si="450"/>
        <v>0.21188307778570653</v>
      </c>
      <c r="O1150" s="78">
        <f t="shared" si="455"/>
        <v>2.0043057101842248</v>
      </c>
      <c r="P1150" s="78">
        <f t="shared" si="456"/>
        <v>0.1665405736067842</v>
      </c>
    </row>
    <row r="1151" spans="2:16" x14ac:dyDescent="0.2">
      <c r="B1151" s="78">
        <f t="shared" si="451"/>
        <v>-3.6</v>
      </c>
      <c r="C1151" s="78">
        <v>0.93969262078590809</v>
      </c>
      <c r="D1151" s="78">
        <v>-0.34202014332566943</v>
      </c>
      <c r="E1151" s="78">
        <f t="shared" si="452"/>
        <v>-3.6</v>
      </c>
      <c r="F1151" s="78">
        <f t="shared" si="453"/>
        <v>0.93969262078590809</v>
      </c>
      <c r="G1151" s="78">
        <f t="shared" si="454"/>
        <v>-0.34202014332566943</v>
      </c>
      <c r="H1151" s="78">
        <f t="shared" si="445"/>
        <v>2.6137976813493746</v>
      </c>
      <c r="I1151" s="78">
        <f t="shared" si="446"/>
        <v>2.6478451432310237</v>
      </c>
      <c r="J1151" s="78">
        <f t="shared" si="447"/>
        <v>-0.34202014332566943</v>
      </c>
      <c r="K1151" s="78">
        <f t="shared" si="448"/>
        <v>2.6137976813493746</v>
      </c>
      <c r="L1151" s="78">
        <f t="shared" si="449"/>
        <v>2.6461433347623</v>
      </c>
      <c r="M1151" s="78">
        <f t="shared" si="450"/>
        <v>0.35494666200104802</v>
      </c>
      <c r="O1151" s="78">
        <f t="shared" si="455"/>
        <v>2.0668733638060606</v>
      </c>
      <c r="P1151" s="78">
        <f t="shared" si="456"/>
        <v>0.28067581760310617</v>
      </c>
    </row>
    <row r="1152" spans="2:16" x14ac:dyDescent="0.2">
      <c r="B1152" s="78">
        <f t="shared" si="451"/>
        <v>-3.6</v>
      </c>
      <c r="C1152" s="78">
        <v>0.98480775301220802</v>
      </c>
      <c r="D1152" s="78">
        <v>-0.17364817766693039</v>
      </c>
      <c r="E1152" s="78">
        <f t="shared" si="452"/>
        <v>-3.6</v>
      </c>
      <c r="F1152" s="78">
        <f t="shared" si="453"/>
        <v>0.98480775301220802</v>
      </c>
      <c r="G1152" s="78">
        <f t="shared" si="454"/>
        <v>-0.17364817766693039</v>
      </c>
      <c r="H1152" s="78">
        <f t="shared" si="445"/>
        <v>2.6528685319524445</v>
      </c>
      <c r="I1152" s="78">
        <f t="shared" si="446"/>
        <v>2.6252875771178736</v>
      </c>
      <c r="J1152" s="78">
        <f t="shared" si="447"/>
        <v>-0.17364817766693039</v>
      </c>
      <c r="K1152" s="78">
        <f t="shared" si="448"/>
        <v>2.6528685319524445</v>
      </c>
      <c r="L1152" s="78">
        <f t="shared" si="449"/>
        <v>2.580776527701556</v>
      </c>
      <c r="M1152" s="78">
        <f t="shared" si="450"/>
        <v>0.51174316433263767</v>
      </c>
      <c r="O1152" s="78">
        <f t="shared" si="455"/>
        <v>2.1086683529519066</v>
      </c>
      <c r="P1152" s="78">
        <f t="shared" si="456"/>
        <v>0.40676596011846544</v>
      </c>
    </row>
    <row r="1153" spans="2:18" x14ac:dyDescent="0.2">
      <c r="B1153" s="78">
        <f t="shared" si="451"/>
        <v>-3.6</v>
      </c>
      <c r="C1153" s="78">
        <v>1</v>
      </c>
      <c r="D1153" s="78">
        <v>0</v>
      </c>
      <c r="E1153" s="78">
        <f t="shared" si="452"/>
        <v>-3.6</v>
      </c>
      <c r="F1153" s="78">
        <f t="shared" si="453"/>
        <v>1</v>
      </c>
      <c r="G1153" s="78">
        <f t="shared" si="454"/>
        <v>0</v>
      </c>
      <c r="H1153" s="78">
        <f t="shared" si="445"/>
        <v>2.66602540378444</v>
      </c>
      <c r="I1153" s="78">
        <f t="shared" si="446"/>
        <v>2.6176914536239777</v>
      </c>
      <c r="J1153" s="78">
        <f t="shared" si="447"/>
        <v>0</v>
      </c>
      <c r="K1153" s="78">
        <f t="shared" si="448"/>
        <v>2.66602540378444</v>
      </c>
      <c r="L1153" s="78">
        <f t="shared" si="449"/>
        <v>2.5284957803115731</v>
      </c>
      <c r="M1153" s="78">
        <f t="shared" si="450"/>
        <v>0.67750840239998733</v>
      </c>
      <c r="O1153" s="78">
        <f t="shared" si="455"/>
        <v>2.127969271438058</v>
      </c>
      <c r="P1153" s="78">
        <f t="shared" si="456"/>
        <v>0.54077393988884614</v>
      </c>
    </row>
    <row r="1155" spans="2:18" x14ac:dyDescent="0.2">
      <c r="B1155" s="78">
        <f>3/20*9-4.5</f>
        <v>-3.1500000000000004</v>
      </c>
      <c r="C1155" s="78">
        <v>1</v>
      </c>
      <c r="D1155" s="78">
        <v>0</v>
      </c>
      <c r="E1155" s="78">
        <f>B1155+B$8</f>
        <v>-3.1500000000000004</v>
      </c>
      <c r="F1155" s="78">
        <f>C1155+B$9</f>
        <v>1</v>
      </c>
      <c r="G1155" s="78">
        <f>D1155+B$10</f>
        <v>0</v>
      </c>
      <c r="H1155" s="78">
        <f t="shared" ref="H1155:H1191" si="457">E1155*COS(RADIANS($B$12))-F1155*SIN(RADIANS($B$12))</f>
        <v>2.4410254037844399</v>
      </c>
      <c r="I1155" s="78">
        <f t="shared" ref="I1155:I1191" si="458">E1155*SIN(RADIANS($B$12))+F1155*COS(RADIANS($B$12))</f>
        <v>2.2279800219209807</v>
      </c>
      <c r="J1155" s="78">
        <f t="shared" ref="J1155:J1191" si="459">G1155</f>
        <v>0</v>
      </c>
      <c r="K1155" s="78">
        <f t="shared" ref="K1155:K1191" si="460">H1155</f>
        <v>2.4410254037844399</v>
      </c>
      <c r="L1155" s="78">
        <f t="shared" ref="L1155:L1191" si="461">I1155*COS(RADIANS($B$14))-J1155*SIN(RADIANS($B$14))</f>
        <v>2.1520634436295598</v>
      </c>
      <c r="M1155" s="78">
        <f t="shared" ref="M1155:M1191" si="462">I1155*SIN(RADIANS($B$14))+J1155*COS(RADIANS($B$14))</f>
        <v>0.5766436617810814</v>
      </c>
      <c r="O1155" s="78">
        <f>K1155*B$3/(B$3+B$5+L1155)</f>
        <v>2.0087332617277367</v>
      </c>
      <c r="P1155" s="78">
        <f>M1155*B$3/(B$3+B$5+L1155)</f>
        <v>0.47452324821705366</v>
      </c>
      <c r="R1155" s="78" t="s">
        <v>169</v>
      </c>
    </row>
    <row r="1156" spans="2:18" x14ac:dyDescent="0.2">
      <c r="B1156" s="78">
        <f t="shared" ref="B1156:B1191" si="463">B1155</f>
        <v>-3.1500000000000004</v>
      </c>
      <c r="C1156" s="78">
        <v>0.98480775301220802</v>
      </c>
      <c r="D1156" s="78">
        <v>0.17364817766693033</v>
      </c>
      <c r="E1156" s="78">
        <f t="shared" ref="E1156:E1191" si="464">B1156+B$8</f>
        <v>-3.1500000000000004</v>
      </c>
      <c r="F1156" s="78">
        <f t="shared" ref="F1156:F1191" si="465">C1156+B$9</f>
        <v>0.98480775301220802</v>
      </c>
      <c r="G1156" s="78">
        <f t="shared" ref="G1156:G1191" si="466">D1156+B$10</f>
        <v>0.17364817766693033</v>
      </c>
      <c r="H1156" s="78">
        <f t="shared" si="457"/>
        <v>2.4278685319524445</v>
      </c>
      <c r="I1156" s="78">
        <f t="shared" si="458"/>
        <v>2.2355761454148766</v>
      </c>
      <c r="J1156" s="78">
        <f t="shared" si="459"/>
        <v>0.17364817766693033</v>
      </c>
      <c r="K1156" s="78">
        <f t="shared" si="460"/>
        <v>2.4278685319524445</v>
      </c>
      <c r="L1156" s="78">
        <f t="shared" si="461"/>
        <v>2.1144572799644474</v>
      </c>
      <c r="M1156" s="78">
        <f t="shared" si="462"/>
        <v>0.74634094270677309</v>
      </c>
      <c r="O1156" s="78">
        <f t="shared" ref="O1156:O1191" si="467">K1156*B$3/(B$3+B$5+L1156)</f>
        <v>2.0041083771600618</v>
      </c>
      <c r="P1156" s="78">
        <f t="shared" ref="P1156:P1191" si="468">M1156*B$3/(B$3+B$5+L1156)</f>
        <v>0.61607460033815342</v>
      </c>
    </row>
    <row r="1157" spans="2:18" x14ac:dyDescent="0.2">
      <c r="B1157" s="78">
        <f t="shared" si="463"/>
        <v>-3.1500000000000004</v>
      </c>
      <c r="C1157" s="78">
        <v>0.93969262078590843</v>
      </c>
      <c r="D1157" s="78">
        <v>0.34202014332566871</v>
      </c>
      <c r="E1157" s="78">
        <f t="shared" si="464"/>
        <v>-3.1500000000000004</v>
      </c>
      <c r="F1157" s="78">
        <f t="shared" si="465"/>
        <v>0.93969262078590843</v>
      </c>
      <c r="G1157" s="78">
        <f t="shared" si="466"/>
        <v>0.34202014332566871</v>
      </c>
      <c r="H1157" s="78">
        <f t="shared" si="457"/>
        <v>2.388797681349375</v>
      </c>
      <c r="I1157" s="78">
        <f t="shared" si="458"/>
        <v>2.2581337115280267</v>
      </c>
      <c r="J1157" s="78">
        <f t="shared" si="459"/>
        <v>0.34202014332566871</v>
      </c>
      <c r="K1157" s="78">
        <f t="shared" si="460"/>
        <v>2.388797681349375</v>
      </c>
      <c r="L1157" s="78">
        <f t="shared" si="461"/>
        <v>2.0926683442775329</v>
      </c>
      <c r="M1157" s="78">
        <f t="shared" si="462"/>
        <v>0.91481410048084699</v>
      </c>
      <c r="O1157" s="78">
        <f t="shared" si="467"/>
        <v>1.9754099040347839</v>
      </c>
      <c r="P1157" s="78">
        <f t="shared" si="468"/>
        <v>0.75650309297844376</v>
      </c>
    </row>
    <row r="1158" spans="2:18" x14ac:dyDescent="0.2">
      <c r="B1158" s="78">
        <f t="shared" si="463"/>
        <v>-3.1500000000000004</v>
      </c>
      <c r="C1158" s="78">
        <v>0.86602540378443871</v>
      </c>
      <c r="D1158" s="78">
        <v>0.49999999999999994</v>
      </c>
      <c r="E1158" s="78">
        <f t="shared" si="464"/>
        <v>-3.1500000000000004</v>
      </c>
      <c r="F1158" s="78">
        <f t="shared" si="465"/>
        <v>0.86602540378443871</v>
      </c>
      <c r="G1158" s="78">
        <f t="shared" si="466"/>
        <v>0.49999999999999994</v>
      </c>
      <c r="H1158" s="78">
        <f t="shared" si="457"/>
        <v>2.3250000000000011</v>
      </c>
      <c r="I1158" s="78">
        <f t="shared" si="458"/>
        <v>2.2949673200287615</v>
      </c>
      <c r="J1158" s="78">
        <f t="shared" si="459"/>
        <v>0.49999999999999994</v>
      </c>
      <c r="K1158" s="78">
        <f t="shared" si="460"/>
        <v>2.3250000000000011</v>
      </c>
      <c r="L1158" s="78">
        <f t="shared" si="461"/>
        <v>2.0873586823539299</v>
      </c>
      <c r="M1158" s="78">
        <f t="shared" si="462"/>
        <v>1.0769441634558694</v>
      </c>
      <c r="O1158" s="78">
        <f t="shared" si="467"/>
        <v>1.9234971519412405</v>
      </c>
      <c r="P1158" s="78">
        <f t="shared" si="468"/>
        <v>0.89096732525036804</v>
      </c>
    </row>
    <row r="1159" spans="2:18" x14ac:dyDescent="0.2">
      <c r="B1159" s="78">
        <f t="shared" si="463"/>
        <v>-3.1500000000000004</v>
      </c>
      <c r="C1159" s="78">
        <v>0.76604444311897801</v>
      </c>
      <c r="D1159" s="78">
        <v>0.64278760968653925</v>
      </c>
      <c r="E1159" s="78">
        <f t="shared" si="464"/>
        <v>-3.1500000000000004</v>
      </c>
      <c r="F1159" s="78">
        <f t="shared" si="465"/>
        <v>0.76604444311897801</v>
      </c>
      <c r="G1159" s="78">
        <f t="shared" si="466"/>
        <v>0.64278760968653925</v>
      </c>
      <c r="H1159" s="78">
        <f t="shared" si="457"/>
        <v>2.2384139481689398</v>
      </c>
      <c r="I1159" s="78">
        <f t="shared" si="458"/>
        <v>2.3449578003614917</v>
      </c>
      <c r="J1159" s="78">
        <f t="shared" si="459"/>
        <v>0.64278760968653925</v>
      </c>
      <c r="K1159" s="78">
        <f t="shared" si="460"/>
        <v>2.2384139481689398</v>
      </c>
      <c r="L1159" s="78">
        <f t="shared" si="461"/>
        <v>2.0986896255843681</v>
      </c>
      <c r="M1159" s="78">
        <f t="shared" si="462"/>
        <v>1.2278048917101143</v>
      </c>
      <c r="O1159" s="78">
        <f t="shared" si="467"/>
        <v>1.8501292432822651</v>
      </c>
      <c r="P1159" s="78">
        <f t="shared" si="468"/>
        <v>1.0148246873890785</v>
      </c>
    </row>
    <row r="1160" spans="2:18" x14ac:dyDescent="0.2">
      <c r="B1160" s="78">
        <f t="shared" si="463"/>
        <v>-3.1500000000000004</v>
      </c>
      <c r="C1160" s="78">
        <v>0.64278760968653936</v>
      </c>
      <c r="D1160" s="78">
        <v>0.76604444311897801</v>
      </c>
      <c r="E1160" s="78">
        <f t="shared" si="464"/>
        <v>-3.1500000000000004</v>
      </c>
      <c r="F1160" s="78">
        <f t="shared" si="465"/>
        <v>0.64278760968653936</v>
      </c>
      <c r="G1160" s="78">
        <f t="shared" si="466"/>
        <v>0.76604444311897801</v>
      </c>
      <c r="H1160" s="78">
        <f t="shared" si="457"/>
        <v>2.1316703992264205</v>
      </c>
      <c r="I1160" s="78">
        <f t="shared" si="458"/>
        <v>2.4065862170777113</v>
      </c>
      <c r="J1160" s="78">
        <f t="shared" si="459"/>
        <v>0.76604444311897801</v>
      </c>
      <c r="K1160" s="78">
        <f t="shared" si="460"/>
        <v>2.1316703992264205</v>
      </c>
      <c r="L1160" s="78">
        <f t="shared" si="461"/>
        <v>2.126316888992525</v>
      </c>
      <c r="M1160" s="78">
        <f t="shared" si="462"/>
        <v>1.3628124583547889</v>
      </c>
      <c r="O1160" s="78">
        <f t="shared" si="467"/>
        <v>1.757887756637311</v>
      </c>
      <c r="P1160" s="78">
        <f t="shared" si="468"/>
        <v>1.1238469774708433</v>
      </c>
    </row>
    <row r="1161" spans="2:18" x14ac:dyDescent="0.2">
      <c r="B1161" s="78">
        <f t="shared" si="463"/>
        <v>-3.1500000000000004</v>
      </c>
      <c r="C1161" s="78">
        <v>0.50000000000000011</v>
      </c>
      <c r="D1161" s="78">
        <v>0.8660254037844386</v>
      </c>
      <c r="E1161" s="78">
        <f t="shared" si="464"/>
        <v>-3.1500000000000004</v>
      </c>
      <c r="F1161" s="78">
        <f t="shared" si="465"/>
        <v>0.50000000000000011</v>
      </c>
      <c r="G1161" s="78">
        <f t="shared" si="466"/>
        <v>0.8660254037844386</v>
      </c>
      <c r="H1161" s="78">
        <f t="shared" si="457"/>
        <v>2.0080127018922207</v>
      </c>
      <c r="I1161" s="78">
        <f t="shared" si="458"/>
        <v>2.4779800219209807</v>
      </c>
      <c r="J1161" s="78">
        <f t="shared" si="459"/>
        <v>0.8660254037844386</v>
      </c>
      <c r="K1161" s="78">
        <f t="shared" si="460"/>
        <v>2.0080127018922207</v>
      </c>
      <c r="L1161" s="78">
        <f t="shared" si="461"/>
        <v>2.1694010321598132</v>
      </c>
      <c r="M1161" s="78">
        <f t="shared" si="462"/>
        <v>1.4778647267945195</v>
      </c>
      <c r="O1161" s="78">
        <f t="shared" si="467"/>
        <v>1.6500505625426336</v>
      </c>
      <c r="P1161" s="78">
        <f t="shared" si="468"/>
        <v>1.2144104076190754</v>
      </c>
    </row>
    <row r="1162" spans="2:18" x14ac:dyDescent="0.2">
      <c r="B1162" s="78">
        <f t="shared" si="463"/>
        <v>-3.1500000000000004</v>
      </c>
      <c r="C1162" s="78">
        <v>0.34202014332566882</v>
      </c>
      <c r="D1162" s="78">
        <v>0.93969262078590832</v>
      </c>
      <c r="E1162" s="78">
        <f t="shared" si="464"/>
        <v>-3.1500000000000004</v>
      </c>
      <c r="F1162" s="78">
        <f t="shared" si="465"/>
        <v>0.34202014332566882</v>
      </c>
      <c r="G1162" s="78">
        <f t="shared" si="466"/>
        <v>0.93969262078590832</v>
      </c>
      <c r="H1162" s="78">
        <f t="shared" si="457"/>
        <v>1.8711981327260254</v>
      </c>
      <c r="I1162" s="78">
        <f t="shared" si="458"/>
        <v>2.5569699502581464</v>
      </c>
      <c r="J1162" s="78">
        <f t="shared" si="459"/>
        <v>0.93969262078590832</v>
      </c>
      <c r="K1162" s="78">
        <f t="shared" si="460"/>
        <v>1.8711981327260254</v>
      </c>
      <c r="L1162" s="78">
        <f t="shared" si="461"/>
        <v>2.2266329651977239</v>
      </c>
      <c r="M1162" s="78">
        <f t="shared" si="462"/>
        <v>1.5694658920720221</v>
      </c>
      <c r="O1162" s="78">
        <f t="shared" si="467"/>
        <v>1.5304279911339969</v>
      </c>
      <c r="P1162" s="78">
        <f t="shared" si="468"/>
        <v>1.2836452165853018</v>
      </c>
    </row>
    <row r="1163" spans="2:18" x14ac:dyDescent="0.2">
      <c r="B1163" s="78">
        <f t="shared" si="463"/>
        <v>-3.1500000000000004</v>
      </c>
      <c r="C1163" s="78">
        <v>0.17364817766693041</v>
      </c>
      <c r="D1163" s="78">
        <v>0.98480775301220802</v>
      </c>
      <c r="E1163" s="78">
        <f t="shared" si="464"/>
        <v>-3.1500000000000004</v>
      </c>
      <c r="F1163" s="78">
        <f t="shared" si="465"/>
        <v>0.17364817766693041</v>
      </c>
      <c r="G1163" s="78">
        <f t="shared" si="466"/>
        <v>0.98480775301220802</v>
      </c>
      <c r="H1163" s="78">
        <f t="shared" si="457"/>
        <v>1.7253837331804367</v>
      </c>
      <c r="I1163" s="78">
        <f t="shared" si="458"/>
        <v>2.6411559330875156</v>
      </c>
      <c r="J1163" s="78">
        <f t="shared" si="459"/>
        <v>0.98480775301220802</v>
      </c>
      <c r="K1163" s="78">
        <f t="shared" si="460"/>
        <v>1.7253837331804367</v>
      </c>
      <c r="L1163" s="78">
        <f t="shared" si="461"/>
        <v>2.2962737247816549</v>
      </c>
      <c r="M1163" s="78">
        <f t="shared" si="462"/>
        <v>1.6348326991327657</v>
      </c>
      <c r="O1163" s="78">
        <f t="shared" si="467"/>
        <v>1.4031760936674125</v>
      </c>
      <c r="P1163" s="78">
        <f t="shared" si="468"/>
        <v>1.3295350573059852</v>
      </c>
    </row>
    <row r="1164" spans="2:18" x14ac:dyDescent="0.2">
      <c r="B1164" s="78">
        <f t="shared" si="463"/>
        <v>-3.1500000000000004</v>
      </c>
      <c r="C1164" s="78">
        <v>6.1257422745431001E-17</v>
      </c>
      <c r="D1164" s="78">
        <v>1</v>
      </c>
      <c r="E1164" s="78">
        <f t="shared" si="464"/>
        <v>-3.1500000000000004</v>
      </c>
      <c r="F1164" s="78">
        <f t="shared" si="465"/>
        <v>6.1257422745431001E-17</v>
      </c>
      <c r="G1164" s="78">
        <f t="shared" si="466"/>
        <v>1</v>
      </c>
      <c r="H1164" s="78">
        <f t="shared" si="457"/>
        <v>1.5750000000000015</v>
      </c>
      <c r="I1164" s="78">
        <f t="shared" si="458"/>
        <v>2.7279800219209811</v>
      </c>
      <c r="J1164" s="78">
        <f t="shared" si="459"/>
        <v>1</v>
      </c>
      <c r="K1164" s="78">
        <f t="shared" si="460"/>
        <v>1.5750000000000015</v>
      </c>
      <c r="L1164" s="78">
        <f t="shared" si="461"/>
        <v>2.3762073116715738</v>
      </c>
      <c r="M1164" s="78">
        <f t="shared" si="462"/>
        <v>1.6719790106214103</v>
      </c>
      <c r="O1164" s="78">
        <f t="shared" si="467"/>
        <v>1.2726031168811087</v>
      </c>
      <c r="P1164" s="78">
        <f t="shared" si="468"/>
        <v>1.3509623493819665</v>
      </c>
    </row>
    <row r="1165" spans="2:18" x14ac:dyDescent="0.2">
      <c r="B1165" s="78">
        <f t="shared" si="463"/>
        <v>-3.1500000000000004</v>
      </c>
      <c r="C1165" s="78">
        <v>-0.1736481776669303</v>
      </c>
      <c r="D1165" s="78">
        <v>0.98480775301220802</v>
      </c>
      <c r="E1165" s="78">
        <f t="shared" si="464"/>
        <v>-3.1500000000000004</v>
      </c>
      <c r="F1165" s="78">
        <f t="shared" si="465"/>
        <v>-0.1736481776669303</v>
      </c>
      <c r="G1165" s="78">
        <f t="shared" si="466"/>
        <v>0.98480775301220802</v>
      </c>
      <c r="H1165" s="78">
        <f t="shared" si="457"/>
        <v>1.4246162668195663</v>
      </c>
      <c r="I1165" s="78">
        <f t="shared" si="458"/>
        <v>2.8148041107544461</v>
      </c>
      <c r="J1165" s="78">
        <f t="shared" si="459"/>
        <v>0.98480775301220802</v>
      </c>
      <c r="K1165" s="78">
        <f t="shared" si="460"/>
        <v>1.4246162668195663</v>
      </c>
      <c r="L1165" s="78">
        <f t="shared" si="461"/>
        <v>2.4640049842781759</v>
      </c>
      <c r="M1165" s="78">
        <f t="shared" si="462"/>
        <v>1.6797761546603134</v>
      </c>
      <c r="O1165" s="78">
        <f t="shared" si="467"/>
        <v>1.1429843526350849</v>
      </c>
      <c r="P1165" s="78">
        <f t="shared" si="468"/>
        <v>1.3477017674328167</v>
      </c>
    </row>
    <row r="1166" spans="2:18" x14ac:dyDescent="0.2">
      <c r="B1166" s="78">
        <f t="shared" si="463"/>
        <v>-3.1500000000000004</v>
      </c>
      <c r="C1166" s="78">
        <v>-0.34202014332566871</v>
      </c>
      <c r="D1166" s="78">
        <v>0.93969262078590843</v>
      </c>
      <c r="E1166" s="78">
        <f t="shared" si="464"/>
        <v>-3.1500000000000004</v>
      </c>
      <c r="F1166" s="78">
        <f t="shared" si="465"/>
        <v>-0.34202014332566871</v>
      </c>
      <c r="G1166" s="78">
        <f t="shared" si="466"/>
        <v>0.93969262078590843</v>
      </c>
      <c r="H1166" s="78">
        <f t="shared" si="457"/>
        <v>1.2788018672739778</v>
      </c>
      <c r="I1166" s="78">
        <f t="shared" si="458"/>
        <v>2.8989900935838158</v>
      </c>
      <c r="J1166" s="78">
        <f t="shared" si="459"/>
        <v>0.93969262078590843</v>
      </c>
      <c r="K1166" s="78">
        <f t="shared" si="460"/>
        <v>1.2788018672739778</v>
      </c>
      <c r="L1166" s="78">
        <f t="shared" si="461"/>
        <v>2.5569990547470769</v>
      </c>
      <c r="M1166" s="78">
        <f t="shared" si="462"/>
        <v>1.6579872189733993</v>
      </c>
      <c r="O1166" s="78">
        <f t="shared" si="467"/>
        <v>1.0183976774216101</v>
      </c>
      <c r="P1166" s="78">
        <f t="shared" si="468"/>
        <v>1.3203689924198967</v>
      </c>
    </row>
    <row r="1167" spans="2:18" x14ac:dyDescent="0.2">
      <c r="B1167" s="78">
        <f t="shared" si="463"/>
        <v>-3.1500000000000004</v>
      </c>
      <c r="C1167" s="78">
        <v>-0.49999999999999978</v>
      </c>
      <c r="D1167" s="78">
        <v>0.86602540378443871</v>
      </c>
      <c r="E1167" s="78">
        <f t="shared" si="464"/>
        <v>-3.1500000000000004</v>
      </c>
      <c r="F1167" s="78">
        <f t="shared" si="465"/>
        <v>-0.49999999999999978</v>
      </c>
      <c r="G1167" s="78">
        <f t="shared" si="466"/>
        <v>0.86602540378443871</v>
      </c>
      <c r="H1167" s="78">
        <f t="shared" si="457"/>
        <v>1.1419872981077825</v>
      </c>
      <c r="I1167" s="78">
        <f t="shared" si="458"/>
        <v>2.9779800219209811</v>
      </c>
      <c r="J1167" s="78">
        <f t="shared" si="459"/>
        <v>0.86602540378443871</v>
      </c>
      <c r="K1167" s="78">
        <f t="shared" si="460"/>
        <v>1.1419872981077825</v>
      </c>
      <c r="L1167" s="78">
        <f t="shared" si="461"/>
        <v>2.6523639453043479</v>
      </c>
      <c r="M1167" s="78">
        <f t="shared" si="462"/>
        <v>1.6072742493457799</v>
      </c>
      <c r="O1167" s="78">
        <f t="shared" si="467"/>
        <v>0.90258808792139311</v>
      </c>
      <c r="P1167" s="78">
        <f t="shared" si="468"/>
        <v>1.2703351376027125</v>
      </c>
    </row>
    <row r="1168" spans="2:18" x14ac:dyDescent="0.2">
      <c r="B1168" s="78">
        <f t="shared" si="463"/>
        <v>-3.1500000000000004</v>
      </c>
      <c r="C1168" s="78">
        <v>-0.64278760968653936</v>
      </c>
      <c r="D1168" s="78">
        <v>0.76604444311897801</v>
      </c>
      <c r="E1168" s="78">
        <f t="shared" si="464"/>
        <v>-3.1500000000000004</v>
      </c>
      <c r="F1168" s="78">
        <f t="shared" si="465"/>
        <v>-0.64278760968653936</v>
      </c>
      <c r="G1168" s="78">
        <f t="shared" si="466"/>
        <v>0.76604444311897801</v>
      </c>
      <c r="H1168" s="78">
        <f t="shared" si="457"/>
        <v>1.0183296007735823</v>
      </c>
      <c r="I1168" s="78">
        <f t="shared" si="458"/>
        <v>3.0493738267642509</v>
      </c>
      <c r="J1168" s="78">
        <f t="shared" si="459"/>
        <v>0.76604444311897801</v>
      </c>
      <c r="K1168" s="78">
        <f t="shared" si="460"/>
        <v>1.0183296007735823</v>
      </c>
      <c r="L1168" s="78">
        <f t="shared" si="461"/>
        <v>2.7472020420073711</v>
      </c>
      <c r="M1168" s="78">
        <f t="shared" si="462"/>
        <v>1.5291781336975909</v>
      </c>
      <c r="O1168" s="78">
        <f t="shared" si="467"/>
        <v>0.79886519207725715</v>
      </c>
      <c r="P1168" s="78">
        <f t="shared" si="468"/>
        <v>1.1996186525155152</v>
      </c>
    </row>
    <row r="1169" spans="2:16" x14ac:dyDescent="0.2">
      <c r="B1169" s="78">
        <f t="shared" si="463"/>
        <v>-3.1500000000000004</v>
      </c>
      <c r="C1169" s="78">
        <v>-0.7660444431189779</v>
      </c>
      <c r="D1169" s="78">
        <v>0.64278760968653947</v>
      </c>
      <c r="E1169" s="78">
        <f t="shared" si="464"/>
        <v>-3.1500000000000004</v>
      </c>
      <c r="F1169" s="78">
        <f t="shared" si="465"/>
        <v>-0.7660444431189779</v>
      </c>
      <c r="G1169" s="78">
        <f t="shared" si="466"/>
        <v>0.64278760968653947</v>
      </c>
      <c r="H1169" s="78">
        <f t="shared" si="457"/>
        <v>0.91158605183106345</v>
      </c>
      <c r="I1169" s="78">
        <f t="shared" si="458"/>
        <v>3.1110022434804705</v>
      </c>
      <c r="J1169" s="78">
        <f t="shared" si="459"/>
        <v>0.64278760968653947</v>
      </c>
      <c r="K1169" s="78">
        <f t="shared" si="460"/>
        <v>0.91158605183106345</v>
      </c>
      <c r="L1169" s="78">
        <f t="shared" si="461"/>
        <v>2.8386317372782166</v>
      </c>
      <c r="M1169" s="78">
        <f t="shared" si="462"/>
        <v>1.4260717829842608</v>
      </c>
      <c r="O1169" s="78">
        <f t="shared" si="467"/>
        <v>0.71003364726490648</v>
      </c>
      <c r="P1169" s="78">
        <f t="shared" si="468"/>
        <v>1.1107661721019091</v>
      </c>
    </row>
    <row r="1170" spans="2:16" x14ac:dyDescent="0.2">
      <c r="B1170" s="78">
        <f t="shared" si="463"/>
        <v>-3.1500000000000004</v>
      </c>
      <c r="C1170" s="78">
        <v>-0.86602540378443871</v>
      </c>
      <c r="D1170" s="78">
        <v>0.49999999999999994</v>
      </c>
      <c r="E1170" s="78">
        <f t="shared" si="464"/>
        <v>-3.1500000000000004</v>
      </c>
      <c r="F1170" s="78">
        <f t="shared" si="465"/>
        <v>-0.86602540378443871</v>
      </c>
      <c r="G1170" s="78">
        <f t="shared" si="466"/>
        <v>0.49999999999999994</v>
      </c>
      <c r="H1170" s="78">
        <f t="shared" si="457"/>
        <v>0.82500000000000173</v>
      </c>
      <c r="I1170" s="78">
        <f t="shared" si="458"/>
        <v>3.1609927238132007</v>
      </c>
      <c r="J1170" s="78">
        <f t="shared" si="459"/>
        <v>0.49999999999999994</v>
      </c>
      <c r="K1170" s="78">
        <f t="shared" si="460"/>
        <v>0.82500000000000173</v>
      </c>
      <c r="L1170" s="78">
        <f t="shared" si="461"/>
        <v>2.9238749860917381</v>
      </c>
      <c r="M1170" s="78">
        <f t="shared" si="462"/>
        <v>1.3010880314978828</v>
      </c>
      <c r="O1170" s="78">
        <f t="shared" si="467"/>
        <v>0.63835343570549896</v>
      </c>
      <c r="P1170" s="78">
        <f t="shared" si="468"/>
        <v>1.0067321394690618</v>
      </c>
    </row>
    <row r="1171" spans="2:16" x14ac:dyDescent="0.2">
      <c r="B1171" s="78">
        <f t="shared" si="463"/>
        <v>-3.1500000000000004</v>
      </c>
      <c r="C1171" s="78">
        <v>-0.93969262078590832</v>
      </c>
      <c r="D1171" s="78">
        <v>0.34202014332566888</v>
      </c>
      <c r="E1171" s="78">
        <f t="shared" si="464"/>
        <v>-3.1500000000000004</v>
      </c>
      <c r="F1171" s="78">
        <f t="shared" si="465"/>
        <v>-0.93969262078590832</v>
      </c>
      <c r="G1171" s="78">
        <f t="shared" si="466"/>
        <v>0.34202014332566888</v>
      </c>
      <c r="H1171" s="78">
        <f t="shared" si="457"/>
        <v>0.76120231865062815</v>
      </c>
      <c r="I1171" s="78">
        <f t="shared" si="458"/>
        <v>3.1978263323139355</v>
      </c>
      <c r="J1171" s="78">
        <f t="shared" si="459"/>
        <v>0.34202014332566888</v>
      </c>
      <c r="K1171" s="78">
        <f t="shared" si="460"/>
        <v>0.76120231865062815</v>
      </c>
      <c r="L1171" s="78">
        <f t="shared" si="461"/>
        <v>3.0003417154679024</v>
      </c>
      <c r="M1171" s="78">
        <f t="shared" si="462"/>
        <v>1.1580244472825412</v>
      </c>
      <c r="O1171" s="78">
        <f t="shared" si="467"/>
        <v>0.58552485412359889</v>
      </c>
      <c r="P1171" s="78">
        <f t="shared" si="468"/>
        <v>0.89076462190583428</v>
      </c>
    </row>
    <row r="1172" spans="2:16" x14ac:dyDescent="0.2">
      <c r="B1172" s="78">
        <f t="shared" si="463"/>
        <v>-3.1500000000000004</v>
      </c>
      <c r="C1172" s="78">
        <v>-0.98480775301220802</v>
      </c>
      <c r="D1172" s="78">
        <v>0.17364817766693069</v>
      </c>
      <c r="E1172" s="78">
        <f t="shared" si="464"/>
        <v>-3.1500000000000004</v>
      </c>
      <c r="F1172" s="78">
        <f t="shared" si="465"/>
        <v>-0.98480775301220802</v>
      </c>
      <c r="G1172" s="78">
        <f t="shared" si="466"/>
        <v>0.17364817766693069</v>
      </c>
      <c r="H1172" s="78">
        <f t="shared" si="457"/>
        <v>0.72213146804755857</v>
      </c>
      <c r="I1172" s="78">
        <f t="shared" si="458"/>
        <v>3.2203838984270856</v>
      </c>
      <c r="J1172" s="78">
        <f t="shared" si="459"/>
        <v>0.17364817766693069</v>
      </c>
      <c r="K1172" s="78">
        <f t="shared" si="460"/>
        <v>0.72213146804755857</v>
      </c>
      <c r="L1172" s="78">
        <f t="shared" si="461"/>
        <v>3.0657085225286456</v>
      </c>
      <c r="M1172" s="78">
        <f t="shared" si="462"/>
        <v>1.0012279449509525</v>
      </c>
      <c r="O1172" s="78">
        <f t="shared" si="467"/>
        <v>0.55269216116555642</v>
      </c>
      <c r="P1172" s="78">
        <f t="shared" si="468"/>
        <v>0.76630206714360549</v>
      </c>
    </row>
    <row r="1173" spans="2:16" x14ac:dyDescent="0.2">
      <c r="B1173" s="78">
        <f t="shared" si="463"/>
        <v>-3.1500000000000004</v>
      </c>
      <c r="C1173" s="78">
        <v>-1</v>
      </c>
      <c r="D1173" s="78">
        <v>1.22514845490862E-16</v>
      </c>
      <c r="E1173" s="78">
        <f t="shared" si="464"/>
        <v>-3.1500000000000004</v>
      </c>
      <c r="F1173" s="78">
        <f t="shared" si="465"/>
        <v>-1</v>
      </c>
      <c r="G1173" s="78">
        <f t="shared" si="466"/>
        <v>1.22514845490862E-16</v>
      </c>
      <c r="H1173" s="78">
        <f t="shared" si="457"/>
        <v>0.70897459621556314</v>
      </c>
      <c r="I1173" s="78">
        <f t="shared" si="458"/>
        <v>3.2279800219209815</v>
      </c>
      <c r="J1173" s="78">
        <f t="shared" si="459"/>
        <v>1.22514845490862E-16</v>
      </c>
      <c r="K1173" s="78">
        <f t="shared" si="460"/>
        <v>0.70897459621556314</v>
      </c>
      <c r="L1173" s="78">
        <f t="shared" si="461"/>
        <v>3.1179892699186289</v>
      </c>
      <c r="M1173" s="78">
        <f t="shared" si="462"/>
        <v>0.83546270688360247</v>
      </c>
      <c r="O1173" s="78">
        <f t="shared" si="467"/>
        <v>0.54045980799918802</v>
      </c>
      <c r="P1173" s="78">
        <f t="shared" si="468"/>
        <v>0.63688320648305019</v>
      </c>
    </row>
    <row r="1174" spans="2:16" x14ac:dyDescent="0.2">
      <c r="B1174" s="78">
        <f t="shared" si="463"/>
        <v>-3.1500000000000004</v>
      </c>
      <c r="C1174" s="78">
        <v>-0.98480775301220802</v>
      </c>
      <c r="D1174" s="78">
        <v>-0.17364817766693047</v>
      </c>
      <c r="E1174" s="78">
        <f t="shared" si="464"/>
        <v>-3.1500000000000004</v>
      </c>
      <c r="F1174" s="78">
        <f t="shared" si="465"/>
        <v>-0.98480775301220802</v>
      </c>
      <c r="G1174" s="78">
        <f t="shared" si="466"/>
        <v>-0.17364817766693047</v>
      </c>
      <c r="H1174" s="78">
        <f t="shared" si="457"/>
        <v>0.72213146804755857</v>
      </c>
      <c r="I1174" s="78">
        <f t="shared" si="458"/>
        <v>3.2203838984270856</v>
      </c>
      <c r="J1174" s="78">
        <f t="shared" si="459"/>
        <v>-0.17364817766693047</v>
      </c>
      <c r="K1174" s="78">
        <f t="shared" si="460"/>
        <v>0.72213146804755857</v>
      </c>
      <c r="L1174" s="78">
        <f t="shared" si="461"/>
        <v>3.1555954335837413</v>
      </c>
      <c r="M1174" s="78">
        <f t="shared" si="462"/>
        <v>0.66576542595791066</v>
      </c>
      <c r="O1174" s="78">
        <f t="shared" si="467"/>
        <v>0.54891583713808489</v>
      </c>
      <c r="P1174" s="78">
        <f t="shared" si="468"/>
        <v>0.50607015799401811</v>
      </c>
    </row>
    <row r="1175" spans="2:16" x14ac:dyDescent="0.2">
      <c r="B1175" s="78">
        <f t="shared" si="463"/>
        <v>-3.1500000000000004</v>
      </c>
      <c r="C1175" s="78">
        <v>-0.93969262078590843</v>
      </c>
      <c r="D1175" s="78">
        <v>-0.34202014332566866</v>
      </c>
      <c r="E1175" s="78">
        <f t="shared" si="464"/>
        <v>-3.1500000000000004</v>
      </c>
      <c r="F1175" s="78">
        <f t="shared" si="465"/>
        <v>-0.93969262078590843</v>
      </c>
      <c r="G1175" s="78">
        <f t="shared" si="466"/>
        <v>-0.34202014332566866</v>
      </c>
      <c r="H1175" s="78">
        <f t="shared" si="457"/>
        <v>0.76120231865062804</v>
      </c>
      <c r="I1175" s="78">
        <f t="shared" si="458"/>
        <v>3.1978263323139355</v>
      </c>
      <c r="J1175" s="78">
        <f t="shared" si="459"/>
        <v>-0.34202014332566866</v>
      </c>
      <c r="K1175" s="78">
        <f t="shared" si="460"/>
        <v>0.76120231865062804</v>
      </c>
      <c r="L1175" s="78">
        <f t="shared" si="461"/>
        <v>3.1773843692706558</v>
      </c>
      <c r="M1175" s="78">
        <f t="shared" si="462"/>
        <v>0.49729226818383687</v>
      </c>
      <c r="O1175" s="78">
        <f t="shared" si="467"/>
        <v>0.57765812798610749</v>
      </c>
      <c r="P1175" s="78">
        <f t="shared" si="468"/>
        <v>0.3773831393607297</v>
      </c>
    </row>
    <row r="1176" spans="2:16" x14ac:dyDescent="0.2">
      <c r="B1176" s="78">
        <f t="shared" si="463"/>
        <v>-3.1500000000000004</v>
      </c>
      <c r="C1176" s="78">
        <v>-0.8660254037844386</v>
      </c>
      <c r="D1176" s="78">
        <v>-0.50000000000000011</v>
      </c>
      <c r="E1176" s="78">
        <f t="shared" si="464"/>
        <v>-3.1500000000000004</v>
      </c>
      <c r="F1176" s="78">
        <f t="shared" si="465"/>
        <v>-0.8660254037844386</v>
      </c>
      <c r="G1176" s="78">
        <f t="shared" si="466"/>
        <v>-0.50000000000000011</v>
      </c>
      <c r="H1176" s="78">
        <f t="shared" si="457"/>
        <v>0.82500000000000184</v>
      </c>
      <c r="I1176" s="78">
        <f t="shared" si="458"/>
        <v>3.1609927238132007</v>
      </c>
      <c r="J1176" s="78">
        <f t="shared" si="459"/>
        <v>-0.50000000000000011</v>
      </c>
      <c r="K1176" s="78">
        <f t="shared" si="460"/>
        <v>0.82500000000000184</v>
      </c>
      <c r="L1176" s="78">
        <f t="shared" si="461"/>
        <v>3.1826940311942589</v>
      </c>
      <c r="M1176" s="78">
        <f t="shared" si="462"/>
        <v>0.3351622052088144</v>
      </c>
      <c r="O1176" s="78">
        <f t="shared" si="467"/>
        <v>0.62582048710817462</v>
      </c>
      <c r="P1176" s="78">
        <f t="shared" si="468"/>
        <v>0.25424409033215728</v>
      </c>
    </row>
    <row r="1177" spans="2:16" x14ac:dyDescent="0.2">
      <c r="B1177" s="78">
        <f t="shared" si="463"/>
        <v>-3.1500000000000004</v>
      </c>
      <c r="C1177" s="78">
        <v>-0.76604444311897801</v>
      </c>
      <c r="D1177" s="78">
        <v>-0.64278760968653925</v>
      </c>
      <c r="E1177" s="78">
        <f t="shared" si="464"/>
        <v>-3.1500000000000004</v>
      </c>
      <c r="F1177" s="78">
        <f t="shared" si="465"/>
        <v>-0.76604444311897801</v>
      </c>
      <c r="G1177" s="78">
        <f t="shared" si="466"/>
        <v>-0.64278760968653925</v>
      </c>
      <c r="H1177" s="78">
        <f t="shared" si="457"/>
        <v>0.91158605183106334</v>
      </c>
      <c r="I1177" s="78">
        <f t="shared" si="458"/>
        <v>3.1110022434804705</v>
      </c>
      <c r="J1177" s="78">
        <f t="shared" si="459"/>
        <v>-0.64278760968653925</v>
      </c>
      <c r="K1177" s="78">
        <f t="shared" si="460"/>
        <v>0.91158605183106334</v>
      </c>
      <c r="L1177" s="78">
        <f t="shared" si="461"/>
        <v>3.1713630879638206</v>
      </c>
      <c r="M1177" s="78">
        <f t="shared" si="462"/>
        <v>0.18430147695456955</v>
      </c>
      <c r="O1177" s="78">
        <f t="shared" si="467"/>
        <v>0.6920969726087679</v>
      </c>
      <c r="P1177" s="78">
        <f t="shared" si="468"/>
        <v>0.13992589508293707</v>
      </c>
    </row>
    <row r="1178" spans="2:16" x14ac:dyDescent="0.2">
      <c r="B1178" s="78">
        <f t="shared" si="463"/>
        <v>-3.1500000000000004</v>
      </c>
      <c r="C1178" s="78">
        <v>-0.64278760968653947</v>
      </c>
      <c r="D1178" s="78">
        <v>-0.7660444431189779</v>
      </c>
      <c r="E1178" s="78">
        <f t="shared" si="464"/>
        <v>-3.1500000000000004</v>
      </c>
      <c r="F1178" s="78">
        <f t="shared" si="465"/>
        <v>-0.64278760968653947</v>
      </c>
      <c r="G1178" s="78">
        <f t="shared" si="466"/>
        <v>-0.7660444431189779</v>
      </c>
      <c r="H1178" s="78">
        <f t="shared" si="457"/>
        <v>1.018329600773582</v>
      </c>
      <c r="I1178" s="78">
        <f t="shared" si="458"/>
        <v>3.0493738267642509</v>
      </c>
      <c r="J1178" s="78">
        <f t="shared" si="459"/>
        <v>-0.7660444431189779</v>
      </c>
      <c r="K1178" s="78">
        <f t="shared" si="460"/>
        <v>1.018329600773582</v>
      </c>
      <c r="L1178" s="78">
        <f t="shared" si="461"/>
        <v>3.1437358245556637</v>
      </c>
      <c r="M1178" s="78">
        <f t="shared" si="462"/>
        <v>4.9293910309894939E-2</v>
      </c>
      <c r="O1178" s="78">
        <f t="shared" si="467"/>
        <v>0.7747642027855558</v>
      </c>
      <c r="P1178" s="78">
        <f t="shared" si="468"/>
        <v>3.7503728747957675E-2</v>
      </c>
    </row>
    <row r="1179" spans="2:16" x14ac:dyDescent="0.2">
      <c r="B1179" s="78">
        <f t="shared" si="463"/>
        <v>-3.1500000000000004</v>
      </c>
      <c r="C1179" s="78">
        <v>-0.50000000000000044</v>
      </c>
      <c r="D1179" s="78">
        <v>-0.86602540378443837</v>
      </c>
      <c r="E1179" s="78">
        <f t="shared" si="464"/>
        <v>-3.1500000000000004</v>
      </c>
      <c r="F1179" s="78">
        <f t="shared" si="465"/>
        <v>-0.50000000000000044</v>
      </c>
      <c r="G1179" s="78">
        <f t="shared" si="466"/>
        <v>-0.86602540378443837</v>
      </c>
      <c r="H1179" s="78">
        <f t="shared" si="457"/>
        <v>1.1419872981077819</v>
      </c>
      <c r="I1179" s="78">
        <f t="shared" si="458"/>
        <v>2.9779800219209815</v>
      </c>
      <c r="J1179" s="78">
        <f t="shared" si="459"/>
        <v>-0.86602540378443837</v>
      </c>
      <c r="K1179" s="78">
        <f t="shared" si="460"/>
        <v>1.1419872981077819</v>
      </c>
      <c r="L1179" s="78">
        <f t="shared" si="461"/>
        <v>3.1006516813883751</v>
      </c>
      <c r="M1179" s="78">
        <f t="shared" si="462"/>
        <v>-6.5758358129835437E-2</v>
      </c>
      <c r="O1179" s="78">
        <f t="shared" si="467"/>
        <v>0.87170266478434988</v>
      </c>
      <c r="P1179" s="78">
        <f t="shared" si="468"/>
        <v>-5.0194722926078537E-2</v>
      </c>
    </row>
    <row r="1180" spans="2:16" x14ac:dyDescent="0.2">
      <c r="B1180" s="78">
        <f t="shared" si="463"/>
        <v>-3.1500000000000004</v>
      </c>
      <c r="C1180" s="78">
        <v>-0.34202014332566938</v>
      </c>
      <c r="D1180" s="78">
        <v>-0.93969262078590821</v>
      </c>
      <c r="E1180" s="78">
        <f t="shared" si="464"/>
        <v>-3.1500000000000004</v>
      </c>
      <c r="F1180" s="78">
        <f t="shared" si="465"/>
        <v>-0.34202014332566938</v>
      </c>
      <c r="G1180" s="78">
        <f t="shared" si="466"/>
        <v>-0.93969262078590821</v>
      </c>
      <c r="H1180" s="78">
        <f t="shared" si="457"/>
        <v>1.2788018672739772</v>
      </c>
      <c r="I1180" s="78">
        <f t="shared" si="458"/>
        <v>2.8989900935838158</v>
      </c>
      <c r="J1180" s="78">
        <f t="shared" si="459"/>
        <v>-0.93969262078590821</v>
      </c>
      <c r="K1180" s="78">
        <f t="shared" si="460"/>
        <v>1.2788018672739772</v>
      </c>
      <c r="L1180" s="78">
        <f t="shared" si="461"/>
        <v>3.0434197483504648</v>
      </c>
      <c r="M1180" s="78">
        <f t="shared" si="462"/>
        <v>-0.15735952340733805</v>
      </c>
      <c r="O1180" s="78">
        <f t="shared" si="467"/>
        <v>0.98041916303099941</v>
      </c>
      <c r="P1180" s="78">
        <f t="shared" si="468"/>
        <v>-0.12064284247790041</v>
      </c>
    </row>
    <row r="1181" spans="2:16" x14ac:dyDescent="0.2">
      <c r="B1181" s="78">
        <f t="shared" si="463"/>
        <v>-3.1500000000000004</v>
      </c>
      <c r="C1181" s="78">
        <v>-0.17364817766693033</v>
      </c>
      <c r="D1181" s="78">
        <v>-0.98480775301220802</v>
      </c>
      <c r="E1181" s="78">
        <f t="shared" si="464"/>
        <v>-3.1500000000000004</v>
      </c>
      <c r="F1181" s="78">
        <f t="shared" si="465"/>
        <v>-0.17364817766693033</v>
      </c>
      <c r="G1181" s="78">
        <f t="shared" si="466"/>
        <v>-0.98480775301220802</v>
      </c>
      <c r="H1181" s="78">
        <f t="shared" si="457"/>
        <v>1.4246162668195663</v>
      </c>
      <c r="I1181" s="78">
        <f t="shared" si="458"/>
        <v>2.8148041107544461</v>
      </c>
      <c r="J1181" s="78">
        <f t="shared" si="459"/>
        <v>-0.98480775301220802</v>
      </c>
      <c r="K1181" s="78">
        <f t="shared" si="460"/>
        <v>1.4246162668195663</v>
      </c>
      <c r="L1181" s="78">
        <f t="shared" si="461"/>
        <v>2.9737789887665333</v>
      </c>
      <c r="M1181" s="78">
        <f t="shared" si="462"/>
        <v>-0.22272633046808188</v>
      </c>
      <c r="O1181" s="78">
        <f t="shared" si="467"/>
        <v>1.0980734819462266</v>
      </c>
      <c r="P1181" s="78">
        <f t="shared" si="468"/>
        <v>-0.17167421355098739</v>
      </c>
    </row>
    <row r="1182" spans="2:16" x14ac:dyDescent="0.2">
      <c r="B1182" s="78">
        <f t="shared" si="463"/>
        <v>-3.1500000000000004</v>
      </c>
      <c r="C1182" s="78">
        <v>-1.83772268236293E-16</v>
      </c>
      <c r="D1182" s="78">
        <v>-1</v>
      </c>
      <c r="E1182" s="78">
        <f t="shared" si="464"/>
        <v>-3.1500000000000004</v>
      </c>
      <c r="F1182" s="78">
        <f t="shared" si="465"/>
        <v>-1.83772268236293E-16</v>
      </c>
      <c r="G1182" s="78">
        <f t="shared" si="466"/>
        <v>-1</v>
      </c>
      <c r="H1182" s="78">
        <f t="shared" si="457"/>
        <v>1.5750000000000013</v>
      </c>
      <c r="I1182" s="78">
        <f t="shared" si="458"/>
        <v>2.7279800219209811</v>
      </c>
      <c r="J1182" s="78">
        <f t="shared" si="459"/>
        <v>-1</v>
      </c>
      <c r="K1182" s="78">
        <f t="shared" si="460"/>
        <v>1.5750000000000013</v>
      </c>
      <c r="L1182" s="78">
        <f t="shared" si="461"/>
        <v>2.8938454018766153</v>
      </c>
      <c r="M1182" s="78">
        <f t="shared" si="462"/>
        <v>-0.25987264195672644</v>
      </c>
      <c r="O1182" s="78">
        <f t="shared" si="467"/>
        <v>1.2215130171878519</v>
      </c>
      <c r="P1182" s="78">
        <f t="shared" si="468"/>
        <v>-0.20154781902294541</v>
      </c>
    </row>
    <row r="1183" spans="2:16" x14ac:dyDescent="0.2">
      <c r="B1183" s="78">
        <f t="shared" si="463"/>
        <v>-3.1500000000000004</v>
      </c>
      <c r="C1183" s="78">
        <v>0.17364817766692997</v>
      </c>
      <c r="D1183" s="78">
        <v>-0.98480775301220813</v>
      </c>
      <c r="E1183" s="78">
        <f t="shared" si="464"/>
        <v>-3.1500000000000004</v>
      </c>
      <c r="F1183" s="78">
        <f t="shared" si="465"/>
        <v>0.17364817766692997</v>
      </c>
      <c r="G1183" s="78">
        <f t="shared" si="466"/>
        <v>-0.98480775301220813</v>
      </c>
      <c r="H1183" s="78">
        <f t="shared" si="457"/>
        <v>1.7253837331804365</v>
      </c>
      <c r="I1183" s="78">
        <f t="shared" si="458"/>
        <v>2.6411559330875161</v>
      </c>
      <c r="J1183" s="78">
        <f t="shared" si="459"/>
        <v>-0.98480775301220813</v>
      </c>
      <c r="K1183" s="78">
        <f t="shared" si="460"/>
        <v>1.7253837331804365</v>
      </c>
      <c r="L1183" s="78">
        <f t="shared" si="461"/>
        <v>2.8060477292700128</v>
      </c>
      <c r="M1183" s="78">
        <f t="shared" si="462"/>
        <v>-0.26766978599562974</v>
      </c>
      <c r="O1183" s="78">
        <f t="shared" si="467"/>
        <v>1.3473194615984687</v>
      </c>
      <c r="P1183" s="78">
        <f t="shared" si="468"/>
        <v>-0.20901826360043388</v>
      </c>
    </row>
    <row r="1184" spans="2:16" x14ac:dyDescent="0.2">
      <c r="B1184" s="78">
        <f t="shared" si="463"/>
        <v>-3.1500000000000004</v>
      </c>
      <c r="C1184" s="78">
        <v>0.34202014332566899</v>
      </c>
      <c r="D1184" s="78">
        <v>-0.93969262078590832</v>
      </c>
      <c r="E1184" s="78">
        <f t="shared" si="464"/>
        <v>-3.1500000000000004</v>
      </c>
      <c r="F1184" s="78">
        <f t="shared" si="465"/>
        <v>0.34202014332566899</v>
      </c>
      <c r="G1184" s="78">
        <f t="shared" si="466"/>
        <v>-0.93969262078590832</v>
      </c>
      <c r="H1184" s="78">
        <f t="shared" si="457"/>
        <v>1.8711981327260254</v>
      </c>
      <c r="I1184" s="78">
        <f t="shared" si="458"/>
        <v>2.5569699502581464</v>
      </c>
      <c r="J1184" s="78">
        <f t="shared" si="459"/>
        <v>-0.93969262078590832</v>
      </c>
      <c r="K1184" s="78">
        <f t="shared" si="460"/>
        <v>1.8711981327260254</v>
      </c>
      <c r="L1184" s="78">
        <f t="shared" si="461"/>
        <v>2.7130536588011118</v>
      </c>
      <c r="M1184" s="78">
        <f t="shared" si="462"/>
        <v>-0.2458808503087152</v>
      </c>
      <c r="O1184" s="78">
        <f t="shared" si="467"/>
        <v>1.4718714975537093</v>
      </c>
      <c r="P1184" s="78">
        <f t="shared" si="468"/>
        <v>-0.19340817470592087</v>
      </c>
    </row>
    <row r="1185" spans="2:18" x14ac:dyDescent="0.2">
      <c r="B1185" s="78">
        <f t="shared" si="463"/>
        <v>-3.1500000000000004</v>
      </c>
      <c r="C1185" s="78">
        <v>0.50000000000000011</v>
      </c>
      <c r="D1185" s="78">
        <v>-0.8660254037844386</v>
      </c>
      <c r="E1185" s="78">
        <f t="shared" si="464"/>
        <v>-3.1500000000000004</v>
      </c>
      <c r="F1185" s="78">
        <f t="shared" si="465"/>
        <v>0.50000000000000011</v>
      </c>
      <c r="G1185" s="78">
        <f t="shared" si="466"/>
        <v>-0.8660254037844386</v>
      </c>
      <c r="H1185" s="78">
        <f t="shared" si="457"/>
        <v>2.0080127018922207</v>
      </c>
      <c r="I1185" s="78">
        <f t="shared" si="458"/>
        <v>2.4779800219209807</v>
      </c>
      <c r="J1185" s="78">
        <f t="shared" si="459"/>
        <v>-0.8660254037844386</v>
      </c>
      <c r="K1185" s="78">
        <f t="shared" si="460"/>
        <v>2.0080127018922207</v>
      </c>
      <c r="L1185" s="78">
        <f t="shared" si="461"/>
        <v>2.6176887682438403</v>
      </c>
      <c r="M1185" s="78">
        <f t="shared" si="462"/>
        <v>-0.19516788068109625</v>
      </c>
      <c r="O1185" s="78">
        <f t="shared" si="467"/>
        <v>1.591426717503114</v>
      </c>
      <c r="P1185" s="78">
        <f t="shared" si="468"/>
        <v>-0.15467799552347031</v>
      </c>
    </row>
    <row r="1186" spans="2:18" x14ac:dyDescent="0.2">
      <c r="B1186" s="78">
        <f t="shared" si="463"/>
        <v>-3.1500000000000004</v>
      </c>
      <c r="C1186" s="78">
        <v>0.64278760968653925</v>
      </c>
      <c r="D1186" s="78">
        <v>-0.76604444311897812</v>
      </c>
      <c r="E1186" s="78">
        <f t="shared" si="464"/>
        <v>-3.1500000000000004</v>
      </c>
      <c r="F1186" s="78">
        <f t="shared" si="465"/>
        <v>0.64278760968653925</v>
      </c>
      <c r="G1186" s="78">
        <f t="shared" si="466"/>
        <v>-0.76604444311897812</v>
      </c>
      <c r="H1186" s="78">
        <f t="shared" si="457"/>
        <v>2.1316703992264205</v>
      </c>
      <c r="I1186" s="78">
        <f t="shared" si="458"/>
        <v>2.4065862170777113</v>
      </c>
      <c r="J1186" s="78">
        <f t="shared" si="459"/>
        <v>-0.76604444311897812</v>
      </c>
      <c r="K1186" s="78">
        <f t="shared" si="460"/>
        <v>2.1316703992264205</v>
      </c>
      <c r="L1186" s="78">
        <f t="shared" si="461"/>
        <v>2.5228506715408177</v>
      </c>
      <c r="M1186" s="78">
        <f t="shared" si="462"/>
        <v>-0.11707176503290728</v>
      </c>
      <c r="O1186" s="78">
        <f t="shared" si="467"/>
        <v>1.7022245614337737</v>
      </c>
      <c r="P1186" s="78">
        <f t="shared" si="468"/>
        <v>-9.3486513656960119E-2</v>
      </c>
    </row>
    <row r="1187" spans="2:18" x14ac:dyDescent="0.2">
      <c r="B1187" s="78">
        <f t="shared" si="463"/>
        <v>-3.1500000000000004</v>
      </c>
      <c r="C1187" s="78">
        <v>0.76604444311897779</v>
      </c>
      <c r="D1187" s="78">
        <v>-0.64278760968653958</v>
      </c>
      <c r="E1187" s="78">
        <f t="shared" si="464"/>
        <v>-3.1500000000000004</v>
      </c>
      <c r="F1187" s="78">
        <f t="shared" si="465"/>
        <v>0.76604444311897779</v>
      </c>
      <c r="G1187" s="78">
        <f t="shared" si="466"/>
        <v>-0.64278760968653958</v>
      </c>
      <c r="H1187" s="78">
        <f t="shared" si="457"/>
        <v>2.2384139481689393</v>
      </c>
      <c r="I1187" s="78">
        <f t="shared" si="458"/>
        <v>2.3449578003614917</v>
      </c>
      <c r="J1187" s="78">
        <f t="shared" si="459"/>
        <v>-0.64278760968653958</v>
      </c>
      <c r="K1187" s="78">
        <f t="shared" si="460"/>
        <v>2.2384139481689393</v>
      </c>
      <c r="L1187" s="78">
        <f t="shared" si="461"/>
        <v>2.4314209762699721</v>
      </c>
      <c r="M1187" s="78">
        <f t="shared" si="462"/>
        <v>-1.3965414319577207E-2</v>
      </c>
      <c r="O1187" s="78">
        <f t="shared" si="467"/>
        <v>1.800609883972067</v>
      </c>
      <c r="P1187" s="78">
        <f t="shared" si="468"/>
        <v>-1.1233964601661739E-2</v>
      </c>
    </row>
    <row r="1188" spans="2:18" x14ac:dyDescent="0.2">
      <c r="B1188" s="78">
        <f t="shared" si="463"/>
        <v>-3.1500000000000004</v>
      </c>
      <c r="C1188" s="78">
        <v>0.86602540378443837</v>
      </c>
      <c r="D1188" s="78">
        <v>-0.50000000000000044</v>
      </c>
      <c r="E1188" s="78">
        <f t="shared" si="464"/>
        <v>-3.1500000000000004</v>
      </c>
      <c r="F1188" s="78">
        <f t="shared" si="465"/>
        <v>0.86602540378443837</v>
      </c>
      <c r="G1188" s="78">
        <f t="shared" si="466"/>
        <v>-0.50000000000000044</v>
      </c>
      <c r="H1188" s="78">
        <f t="shared" si="457"/>
        <v>2.3250000000000011</v>
      </c>
      <c r="I1188" s="78">
        <f t="shared" si="458"/>
        <v>2.2949673200287615</v>
      </c>
      <c r="J1188" s="78">
        <f t="shared" si="459"/>
        <v>-0.50000000000000044</v>
      </c>
      <c r="K1188" s="78">
        <f t="shared" si="460"/>
        <v>2.3250000000000011</v>
      </c>
      <c r="L1188" s="78">
        <f t="shared" si="461"/>
        <v>2.3461777274564506</v>
      </c>
      <c r="M1188" s="78">
        <f t="shared" si="462"/>
        <v>0.1110183371668006</v>
      </c>
      <c r="O1188" s="78">
        <f t="shared" si="467"/>
        <v>1.8831739274492008</v>
      </c>
      <c r="P1188" s="78">
        <f t="shared" si="468"/>
        <v>8.9921220654315417E-2</v>
      </c>
    </row>
    <row r="1189" spans="2:18" x14ac:dyDescent="0.2">
      <c r="B1189" s="78">
        <f t="shared" si="463"/>
        <v>-3.1500000000000004</v>
      </c>
      <c r="C1189" s="78">
        <v>0.93969262078590809</v>
      </c>
      <c r="D1189" s="78">
        <v>-0.34202014332566943</v>
      </c>
      <c r="E1189" s="78">
        <f t="shared" si="464"/>
        <v>-3.1500000000000004</v>
      </c>
      <c r="F1189" s="78">
        <f t="shared" si="465"/>
        <v>0.93969262078590809</v>
      </c>
      <c r="G1189" s="78">
        <f t="shared" si="466"/>
        <v>-0.34202014332566943</v>
      </c>
      <c r="H1189" s="78">
        <f t="shared" si="457"/>
        <v>2.3887976813493745</v>
      </c>
      <c r="I1189" s="78">
        <f t="shared" si="458"/>
        <v>2.2581337115280267</v>
      </c>
      <c r="J1189" s="78">
        <f t="shared" si="459"/>
        <v>-0.34202014332566943</v>
      </c>
      <c r="K1189" s="78">
        <f t="shared" si="460"/>
        <v>2.3887976813493745</v>
      </c>
      <c r="L1189" s="78">
        <f t="shared" si="461"/>
        <v>2.2697109980802868</v>
      </c>
      <c r="M1189" s="78">
        <f t="shared" si="462"/>
        <v>0.25408192138214208</v>
      </c>
      <c r="O1189" s="78">
        <f t="shared" si="467"/>
        <v>1.9469062325291318</v>
      </c>
      <c r="P1189" s="78">
        <f t="shared" si="468"/>
        <v>0.20708060802890602</v>
      </c>
    </row>
    <row r="1190" spans="2:18" x14ac:dyDescent="0.2">
      <c r="B1190" s="78">
        <f t="shared" si="463"/>
        <v>-3.1500000000000004</v>
      </c>
      <c r="C1190" s="78">
        <v>0.98480775301220802</v>
      </c>
      <c r="D1190" s="78">
        <v>-0.17364817766693039</v>
      </c>
      <c r="E1190" s="78">
        <f t="shared" si="464"/>
        <v>-3.1500000000000004</v>
      </c>
      <c r="F1190" s="78">
        <f t="shared" si="465"/>
        <v>0.98480775301220802</v>
      </c>
      <c r="G1190" s="78">
        <f t="shared" si="466"/>
        <v>-0.17364817766693039</v>
      </c>
      <c r="H1190" s="78">
        <f t="shared" si="457"/>
        <v>2.4278685319524445</v>
      </c>
      <c r="I1190" s="78">
        <f t="shared" si="458"/>
        <v>2.2355761454148766</v>
      </c>
      <c r="J1190" s="78">
        <f t="shared" si="459"/>
        <v>-0.17364817766693039</v>
      </c>
      <c r="K1190" s="78">
        <f t="shared" si="460"/>
        <v>2.4278685319524445</v>
      </c>
      <c r="L1190" s="78">
        <f t="shared" si="461"/>
        <v>2.2043441910195427</v>
      </c>
      <c r="M1190" s="78">
        <f t="shared" si="462"/>
        <v>0.41087842371373173</v>
      </c>
      <c r="O1190" s="78">
        <f t="shared" si="467"/>
        <v>1.9893478043162449</v>
      </c>
      <c r="P1190" s="78">
        <f t="shared" si="468"/>
        <v>0.33666571286646685</v>
      </c>
    </row>
    <row r="1191" spans="2:18" x14ac:dyDescent="0.2">
      <c r="B1191" s="78">
        <f t="shared" si="463"/>
        <v>-3.1500000000000004</v>
      </c>
      <c r="C1191" s="78">
        <v>1</v>
      </c>
      <c r="D1191" s="78">
        <v>0</v>
      </c>
      <c r="E1191" s="78">
        <f t="shared" si="464"/>
        <v>-3.1500000000000004</v>
      </c>
      <c r="F1191" s="78">
        <f t="shared" si="465"/>
        <v>1</v>
      </c>
      <c r="G1191" s="78">
        <f t="shared" si="466"/>
        <v>0</v>
      </c>
      <c r="H1191" s="78">
        <f t="shared" si="457"/>
        <v>2.4410254037844399</v>
      </c>
      <c r="I1191" s="78">
        <f t="shared" si="458"/>
        <v>2.2279800219209807</v>
      </c>
      <c r="J1191" s="78">
        <f t="shared" si="459"/>
        <v>0</v>
      </c>
      <c r="K1191" s="78">
        <f t="shared" si="460"/>
        <v>2.4410254037844399</v>
      </c>
      <c r="L1191" s="78">
        <f t="shared" si="461"/>
        <v>2.1520634436295598</v>
      </c>
      <c r="M1191" s="78">
        <f t="shared" si="462"/>
        <v>0.5766436617810814</v>
      </c>
      <c r="O1191" s="78">
        <f t="shared" si="467"/>
        <v>2.0087332617277367</v>
      </c>
      <c r="P1191" s="78">
        <f t="shared" si="468"/>
        <v>0.47452324821705366</v>
      </c>
    </row>
    <row r="1193" spans="2:18" x14ac:dyDescent="0.2">
      <c r="B1193" s="78">
        <f>4/20*9-4.5</f>
        <v>-2.7</v>
      </c>
      <c r="C1193" s="78">
        <v>1</v>
      </c>
      <c r="D1193" s="78">
        <v>0</v>
      </c>
      <c r="E1193" s="78">
        <f>B1193+B$8</f>
        <v>-2.7</v>
      </c>
      <c r="F1193" s="78">
        <f>C1193+B$9</f>
        <v>1</v>
      </c>
      <c r="G1193" s="78">
        <f>D1193+B$10</f>
        <v>0</v>
      </c>
      <c r="H1193" s="78">
        <f t="shared" ref="H1193:H1229" si="469">E1193*COS(RADIANS($B$12))-F1193*SIN(RADIANS($B$12))</f>
        <v>2.2160254037844398</v>
      </c>
      <c r="I1193" s="78">
        <f t="shared" ref="I1193:I1229" si="470">E1193*SIN(RADIANS($B$12))+F1193*COS(RADIANS($B$12))</f>
        <v>1.8382685902179832</v>
      </c>
      <c r="J1193" s="78">
        <f t="shared" ref="J1193:J1229" si="471">G1193</f>
        <v>0</v>
      </c>
      <c r="K1193" s="78">
        <f t="shared" ref="K1193:K1229" si="472">H1193</f>
        <v>2.2160254037844398</v>
      </c>
      <c r="L1193" s="78">
        <f t="shared" ref="L1193:L1229" si="473">I1193*COS(RADIANS($B$14))-J1193*SIN(RADIANS($B$14))</f>
        <v>1.7756311069475461</v>
      </c>
      <c r="M1193" s="78">
        <f t="shared" ref="M1193:M1229" si="474">I1193*SIN(RADIANS($B$14))+J1193*COS(RADIANS($B$14))</f>
        <v>0.47577892116217541</v>
      </c>
      <c r="O1193" s="78">
        <f>K1193*B$3/(B$3+B$5+L1193)</f>
        <v>1.8818740020456304</v>
      </c>
      <c r="P1193" s="78">
        <f>M1193*B$3/(B$3+B$5+L1193)</f>
        <v>0.40403687653009857</v>
      </c>
      <c r="R1193" s="78" t="s">
        <v>7</v>
      </c>
    </row>
    <row r="1194" spans="2:18" x14ac:dyDescent="0.2">
      <c r="B1194" s="78">
        <f t="shared" ref="B1194:B1229" si="475">B1193</f>
        <v>-2.7</v>
      </c>
      <c r="C1194" s="78">
        <v>0.98480775301220802</v>
      </c>
      <c r="D1194" s="78">
        <v>0.17364817766693033</v>
      </c>
      <c r="E1194" s="78">
        <f t="shared" ref="E1194:E1229" si="476">B1194+B$8</f>
        <v>-2.7</v>
      </c>
      <c r="F1194" s="78">
        <f t="shared" ref="F1194:F1229" si="477">C1194+B$9</f>
        <v>0.98480775301220802</v>
      </c>
      <c r="G1194" s="78">
        <f t="shared" ref="G1194:G1229" si="478">D1194+B$10</f>
        <v>0.17364817766693033</v>
      </c>
      <c r="H1194" s="78">
        <f t="shared" si="469"/>
        <v>2.2028685319524444</v>
      </c>
      <c r="I1194" s="78">
        <f t="shared" si="470"/>
        <v>1.8458647137118791</v>
      </c>
      <c r="J1194" s="78">
        <f t="shared" si="471"/>
        <v>0.17364817766693033</v>
      </c>
      <c r="K1194" s="78">
        <f t="shared" si="472"/>
        <v>2.2028685319524444</v>
      </c>
      <c r="L1194" s="78">
        <f t="shared" si="473"/>
        <v>1.7380249432824335</v>
      </c>
      <c r="M1194" s="78">
        <f t="shared" si="474"/>
        <v>0.64547620208786705</v>
      </c>
      <c r="O1194" s="78">
        <f t="shared" ref="O1194:O1229" si="479">K1194*B$3/(B$3+B$5+L1194)</f>
        <v>1.8766943694502254</v>
      </c>
      <c r="P1194" s="78">
        <f t="shared" ref="P1194:P1229" si="480">M1194*B$3/(B$3+B$5+L1194)</f>
        <v>0.54990188315902944</v>
      </c>
    </row>
    <row r="1195" spans="2:18" x14ac:dyDescent="0.2">
      <c r="B1195" s="78">
        <f t="shared" si="475"/>
        <v>-2.7</v>
      </c>
      <c r="C1195" s="78">
        <v>0.93969262078590843</v>
      </c>
      <c r="D1195" s="78">
        <v>0.34202014332566871</v>
      </c>
      <c r="E1195" s="78">
        <f t="shared" si="476"/>
        <v>-2.7</v>
      </c>
      <c r="F1195" s="78">
        <f t="shared" si="477"/>
        <v>0.93969262078590843</v>
      </c>
      <c r="G1195" s="78">
        <f t="shared" si="478"/>
        <v>0.34202014332566871</v>
      </c>
      <c r="H1195" s="78">
        <f t="shared" si="469"/>
        <v>2.1637976813493749</v>
      </c>
      <c r="I1195" s="78">
        <f t="shared" si="470"/>
        <v>1.868422279825029</v>
      </c>
      <c r="J1195" s="78">
        <f t="shared" si="471"/>
        <v>0.34202014332566871</v>
      </c>
      <c r="K1195" s="78">
        <f t="shared" si="472"/>
        <v>2.1637976813493749</v>
      </c>
      <c r="L1195" s="78">
        <f t="shared" si="473"/>
        <v>1.716236007595519</v>
      </c>
      <c r="M1195" s="78">
        <f t="shared" si="474"/>
        <v>0.81394935986194095</v>
      </c>
      <c r="O1195" s="78">
        <f t="shared" si="479"/>
        <v>1.8468368851110601</v>
      </c>
      <c r="P1195" s="78">
        <f t="shared" si="480"/>
        <v>0.69471915667648354</v>
      </c>
    </row>
    <row r="1196" spans="2:18" x14ac:dyDescent="0.2">
      <c r="B1196" s="78">
        <f t="shared" si="475"/>
        <v>-2.7</v>
      </c>
      <c r="C1196" s="78">
        <v>0.86602540378443871</v>
      </c>
      <c r="D1196" s="78">
        <v>0.49999999999999994</v>
      </c>
      <c r="E1196" s="78">
        <f t="shared" si="476"/>
        <v>-2.7</v>
      </c>
      <c r="F1196" s="78">
        <f t="shared" si="477"/>
        <v>0.86602540378443871</v>
      </c>
      <c r="G1196" s="78">
        <f t="shared" si="478"/>
        <v>0.49999999999999994</v>
      </c>
      <c r="H1196" s="78">
        <f t="shared" si="469"/>
        <v>2.100000000000001</v>
      </c>
      <c r="I1196" s="78">
        <f t="shared" si="470"/>
        <v>1.905255888325764</v>
      </c>
      <c r="J1196" s="78">
        <f t="shared" si="471"/>
        <v>0.49999999999999994</v>
      </c>
      <c r="K1196" s="78">
        <f t="shared" si="472"/>
        <v>2.100000000000001</v>
      </c>
      <c r="L1196" s="78">
        <f t="shared" si="473"/>
        <v>1.7109263456719161</v>
      </c>
      <c r="M1196" s="78">
        <f t="shared" si="474"/>
        <v>0.97607942283696325</v>
      </c>
      <c r="O1196" s="78">
        <f t="shared" si="479"/>
        <v>1.7931971716106914</v>
      </c>
      <c r="P1196" s="78">
        <f t="shared" si="480"/>
        <v>0.83347755252316091</v>
      </c>
    </row>
    <row r="1197" spans="2:18" x14ac:dyDescent="0.2">
      <c r="B1197" s="78">
        <f t="shared" si="475"/>
        <v>-2.7</v>
      </c>
      <c r="C1197" s="78">
        <v>0.76604444311897801</v>
      </c>
      <c r="D1197" s="78">
        <v>0.64278760968653925</v>
      </c>
      <c r="E1197" s="78">
        <f t="shared" si="476"/>
        <v>-2.7</v>
      </c>
      <c r="F1197" s="78">
        <f t="shared" si="477"/>
        <v>0.76604444311897801</v>
      </c>
      <c r="G1197" s="78">
        <f t="shared" si="478"/>
        <v>0.64278760968653925</v>
      </c>
      <c r="H1197" s="78">
        <f t="shared" si="469"/>
        <v>2.0134139481689393</v>
      </c>
      <c r="I1197" s="78">
        <f t="shared" si="470"/>
        <v>1.9552463686584942</v>
      </c>
      <c r="J1197" s="78">
        <f t="shared" si="471"/>
        <v>0.64278760968653925</v>
      </c>
      <c r="K1197" s="78">
        <f t="shared" si="472"/>
        <v>2.0134139481689393</v>
      </c>
      <c r="L1197" s="78">
        <f t="shared" si="473"/>
        <v>1.7222572889023544</v>
      </c>
      <c r="M1197" s="78">
        <f t="shared" si="474"/>
        <v>1.1269401510912083</v>
      </c>
      <c r="O1197" s="78">
        <f t="shared" si="479"/>
        <v>1.7175991778265007</v>
      </c>
      <c r="P1197" s="78">
        <f t="shared" si="480"/>
        <v>0.96136786910324867</v>
      </c>
    </row>
    <row r="1198" spans="2:18" x14ac:dyDescent="0.2">
      <c r="B1198" s="78">
        <f t="shared" si="475"/>
        <v>-2.7</v>
      </c>
      <c r="C1198" s="78">
        <v>0.64278760968653936</v>
      </c>
      <c r="D1198" s="78">
        <v>0.76604444311897801</v>
      </c>
      <c r="E1198" s="78">
        <f t="shared" si="476"/>
        <v>-2.7</v>
      </c>
      <c r="F1198" s="78">
        <f t="shared" si="477"/>
        <v>0.64278760968653936</v>
      </c>
      <c r="G1198" s="78">
        <f t="shared" si="478"/>
        <v>0.76604444311897801</v>
      </c>
      <c r="H1198" s="78">
        <f t="shared" si="469"/>
        <v>1.9066703992264205</v>
      </c>
      <c r="I1198" s="78">
        <f t="shared" si="470"/>
        <v>2.0168747853747138</v>
      </c>
      <c r="J1198" s="78">
        <f t="shared" si="471"/>
        <v>0.76604444311897801</v>
      </c>
      <c r="K1198" s="78">
        <f t="shared" si="472"/>
        <v>1.9066703992264205</v>
      </c>
      <c r="L1198" s="78">
        <f t="shared" si="473"/>
        <v>1.7498845523105115</v>
      </c>
      <c r="M1198" s="78">
        <f t="shared" si="474"/>
        <v>1.2619477177358829</v>
      </c>
      <c r="O1198" s="78">
        <f t="shared" si="479"/>
        <v>1.6227141558182294</v>
      </c>
      <c r="P1198" s="78">
        <f t="shared" si="480"/>
        <v>1.0740086101422432</v>
      </c>
    </row>
    <row r="1199" spans="2:18" x14ac:dyDescent="0.2">
      <c r="B1199" s="78">
        <f t="shared" si="475"/>
        <v>-2.7</v>
      </c>
      <c r="C1199" s="78">
        <v>0.50000000000000011</v>
      </c>
      <c r="D1199" s="78">
        <v>0.8660254037844386</v>
      </c>
      <c r="E1199" s="78">
        <f t="shared" si="476"/>
        <v>-2.7</v>
      </c>
      <c r="F1199" s="78">
        <f t="shared" si="477"/>
        <v>0.50000000000000011</v>
      </c>
      <c r="G1199" s="78">
        <f t="shared" si="478"/>
        <v>0.8660254037844386</v>
      </c>
      <c r="H1199" s="78">
        <f t="shared" si="469"/>
        <v>1.7830127018922206</v>
      </c>
      <c r="I1199" s="78">
        <f t="shared" si="470"/>
        <v>2.0882685902179832</v>
      </c>
      <c r="J1199" s="78">
        <f t="shared" si="471"/>
        <v>0.8660254037844386</v>
      </c>
      <c r="K1199" s="78">
        <f t="shared" si="472"/>
        <v>1.7830127018922206</v>
      </c>
      <c r="L1199" s="78">
        <f t="shared" si="473"/>
        <v>1.7929686954777997</v>
      </c>
      <c r="M1199" s="78">
        <f t="shared" si="474"/>
        <v>1.3769999861756133</v>
      </c>
      <c r="O1199" s="78">
        <f t="shared" si="479"/>
        <v>1.5119286313173586</v>
      </c>
      <c r="P1199" s="78">
        <f t="shared" si="480"/>
        <v>1.1676449092107279</v>
      </c>
    </row>
    <row r="1200" spans="2:18" x14ac:dyDescent="0.2">
      <c r="B1200" s="78">
        <f t="shared" si="475"/>
        <v>-2.7</v>
      </c>
      <c r="C1200" s="78">
        <v>0.34202014332566882</v>
      </c>
      <c r="D1200" s="78">
        <v>0.93969262078590832</v>
      </c>
      <c r="E1200" s="78">
        <f t="shared" si="476"/>
        <v>-2.7</v>
      </c>
      <c r="F1200" s="78">
        <f t="shared" si="477"/>
        <v>0.34202014332566882</v>
      </c>
      <c r="G1200" s="78">
        <f t="shared" si="478"/>
        <v>0.93969262078590832</v>
      </c>
      <c r="H1200" s="78">
        <f t="shared" si="469"/>
        <v>1.6461981327260251</v>
      </c>
      <c r="I1200" s="78">
        <f t="shared" si="470"/>
        <v>2.1672585185551489</v>
      </c>
      <c r="J1200" s="78">
        <f t="shared" si="471"/>
        <v>0.93969262078590832</v>
      </c>
      <c r="K1200" s="78">
        <f t="shared" si="472"/>
        <v>1.6461981327260251</v>
      </c>
      <c r="L1200" s="78">
        <f t="shared" si="473"/>
        <v>1.8502006285157102</v>
      </c>
      <c r="M1200" s="78">
        <f t="shared" si="474"/>
        <v>1.4686011514531159</v>
      </c>
      <c r="O1200" s="78">
        <f t="shared" si="479"/>
        <v>1.3891732168354172</v>
      </c>
      <c r="P1200" s="78">
        <f t="shared" si="480"/>
        <v>1.2393048839351717</v>
      </c>
    </row>
    <row r="1201" spans="2:16" x14ac:dyDescent="0.2">
      <c r="B1201" s="78">
        <f t="shared" si="475"/>
        <v>-2.7</v>
      </c>
      <c r="C1201" s="78">
        <v>0.17364817766693041</v>
      </c>
      <c r="D1201" s="78">
        <v>0.98480775301220802</v>
      </c>
      <c r="E1201" s="78">
        <f t="shared" si="476"/>
        <v>-2.7</v>
      </c>
      <c r="F1201" s="78">
        <f t="shared" si="477"/>
        <v>0.17364817766693041</v>
      </c>
      <c r="G1201" s="78">
        <f t="shared" si="478"/>
        <v>0.98480775301220802</v>
      </c>
      <c r="H1201" s="78">
        <f t="shared" si="469"/>
        <v>1.5003837331804366</v>
      </c>
      <c r="I1201" s="78">
        <f t="shared" si="470"/>
        <v>2.2514445013845181</v>
      </c>
      <c r="J1201" s="78">
        <f t="shared" si="471"/>
        <v>0.98480775301220802</v>
      </c>
      <c r="K1201" s="78">
        <f t="shared" si="472"/>
        <v>1.5003837331804366</v>
      </c>
      <c r="L1201" s="78">
        <f t="shared" si="473"/>
        <v>1.9198413880996412</v>
      </c>
      <c r="M1201" s="78">
        <f t="shared" si="474"/>
        <v>1.5339679585138595</v>
      </c>
      <c r="O1201" s="78">
        <f t="shared" si="479"/>
        <v>1.2587279346505131</v>
      </c>
      <c r="P1201" s="78">
        <f t="shared" si="480"/>
        <v>1.2869029952406248</v>
      </c>
    </row>
    <row r="1202" spans="2:16" x14ac:dyDescent="0.2">
      <c r="B1202" s="78">
        <f t="shared" si="475"/>
        <v>-2.7</v>
      </c>
      <c r="C1202" s="78">
        <v>6.1257422745431001E-17</v>
      </c>
      <c r="D1202" s="78">
        <v>1</v>
      </c>
      <c r="E1202" s="78">
        <f t="shared" si="476"/>
        <v>-2.7</v>
      </c>
      <c r="F1202" s="78">
        <f t="shared" si="477"/>
        <v>6.1257422745431001E-17</v>
      </c>
      <c r="G1202" s="78">
        <f t="shared" si="478"/>
        <v>1</v>
      </c>
      <c r="H1202" s="78">
        <f t="shared" si="469"/>
        <v>1.3500000000000012</v>
      </c>
      <c r="I1202" s="78">
        <f t="shared" si="470"/>
        <v>2.3382685902179836</v>
      </c>
      <c r="J1202" s="78">
        <f t="shared" si="471"/>
        <v>1</v>
      </c>
      <c r="K1202" s="78">
        <f t="shared" si="472"/>
        <v>1.3500000000000012</v>
      </c>
      <c r="L1202" s="78">
        <f t="shared" si="473"/>
        <v>1.9997749749895601</v>
      </c>
      <c r="M1202" s="78">
        <f t="shared" si="474"/>
        <v>1.571114270002504</v>
      </c>
      <c r="O1202" s="78">
        <f t="shared" si="479"/>
        <v>1.1250210964903329</v>
      </c>
      <c r="P1202" s="78">
        <f t="shared" si="480"/>
        <v>1.3092864435183884</v>
      </c>
    </row>
    <row r="1203" spans="2:16" x14ac:dyDescent="0.2">
      <c r="B1203" s="78">
        <f t="shared" si="475"/>
        <v>-2.7</v>
      </c>
      <c r="C1203" s="78">
        <v>-0.1736481776669303</v>
      </c>
      <c r="D1203" s="78">
        <v>0.98480775301220802</v>
      </c>
      <c r="E1203" s="78">
        <f t="shared" si="476"/>
        <v>-2.7</v>
      </c>
      <c r="F1203" s="78">
        <f t="shared" si="477"/>
        <v>-0.1736481776669303</v>
      </c>
      <c r="G1203" s="78">
        <f t="shared" si="478"/>
        <v>0.98480775301220802</v>
      </c>
      <c r="H1203" s="78">
        <f t="shared" si="469"/>
        <v>1.199616266819566</v>
      </c>
      <c r="I1203" s="78">
        <f t="shared" si="470"/>
        <v>2.4250926790514487</v>
      </c>
      <c r="J1203" s="78">
        <f t="shared" si="471"/>
        <v>0.98480775301220802</v>
      </c>
      <c r="K1203" s="78">
        <f t="shared" si="472"/>
        <v>1.199616266819566</v>
      </c>
      <c r="L1203" s="78">
        <f t="shared" si="473"/>
        <v>2.0875726475961622</v>
      </c>
      <c r="M1203" s="78">
        <f t="shared" si="474"/>
        <v>1.5789114140414076</v>
      </c>
      <c r="O1203" s="78">
        <f t="shared" si="479"/>
        <v>0.99243768934710974</v>
      </c>
      <c r="P1203" s="78">
        <f t="shared" si="480"/>
        <v>1.3062270317402422</v>
      </c>
    </row>
    <row r="1204" spans="2:16" x14ac:dyDescent="0.2">
      <c r="B1204" s="78">
        <f t="shared" si="475"/>
        <v>-2.7</v>
      </c>
      <c r="C1204" s="78">
        <v>-0.34202014332566871</v>
      </c>
      <c r="D1204" s="78">
        <v>0.93969262078590843</v>
      </c>
      <c r="E1204" s="78">
        <f t="shared" si="476"/>
        <v>-2.7</v>
      </c>
      <c r="F1204" s="78">
        <f t="shared" si="477"/>
        <v>-0.34202014332566871</v>
      </c>
      <c r="G1204" s="78">
        <f t="shared" si="478"/>
        <v>0.93969262078590843</v>
      </c>
      <c r="H1204" s="78">
        <f t="shared" si="469"/>
        <v>1.0538018672739775</v>
      </c>
      <c r="I1204" s="78">
        <f t="shared" si="470"/>
        <v>2.5092786618808183</v>
      </c>
      <c r="J1204" s="78">
        <f t="shared" si="471"/>
        <v>0.93969262078590843</v>
      </c>
      <c r="K1204" s="78">
        <f t="shared" si="472"/>
        <v>1.0538018672739775</v>
      </c>
      <c r="L1204" s="78">
        <f t="shared" si="473"/>
        <v>2.1805667180650632</v>
      </c>
      <c r="M1204" s="78">
        <f t="shared" si="474"/>
        <v>1.557122478354493</v>
      </c>
      <c r="O1204" s="78">
        <f t="shared" si="479"/>
        <v>0.86515011301656297</v>
      </c>
      <c r="P1204" s="78">
        <f t="shared" si="480"/>
        <v>1.2783661995341453</v>
      </c>
    </row>
    <row r="1205" spans="2:16" x14ac:dyDescent="0.2">
      <c r="B1205" s="78">
        <f t="shared" si="475"/>
        <v>-2.7</v>
      </c>
      <c r="C1205" s="78">
        <v>-0.49999999999999978</v>
      </c>
      <c r="D1205" s="78">
        <v>0.86602540378443871</v>
      </c>
      <c r="E1205" s="78">
        <f t="shared" si="476"/>
        <v>-2.7</v>
      </c>
      <c r="F1205" s="78">
        <f t="shared" si="477"/>
        <v>-0.49999999999999978</v>
      </c>
      <c r="G1205" s="78">
        <f t="shared" si="478"/>
        <v>0.86602540378443871</v>
      </c>
      <c r="H1205" s="78">
        <f t="shared" si="469"/>
        <v>0.91698729810778223</v>
      </c>
      <c r="I1205" s="78">
        <f t="shared" si="470"/>
        <v>2.5882685902179836</v>
      </c>
      <c r="J1205" s="78">
        <f t="shared" si="471"/>
        <v>0.86602540378443871</v>
      </c>
      <c r="K1205" s="78">
        <f t="shared" si="472"/>
        <v>0.91698729810778223</v>
      </c>
      <c r="L1205" s="78">
        <f t="shared" si="473"/>
        <v>2.2759316086223342</v>
      </c>
      <c r="M1205" s="78">
        <f t="shared" si="474"/>
        <v>1.5064095087268741</v>
      </c>
      <c r="O1205" s="78">
        <f t="shared" si="479"/>
        <v>0.74697980352359683</v>
      </c>
      <c r="P1205" s="78">
        <f t="shared" si="480"/>
        <v>1.2271243900290274</v>
      </c>
    </row>
    <row r="1206" spans="2:16" x14ac:dyDescent="0.2">
      <c r="B1206" s="78">
        <f t="shared" si="475"/>
        <v>-2.7</v>
      </c>
      <c r="C1206" s="78">
        <v>-0.64278760968653936</v>
      </c>
      <c r="D1206" s="78">
        <v>0.76604444311897801</v>
      </c>
      <c r="E1206" s="78">
        <f t="shared" si="476"/>
        <v>-2.7</v>
      </c>
      <c r="F1206" s="78">
        <f t="shared" si="477"/>
        <v>-0.64278760968653936</v>
      </c>
      <c r="G1206" s="78">
        <f t="shared" si="478"/>
        <v>0.76604444311897801</v>
      </c>
      <c r="H1206" s="78">
        <f t="shared" si="469"/>
        <v>0.79332960077358194</v>
      </c>
      <c r="I1206" s="78">
        <f t="shared" si="470"/>
        <v>2.6596623950612535</v>
      </c>
      <c r="J1206" s="78">
        <f t="shared" si="471"/>
        <v>0.76604444311897801</v>
      </c>
      <c r="K1206" s="78">
        <f t="shared" si="472"/>
        <v>0.79332960077358194</v>
      </c>
      <c r="L1206" s="78">
        <f t="shared" si="473"/>
        <v>2.3707697053253574</v>
      </c>
      <c r="M1206" s="78">
        <f t="shared" si="474"/>
        <v>1.4283133930786849</v>
      </c>
      <c r="O1206" s="78">
        <f t="shared" si="479"/>
        <v>0.64129364596616012</v>
      </c>
      <c r="P1206" s="78">
        <f t="shared" si="480"/>
        <v>1.1545873273057745</v>
      </c>
    </row>
    <row r="1207" spans="2:16" x14ac:dyDescent="0.2">
      <c r="B1207" s="78">
        <f t="shared" si="475"/>
        <v>-2.7</v>
      </c>
      <c r="C1207" s="78">
        <v>-0.7660444431189779</v>
      </c>
      <c r="D1207" s="78">
        <v>0.64278760968653947</v>
      </c>
      <c r="E1207" s="78">
        <f t="shared" si="476"/>
        <v>-2.7</v>
      </c>
      <c r="F1207" s="78">
        <f t="shared" si="477"/>
        <v>-0.7660444431189779</v>
      </c>
      <c r="G1207" s="78">
        <f t="shared" si="478"/>
        <v>0.64278760968653947</v>
      </c>
      <c r="H1207" s="78">
        <f t="shared" si="469"/>
        <v>0.68658605183106314</v>
      </c>
      <c r="I1207" s="78">
        <f t="shared" si="470"/>
        <v>2.721290811777473</v>
      </c>
      <c r="J1207" s="78">
        <f t="shared" si="471"/>
        <v>0.64278760968653947</v>
      </c>
      <c r="K1207" s="78">
        <f t="shared" si="472"/>
        <v>0.68658605183106314</v>
      </c>
      <c r="L1207" s="78">
        <f t="shared" si="473"/>
        <v>2.4621994005962029</v>
      </c>
      <c r="M1207" s="78">
        <f t="shared" si="474"/>
        <v>1.325207042365355</v>
      </c>
      <c r="O1207" s="78">
        <f t="shared" si="479"/>
        <v>0.55093489500594595</v>
      </c>
      <c r="P1207" s="78">
        <f t="shared" si="480"/>
        <v>1.063381350086531</v>
      </c>
    </row>
    <row r="1208" spans="2:16" x14ac:dyDescent="0.2">
      <c r="B1208" s="78">
        <f t="shared" si="475"/>
        <v>-2.7</v>
      </c>
      <c r="C1208" s="78">
        <v>-0.86602540378443871</v>
      </c>
      <c r="D1208" s="78">
        <v>0.49999999999999994</v>
      </c>
      <c r="E1208" s="78">
        <f t="shared" si="476"/>
        <v>-2.7</v>
      </c>
      <c r="F1208" s="78">
        <f t="shared" si="477"/>
        <v>-0.86602540378443871</v>
      </c>
      <c r="G1208" s="78">
        <f t="shared" si="478"/>
        <v>0.49999999999999994</v>
      </c>
      <c r="H1208" s="78">
        <f t="shared" si="469"/>
        <v>0.60000000000000142</v>
      </c>
      <c r="I1208" s="78">
        <f t="shared" si="470"/>
        <v>2.7712812921102032</v>
      </c>
      <c r="J1208" s="78">
        <f t="shared" si="471"/>
        <v>0.49999999999999994</v>
      </c>
      <c r="K1208" s="78">
        <f t="shared" si="472"/>
        <v>0.60000000000000142</v>
      </c>
      <c r="L1208" s="78">
        <f t="shared" si="473"/>
        <v>2.5474426494097244</v>
      </c>
      <c r="M1208" s="78">
        <f t="shared" si="474"/>
        <v>1.2002232908789767</v>
      </c>
      <c r="O1208" s="78">
        <f t="shared" si="479"/>
        <v>0.47818509059152986</v>
      </c>
      <c r="P1208" s="78">
        <f t="shared" si="480"/>
        <v>0.95654813846504372</v>
      </c>
    </row>
    <row r="1209" spans="2:16" x14ac:dyDescent="0.2">
      <c r="B1209" s="78">
        <f t="shared" si="475"/>
        <v>-2.7</v>
      </c>
      <c r="C1209" s="78">
        <v>-0.93969262078590832</v>
      </c>
      <c r="D1209" s="78">
        <v>0.34202014332566888</v>
      </c>
      <c r="E1209" s="78">
        <f t="shared" si="476"/>
        <v>-2.7</v>
      </c>
      <c r="F1209" s="78">
        <f t="shared" si="477"/>
        <v>-0.93969262078590832</v>
      </c>
      <c r="G1209" s="78">
        <f t="shared" si="478"/>
        <v>0.34202014332566888</v>
      </c>
      <c r="H1209" s="78">
        <f t="shared" si="469"/>
        <v>0.53620231865062784</v>
      </c>
      <c r="I1209" s="78">
        <f t="shared" si="470"/>
        <v>2.808114900610938</v>
      </c>
      <c r="J1209" s="78">
        <f t="shared" si="471"/>
        <v>0.34202014332566888</v>
      </c>
      <c r="K1209" s="78">
        <f t="shared" si="472"/>
        <v>0.53620231865062784</v>
      </c>
      <c r="L1209" s="78">
        <f t="shared" si="473"/>
        <v>2.6239093787858887</v>
      </c>
      <c r="M1209" s="78">
        <f t="shared" si="474"/>
        <v>1.0571597066636351</v>
      </c>
      <c r="O1209" s="78">
        <f t="shared" si="479"/>
        <v>0.42475140034805714</v>
      </c>
      <c r="P1209" s="78">
        <f t="shared" si="480"/>
        <v>0.8374265648961019</v>
      </c>
    </row>
    <row r="1210" spans="2:16" x14ac:dyDescent="0.2">
      <c r="B1210" s="78">
        <f t="shared" si="475"/>
        <v>-2.7</v>
      </c>
      <c r="C1210" s="78">
        <v>-0.98480775301220802</v>
      </c>
      <c r="D1210" s="78">
        <v>0.17364817766693069</v>
      </c>
      <c r="E1210" s="78">
        <f t="shared" si="476"/>
        <v>-2.7</v>
      </c>
      <c r="F1210" s="78">
        <f t="shared" si="477"/>
        <v>-0.98480775301220802</v>
      </c>
      <c r="G1210" s="78">
        <f t="shared" si="478"/>
        <v>0.17364817766693069</v>
      </c>
      <c r="H1210" s="78">
        <f t="shared" si="469"/>
        <v>0.49713146804755826</v>
      </c>
      <c r="I1210" s="78">
        <f t="shared" si="470"/>
        <v>2.8306724667240881</v>
      </c>
      <c r="J1210" s="78">
        <f t="shared" si="471"/>
        <v>0.17364817766693069</v>
      </c>
      <c r="K1210" s="78">
        <f t="shared" si="472"/>
        <v>0.49713146804755826</v>
      </c>
      <c r="L1210" s="78">
        <f t="shared" si="473"/>
        <v>2.6892761858466319</v>
      </c>
      <c r="M1210" s="78">
        <f t="shared" si="474"/>
        <v>0.90036320433204642</v>
      </c>
      <c r="O1210" s="78">
        <f t="shared" si="479"/>
        <v>0.39177291184035296</v>
      </c>
      <c r="P1210" s="78">
        <f t="shared" si="480"/>
        <v>0.70954654240743364</v>
      </c>
    </row>
    <row r="1211" spans="2:16" x14ac:dyDescent="0.2">
      <c r="B1211" s="78">
        <f t="shared" si="475"/>
        <v>-2.7</v>
      </c>
      <c r="C1211" s="78">
        <v>-1</v>
      </c>
      <c r="D1211" s="78">
        <v>1.22514845490862E-16</v>
      </c>
      <c r="E1211" s="78">
        <f t="shared" si="476"/>
        <v>-2.7</v>
      </c>
      <c r="F1211" s="78">
        <f t="shared" si="477"/>
        <v>-1</v>
      </c>
      <c r="G1211" s="78">
        <f t="shared" si="478"/>
        <v>1.22514845490862E-16</v>
      </c>
      <c r="H1211" s="78">
        <f t="shared" si="469"/>
        <v>0.48397459621556282</v>
      </c>
      <c r="I1211" s="78">
        <f t="shared" si="470"/>
        <v>2.8382685902179841</v>
      </c>
      <c r="J1211" s="78">
        <f t="shared" si="471"/>
        <v>1.22514845490862E-16</v>
      </c>
      <c r="K1211" s="78">
        <f t="shared" si="472"/>
        <v>0.48397459621556282</v>
      </c>
      <c r="L1211" s="78">
        <f t="shared" si="473"/>
        <v>2.7415569332366152</v>
      </c>
      <c r="M1211" s="78">
        <f t="shared" si="474"/>
        <v>0.73459796626469653</v>
      </c>
      <c r="O1211" s="78">
        <f t="shared" si="479"/>
        <v>0.37983944878282894</v>
      </c>
      <c r="P1211" s="78">
        <f t="shared" si="480"/>
        <v>0.57653705125194121</v>
      </c>
    </row>
    <row r="1212" spans="2:16" x14ac:dyDescent="0.2">
      <c r="B1212" s="78">
        <f t="shared" si="475"/>
        <v>-2.7</v>
      </c>
      <c r="C1212" s="78">
        <v>-0.98480775301220802</v>
      </c>
      <c r="D1212" s="78">
        <v>-0.17364817766693047</v>
      </c>
      <c r="E1212" s="78">
        <f t="shared" si="476"/>
        <v>-2.7</v>
      </c>
      <c r="F1212" s="78">
        <f t="shared" si="477"/>
        <v>-0.98480775301220802</v>
      </c>
      <c r="G1212" s="78">
        <f t="shared" si="478"/>
        <v>-0.17364817766693047</v>
      </c>
      <c r="H1212" s="78">
        <f t="shared" si="469"/>
        <v>0.49713146804755826</v>
      </c>
      <c r="I1212" s="78">
        <f t="shared" si="470"/>
        <v>2.8306724667240881</v>
      </c>
      <c r="J1212" s="78">
        <f t="shared" si="471"/>
        <v>-0.17364817766693047</v>
      </c>
      <c r="K1212" s="78">
        <f t="shared" si="472"/>
        <v>0.49713146804755826</v>
      </c>
      <c r="L1212" s="78">
        <f t="shared" si="473"/>
        <v>2.7791630969017276</v>
      </c>
      <c r="M1212" s="78">
        <f t="shared" si="474"/>
        <v>0.56490068533900462</v>
      </c>
      <c r="O1212" s="78">
        <f t="shared" si="479"/>
        <v>0.38901723397527216</v>
      </c>
      <c r="P1212" s="78">
        <f t="shared" si="480"/>
        <v>0.44204826329821489</v>
      </c>
    </row>
    <row r="1213" spans="2:16" x14ac:dyDescent="0.2">
      <c r="B1213" s="78">
        <f t="shared" si="475"/>
        <v>-2.7</v>
      </c>
      <c r="C1213" s="78">
        <v>-0.93969262078590843</v>
      </c>
      <c r="D1213" s="78">
        <v>-0.34202014332566866</v>
      </c>
      <c r="E1213" s="78">
        <f t="shared" si="476"/>
        <v>-2.7</v>
      </c>
      <c r="F1213" s="78">
        <f t="shared" si="477"/>
        <v>-0.93969262078590843</v>
      </c>
      <c r="G1213" s="78">
        <f t="shared" si="478"/>
        <v>-0.34202014332566866</v>
      </c>
      <c r="H1213" s="78">
        <f t="shared" si="469"/>
        <v>0.53620231865062773</v>
      </c>
      <c r="I1213" s="78">
        <f t="shared" si="470"/>
        <v>2.8081149006109385</v>
      </c>
      <c r="J1213" s="78">
        <f t="shared" si="471"/>
        <v>-0.34202014332566866</v>
      </c>
      <c r="K1213" s="78">
        <f t="shared" si="472"/>
        <v>0.53620231865062773</v>
      </c>
      <c r="L1213" s="78">
        <f t="shared" si="473"/>
        <v>2.8009520325886426</v>
      </c>
      <c r="M1213" s="78">
        <f t="shared" si="474"/>
        <v>0.39642752756493094</v>
      </c>
      <c r="O1213" s="78">
        <f t="shared" si="479"/>
        <v>0.41887690640943326</v>
      </c>
      <c r="P1213" s="78">
        <f t="shared" si="480"/>
        <v>0.30968597222746119</v>
      </c>
    </row>
    <row r="1214" spans="2:16" x14ac:dyDescent="0.2">
      <c r="B1214" s="78">
        <f t="shared" si="475"/>
        <v>-2.7</v>
      </c>
      <c r="C1214" s="78">
        <v>-0.8660254037844386</v>
      </c>
      <c r="D1214" s="78">
        <v>-0.50000000000000011</v>
      </c>
      <c r="E1214" s="78">
        <f t="shared" si="476"/>
        <v>-2.7</v>
      </c>
      <c r="F1214" s="78">
        <f t="shared" si="477"/>
        <v>-0.8660254037844386</v>
      </c>
      <c r="G1214" s="78">
        <f t="shared" si="478"/>
        <v>-0.50000000000000011</v>
      </c>
      <c r="H1214" s="78">
        <f t="shared" si="469"/>
        <v>0.60000000000000153</v>
      </c>
      <c r="I1214" s="78">
        <f t="shared" si="470"/>
        <v>2.7712812921102032</v>
      </c>
      <c r="J1214" s="78">
        <f t="shared" si="471"/>
        <v>-0.50000000000000011</v>
      </c>
      <c r="K1214" s="78">
        <f t="shared" si="472"/>
        <v>0.60000000000000153</v>
      </c>
      <c r="L1214" s="78">
        <f t="shared" si="473"/>
        <v>2.8062616945122452</v>
      </c>
      <c r="M1214" s="78">
        <f t="shared" si="474"/>
        <v>0.23429746458990836</v>
      </c>
      <c r="O1214" s="78">
        <f t="shared" si="479"/>
        <v>0.46852080202071328</v>
      </c>
      <c r="P1214" s="78">
        <f t="shared" si="480"/>
        <v>0.18295539336847208</v>
      </c>
    </row>
    <row r="1215" spans="2:16" x14ac:dyDescent="0.2">
      <c r="B1215" s="78">
        <f t="shared" si="475"/>
        <v>-2.7</v>
      </c>
      <c r="C1215" s="78">
        <v>-0.76604444311897801</v>
      </c>
      <c r="D1215" s="78">
        <v>-0.64278760968653925</v>
      </c>
      <c r="E1215" s="78">
        <f t="shared" si="476"/>
        <v>-2.7</v>
      </c>
      <c r="F1215" s="78">
        <f t="shared" si="477"/>
        <v>-0.76604444311897801</v>
      </c>
      <c r="G1215" s="78">
        <f t="shared" si="478"/>
        <v>-0.64278760968653925</v>
      </c>
      <c r="H1215" s="78">
        <f t="shared" si="469"/>
        <v>0.68658605183106303</v>
      </c>
      <c r="I1215" s="78">
        <f t="shared" si="470"/>
        <v>2.721290811777473</v>
      </c>
      <c r="J1215" s="78">
        <f t="shared" si="471"/>
        <v>-0.64278760968653925</v>
      </c>
      <c r="K1215" s="78">
        <f t="shared" si="472"/>
        <v>0.68658605183106303</v>
      </c>
      <c r="L1215" s="78">
        <f t="shared" si="473"/>
        <v>2.7949307512818069</v>
      </c>
      <c r="M1215" s="78">
        <f t="shared" si="474"/>
        <v>8.3436736335663508E-2</v>
      </c>
      <c r="O1215" s="78">
        <f t="shared" si="479"/>
        <v>0.53660786852033593</v>
      </c>
      <c r="P1215" s="78">
        <f t="shared" si="480"/>
        <v>6.5210776015575345E-2</v>
      </c>
    </row>
    <row r="1216" spans="2:16" x14ac:dyDescent="0.2">
      <c r="B1216" s="78">
        <f t="shared" si="475"/>
        <v>-2.7</v>
      </c>
      <c r="C1216" s="78">
        <v>-0.64278760968653947</v>
      </c>
      <c r="D1216" s="78">
        <v>-0.7660444431189779</v>
      </c>
      <c r="E1216" s="78">
        <f t="shared" si="476"/>
        <v>-2.7</v>
      </c>
      <c r="F1216" s="78">
        <f t="shared" si="477"/>
        <v>-0.64278760968653947</v>
      </c>
      <c r="G1216" s="78">
        <f t="shared" si="478"/>
        <v>-0.7660444431189779</v>
      </c>
      <c r="H1216" s="78">
        <f t="shared" si="469"/>
        <v>0.79332960077358183</v>
      </c>
      <c r="I1216" s="78">
        <f t="shared" si="470"/>
        <v>2.6596623950612535</v>
      </c>
      <c r="J1216" s="78">
        <f t="shared" si="471"/>
        <v>-0.7660444431189779</v>
      </c>
      <c r="K1216" s="78">
        <f t="shared" si="472"/>
        <v>0.79332960077358183</v>
      </c>
      <c r="L1216" s="78">
        <f t="shared" si="473"/>
        <v>2.76730348787365</v>
      </c>
      <c r="M1216" s="78">
        <f t="shared" si="474"/>
        <v>-5.1570830309010995E-2</v>
      </c>
      <c r="O1216" s="78">
        <f t="shared" si="479"/>
        <v>0.62137600279266803</v>
      </c>
      <c r="P1216" s="78">
        <f t="shared" si="480"/>
        <v>-4.0392891386965793E-2</v>
      </c>
    </row>
    <row r="1217" spans="2:18" x14ac:dyDescent="0.2">
      <c r="B1217" s="78">
        <f t="shared" si="475"/>
        <v>-2.7</v>
      </c>
      <c r="C1217" s="78">
        <v>-0.50000000000000044</v>
      </c>
      <c r="D1217" s="78">
        <v>-0.86602540378443837</v>
      </c>
      <c r="E1217" s="78">
        <f t="shared" si="476"/>
        <v>-2.7</v>
      </c>
      <c r="F1217" s="78">
        <f t="shared" si="477"/>
        <v>-0.50000000000000044</v>
      </c>
      <c r="G1217" s="78">
        <f t="shared" si="478"/>
        <v>-0.86602540378443837</v>
      </c>
      <c r="H1217" s="78">
        <f t="shared" si="469"/>
        <v>0.91698729810778157</v>
      </c>
      <c r="I1217" s="78">
        <f t="shared" si="470"/>
        <v>2.5882685902179841</v>
      </c>
      <c r="J1217" s="78">
        <f t="shared" si="471"/>
        <v>-0.86602540378443837</v>
      </c>
      <c r="K1217" s="78">
        <f t="shared" si="472"/>
        <v>0.91698729810778157</v>
      </c>
      <c r="L1217" s="78">
        <f t="shared" si="473"/>
        <v>2.7242193447063614</v>
      </c>
      <c r="M1217" s="78">
        <f t="shared" si="474"/>
        <v>-0.16662309874874137</v>
      </c>
      <c r="O1217" s="78">
        <f t="shared" si="479"/>
        <v>0.72066291319417919</v>
      </c>
      <c r="P1217" s="78">
        <f t="shared" si="480"/>
        <v>-0.130949564947622</v>
      </c>
    </row>
    <row r="1218" spans="2:18" x14ac:dyDescent="0.2">
      <c r="B1218" s="78">
        <f t="shared" si="475"/>
        <v>-2.7</v>
      </c>
      <c r="C1218" s="78">
        <v>-0.34202014332566938</v>
      </c>
      <c r="D1218" s="78">
        <v>-0.93969262078590821</v>
      </c>
      <c r="E1218" s="78">
        <f t="shared" si="476"/>
        <v>-2.7</v>
      </c>
      <c r="F1218" s="78">
        <f t="shared" si="477"/>
        <v>-0.34202014332566938</v>
      </c>
      <c r="G1218" s="78">
        <f t="shared" si="478"/>
        <v>-0.93969262078590821</v>
      </c>
      <c r="H1218" s="78">
        <f t="shared" si="469"/>
        <v>1.0538018672739768</v>
      </c>
      <c r="I1218" s="78">
        <f t="shared" si="470"/>
        <v>2.5092786618808183</v>
      </c>
      <c r="J1218" s="78">
        <f t="shared" si="471"/>
        <v>-0.93969262078590821</v>
      </c>
      <c r="K1218" s="78">
        <f t="shared" si="472"/>
        <v>1.0538018672739768</v>
      </c>
      <c r="L1218" s="78">
        <f t="shared" si="473"/>
        <v>2.6669874116684511</v>
      </c>
      <c r="M1218" s="78">
        <f t="shared" si="474"/>
        <v>-0.2582242640262441</v>
      </c>
      <c r="O1218" s="78">
        <f t="shared" si="479"/>
        <v>0.83192777653133687</v>
      </c>
      <c r="P1218" s="78">
        <f t="shared" si="480"/>
        <v>-0.20385609903454679</v>
      </c>
    </row>
    <row r="1219" spans="2:18" x14ac:dyDescent="0.2">
      <c r="B1219" s="78">
        <f t="shared" si="475"/>
        <v>-2.7</v>
      </c>
      <c r="C1219" s="78">
        <v>-0.17364817766693033</v>
      </c>
      <c r="D1219" s="78">
        <v>-0.98480775301220802</v>
      </c>
      <c r="E1219" s="78">
        <f t="shared" si="476"/>
        <v>-2.7</v>
      </c>
      <c r="F1219" s="78">
        <f t="shared" si="477"/>
        <v>-0.17364817766693033</v>
      </c>
      <c r="G1219" s="78">
        <f t="shared" si="478"/>
        <v>-0.98480775301220802</v>
      </c>
      <c r="H1219" s="78">
        <f t="shared" si="469"/>
        <v>1.199616266819566</v>
      </c>
      <c r="I1219" s="78">
        <f t="shared" si="470"/>
        <v>2.4250926790514487</v>
      </c>
      <c r="J1219" s="78">
        <f t="shared" si="471"/>
        <v>-0.98480775301220802</v>
      </c>
      <c r="K1219" s="78">
        <f t="shared" si="472"/>
        <v>1.199616266819566</v>
      </c>
      <c r="L1219" s="78">
        <f t="shared" si="473"/>
        <v>2.5973466520845196</v>
      </c>
      <c r="M1219" s="78">
        <f t="shared" si="474"/>
        <v>-0.32359107108698792</v>
      </c>
      <c r="O1219" s="78">
        <f t="shared" si="479"/>
        <v>0.95227693573159078</v>
      </c>
      <c r="P1219" s="78">
        <f t="shared" si="480"/>
        <v>-0.2568724033909493</v>
      </c>
    </row>
    <row r="1220" spans="2:18" x14ac:dyDescent="0.2">
      <c r="B1220" s="78">
        <f t="shared" si="475"/>
        <v>-2.7</v>
      </c>
      <c r="C1220" s="78">
        <v>-1.83772268236293E-16</v>
      </c>
      <c r="D1220" s="78">
        <v>-1</v>
      </c>
      <c r="E1220" s="78">
        <f t="shared" si="476"/>
        <v>-2.7</v>
      </c>
      <c r="F1220" s="78">
        <f t="shared" si="477"/>
        <v>-1.83772268236293E-16</v>
      </c>
      <c r="G1220" s="78">
        <f t="shared" si="478"/>
        <v>-1</v>
      </c>
      <c r="H1220" s="78">
        <f t="shared" si="469"/>
        <v>1.350000000000001</v>
      </c>
      <c r="I1220" s="78">
        <f t="shared" si="470"/>
        <v>2.3382685902179836</v>
      </c>
      <c r="J1220" s="78">
        <f t="shared" si="471"/>
        <v>-1</v>
      </c>
      <c r="K1220" s="78">
        <f t="shared" si="472"/>
        <v>1.350000000000001</v>
      </c>
      <c r="L1220" s="78">
        <f t="shared" si="473"/>
        <v>2.5174130651946016</v>
      </c>
      <c r="M1220" s="78">
        <f t="shared" si="474"/>
        <v>-0.36073738257563248</v>
      </c>
      <c r="O1220" s="78">
        <f t="shared" si="479"/>
        <v>1.0784976040726457</v>
      </c>
      <c r="P1220" s="78">
        <f t="shared" si="480"/>
        <v>-0.28818844652389386</v>
      </c>
    </row>
    <row r="1221" spans="2:18" x14ac:dyDescent="0.2">
      <c r="B1221" s="78">
        <f t="shared" si="475"/>
        <v>-2.7</v>
      </c>
      <c r="C1221" s="78">
        <v>0.17364817766692997</v>
      </c>
      <c r="D1221" s="78">
        <v>-0.98480775301220813</v>
      </c>
      <c r="E1221" s="78">
        <f t="shared" si="476"/>
        <v>-2.7</v>
      </c>
      <c r="F1221" s="78">
        <f t="shared" si="477"/>
        <v>0.17364817766692997</v>
      </c>
      <c r="G1221" s="78">
        <f t="shared" si="478"/>
        <v>-0.98480775301220813</v>
      </c>
      <c r="H1221" s="78">
        <f t="shared" si="469"/>
        <v>1.5003837331804362</v>
      </c>
      <c r="I1221" s="78">
        <f t="shared" si="470"/>
        <v>2.2514445013845186</v>
      </c>
      <c r="J1221" s="78">
        <f t="shared" si="471"/>
        <v>-0.98480775301220813</v>
      </c>
      <c r="K1221" s="78">
        <f t="shared" si="472"/>
        <v>1.5003837331804362</v>
      </c>
      <c r="L1221" s="78">
        <f t="shared" si="473"/>
        <v>2.4296153925879991</v>
      </c>
      <c r="M1221" s="78">
        <f t="shared" si="474"/>
        <v>-0.36853452661453578</v>
      </c>
      <c r="O1221" s="78">
        <f t="shared" si="479"/>
        <v>1.2071039093254179</v>
      </c>
      <c r="P1221" s="78">
        <f t="shared" si="480"/>
        <v>-0.2964971280079185</v>
      </c>
    </row>
    <row r="1222" spans="2:18" x14ac:dyDescent="0.2">
      <c r="B1222" s="78">
        <f t="shared" si="475"/>
        <v>-2.7</v>
      </c>
      <c r="C1222" s="78">
        <v>0.34202014332566899</v>
      </c>
      <c r="D1222" s="78">
        <v>-0.93969262078590832</v>
      </c>
      <c r="E1222" s="78">
        <f t="shared" si="476"/>
        <v>-2.7</v>
      </c>
      <c r="F1222" s="78">
        <f t="shared" si="477"/>
        <v>0.34202014332566899</v>
      </c>
      <c r="G1222" s="78">
        <f t="shared" si="478"/>
        <v>-0.93969262078590832</v>
      </c>
      <c r="H1222" s="78">
        <f t="shared" si="469"/>
        <v>1.6461981327260251</v>
      </c>
      <c r="I1222" s="78">
        <f t="shared" si="470"/>
        <v>2.1672585185551489</v>
      </c>
      <c r="J1222" s="78">
        <f t="shared" si="471"/>
        <v>-0.93969262078590832</v>
      </c>
      <c r="K1222" s="78">
        <f t="shared" si="472"/>
        <v>1.6461981327260251</v>
      </c>
      <c r="L1222" s="78">
        <f t="shared" si="473"/>
        <v>2.3366213221190981</v>
      </c>
      <c r="M1222" s="78">
        <f t="shared" si="474"/>
        <v>-0.34674559092762125</v>
      </c>
      <c r="O1222" s="78">
        <f t="shared" si="479"/>
        <v>1.3343995002703484</v>
      </c>
      <c r="P1222" s="78">
        <f t="shared" si="480"/>
        <v>-0.28107014220005233</v>
      </c>
    </row>
    <row r="1223" spans="2:18" x14ac:dyDescent="0.2">
      <c r="B1223" s="78">
        <f t="shared" si="475"/>
        <v>-2.7</v>
      </c>
      <c r="C1223" s="78">
        <v>0.50000000000000011</v>
      </c>
      <c r="D1223" s="78">
        <v>-0.8660254037844386</v>
      </c>
      <c r="E1223" s="78">
        <f t="shared" si="476"/>
        <v>-2.7</v>
      </c>
      <c r="F1223" s="78">
        <f t="shared" si="477"/>
        <v>0.50000000000000011</v>
      </c>
      <c r="G1223" s="78">
        <f t="shared" si="478"/>
        <v>-0.8660254037844386</v>
      </c>
      <c r="H1223" s="78">
        <f t="shared" si="469"/>
        <v>1.7830127018922206</v>
      </c>
      <c r="I1223" s="78">
        <f t="shared" si="470"/>
        <v>2.0882685902179832</v>
      </c>
      <c r="J1223" s="78">
        <f t="shared" si="471"/>
        <v>-0.8660254037844386</v>
      </c>
      <c r="K1223" s="78">
        <f t="shared" si="472"/>
        <v>1.7830127018922206</v>
      </c>
      <c r="L1223" s="78">
        <f t="shared" si="473"/>
        <v>2.2412564315618262</v>
      </c>
      <c r="M1223" s="78">
        <f t="shared" si="474"/>
        <v>-0.2960326213000023</v>
      </c>
      <c r="O1223" s="78">
        <f t="shared" si="479"/>
        <v>1.4565602083909055</v>
      </c>
      <c r="P1223" s="78">
        <f t="shared" si="480"/>
        <v>-0.24183189279226003</v>
      </c>
    </row>
    <row r="1224" spans="2:18" x14ac:dyDescent="0.2">
      <c r="B1224" s="78">
        <f t="shared" si="475"/>
        <v>-2.7</v>
      </c>
      <c r="C1224" s="78">
        <v>0.64278760968653925</v>
      </c>
      <c r="D1224" s="78">
        <v>-0.76604444311897812</v>
      </c>
      <c r="E1224" s="78">
        <f t="shared" si="476"/>
        <v>-2.7</v>
      </c>
      <c r="F1224" s="78">
        <f t="shared" si="477"/>
        <v>0.64278760968653925</v>
      </c>
      <c r="G1224" s="78">
        <f t="shared" si="478"/>
        <v>-0.76604444311897812</v>
      </c>
      <c r="H1224" s="78">
        <f t="shared" si="469"/>
        <v>1.9066703992264205</v>
      </c>
      <c r="I1224" s="78">
        <f t="shared" si="470"/>
        <v>2.0168747853747138</v>
      </c>
      <c r="J1224" s="78">
        <f t="shared" si="471"/>
        <v>-0.76604444311897812</v>
      </c>
      <c r="K1224" s="78">
        <f t="shared" si="472"/>
        <v>1.9066703992264205</v>
      </c>
      <c r="L1224" s="78">
        <f t="shared" si="473"/>
        <v>2.146418334858804</v>
      </c>
      <c r="M1224" s="78">
        <f t="shared" si="474"/>
        <v>-0.21793650565181333</v>
      </c>
      <c r="O1224" s="78">
        <f t="shared" si="479"/>
        <v>1.5697387877334168</v>
      </c>
      <c r="P1224" s="78">
        <f t="shared" si="480"/>
        <v>-0.17942450164618565</v>
      </c>
    </row>
    <row r="1225" spans="2:18" x14ac:dyDescent="0.2">
      <c r="B1225" s="78">
        <f t="shared" si="475"/>
        <v>-2.7</v>
      </c>
      <c r="C1225" s="78">
        <v>0.76604444311897779</v>
      </c>
      <c r="D1225" s="78">
        <v>-0.64278760968653958</v>
      </c>
      <c r="E1225" s="78">
        <f t="shared" si="476"/>
        <v>-2.7</v>
      </c>
      <c r="F1225" s="78">
        <f t="shared" si="477"/>
        <v>0.76604444311897779</v>
      </c>
      <c r="G1225" s="78">
        <f t="shared" si="478"/>
        <v>-0.64278760968653958</v>
      </c>
      <c r="H1225" s="78">
        <f t="shared" si="469"/>
        <v>2.0134139481689393</v>
      </c>
      <c r="I1225" s="78">
        <f t="shared" si="470"/>
        <v>1.9552463686584944</v>
      </c>
      <c r="J1225" s="78">
        <f t="shared" si="471"/>
        <v>-0.64278760968653958</v>
      </c>
      <c r="K1225" s="78">
        <f t="shared" si="472"/>
        <v>2.0134139481689393</v>
      </c>
      <c r="L1225" s="78">
        <f t="shared" si="473"/>
        <v>2.0549886395879584</v>
      </c>
      <c r="M1225" s="78">
        <f t="shared" si="474"/>
        <v>-0.11483015493848314</v>
      </c>
      <c r="O1225" s="78">
        <f t="shared" si="479"/>
        <v>1.6701914936335918</v>
      </c>
      <c r="P1225" s="78">
        <f t="shared" si="480"/>
        <v>-9.5255299172482724E-2</v>
      </c>
    </row>
    <row r="1226" spans="2:18" x14ac:dyDescent="0.2">
      <c r="B1226" s="78">
        <f t="shared" si="475"/>
        <v>-2.7</v>
      </c>
      <c r="C1226" s="78">
        <v>0.86602540378443837</v>
      </c>
      <c r="D1226" s="78">
        <v>-0.50000000000000044</v>
      </c>
      <c r="E1226" s="78">
        <f t="shared" si="476"/>
        <v>-2.7</v>
      </c>
      <c r="F1226" s="78">
        <f t="shared" si="477"/>
        <v>0.86602540378443837</v>
      </c>
      <c r="G1226" s="78">
        <f t="shared" si="478"/>
        <v>-0.50000000000000044</v>
      </c>
      <c r="H1226" s="78">
        <f t="shared" si="469"/>
        <v>2.1000000000000005</v>
      </c>
      <c r="I1226" s="78">
        <f t="shared" si="470"/>
        <v>1.905255888325764</v>
      </c>
      <c r="J1226" s="78">
        <f t="shared" si="471"/>
        <v>-0.50000000000000044</v>
      </c>
      <c r="K1226" s="78">
        <f t="shared" si="472"/>
        <v>2.1000000000000005</v>
      </c>
      <c r="L1226" s="78">
        <f t="shared" si="473"/>
        <v>1.9697453907744369</v>
      </c>
      <c r="M1226" s="78">
        <f t="shared" si="474"/>
        <v>1.015359654789455E-2</v>
      </c>
      <c r="O1226" s="78">
        <f t="shared" si="479"/>
        <v>1.7544232825691974</v>
      </c>
      <c r="P1226" s="78">
        <f t="shared" si="480"/>
        <v>8.4827172311621058E-3</v>
      </c>
    </row>
    <row r="1227" spans="2:18" x14ac:dyDescent="0.2">
      <c r="B1227" s="78">
        <f t="shared" si="475"/>
        <v>-2.7</v>
      </c>
      <c r="C1227" s="78">
        <v>0.93969262078590809</v>
      </c>
      <c r="D1227" s="78">
        <v>-0.34202014332566943</v>
      </c>
      <c r="E1227" s="78">
        <f t="shared" si="476"/>
        <v>-2.7</v>
      </c>
      <c r="F1227" s="78">
        <f t="shared" si="477"/>
        <v>0.93969262078590809</v>
      </c>
      <c r="G1227" s="78">
        <f t="shared" si="478"/>
        <v>-0.34202014332566943</v>
      </c>
      <c r="H1227" s="78">
        <f t="shared" si="469"/>
        <v>2.1637976813493744</v>
      </c>
      <c r="I1227" s="78">
        <f t="shared" si="470"/>
        <v>1.8684222798250292</v>
      </c>
      <c r="J1227" s="78">
        <f t="shared" si="471"/>
        <v>-0.34202014332566943</v>
      </c>
      <c r="K1227" s="78">
        <f t="shared" si="472"/>
        <v>2.1637976813493744</v>
      </c>
      <c r="L1227" s="78">
        <f t="shared" si="473"/>
        <v>1.8932786613982731</v>
      </c>
      <c r="M1227" s="78">
        <f t="shared" si="474"/>
        <v>0.15321718076323604</v>
      </c>
      <c r="O1227" s="78">
        <f t="shared" si="479"/>
        <v>1.8193449787503593</v>
      </c>
      <c r="P1227" s="78">
        <f t="shared" si="480"/>
        <v>0.12882669709953853</v>
      </c>
    </row>
    <row r="1228" spans="2:18" x14ac:dyDescent="0.2">
      <c r="B1228" s="78">
        <f t="shared" si="475"/>
        <v>-2.7</v>
      </c>
      <c r="C1228" s="78">
        <v>0.98480775301220802</v>
      </c>
      <c r="D1228" s="78">
        <v>-0.17364817766693039</v>
      </c>
      <c r="E1228" s="78">
        <f t="shared" si="476"/>
        <v>-2.7</v>
      </c>
      <c r="F1228" s="78">
        <f t="shared" si="477"/>
        <v>0.98480775301220802</v>
      </c>
      <c r="G1228" s="78">
        <f t="shared" si="478"/>
        <v>-0.17364817766693039</v>
      </c>
      <c r="H1228" s="78">
        <f t="shared" si="469"/>
        <v>2.2028685319524444</v>
      </c>
      <c r="I1228" s="78">
        <f t="shared" si="470"/>
        <v>1.8458647137118791</v>
      </c>
      <c r="J1228" s="78">
        <f t="shared" si="471"/>
        <v>-0.17364817766693039</v>
      </c>
      <c r="K1228" s="78">
        <f t="shared" si="472"/>
        <v>2.2028685319524444</v>
      </c>
      <c r="L1228" s="78">
        <f t="shared" si="473"/>
        <v>1.8279118543375292</v>
      </c>
      <c r="M1228" s="78">
        <f t="shared" si="474"/>
        <v>0.31001368309482569</v>
      </c>
      <c r="O1228" s="78">
        <f t="shared" si="479"/>
        <v>1.8624323203293138</v>
      </c>
      <c r="P1228" s="78">
        <f t="shared" si="480"/>
        <v>0.26210347769977466</v>
      </c>
    </row>
    <row r="1229" spans="2:18" x14ac:dyDescent="0.2">
      <c r="B1229" s="78">
        <f t="shared" si="475"/>
        <v>-2.7</v>
      </c>
      <c r="C1229" s="78">
        <v>1</v>
      </c>
      <c r="D1229" s="78">
        <v>0</v>
      </c>
      <c r="E1229" s="78">
        <f t="shared" si="476"/>
        <v>-2.7</v>
      </c>
      <c r="F1229" s="78">
        <f t="shared" si="477"/>
        <v>1</v>
      </c>
      <c r="G1229" s="78">
        <f t="shared" si="478"/>
        <v>0</v>
      </c>
      <c r="H1229" s="78">
        <f t="shared" si="469"/>
        <v>2.2160254037844398</v>
      </c>
      <c r="I1229" s="78">
        <f t="shared" si="470"/>
        <v>1.8382685902179832</v>
      </c>
      <c r="J1229" s="78">
        <f t="shared" si="471"/>
        <v>0</v>
      </c>
      <c r="K1229" s="78">
        <f t="shared" si="472"/>
        <v>2.2160254037844398</v>
      </c>
      <c r="L1229" s="78">
        <f t="shared" si="473"/>
        <v>1.7756311069475461</v>
      </c>
      <c r="M1229" s="78">
        <f t="shared" si="474"/>
        <v>0.47577892116217541</v>
      </c>
      <c r="O1229" s="78">
        <f t="shared" si="479"/>
        <v>1.8818740020456304</v>
      </c>
      <c r="P1229" s="78">
        <f t="shared" si="480"/>
        <v>0.40403687653009857</v>
      </c>
    </row>
    <row r="1231" spans="2:18" x14ac:dyDescent="0.2">
      <c r="B1231" s="78">
        <f>5/20*9-4.5</f>
        <v>-2.25</v>
      </c>
      <c r="C1231" s="78">
        <v>1</v>
      </c>
      <c r="D1231" s="78">
        <v>0</v>
      </c>
      <c r="E1231" s="78">
        <f>B1231+B$8</f>
        <v>-2.25</v>
      </c>
      <c r="F1231" s="78">
        <f>C1231+B$9</f>
        <v>1</v>
      </c>
      <c r="G1231" s="78">
        <f>D1231+B$10</f>
        <v>0</v>
      </c>
      <c r="H1231" s="78">
        <f t="shared" ref="H1231:H1267" si="481">E1231*COS(RADIANS($B$12))-F1231*SIN(RADIANS($B$12))</f>
        <v>1.9910254037844393</v>
      </c>
      <c r="I1231" s="78">
        <f t="shared" ref="I1231:I1267" si="482">E1231*SIN(RADIANS($B$12))+F1231*COS(RADIANS($B$12))</f>
        <v>1.4485571585149859</v>
      </c>
      <c r="J1231" s="78">
        <f t="shared" ref="J1231:J1267" si="483">G1231</f>
        <v>0</v>
      </c>
      <c r="K1231" s="78">
        <f t="shared" ref="K1231:K1267" si="484">H1231</f>
        <v>1.9910254037844393</v>
      </c>
      <c r="L1231" s="78">
        <f t="shared" ref="L1231:L1267" si="485">I1231*COS(RADIANS($B$14))-J1231*SIN(RADIANS($B$14))</f>
        <v>1.3991987702655326</v>
      </c>
      <c r="M1231" s="78">
        <f t="shared" ref="M1231:M1267" si="486">I1231*SIN(RADIANS($B$14))+J1231*COS(RADIANS($B$14))</f>
        <v>0.37491418054326942</v>
      </c>
      <c r="O1231" s="78">
        <f>K1231*B$3/(B$3+B$5+L1231)</f>
        <v>1.7466362714702099</v>
      </c>
      <c r="P1231" s="78">
        <f>M1231*B$3/(B$3+B$5+L1231)</f>
        <v>0.32889520403944683</v>
      </c>
      <c r="R1231" s="78" t="s">
        <v>6</v>
      </c>
    </row>
    <row r="1232" spans="2:18" x14ac:dyDescent="0.2">
      <c r="B1232" s="78">
        <f t="shared" ref="B1232:B1267" si="487">B1231</f>
        <v>-2.25</v>
      </c>
      <c r="C1232" s="78">
        <v>0.98480775301220802</v>
      </c>
      <c r="D1232" s="78">
        <v>0.17364817766693033</v>
      </c>
      <c r="E1232" s="78">
        <f t="shared" ref="E1232:E1267" si="488">B1232+B$8</f>
        <v>-2.25</v>
      </c>
      <c r="F1232" s="78">
        <f t="shared" ref="F1232:F1267" si="489">C1232+B$9</f>
        <v>0.98480775301220802</v>
      </c>
      <c r="G1232" s="78">
        <f t="shared" ref="G1232:G1267" si="490">D1232+B$10</f>
        <v>0.17364817766693033</v>
      </c>
      <c r="H1232" s="78">
        <f t="shared" si="481"/>
        <v>1.9778685319524438</v>
      </c>
      <c r="I1232" s="78">
        <f t="shared" si="482"/>
        <v>1.4561532820088818</v>
      </c>
      <c r="J1232" s="78">
        <f t="shared" si="483"/>
        <v>0.17364817766693033</v>
      </c>
      <c r="K1232" s="78">
        <f t="shared" si="484"/>
        <v>1.9778685319524438</v>
      </c>
      <c r="L1232" s="78">
        <f t="shared" si="485"/>
        <v>1.36159260660042</v>
      </c>
      <c r="M1232" s="78">
        <f t="shared" si="486"/>
        <v>0.544611461468961</v>
      </c>
      <c r="O1232" s="78">
        <f t="shared" ref="O1232:O1267" si="491">K1232*B$3/(B$3+B$5+L1232)</f>
        <v>1.7408373988021875</v>
      </c>
      <c r="P1232" s="78">
        <f t="shared" ref="P1232:P1267" si="492">M1232*B$3/(B$3+B$5+L1232)</f>
        <v>0.47934429646119653</v>
      </c>
    </row>
    <row r="1233" spans="2:16" x14ac:dyDescent="0.2">
      <c r="B1233" s="78">
        <f t="shared" si="487"/>
        <v>-2.25</v>
      </c>
      <c r="C1233" s="78">
        <v>0.93969262078590843</v>
      </c>
      <c r="D1233" s="78">
        <v>0.34202014332566871</v>
      </c>
      <c r="E1233" s="78">
        <f t="shared" si="488"/>
        <v>-2.25</v>
      </c>
      <c r="F1233" s="78">
        <f t="shared" si="489"/>
        <v>0.93969262078590843</v>
      </c>
      <c r="G1233" s="78">
        <f t="shared" si="490"/>
        <v>0.34202014332566871</v>
      </c>
      <c r="H1233" s="78">
        <f t="shared" si="481"/>
        <v>1.9387976813493744</v>
      </c>
      <c r="I1233" s="78">
        <f t="shared" si="482"/>
        <v>1.4787108481220317</v>
      </c>
      <c r="J1233" s="78">
        <f t="shared" si="483"/>
        <v>0.34202014332566871</v>
      </c>
      <c r="K1233" s="78">
        <f t="shared" si="484"/>
        <v>1.9387976813493744</v>
      </c>
      <c r="L1233" s="78">
        <f t="shared" si="485"/>
        <v>1.3398036709135055</v>
      </c>
      <c r="M1233" s="78">
        <f t="shared" si="486"/>
        <v>0.7130846192430349</v>
      </c>
      <c r="O1233" s="78">
        <f t="shared" si="491"/>
        <v>1.7097277321673328</v>
      </c>
      <c r="P1233" s="78">
        <f t="shared" si="492"/>
        <v>0.6288333025307048</v>
      </c>
    </row>
    <row r="1234" spans="2:16" x14ac:dyDescent="0.2">
      <c r="B1234" s="78">
        <f t="shared" si="487"/>
        <v>-2.25</v>
      </c>
      <c r="C1234" s="78">
        <v>0.86602540378443871</v>
      </c>
      <c r="D1234" s="78">
        <v>0.49999999999999994</v>
      </c>
      <c r="E1234" s="78">
        <f t="shared" si="488"/>
        <v>-2.25</v>
      </c>
      <c r="F1234" s="78">
        <f t="shared" si="489"/>
        <v>0.86602540378443871</v>
      </c>
      <c r="G1234" s="78">
        <f t="shared" si="490"/>
        <v>0.49999999999999994</v>
      </c>
      <c r="H1234" s="78">
        <f t="shared" si="481"/>
        <v>1.8750000000000007</v>
      </c>
      <c r="I1234" s="78">
        <f t="shared" si="482"/>
        <v>1.5155444566227665</v>
      </c>
      <c r="J1234" s="78">
        <f t="shared" si="483"/>
        <v>0.49999999999999994</v>
      </c>
      <c r="K1234" s="78">
        <f t="shared" si="484"/>
        <v>1.8750000000000007</v>
      </c>
      <c r="L1234" s="78">
        <f t="shared" si="485"/>
        <v>1.3344940089899024</v>
      </c>
      <c r="M1234" s="78">
        <f t="shared" si="486"/>
        <v>0.8752146822180572</v>
      </c>
      <c r="O1234" s="78">
        <f t="shared" si="491"/>
        <v>1.6542423495154286</v>
      </c>
      <c r="P1234" s="78">
        <f t="shared" si="492"/>
        <v>0.77216916919615874</v>
      </c>
    </row>
    <row r="1235" spans="2:16" x14ac:dyDescent="0.2">
      <c r="B1235" s="78">
        <f t="shared" si="487"/>
        <v>-2.25</v>
      </c>
      <c r="C1235" s="78">
        <v>0.76604444311897801</v>
      </c>
      <c r="D1235" s="78">
        <v>0.64278760968653925</v>
      </c>
      <c r="E1235" s="78">
        <f t="shared" si="488"/>
        <v>-2.25</v>
      </c>
      <c r="F1235" s="78">
        <f t="shared" si="489"/>
        <v>0.76604444311897801</v>
      </c>
      <c r="G1235" s="78">
        <f t="shared" si="490"/>
        <v>0.64278760968653925</v>
      </c>
      <c r="H1235" s="78">
        <f t="shared" si="481"/>
        <v>1.7884139481689392</v>
      </c>
      <c r="I1235" s="78">
        <f t="shared" si="482"/>
        <v>1.5655349369554969</v>
      </c>
      <c r="J1235" s="78">
        <f t="shared" si="483"/>
        <v>0.64278760968653925</v>
      </c>
      <c r="K1235" s="78">
        <f t="shared" si="484"/>
        <v>1.7884139481689392</v>
      </c>
      <c r="L1235" s="78">
        <f t="shared" si="485"/>
        <v>1.3458249522203412</v>
      </c>
      <c r="M1235" s="78">
        <f t="shared" si="486"/>
        <v>1.0260754104723024</v>
      </c>
      <c r="O1235" s="78">
        <f t="shared" si="491"/>
        <v>1.5762749343483855</v>
      </c>
      <c r="P1235" s="78">
        <f t="shared" si="492"/>
        <v>0.90436386494003052</v>
      </c>
    </row>
    <row r="1236" spans="2:16" x14ac:dyDescent="0.2">
      <c r="B1236" s="78">
        <f t="shared" si="487"/>
        <v>-2.25</v>
      </c>
      <c r="C1236" s="78">
        <v>0.64278760968653936</v>
      </c>
      <c r="D1236" s="78">
        <v>0.76604444311897801</v>
      </c>
      <c r="E1236" s="78">
        <f t="shared" si="488"/>
        <v>-2.25</v>
      </c>
      <c r="F1236" s="78">
        <f t="shared" si="489"/>
        <v>0.64278760968653936</v>
      </c>
      <c r="G1236" s="78">
        <f t="shared" si="490"/>
        <v>0.76604444311897801</v>
      </c>
      <c r="H1236" s="78">
        <f t="shared" si="481"/>
        <v>1.6816703992264201</v>
      </c>
      <c r="I1236" s="78">
        <f t="shared" si="482"/>
        <v>1.6271633536717163</v>
      </c>
      <c r="J1236" s="78">
        <f t="shared" si="483"/>
        <v>0.76604444311897801</v>
      </c>
      <c r="K1236" s="78">
        <f t="shared" si="484"/>
        <v>1.6816703992264201</v>
      </c>
      <c r="L1236" s="78">
        <f t="shared" si="485"/>
        <v>1.3734522156284978</v>
      </c>
      <c r="M1236" s="78">
        <f t="shared" si="486"/>
        <v>1.1610829771169768</v>
      </c>
      <c r="O1236" s="78">
        <f t="shared" si="491"/>
        <v>1.4785927503309872</v>
      </c>
      <c r="P1236" s="78">
        <f t="shared" si="492"/>
        <v>1.0208711964530071</v>
      </c>
    </row>
    <row r="1237" spans="2:16" x14ac:dyDescent="0.2">
      <c r="B1237" s="78">
        <f t="shared" si="487"/>
        <v>-2.25</v>
      </c>
      <c r="C1237" s="78">
        <v>0.50000000000000011</v>
      </c>
      <c r="D1237" s="78">
        <v>0.8660254037844386</v>
      </c>
      <c r="E1237" s="78">
        <f t="shared" si="488"/>
        <v>-2.25</v>
      </c>
      <c r="F1237" s="78">
        <f t="shared" si="489"/>
        <v>0.50000000000000011</v>
      </c>
      <c r="G1237" s="78">
        <f t="shared" si="490"/>
        <v>0.8660254037844386</v>
      </c>
      <c r="H1237" s="78">
        <f t="shared" si="481"/>
        <v>1.5580127018922201</v>
      </c>
      <c r="I1237" s="78">
        <f t="shared" si="482"/>
        <v>1.6985571585149861</v>
      </c>
      <c r="J1237" s="78">
        <f t="shared" si="483"/>
        <v>0.8660254037844386</v>
      </c>
      <c r="K1237" s="78">
        <f t="shared" si="484"/>
        <v>1.5580127018922201</v>
      </c>
      <c r="L1237" s="78">
        <f t="shared" si="485"/>
        <v>1.4165363587957867</v>
      </c>
      <c r="M1237" s="78">
        <f t="shared" si="486"/>
        <v>1.2761352455567074</v>
      </c>
      <c r="O1237" s="78">
        <f t="shared" si="491"/>
        <v>1.3646982350227972</v>
      </c>
      <c r="P1237" s="78">
        <f t="shared" si="492"/>
        <v>1.117795455163175</v>
      </c>
    </row>
    <row r="1238" spans="2:16" x14ac:dyDescent="0.2">
      <c r="B1238" s="78">
        <f t="shared" si="487"/>
        <v>-2.25</v>
      </c>
      <c r="C1238" s="78">
        <v>0.34202014332566882</v>
      </c>
      <c r="D1238" s="78">
        <v>0.93969262078590832</v>
      </c>
      <c r="E1238" s="78">
        <f t="shared" si="488"/>
        <v>-2.25</v>
      </c>
      <c r="F1238" s="78">
        <f t="shared" si="489"/>
        <v>0.34202014332566882</v>
      </c>
      <c r="G1238" s="78">
        <f t="shared" si="490"/>
        <v>0.93969262078590832</v>
      </c>
      <c r="H1238" s="78">
        <f t="shared" si="481"/>
        <v>1.4211981327260248</v>
      </c>
      <c r="I1238" s="78">
        <f t="shared" si="482"/>
        <v>1.7775470868521519</v>
      </c>
      <c r="J1238" s="78">
        <f t="shared" si="483"/>
        <v>0.93969262078590832</v>
      </c>
      <c r="K1238" s="78">
        <f t="shared" si="484"/>
        <v>1.4211981327260248</v>
      </c>
      <c r="L1238" s="78">
        <f t="shared" si="485"/>
        <v>1.4737682918336972</v>
      </c>
      <c r="M1238" s="78">
        <f t="shared" si="486"/>
        <v>1.36773641083421</v>
      </c>
      <c r="O1238" s="78">
        <f t="shared" si="491"/>
        <v>1.2386498459599744</v>
      </c>
      <c r="P1238" s="78">
        <f t="shared" si="492"/>
        <v>1.1920551087018887</v>
      </c>
    </row>
    <row r="1239" spans="2:16" x14ac:dyDescent="0.2">
      <c r="B1239" s="78">
        <f t="shared" si="487"/>
        <v>-2.25</v>
      </c>
      <c r="C1239" s="78">
        <v>0.17364817766693041</v>
      </c>
      <c r="D1239" s="78">
        <v>0.98480775301220802</v>
      </c>
      <c r="E1239" s="78">
        <f t="shared" si="488"/>
        <v>-2.25</v>
      </c>
      <c r="F1239" s="78">
        <f t="shared" si="489"/>
        <v>0.17364817766693041</v>
      </c>
      <c r="G1239" s="78">
        <f t="shared" si="490"/>
        <v>0.98480775301220802</v>
      </c>
      <c r="H1239" s="78">
        <f t="shared" si="481"/>
        <v>1.2753837331804361</v>
      </c>
      <c r="I1239" s="78">
        <f t="shared" si="482"/>
        <v>1.8617330696815211</v>
      </c>
      <c r="J1239" s="78">
        <f t="shared" si="483"/>
        <v>0.98480775301220802</v>
      </c>
      <c r="K1239" s="78">
        <f t="shared" si="484"/>
        <v>1.2753837331804361</v>
      </c>
      <c r="L1239" s="78">
        <f t="shared" si="485"/>
        <v>1.5434090514176282</v>
      </c>
      <c r="M1239" s="78">
        <f t="shared" si="486"/>
        <v>1.4331032178949537</v>
      </c>
      <c r="O1239" s="78">
        <f t="shared" si="491"/>
        <v>1.1048588224670148</v>
      </c>
      <c r="P1239" s="78">
        <f t="shared" si="492"/>
        <v>1.2414904570318042</v>
      </c>
    </row>
    <row r="1240" spans="2:16" x14ac:dyDescent="0.2">
      <c r="B1240" s="78">
        <f t="shared" si="487"/>
        <v>-2.25</v>
      </c>
      <c r="C1240" s="78">
        <v>6.1257422745431001E-17</v>
      </c>
      <c r="D1240" s="78">
        <v>1</v>
      </c>
      <c r="E1240" s="78">
        <f t="shared" si="488"/>
        <v>-2.25</v>
      </c>
      <c r="F1240" s="78">
        <f t="shared" si="489"/>
        <v>6.1257422745431001E-17</v>
      </c>
      <c r="G1240" s="78">
        <f t="shared" si="490"/>
        <v>1</v>
      </c>
      <c r="H1240" s="78">
        <f t="shared" si="481"/>
        <v>1.1250000000000009</v>
      </c>
      <c r="I1240" s="78">
        <f t="shared" si="482"/>
        <v>1.9485571585149863</v>
      </c>
      <c r="J1240" s="78">
        <f t="shared" si="483"/>
        <v>1</v>
      </c>
      <c r="K1240" s="78">
        <f t="shared" si="484"/>
        <v>1.1250000000000009</v>
      </c>
      <c r="L1240" s="78">
        <f t="shared" si="485"/>
        <v>1.6233426383075464</v>
      </c>
      <c r="M1240" s="78">
        <f t="shared" si="486"/>
        <v>1.4702495293835982</v>
      </c>
      <c r="O1240" s="78">
        <f t="shared" si="491"/>
        <v>0.96787992491272723</v>
      </c>
      <c r="P1240" s="78">
        <f t="shared" si="492"/>
        <v>1.2649111147580163</v>
      </c>
    </row>
    <row r="1241" spans="2:16" x14ac:dyDescent="0.2">
      <c r="B1241" s="78">
        <f t="shared" si="487"/>
        <v>-2.25</v>
      </c>
      <c r="C1241" s="78">
        <v>-0.1736481776669303</v>
      </c>
      <c r="D1241" s="78">
        <v>0.98480775301220802</v>
      </c>
      <c r="E1241" s="78">
        <f t="shared" si="488"/>
        <v>-2.25</v>
      </c>
      <c r="F1241" s="78">
        <f t="shared" si="489"/>
        <v>-0.1736481776669303</v>
      </c>
      <c r="G1241" s="78">
        <f t="shared" si="490"/>
        <v>0.98480775301220802</v>
      </c>
      <c r="H1241" s="78">
        <f t="shared" si="481"/>
        <v>0.9746162668195657</v>
      </c>
      <c r="I1241" s="78">
        <f t="shared" si="482"/>
        <v>2.0353812473484516</v>
      </c>
      <c r="J1241" s="78">
        <f t="shared" si="483"/>
        <v>0.98480775301220802</v>
      </c>
      <c r="K1241" s="78">
        <f t="shared" si="484"/>
        <v>0.9746162668195657</v>
      </c>
      <c r="L1241" s="78">
        <f t="shared" si="485"/>
        <v>1.711140310914149</v>
      </c>
      <c r="M1241" s="78">
        <f t="shared" si="486"/>
        <v>1.4780466734225015</v>
      </c>
      <c r="O1241" s="78">
        <f t="shared" si="491"/>
        <v>0.83221295360220049</v>
      </c>
      <c r="P1241" s="78">
        <f t="shared" si="492"/>
        <v>1.2620860430175547</v>
      </c>
    </row>
    <row r="1242" spans="2:16" x14ac:dyDescent="0.2">
      <c r="B1242" s="78">
        <f t="shared" si="487"/>
        <v>-2.25</v>
      </c>
      <c r="C1242" s="78">
        <v>-0.34202014332566871</v>
      </c>
      <c r="D1242" s="78">
        <v>0.93969262078590843</v>
      </c>
      <c r="E1242" s="78">
        <f t="shared" si="488"/>
        <v>-2.25</v>
      </c>
      <c r="F1242" s="78">
        <f t="shared" si="489"/>
        <v>-0.34202014332566871</v>
      </c>
      <c r="G1242" s="78">
        <f t="shared" si="490"/>
        <v>0.93969262078590843</v>
      </c>
      <c r="H1242" s="78">
        <f t="shared" si="481"/>
        <v>0.8288018672739772</v>
      </c>
      <c r="I1242" s="78">
        <f t="shared" si="482"/>
        <v>2.1195672301778208</v>
      </c>
      <c r="J1242" s="78">
        <f t="shared" si="483"/>
        <v>0.93969262078590843</v>
      </c>
      <c r="K1242" s="78">
        <f t="shared" si="484"/>
        <v>0.8288018672739772</v>
      </c>
      <c r="L1242" s="78">
        <f t="shared" si="485"/>
        <v>1.8041343813830495</v>
      </c>
      <c r="M1242" s="78">
        <f t="shared" si="486"/>
        <v>1.4562577377355872</v>
      </c>
      <c r="O1242" s="78">
        <f t="shared" si="491"/>
        <v>0.70212845812830316</v>
      </c>
      <c r="P1242" s="78">
        <f t="shared" si="492"/>
        <v>1.2336844792552781</v>
      </c>
    </row>
    <row r="1243" spans="2:16" x14ac:dyDescent="0.2">
      <c r="B1243" s="78">
        <f t="shared" si="487"/>
        <v>-2.25</v>
      </c>
      <c r="C1243" s="78">
        <v>-0.49999999999999978</v>
      </c>
      <c r="D1243" s="78">
        <v>0.86602540378443871</v>
      </c>
      <c r="E1243" s="78">
        <f t="shared" si="488"/>
        <v>-2.25</v>
      </c>
      <c r="F1243" s="78">
        <f t="shared" si="489"/>
        <v>-0.49999999999999978</v>
      </c>
      <c r="G1243" s="78">
        <f t="shared" si="490"/>
        <v>0.86602540378443871</v>
      </c>
      <c r="H1243" s="78">
        <f t="shared" si="481"/>
        <v>0.69198729810778192</v>
      </c>
      <c r="I1243" s="78">
        <f t="shared" si="482"/>
        <v>2.1985571585149866</v>
      </c>
      <c r="J1243" s="78">
        <f t="shared" si="483"/>
        <v>0.86602540378443871</v>
      </c>
      <c r="K1243" s="78">
        <f t="shared" si="484"/>
        <v>0.69198729810778192</v>
      </c>
      <c r="L1243" s="78">
        <f t="shared" si="485"/>
        <v>1.8994992719403212</v>
      </c>
      <c r="M1243" s="78">
        <f t="shared" si="486"/>
        <v>1.4055447681079682</v>
      </c>
      <c r="O1243" s="78">
        <f t="shared" si="491"/>
        <v>0.58152640064403915</v>
      </c>
      <c r="P1243" s="78">
        <f t="shared" si="492"/>
        <v>1.1811797589015536</v>
      </c>
    </row>
    <row r="1244" spans="2:16" x14ac:dyDescent="0.2">
      <c r="B1244" s="78">
        <f t="shared" si="487"/>
        <v>-2.25</v>
      </c>
      <c r="C1244" s="78">
        <v>-0.64278760968653936</v>
      </c>
      <c r="D1244" s="78">
        <v>0.76604444311897801</v>
      </c>
      <c r="E1244" s="78">
        <f t="shared" si="488"/>
        <v>-2.25</v>
      </c>
      <c r="F1244" s="78">
        <f t="shared" si="489"/>
        <v>-0.64278760968653936</v>
      </c>
      <c r="G1244" s="78">
        <f t="shared" si="490"/>
        <v>0.76604444311897801</v>
      </c>
      <c r="H1244" s="78">
        <f t="shared" si="481"/>
        <v>0.56832960077358163</v>
      </c>
      <c r="I1244" s="78">
        <f t="shared" si="482"/>
        <v>2.2699509633582564</v>
      </c>
      <c r="J1244" s="78">
        <f t="shared" si="483"/>
        <v>0.76604444311897801</v>
      </c>
      <c r="K1244" s="78">
        <f t="shared" si="484"/>
        <v>0.56832960077358163</v>
      </c>
      <c r="L1244" s="78">
        <f t="shared" si="485"/>
        <v>1.9943373686433443</v>
      </c>
      <c r="M1244" s="78">
        <f t="shared" si="486"/>
        <v>1.3274486524597791</v>
      </c>
      <c r="O1244" s="78">
        <f t="shared" si="491"/>
        <v>0.47383159511534084</v>
      </c>
      <c r="P1244" s="78">
        <f t="shared" si="492"/>
        <v>1.1067294604619946</v>
      </c>
    </row>
    <row r="1245" spans="2:16" x14ac:dyDescent="0.2">
      <c r="B1245" s="78">
        <f t="shared" si="487"/>
        <v>-2.25</v>
      </c>
      <c r="C1245" s="78">
        <v>-0.7660444431189779</v>
      </c>
      <c r="D1245" s="78">
        <v>0.64278760968653947</v>
      </c>
      <c r="E1245" s="78">
        <f t="shared" si="488"/>
        <v>-2.25</v>
      </c>
      <c r="F1245" s="78">
        <f t="shared" si="489"/>
        <v>-0.7660444431189779</v>
      </c>
      <c r="G1245" s="78">
        <f t="shared" si="490"/>
        <v>0.64278760968653947</v>
      </c>
      <c r="H1245" s="78">
        <f t="shared" si="481"/>
        <v>0.46158605183106283</v>
      </c>
      <c r="I1245" s="78">
        <f t="shared" si="482"/>
        <v>2.3315793800744755</v>
      </c>
      <c r="J1245" s="78">
        <f t="shared" si="483"/>
        <v>0.64278760968653947</v>
      </c>
      <c r="K1245" s="78">
        <f t="shared" si="484"/>
        <v>0.46158605183106283</v>
      </c>
      <c r="L1245" s="78">
        <f t="shared" si="485"/>
        <v>2.0857670639141892</v>
      </c>
      <c r="M1245" s="78">
        <f t="shared" si="486"/>
        <v>1.2243423017464488</v>
      </c>
      <c r="O1245" s="78">
        <f t="shared" si="491"/>
        <v>0.38192532537655077</v>
      </c>
      <c r="P1245" s="78">
        <f t="shared" si="492"/>
        <v>1.0130447618853278</v>
      </c>
    </row>
    <row r="1246" spans="2:16" x14ac:dyDescent="0.2">
      <c r="B1246" s="78">
        <f t="shared" si="487"/>
        <v>-2.25</v>
      </c>
      <c r="C1246" s="78">
        <v>-0.86602540378443871</v>
      </c>
      <c r="D1246" s="78">
        <v>0.49999999999999994</v>
      </c>
      <c r="E1246" s="78">
        <f t="shared" si="488"/>
        <v>-2.25</v>
      </c>
      <c r="F1246" s="78">
        <f t="shared" si="489"/>
        <v>-0.86602540378443871</v>
      </c>
      <c r="G1246" s="78">
        <f t="shared" si="490"/>
        <v>0.49999999999999994</v>
      </c>
      <c r="H1246" s="78">
        <f t="shared" si="481"/>
        <v>0.37500000000000111</v>
      </c>
      <c r="I1246" s="78">
        <f t="shared" si="482"/>
        <v>2.3815698604072062</v>
      </c>
      <c r="J1246" s="78">
        <f t="shared" si="483"/>
        <v>0.49999999999999994</v>
      </c>
      <c r="K1246" s="78">
        <f t="shared" si="484"/>
        <v>0.37500000000000111</v>
      </c>
      <c r="L1246" s="78">
        <f t="shared" si="485"/>
        <v>2.1710103127277112</v>
      </c>
      <c r="M1246" s="78">
        <f t="shared" si="486"/>
        <v>1.0993585502600709</v>
      </c>
      <c r="O1246" s="78">
        <f t="shared" si="491"/>
        <v>0.30810917940628862</v>
      </c>
      <c r="P1246" s="78">
        <f t="shared" si="492"/>
        <v>0.90325989545044405</v>
      </c>
    </row>
    <row r="1247" spans="2:16" x14ac:dyDescent="0.2">
      <c r="B1247" s="78">
        <f t="shared" si="487"/>
        <v>-2.25</v>
      </c>
      <c r="C1247" s="78">
        <v>-0.93969262078590832</v>
      </c>
      <c r="D1247" s="78">
        <v>0.34202014332566888</v>
      </c>
      <c r="E1247" s="78">
        <f t="shared" si="488"/>
        <v>-2.25</v>
      </c>
      <c r="F1247" s="78">
        <f t="shared" si="489"/>
        <v>-0.93969262078590832</v>
      </c>
      <c r="G1247" s="78">
        <f t="shared" si="490"/>
        <v>0.34202014332566888</v>
      </c>
      <c r="H1247" s="78">
        <f t="shared" si="481"/>
        <v>0.31120231865062753</v>
      </c>
      <c r="I1247" s="78">
        <f t="shared" si="482"/>
        <v>2.418403468907941</v>
      </c>
      <c r="J1247" s="78">
        <f t="shared" si="483"/>
        <v>0.34202014332566888</v>
      </c>
      <c r="K1247" s="78">
        <f t="shared" si="484"/>
        <v>0.31120231865062753</v>
      </c>
      <c r="L1247" s="78">
        <f t="shared" si="485"/>
        <v>2.2474770421038754</v>
      </c>
      <c r="M1247" s="78">
        <f t="shared" si="486"/>
        <v>0.9562949660447293</v>
      </c>
      <c r="O1247" s="78">
        <f t="shared" si="491"/>
        <v>0.25409504143652517</v>
      </c>
      <c r="P1247" s="78">
        <f t="shared" si="492"/>
        <v>0.78080976413119008</v>
      </c>
    </row>
    <row r="1248" spans="2:16" x14ac:dyDescent="0.2">
      <c r="B1248" s="78">
        <f t="shared" si="487"/>
        <v>-2.25</v>
      </c>
      <c r="C1248" s="78">
        <v>-0.98480775301220802</v>
      </c>
      <c r="D1248" s="78">
        <v>0.17364817766693069</v>
      </c>
      <c r="E1248" s="78">
        <f t="shared" si="488"/>
        <v>-2.25</v>
      </c>
      <c r="F1248" s="78">
        <f t="shared" si="489"/>
        <v>-0.98480775301220802</v>
      </c>
      <c r="G1248" s="78">
        <f t="shared" si="490"/>
        <v>0.17364817766693069</v>
      </c>
      <c r="H1248" s="78">
        <f t="shared" si="481"/>
        <v>0.27213146804755795</v>
      </c>
      <c r="I1248" s="78">
        <f t="shared" si="482"/>
        <v>2.4409610350210906</v>
      </c>
      <c r="J1248" s="78">
        <f t="shared" si="483"/>
        <v>0.17364817766693069</v>
      </c>
      <c r="K1248" s="78">
        <f t="shared" si="484"/>
        <v>0.27213146804755795</v>
      </c>
      <c r="L1248" s="78">
        <f t="shared" si="485"/>
        <v>2.3128438491646182</v>
      </c>
      <c r="M1248" s="78">
        <f t="shared" si="486"/>
        <v>0.79949846371314037</v>
      </c>
      <c r="O1248" s="78">
        <f t="shared" si="491"/>
        <v>0.22101430943268324</v>
      </c>
      <c r="P1248" s="78">
        <f t="shared" si="492"/>
        <v>0.64932072030409405</v>
      </c>
    </row>
    <row r="1249" spans="2:16" x14ac:dyDescent="0.2">
      <c r="B1249" s="78">
        <f t="shared" si="487"/>
        <v>-2.25</v>
      </c>
      <c r="C1249" s="78">
        <v>-1</v>
      </c>
      <c r="D1249" s="78">
        <v>1.22514845490862E-16</v>
      </c>
      <c r="E1249" s="78">
        <f t="shared" si="488"/>
        <v>-2.25</v>
      </c>
      <c r="F1249" s="78">
        <f t="shared" si="489"/>
        <v>-1</v>
      </c>
      <c r="G1249" s="78">
        <f t="shared" si="490"/>
        <v>1.22514845490862E-16</v>
      </c>
      <c r="H1249" s="78">
        <f t="shared" si="481"/>
        <v>0.25897459621556251</v>
      </c>
      <c r="I1249" s="78">
        <f t="shared" si="482"/>
        <v>2.448557158514987</v>
      </c>
      <c r="J1249" s="78">
        <f t="shared" si="483"/>
        <v>1.22514845490862E-16</v>
      </c>
      <c r="K1249" s="78">
        <f t="shared" si="484"/>
        <v>0.25897459621556251</v>
      </c>
      <c r="L1249" s="78">
        <f t="shared" si="485"/>
        <v>2.3651245965546019</v>
      </c>
      <c r="M1249" s="78">
        <f t="shared" si="486"/>
        <v>0.6337332256457906</v>
      </c>
      <c r="O1249" s="78">
        <f t="shared" si="491"/>
        <v>0.20943953632923584</v>
      </c>
      <c r="P1249" s="78">
        <f t="shared" si="492"/>
        <v>0.51251665173060446</v>
      </c>
    </row>
    <row r="1250" spans="2:16" x14ac:dyDescent="0.2">
      <c r="B1250" s="78">
        <f t="shared" si="487"/>
        <v>-2.25</v>
      </c>
      <c r="C1250" s="78">
        <v>-0.98480775301220802</v>
      </c>
      <c r="D1250" s="78">
        <v>-0.17364817766693047</v>
      </c>
      <c r="E1250" s="78">
        <f t="shared" si="488"/>
        <v>-2.25</v>
      </c>
      <c r="F1250" s="78">
        <f t="shared" si="489"/>
        <v>-0.98480775301220802</v>
      </c>
      <c r="G1250" s="78">
        <f t="shared" si="490"/>
        <v>-0.17364817766693047</v>
      </c>
      <c r="H1250" s="78">
        <f t="shared" si="481"/>
        <v>0.27213146804755795</v>
      </c>
      <c r="I1250" s="78">
        <f t="shared" si="482"/>
        <v>2.4409610350210906</v>
      </c>
      <c r="J1250" s="78">
        <f t="shared" si="483"/>
        <v>-0.17364817766693047</v>
      </c>
      <c r="K1250" s="78">
        <f t="shared" si="484"/>
        <v>0.27213146804755795</v>
      </c>
      <c r="L1250" s="78">
        <f t="shared" si="485"/>
        <v>2.4027307602197139</v>
      </c>
      <c r="M1250" s="78">
        <f t="shared" si="486"/>
        <v>0.46403594472009857</v>
      </c>
      <c r="O1250" s="78">
        <f t="shared" si="491"/>
        <v>0.21941254172862262</v>
      </c>
      <c r="P1250" s="78">
        <f t="shared" si="492"/>
        <v>0.37414014195038298</v>
      </c>
    </row>
    <row r="1251" spans="2:16" x14ac:dyDescent="0.2">
      <c r="B1251" s="78">
        <f t="shared" si="487"/>
        <v>-2.25</v>
      </c>
      <c r="C1251" s="78">
        <v>-0.93969262078590843</v>
      </c>
      <c r="D1251" s="78">
        <v>-0.34202014332566866</v>
      </c>
      <c r="E1251" s="78">
        <f t="shared" si="488"/>
        <v>-2.25</v>
      </c>
      <c r="F1251" s="78">
        <f t="shared" si="489"/>
        <v>-0.93969262078590843</v>
      </c>
      <c r="G1251" s="78">
        <f t="shared" si="490"/>
        <v>-0.34202014332566866</v>
      </c>
      <c r="H1251" s="78">
        <f t="shared" si="481"/>
        <v>0.31120231865062742</v>
      </c>
      <c r="I1251" s="78">
        <f t="shared" si="482"/>
        <v>2.418403468907941</v>
      </c>
      <c r="J1251" s="78">
        <f t="shared" si="483"/>
        <v>-0.34202014332566866</v>
      </c>
      <c r="K1251" s="78">
        <f t="shared" si="484"/>
        <v>0.31120231865062742</v>
      </c>
      <c r="L1251" s="78">
        <f t="shared" si="485"/>
        <v>2.4245196959066289</v>
      </c>
      <c r="M1251" s="78">
        <f t="shared" si="486"/>
        <v>0.29556278694602489</v>
      </c>
      <c r="O1251" s="78">
        <f t="shared" si="491"/>
        <v>0.25047432517906981</v>
      </c>
      <c r="P1251" s="78">
        <f t="shared" si="492"/>
        <v>0.23788669033491955</v>
      </c>
    </row>
    <row r="1252" spans="2:16" x14ac:dyDescent="0.2">
      <c r="B1252" s="78">
        <f t="shared" si="487"/>
        <v>-2.25</v>
      </c>
      <c r="C1252" s="78">
        <v>-0.8660254037844386</v>
      </c>
      <c r="D1252" s="78">
        <v>-0.50000000000000011</v>
      </c>
      <c r="E1252" s="78">
        <f t="shared" si="488"/>
        <v>-2.25</v>
      </c>
      <c r="F1252" s="78">
        <f t="shared" si="489"/>
        <v>-0.8660254037844386</v>
      </c>
      <c r="G1252" s="78">
        <f t="shared" si="490"/>
        <v>-0.50000000000000011</v>
      </c>
      <c r="H1252" s="78">
        <f t="shared" si="481"/>
        <v>0.37500000000000122</v>
      </c>
      <c r="I1252" s="78">
        <f t="shared" si="482"/>
        <v>2.3815698604072062</v>
      </c>
      <c r="J1252" s="78">
        <f t="shared" si="483"/>
        <v>-0.50000000000000011</v>
      </c>
      <c r="K1252" s="78">
        <f t="shared" si="484"/>
        <v>0.37500000000000122</v>
      </c>
      <c r="L1252" s="78">
        <f t="shared" si="485"/>
        <v>2.4298293578302319</v>
      </c>
      <c r="M1252" s="78">
        <f t="shared" si="486"/>
        <v>0.13343272397100242</v>
      </c>
      <c r="O1252" s="78">
        <f t="shared" si="491"/>
        <v>0.30169360270723922</v>
      </c>
      <c r="P1252" s="78">
        <f t="shared" si="492"/>
        <v>0.10734879790360582</v>
      </c>
    </row>
    <row r="1253" spans="2:16" x14ac:dyDescent="0.2">
      <c r="B1253" s="78">
        <f t="shared" si="487"/>
        <v>-2.25</v>
      </c>
      <c r="C1253" s="78">
        <v>-0.76604444311897801</v>
      </c>
      <c r="D1253" s="78">
        <v>-0.64278760968653925</v>
      </c>
      <c r="E1253" s="78">
        <f t="shared" si="488"/>
        <v>-2.25</v>
      </c>
      <c r="F1253" s="78">
        <f t="shared" si="489"/>
        <v>-0.76604444311897801</v>
      </c>
      <c r="G1253" s="78">
        <f t="shared" si="490"/>
        <v>-0.64278760968653925</v>
      </c>
      <c r="H1253" s="78">
        <f t="shared" si="481"/>
        <v>0.46158605183106272</v>
      </c>
      <c r="I1253" s="78">
        <f t="shared" si="482"/>
        <v>2.3315793800744755</v>
      </c>
      <c r="J1253" s="78">
        <f t="shared" si="483"/>
        <v>-0.64278760968653925</v>
      </c>
      <c r="K1253" s="78">
        <f t="shared" si="484"/>
        <v>0.46158605183106272</v>
      </c>
      <c r="L1253" s="78">
        <f t="shared" si="485"/>
        <v>2.4184984145997932</v>
      </c>
      <c r="M1253" s="78">
        <f t="shared" si="486"/>
        <v>-1.7428004283242537E-2</v>
      </c>
      <c r="O1253" s="78">
        <f t="shared" si="491"/>
        <v>0.37169232255036538</v>
      </c>
      <c r="P1253" s="78">
        <f t="shared" si="492"/>
        <v>-1.4033906275458655E-2</v>
      </c>
    </row>
    <row r="1254" spans="2:16" x14ac:dyDescent="0.2">
      <c r="B1254" s="78">
        <f t="shared" si="487"/>
        <v>-2.25</v>
      </c>
      <c r="C1254" s="78">
        <v>-0.64278760968653947</v>
      </c>
      <c r="D1254" s="78">
        <v>-0.7660444431189779</v>
      </c>
      <c r="E1254" s="78">
        <f t="shared" si="488"/>
        <v>-2.25</v>
      </c>
      <c r="F1254" s="78">
        <f t="shared" si="489"/>
        <v>-0.64278760968653947</v>
      </c>
      <c r="G1254" s="78">
        <f t="shared" si="490"/>
        <v>-0.7660444431189779</v>
      </c>
      <c r="H1254" s="78">
        <f t="shared" si="481"/>
        <v>0.56832960077358152</v>
      </c>
      <c r="I1254" s="78">
        <f t="shared" si="482"/>
        <v>2.2699509633582564</v>
      </c>
      <c r="J1254" s="78">
        <f t="shared" si="483"/>
        <v>-0.7660444431189779</v>
      </c>
      <c r="K1254" s="78">
        <f t="shared" si="484"/>
        <v>0.56832960077358152</v>
      </c>
      <c r="L1254" s="78">
        <f t="shared" si="485"/>
        <v>2.3908711511916367</v>
      </c>
      <c r="M1254" s="78">
        <f t="shared" si="486"/>
        <v>-0.15243557092791693</v>
      </c>
      <c r="O1254" s="78">
        <f t="shared" si="491"/>
        <v>0.45866799342750408</v>
      </c>
      <c r="P1254" s="78">
        <f t="shared" si="492"/>
        <v>-0.12302248087960881</v>
      </c>
    </row>
    <row r="1255" spans="2:16" x14ac:dyDescent="0.2">
      <c r="B1255" s="78">
        <f t="shared" si="487"/>
        <v>-2.25</v>
      </c>
      <c r="C1255" s="78">
        <v>-0.50000000000000044</v>
      </c>
      <c r="D1255" s="78">
        <v>-0.86602540378443837</v>
      </c>
      <c r="E1255" s="78">
        <f t="shared" si="488"/>
        <v>-2.25</v>
      </c>
      <c r="F1255" s="78">
        <f t="shared" si="489"/>
        <v>-0.50000000000000044</v>
      </c>
      <c r="G1255" s="78">
        <f t="shared" si="490"/>
        <v>-0.86602540378443837</v>
      </c>
      <c r="H1255" s="78">
        <f t="shared" si="481"/>
        <v>0.69198729810778126</v>
      </c>
      <c r="I1255" s="78">
        <f t="shared" si="482"/>
        <v>2.198557158514987</v>
      </c>
      <c r="J1255" s="78">
        <f t="shared" si="483"/>
        <v>-0.86602540378443837</v>
      </c>
      <c r="K1255" s="78">
        <f t="shared" si="484"/>
        <v>0.69198729810778126</v>
      </c>
      <c r="L1255" s="78">
        <f t="shared" si="485"/>
        <v>2.3477870080243481</v>
      </c>
      <c r="M1255" s="78">
        <f t="shared" si="486"/>
        <v>-0.26748783936764731</v>
      </c>
      <c r="O1255" s="78">
        <f t="shared" si="491"/>
        <v>0.56041402209001945</v>
      </c>
      <c r="P1255" s="78">
        <f t="shared" si="492"/>
        <v>-0.21662816113836217</v>
      </c>
    </row>
    <row r="1256" spans="2:16" x14ac:dyDescent="0.2">
      <c r="B1256" s="78">
        <f t="shared" si="487"/>
        <v>-2.25</v>
      </c>
      <c r="C1256" s="78">
        <v>-0.34202014332566938</v>
      </c>
      <c r="D1256" s="78">
        <v>-0.93969262078590821</v>
      </c>
      <c r="E1256" s="78">
        <f t="shared" si="488"/>
        <v>-2.25</v>
      </c>
      <c r="F1256" s="78">
        <f t="shared" si="489"/>
        <v>-0.34202014332566938</v>
      </c>
      <c r="G1256" s="78">
        <f t="shared" si="490"/>
        <v>-0.93969262078590821</v>
      </c>
      <c r="H1256" s="78">
        <f t="shared" si="481"/>
        <v>0.82880186727397653</v>
      </c>
      <c r="I1256" s="78">
        <f t="shared" si="482"/>
        <v>2.1195672301778212</v>
      </c>
      <c r="J1256" s="78">
        <f t="shared" si="483"/>
        <v>-0.93969262078590821</v>
      </c>
      <c r="K1256" s="78">
        <f t="shared" si="484"/>
        <v>0.82880186727397653</v>
      </c>
      <c r="L1256" s="78">
        <f t="shared" si="485"/>
        <v>2.2905550749864378</v>
      </c>
      <c r="M1256" s="78">
        <f t="shared" si="486"/>
        <v>-0.35908900464515003</v>
      </c>
      <c r="O1256" s="78">
        <f t="shared" si="491"/>
        <v>0.67434046893515998</v>
      </c>
      <c r="P1256" s="78">
        <f t="shared" si="492"/>
        <v>-0.29216662913456437</v>
      </c>
    </row>
    <row r="1257" spans="2:16" x14ac:dyDescent="0.2">
      <c r="B1257" s="78">
        <f t="shared" si="487"/>
        <v>-2.25</v>
      </c>
      <c r="C1257" s="78">
        <v>-0.17364817766693033</v>
      </c>
      <c r="D1257" s="78">
        <v>-0.98480775301220802</v>
      </c>
      <c r="E1257" s="78">
        <f t="shared" si="488"/>
        <v>-2.25</v>
      </c>
      <c r="F1257" s="78">
        <f t="shared" si="489"/>
        <v>-0.17364817766693033</v>
      </c>
      <c r="G1257" s="78">
        <f t="shared" si="490"/>
        <v>-0.98480775301220802</v>
      </c>
      <c r="H1257" s="78">
        <f t="shared" si="481"/>
        <v>0.9746162668195657</v>
      </c>
      <c r="I1257" s="78">
        <f t="shared" si="482"/>
        <v>2.0353812473484516</v>
      </c>
      <c r="J1257" s="78">
        <f t="shared" si="483"/>
        <v>-0.98480775301220802</v>
      </c>
      <c r="K1257" s="78">
        <f t="shared" si="484"/>
        <v>0.9746162668195657</v>
      </c>
      <c r="L1257" s="78">
        <f t="shared" si="485"/>
        <v>2.2209143154025064</v>
      </c>
      <c r="M1257" s="78">
        <f t="shared" si="486"/>
        <v>-0.42445581170589386</v>
      </c>
      <c r="O1257" s="78">
        <f t="shared" si="491"/>
        <v>0.79749864999152964</v>
      </c>
      <c r="P1257" s="78">
        <f t="shared" si="492"/>
        <v>-0.34731919458017574</v>
      </c>
    </row>
    <row r="1258" spans="2:16" x14ac:dyDescent="0.2">
      <c r="B1258" s="78">
        <f t="shared" si="487"/>
        <v>-2.25</v>
      </c>
      <c r="C1258" s="78">
        <v>-1.83772268236293E-16</v>
      </c>
      <c r="D1258" s="78">
        <v>-1</v>
      </c>
      <c r="E1258" s="78">
        <f t="shared" si="488"/>
        <v>-2.25</v>
      </c>
      <c r="F1258" s="78">
        <f t="shared" si="489"/>
        <v>-1.83772268236293E-16</v>
      </c>
      <c r="G1258" s="78">
        <f t="shared" si="490"/>
        <v>-1</v>
      </c>
      <c r="H1258" s="78">
        <f t="shared" si="481"/>
        <v>1.1250000000000007</v>
      </c>
      <c r="I1258" s="78">
        <f t="shared" si="482"/>
        <v>1.9485571585149863</v>
      </c>
      <c r="J1258" s="78">
        <f t="shared" si="483"/>
        <v>-1</v>
      </c>
      <c r="K1258" s="78">
        <f t="shared" si="484"/>
        <v>1.1250000000000007</v>
      </c>
      <c r="L1258" s="78">
        <f t="shared" si="485"/>
        <v>2.1409807285125879</v>
      </c>
      <c r="M1258" s="78">
        <f t="shared" si="486"/>
        <v>-0.46160212319453842</v>
      </c>
      <c r="O1258" s="78">
        <f t="shared" si="491"/>
        <v>0.92661377623142505</v>
      </c>
      <c r="P1258" s="78">
        <f t="shared" si="492"/>
        <v>-0.38020167687976392</v>
      </c>
    </row>
    <row r="1259" spans="2:16" x14ac:dyDescent="0.2">
      <c r="B1259" s="78">
        <f t="shared" si="487"/>
        <v>-2.25</v>
      </c>
      <c r="C1259" s="78">
        <v>0.17364817766692997</v>
      </c>
      <c r="D1259" s="78">
        <v>-0.98480775301220813</v>
      </c>
      <c r="E1259" s="78">
        <f t="shared" si="488"/>
        <v>-2.25</v>
      </c>
      <c r="F1259" s="78">
        <f t="shared" si="489"/>
        <v>0.17364817766692997</v>
      </c>
      <c r="G1259" s="78">
        <f t="shared" si="490"/>
        <v>-0.98480775301220813</v>
      </c>
      <c r="H1259" s="78">
        <f t="shared" si="481"/>
        <v>1.2753837331804359</v>
      </c>
      <c r="I1259" s="78">
        <f t="shared" si="482"/>
        <v>1.8617330696815213</v>
      </c>
      <c r="J1259" s="78">
        <f t="shared" si="483"/>
        <v>-0.98480775301220813</v>
      </c>
      <c r="K1259" s="78">
        <f t="shared" si="484"/>
        <v>1.2753837331804359</v>
      </c>
      <c r="L1259" s="78">
        <f t="shared" si="485"/>
        <v>2.0531830559059858</v>
      </c>
      <c r="M1259" s="78">
        <f t="shared" si="486"/>
        <v>-0.46939926723344177</v>
      </c>
      <c r="O1259" s="78">
        <f t="shared" si="491"/>
        <v>1.0581302277289364</v>
      </c>
      <c r="P1259" s="78">
        <f t="shared" si="492"/>
        <v>-0.38944008819598824</v>
      </c>
    </row>
    <row r="1260" spans="2:16" x14ac:dyDescent="0.2">
      <c r="B1260" s="78">
        <f t="shared" si="487"/>
        <v>-2.25</v>
      </c>
      <c r="C1260" s="78">
        <v>0.34202014332566899</v>
      </c>
      <c r="D1260" s="78">
        <v>-0.93969262078590832</v>
      </c>
      <c r="E1260" s="78">
        <f t="shared" si="488"/>
        <v>-2.25</v>
      </c>
      <c r="F1260" s="78">
        <f t="shared" si="489"/>
        <v>0.34202014332566899</v>
      </c>
      <c r="G1260" s="78">
        <f t="shared" si="490"/>
        <v>-0.93969262078590832</v>
      </c>
      <c r="H1260" s="78">
        <f t="shared" si="481"/>
        <v>1.4211981327260248</v>
      </c>
      <c r="I1260" s="78">
        <f t="shared" si="482"/>
        <v>1.7775470868521517</v>
      </c>
      <c r="J1260" s="78">
        <f t="shared" si="483"/>
        <v>-0.93969262078590832</v>
      </c>
      <c r="K1260" s="78">
        <f t="shared" si="484"/>
        <v>1.4211981327260248</v>
      </c>
      <c r="L1260" s="78">
        <f t="shared" si="485"/>
        <v>1.9601889854370849</v>
      </c>
      <c r="M1260" s="78">
        <f t="shared" si="486"/>
        <v>-0.44761033154652724</v>
      </c>
      <c r="O1260" s="78">
        <f t="shared" si="491"/>
        <v>1.1882739766541297</v>
      </c>
      <c r="P1260" s="78">
        <f t="shared" si="492"/>
        <v>-0.37425021635656819</v>
      </c>
    </row>
    <row r="1261" spans="2:16" x14ac:dyDescent="0.2">
      <c r="B1261" s="78">
        <f t="shared" si="487"/>
        <v>-2.25</v>
      </c>
      <c r="C1261" s="78">
        <v>0.50000000000000011</v>
      </c>
      <c r="D1261" s="78">
        <v>-0.8660254037844386</v>
      </c>
      <c r="E1261" s="78">
        <f t="shared" si="488"/>
        <v>-2.25</v>
      </c>
      <c r="F1261" s="78">
        <f t="shared" si="489"/>
        <v>0.50000000000000011</v>
      </c>
      <c r="G1261" s="78">
        <f t="shared" si="490"/>
        <v>-0.8660254037844386</v>
      </c>
      <c r="H1261" s="78">
        <f t="shared" si="481"/>
        <v>1.5580127018922201</v>
      </c>
      <c r="I1261" s="78">
        <f t="shared" si="482"/>
        <v>1.6985571585149861</v>
      </c>
      <c r="J1261" s="78">
        <f t="shared" si="483"/>
        <v>-0.8660254037844386</v>
      </c>
      <c r="K1261" s="78">
        <f t="shared" si="484"/>
        <v>1.5580127018922201</v>
      </c>
      <c r="L1261" s="78">
        <f t="shared" si="485"/>
        <v>1.8648240948798134</v>
      </c>
      <c r="M1261" s="78">
        <f t="shared" si="486"/>
        <v>-0.39689736191890818</v>
      </c>
      <c r="O1261" s="78">
        <f t="shared" si="491"/>
        <v>1.3131359465873331</v>
      </c>
      <c r="P1261" s="78">
        <f t="shared" si="492"/>
        <v>-0.33451601030493711</v>
      </c>
    </row>
    <row r="1262" spans="2:16" x14ac:dyDescent="0.2">
      <c r="B1262" s="78">
        <f t="shared" si="487"/>
        <v>-2.25</v>
      </c>
      <c r="C1262" s="78">
        <v>0.64278760968653925</v>
      </c>
      <c r="D1262" s="78">
        <v>-0.76604444311897812</v>
      </c>
      <c r="E1262" s="78">
        <f t="shared" si="488"/>
        <v>-2.25</v>
      </c>
      <c r="F1262" s="78">
        <f t="shared" si="489"/>
        <v>0.64278760968653925</v>
      </c>
      <c r="G1262" s="78">
        <f t="shared" si="490"/>
        <v>-0.76604444311897812</v>
      </c>
      <c r="H1262" s="78">
        <f t="shared" si="481"/>
        <v>1.6816703992264199</v>
      </c>
      <c r="I1262" s="78">
        <f t="shared" si="482"/>
        <v>1.6271633536717165</v>
      </c>
      <c r="J1262" s="78">
        <f t="shared" si="483"/>
        <v>-0.76604444311897812</v>
      </c>
      <c r="K1262" s="78">
        <f t="shared" si="484"/>
        <v>1.6816703992264199</v>
      </c>
      <c r="L1262" s="78">
        <f t="shared" si="485"/>
        <v>1.7699859981767903</v>
      </c>
      <c r="M1262" s="78">
        <f t="shared" si="486"/>
        <v>-0.31880124627071926</v>
      </c>
      <c r="O1262" s="78">
        <f t="shared" si="491"/>
        <v>1.4287785894451499</v>
      </c>
      <c r="P1262" s="78">
        <f t="shared" si="492"/>
        <v>-0.27085949492217126</v>
      </c>
    </row>
    <row r="1263" spans="2:16" x14ac:dyDescent="0.2">
      <c r="B1263" s="78">
        <f t="shared" si="487"/>
        <v>-2.25</v>
      </c>
      <c r="C1263" s="78">
        <v>0.76604444311897779</v>
      </c>
      <c r="D1263" s="78">
        <v>-0.64278760968653958</v>
      </c>
      <c r="E1263" s="78">
        <f t="shared" si="488"/>
        <v>-2.25</v>
      </c>
      <c r="F1263" s="78">
        <f t="shared" si="489"/>
        <v>0.76604444311897779</v>
      </c>
      <c r="G1263" s="78">
        <f t="shared" si="490"/>
        <v>-0.64278760968653958</v>
      </c>
      <c r="H1263" s="78">
        <f t="shared" si="481"/>
        <v>1.7884139481689387</v>
      </c>
      <c r="I1263" s="78">
        <f t="shared" si="482"/>
        <v>1.5655349369554972</v>
      </c>
      <c r="J1263" s="78">
        <f t="shared" si="483"/>
        <v>-0.64278760968653958</v>
      </c>
      <c r="K1263" s="78">
        <f t="shared" si="484"/>
        <v>1.7884139481689387</v>
      </c>
      <c r="L1263" s="78">
        <f t="shared" si="485"/>
        <v>1.6785563029059452</v>
      </c>
      <c r="M1263" s="78">
        <f t="shared" si="486"/>
        <v>-0.21569489555738913</v>
      </c>
      <c r="O1263" s="78">
        <f t="shared" si="491"/>
        <v>1.5313656087130669</v>
      </c>
      <c r="P1263" s="78">
        <f t="shared" si="492"/>
        <v>-0.18469311613775269</v>
      </c>
    </row>
    <row r="1264" spans="2:16" x14ac:dyDescent="0.2">
      <c r="B1264" s="78">
        <f t="shared" si="487"/>
        <v>-2.25</v>
      </c>
      <c r="C1264" s="78">
        <v>0.86602540378443837</v>
      </c>
      <c r="D1264" s="78">
        <v>-0.50000000000000044</v>
      </c>
      <c r="E1264" s="78">
        <f t="shared" si="488"/>
        <v>-2.25</v>
      </c>
      <c r="F1264" s="78">
        <f t="shared" si="489"/>
        <v>0.86602540378443837</v>
      </c>
      <c r="G1264" s="78">
        <f t="shared" si="490"/>
        <v>-0.50000000000000044</v>
      </c>
      <c r="H1264" s="78">
        <f t="shared" si="481"/>
        <v>1.8750000000000004</v>
      </c>
      <c r="I1264" s="78">
        <f t="shared" si="482"/>
        <v>1.5155444566227667</v>
      </c>
      <c r="J1264" s="78">
        <f t="shared" si="483"/>
        <v>-0.50000000000000044</v>
      </c>
      <c r="K1264" s="78">
        <f t="shared" si="484"/>
        <v>1.8750000000000004</v>
      </c>
      <c r="L1264" s="78">
        <f t="shared" si="485"/>
        <v>1.5933130540924236</v>
      </c>
      <c r="M1264" s="78">
        <f t="shared" si="486"/>
        <v>-9.071114407101144E-2</v>
      </c>
      <c r="O1264" s="78">
        <f t="shared" si="491"/>
        <v>1.6173116271867842</v>
      </c>
      <c r="P1264" s="78">
        <f t="shared" si="492"/>
        <v>-7.8244366944779889E-2</v>
      </c>
    </row>
    <row r="1265" spans="2:18" x14ac:dyDescent="0.2">
      <c r="B1265" s="78">
        <f t="shared" si="487"/>
        <v>-2.25</v>
      </c>
      <c r="C1265" s="78">
        <v>0.93969262078590809</v>
      </c>
      <c r="D1265" s="78">
        <v>-0.34202014332566943</v>
      </c>
      <c r="E1265" s="78">
        <f t="shared" si="488"/>
        <v>-2.25</v>
      </c>
      <c r="F1265" s="78">
        <f t="shared" si="489"/>
        <v>0.93969262078590809</v>
      </c>
      <c r="G1265" s="78">
        <f t="shared" si="490"/>
        <v>-0.34202014332566943</v>
      </c>
      <c r="H1265" s="78">
        <f t="shared" si="481"/>
        <v>1.9387976813493739</v>
      </c>
      <c r="I1265" s="78">
        <f t="shared" si="482"/>
        <v>1.4787108481220319</v>
      </c>
      <c r="J1265" s="78">
        <f t="shared" si="483"/>
        <v>-0.34202014332566943</v>
      </c>
      <c r="K1265" s="78">
        <f t="shared" si="484"/>
        <v>1.9387976813493739</v>
      </c>
      <c r="L1265" s="78">
        <f t="shared" si="485"/>
        <v>1.5168463247162598</v>
      </c>
      <c r="M1265" s="78">
        <f t="shared" si="486"/>
        <v>5.2352440144330048E-2</v>
      </c>
      <c r="O1265" s="78">
        <f t="shared" si="491"/>
        <v>1.6834449524506789</v>
      </c>
      <c r="P1265" s="78">
        <f t="shared" si="492"/>
        <v>4.5457270739105611E-2</v>
      </c>
    </row>
    <row r="1266" spans="2:18" x14ac:dyDescent="0.2">
      <c r="B1266" s="78">
        <f t="shared" si="487"/>
        <v>-2.25</v>
      </c>
      <c r="C1266" s="78">
        <v>0.98480775301220802</v>
      </c>
      <c r="D1266" s="78">
        <v>-0.17364817766693039</v>
      </c>
      <c r="E1266" s="78">
        <f t="shared" si="488"/>
        <v>-2.25</v>
      </c>
      <c r="F1266" s="78">
        <f t="shared" si="489"/>
        <v>0.98480775301220802</v>
      </c>
      <c r="G1266" s="78">
        <f t="shared" si="490"/>
        <v>-0.17364817766693039</v>
      </c>
      <c r="H1266" s="78">
        <f t="shared" si="481"/>
        <v>1.9778685319524438</v>
      </c>
      <c r="I1266" s="78">
        <f t="shared" si="482"/>
        <v>1.4561532820088818</v>
      </c>
      <c r="J1266" s="78">
        <f t="shared" si="483"/>
        <v>-0.17364817766693039</v>
      </c>
      <c r="K1266" s="78">
        <f t="shared" si="484"/>
        <v>1.9778685319524438</v>
      </c>
      <c r="L1266" s="78">
        <f t="shared" si="485"/>
        <v>1.4514795176555157</v>
      </c>
      <c r="M1266" s="78">
        <f t="shared" si="486"/>
        <v>0.2091489424759197</v>
      </c>
      <c r="O1266" s="78">
        <f t="shared" si="491"/>
        <v>1.7271729202353556</v>
      </c>
      <c r="P1266" s="78">
        <f t="shared" si="492"/>
        <v>0.1826392320341321</v>
      </c>
    </row>
    <row r="1267" spans="2:18" x14ac:dyDescent="0.2">
      <c r="B1267" s="78">
        <f t="shared" si="487"/>
        <v>-2.25</v>
      </c>
      <c r="C1267" s="78">
        <v>1</v>
      </c>
      <c r="D1267" s="78">
        <v>0</v>
      </c>
      <c r="E1267" s="78">
        <f t="shared" si="488"/>
        <v>-2.25</v>
      </c>
      <c r="F1267" s="78">
        <f t="shared" si="489"/>
        <v>1</v>
      </c>
      <c r="G1267" s="78">
        <f t="shared" si="490"/>
        <v>0</v>
      </c>
      <c r="H1267" s="78">
        <f t="shared" si="481"/>
        <v>1.9910254037844393</v>
      </c>
      <c r="I1267" s="78">
        <f t="shared" si="482"/>
        <v>1.4485571585149859</v>
      </c>
      <c r="J1267" s="78">
        <f t="shared" si="483"/>
        <v>0</v>
      </c>
      <c r="K1267" s="78">
        <f t="shared" si="484"/>
        <v>1.9910254037844393</v>
      </c>
      <c r="L1267" s="78">
        <f t="shared" si="485"/>
        <v>1.3991987702655326</v>
      </c>
      <c r="M1267" s="78">
        <f t="shared" si="486"/>
        <v>0.37491418054326942</v>
      </c>
      <c r="O1267" s="78">
        <f t="shared" si="491"/>
        <v>1.7466362714702099</v>
      </c>
      <c r="P1267" s="78">
        <f t="shared" si="492"/>
        <v>0.32889520403944683</v>
      </c>
    </row>
    <row r="1269" spans="2:18" x14ac:dyDescent="0.2">
      <c r="B1269" s="78">
        <f>6/20*9-4.5</f>
        <v>-1.8000000000000003</v>
      </c>
      <c r="C1269" s="78">
        <v>1</v>
      </c>
      <c r="D1269" s="78">
        <v>0</v>
      </c>
      <c r="E1269" s="78">
        <f>B1269+B$8</f>
        <v>-1.8000000000000003</v>
      </c>
      <c r="F1269" s="78">
        <f>C1269+B$9</f>
        <v>1</v>
      </c>
      <c r="G1269" s="78">
        <f>D1269+B$10</f>
        <v>0</v>
      </c>
      <c r="H1269" s="78">
        <f t="shared" ref="H1269:H1305" si="493">E1269*COS(RADIANS($B$12))-F1269*SIN(RADIANS($B$12))</f>
        <v>1.7660254037844392</v>
      </c>
      <c r="I1269" s="78">
        <f t="shared" ref="I1269:I1305" si="494">E1269*SIN(RADIANS($B$12))+F1269*COS(RADIANS($B$12))</f>
        <v>1.0588457268119889</v>
      </c>
      <c r="J1269" s="78">
        <f t="shared" ref="J1269:J1305" si="495">G1269</f>
        <v>0</v>
      </c>
      <c r="K1269" s="78">
        <f t="shared" ref="K1269:K1305" si="496">H1269</f>
        <v>1.7660254037844392</v>
      </c>
      <c r="L1269" s="78">
        <f t="shared" ref="L1269:L1305" si="497">I1269*COS(RADIANS($B$14))-J1269*SIN(RADIANS($B$14))</f>
        <v>1.0227664335835194</v>
      </c>
      <c r="M1269" s="78">
        <f t="shared" ref="M1269:M1305" si="498">I1269*SIN(RADIANS($B$14))+J1269*COS(RADIANS($B$14))</f>
        <v>0.27404943992436348</v>
      </c>
      <c r="O1269" s="78">
        <f>K1269*B$3/(B$3+B$5+L1269)</f>
        <v>1.6021616845693258</v>
      </c>
      <c r="P1269" s="78">
        <f>M1269*B$3/(B$3+B$5+L1269)</f>
        <v>0.24862128901634498</v>
      </c>
      <c r="R1269" s="78" t="s">
        <v>170</v>
      </c>
    </row>
    <row r="1270" spans="2:18" x14ac:dyDescent="0.2">
      <c r="B1270" s="78">
        <f t="shared" ref="B1270:B1305" si="499">B1269</f>
        <v>-1.8000000000000003</v>
      </c>
      <c r="C1270" s="78">
        <v>0.98480775301220802</v>
      </c>
      <c r="D1270" s="78">
        <v>0.17364817766693033</v>
      </c>
      <c r="E1270" s="78">
        <f t="shared" ref="E1270:E1305" si="500">B1270+B$8</f>
        <v>-1.8000000000000003</v>
      </c>
      <c r="F1270" s="78">
        <f t="shared" ref="F1270:F1305" si="501">C1270+B$9</f>
        <v>0.98480775301220802</v>
      </c>
      <c r="G1270" s="78">
        <f t="shared" ref="G1270:G1305" si="502">D1270+B$10</f>
        <v>0.17364817766693033</v>
      </c>
      <c r="H1270" s="78">
        <f t="shared" si="493"/>
        <v>1.7528685319524437</v>
      </c>
      <c r="I1270" s="78">
        <f t="shared" si="494"/>
        <v>1.0664418503058848</v>
      </c>
      <c r="J1270" s="78">
        <f t="shared" si="495"/>
        <v>0.17364817766693033</v>
      </c>
      <c r="K1270" s="78">
        <f t="shared" si="496"/>
        <v>1.7528685319524437</v>
      </c>
      <c r="L1270" s="78">
        <f t="shared" si="497"/>
        <v>0.98516026991840688</v>
      </c>
      <c r="M1270" s="78">
        <f t="shared" si="498"/>
        <v>0.44374672085005507</v>
      </c>
      <c r="O1270" s="78">
        <f t="shared" ref="O1270:O1305" si="503">K1270*B$3/(B$3+B$5+L1270)</f>
        <v>1.5956695113065142</v>
      </c>
      <c r="P1270" s="78">
        <f t="shared" ref="P1270:P1305" si="504">M1270*B$3/(B$3+B$5+L1270)</f>
        <v>0.40395106666327324</v>
      </c>
    </row>
    <row r="1271" spans="2:18" x14ac:dyDescent="0.2">
      <c r="B1271" s="78">
        <f t="shared" si="499"/>
        <v>-1.8000000000000003</v>
      </c>
      <c r="C1271" s="78">
        <v>0.93969262078590843</v>
      </c>
      <c r="D1271" s="78">
        <v>0.34202014332566871</v>
      </c>
      <c r="E1271" s="78">
        <f t="shared" si="500"/>
        <v>-1.8000000000000003</v>
      </c>
      <c r="F1271" s="78">
        <f t="shared" si="501"/>
        <v>0.93969262078590843</v>
      </c>
      <c r="G1271" s="78">
        <f t="shared" si="502"/>
        <v>0.34202014332566871</v>
      </c>
      <c r="H1271" s="78">
        <f t="shared" si="493"/>
        <v>1.7137976813493743</v>
      </c>
      <c r="I1271" s="78">
        <f t="shared" si="494"/>
        <v>1.0889994164190346</v>
      </c>
      <c r="J1271" s="78">
        <f t="shared" si="495"/>
        <v>0.34202014332566871</v>
      </c>
      <c r="K1271" s="78">
        <f t="shared" si="496"/>
        <v>1.7137976813493743</v>
      </c>
      <c r="L1271" s="78">
        <f t="shared" si="497"/>
        <v>0.96337133423149235</v>
      </c>
      <c r="M1271" s="78">
        <f t="shared" si="498"/>
        <v>0.61221987862412908</v>
      </c>
      <c r="O1271" s="78">
        <f t="shared" si="503"/>
        <v>1.5632031690820292</v>
      </c>
      <c r="P1271" s="78">
        <f t="shared" si="504"/>
        <v>0.55842300690168523</v>
      </c>
    </row>
    <row r="1272" spans="2:18" x14ac:dyDescent="0.2">
      <c r="B1272" s="78">
        <f t="shared" si="499"/>
        <v>-1.8000000000000003</v>
      </c>
      <c r="C1272" s="78">
        <v>0.86602540378443871</v>
      </c>
      <c r="D1272" s="78">
        <v>0.49999999999999994</v>
      </c>
      <c r="E1272" s="78">
        <f t="shared" si="500"/>
        <v>-1.8000000000000003</v>
      </c>
      <c r="F1272" s="78">
        <f t="shared" si="501"/>
        <v>0.86602540378443871</v>
      </c>
      <c r="G1272" s="78">
        <f t="shared" si="502"/>
        <v>0.49999999999999994</v>
      </c>
      <c r="H1272" s="78">
        <f t="shared" si="493"/>
        <v>1.6500000000000008</v>
      </c>
      <c r="I1272" s="78">
        <f t="shared" si="494"/>
        <v>1.1258330249197694</v>
      </c>
      <c r="J1272" s="78">
        <f t="shared" si="495"/>
        <v>0.49999999999999994</v>
      </c>
      <c r="K1272" s="78">
        <f t="shared" si="496"/>
        <v>1.6500000000000008</v>
      </c>
      <c r="L1272" s="78">
        <f t="shared" si="497"/>
        <v>0.95806167230788919</v>
      </c>
      <c r="M1272" s="78">
        <f t="shared" si="498"/>
        <v>0.77434994159915127</v>
      </c>
      <c r="O1272" s="78">
        <f t="shared" si="503"/>
        <v>1.5057407499080926</v>
      </c>
      <c r="P1272" s="78">
        <f t="shared" si="504"/>
        <v>0.70664864348775347</v>
      </c>
    </row>
    <row r="1273" spans="2:18" x14ac:dyDescent="0.2">
      <c r="B1273" s="78">
        <f t="shared" si="499"/>
        <v>-1.8000000000000003</v>
      </c>
      <c r="C1273" s="78">
        <v>0.76604444311897801</v>
      </c>
      <c r="D1273" s="78">
        <v>0.64278760968653925</v>
      </c>
      <c r="E1273" s="78">
        <f t="shared" si="500"/>
        <v>-1.8000000000000003</v>
      </c>
      <c r="F1273" s="78">
        <f t="shared" si="501"/>
        <v>0.76604444311897801</v>
      </c>
      <c r="G1273" s="78">
        <f t="shared" si="502"/>
        <v>0.64278760968653925</v>
      </c>
      <c r="H1273" s="78">
        <f t="shared" si="493"/>
        <v>1.5634139481689391</v>
      </c>
      <c r="I1273" s="78">
        <f t="shared" si="494"/>
        <v>1.1758235052524999</v>
      </c>
      <c r="J1273" s="78">
        <f t="shared" si="495"/>
        <v>0.64278760968653925</v>
      </c>
      <c r="K1273" s="78">
        <f t="shared" si="496"/>
        <v>1.5634139481689391</v>
      </c>
      <c r="L1273" s="78">
        <f t="shared" si="497"/>
        <v>0.96939261553832778</v>
      </c>
      <c r="M1273" s="78">
        <f t="shared" si="498"/>
        <v>0.92521066985339639</v>
      </c>
      <c r="O1273" s="78">
        <f t="shared" si="503"/>
        <v>1.4252511537916304</v>
      </c>
      <c r="P1273" s="78">
        <f t="shared" si="504"/>
        <v>0.84344749274706432</v>
      </c>
    </row>
    <row r="1274" spans="2:18" x14ac:dyDescent="0.2">
      <c r="B1274" s="78">
        <f t="shared" si="499"/>
        <v>-1.8000000000000003</v>
      </c>
      <c r="C1274" s="78">
        <v>0.64278760968653936</v>
      </c>
      <c r="D1274" s="78">
        <v>0.76604444311897801</v>
      </c>
      <c r="E1274" s="78">
        <f t="shared" si="500"/>
        <v>-1.8000000000000003</v>
      </c>
      <c r="F1274" s="78">
        <f t="shared" si="501"/>
        <v>0.64278760968653936</v>
      </c>
      <c r="G1274" s="78">
        <f t="shared" si="502"/>
        <v>0.76604444311897801</v>
      </c>
      <c r="H1274" s="78">
        <f t="shared" si="493"/>
        <v>1.4566703992264203</v>
      </c>
      <c r="I1274" s="78">
        <f t="shared" si="494"/>
        <v>1.2374519219687192</v>
      </c>
      <c r="J1274" s="78">
        <f t="shared" si="495"/>
        <v>0.76604444311897801</v>
      </c>
      <c r="K1274" s="78">
        <f t="shared" si="496"/>
        <v>1.4566703992264203</v>
      </c>
      <c r="L1274" s="78">
        <f t="shared" si="497"/>
        <v>0.99701987894648481</v>
      </c>
      <c r="M1274" s="78">
        <f t="shared" si="498"/>
        <v>1.060218236498071</v>
      </c>
      <c r="O1274" s="78">
        <f t="shared" si="503"/>
        <v>1.3246046795051982</v>
      </c>
      <c r="P1274" s="78">
        <f t="shared" si="504"/>
        <v>0.96409595342082799</v>
      </c>
    </row>
    <row r="1275" spans="2:18" x14ac:dyDescent="0.2">
      <c r="B1275" s="78">
        <f t="shared" si="499"/>
        <v>-1.8000000000000003</v>
      </c>
      <c r="C1275" s="78">
        <v>0.50000000000000011</v>
      </c>
      <c r="D1275" s="78">
        <v>0.8660254037844386</v>
      </c>
      <c r="E1275" s="78">
        <f t="shared" si="500"/>
        <v>-1.8000000000000003</v>
      </c>
      <c r="F1275" s="78">
        <f t="shared" si="501"/>
        <v>0.50000000000000011</v>
      </c>
      <c r="G1275" s="78">
        <f t="shared" si="502"/>
        <v>0.8660254037844386</v>
      </c>
      <c r="H1275" s="78">
        <f t="shared" si="493"/>
        <v>1.3330127018922202</v>
      </c>
      <c r="I1275" s="78">
        <f t="shared" si="494"/>
        <v>1.3088457268119891</v>
      </c>
      <c r="J1275" s="78">
        <f t="shared" si="495"/>
        <v>0.8660254037844386</v>
      </c>
      <c r="K1275" s="78">
        <f t="shared" si="496"/>
        <v>1.3330127018922202</v>
      </c>
      <c r="L1275" s="78">
        <f t="shared" si="497"/>
        <v>1.0401040221137734</v>
      </c>
      <c r="M1275" s="78">
        <f t="shared" si="498"/>
        <v>1.1752705049378016</v>
      </c>
      <c r="O1275" s="78">
        <f t="shared" si="503"/>
        <v>1.2074276648319091</v>
      </c>
      <c r="P1275" s="78">
        <f t="shared" si="504"/>
        <v>1.0645465863217296</v>
      </c>
    </row>
    <row r="1276" spans="2:18" x14ac:dyDescent="0.2">
      <c r="B1276" s="78">
        <f t="shared" si="499"/>
        <v>-1.8000000000000003</v>
      </c>
      <c r="C1276" s="78">
        <v>0.34202014332566882</v>
      </c>
      <c r="D1276" s="78">
        <v>0.93969262078590832</v>
      </c>
      <c r="E1276" s="78">
        <f t="shared" si="500"/>
        <v>-1.8000000000000003</v>
      </c>
      <c r="F1276" s="78">
        <f t="shared" si="501"/>
        <v>0.34202014332566882</v>
      </c>
      <c r="G1276" s="78">
        <f t="shared" si="502"/>
        <v>0.93969262078590832</v>
      </c>
      <c r="H1276" s="78">
        <f t="shared" si="493"/>
        <v>1.1961981327260247</v>
      </c>
      <c r="I1276" s="78">
        <f t="shared" si="494"/>
        <v>1.3878356551491549</v>
      </c>
      <c r="J1276" s="78">
        <f t="shared" si="495"/>
        <v>0.93969262078590832</v>
      </c>
      <c r="K1276" s="78">
        <f t="shared" si="496"/>
        <v>1.1961981327260247</v>
      </c>
      <c r="L1276" s="78">
        <f t="shared" si="497"/>
        <v>1.0973359551516839</v>
      </c>
      <c r="M1276" s="78">
        <f t="shared" si="498"/>
        <v>1.2668716702153042</v>
      </c>
      <c r="O1276" s="78">
        <f t="shared" si="503"/>
        <v>1.0779146793070793</v>
      </c>
      <c r="P1276" s="78">
        <f t="shared" si="504"/>
        <v>1.1415998175915256</v>
      </c>
    </row>
    <row r="1277" spans="2:18" x14ac:dyDescent="0.2">
      <c r="B1277" s="78">
        <f t="shared" si="499"/>
        <v>-1.8000000000000003</v>
      </c>
      <c r="C1277" s="78">
        <v>0.17364817766693041</v>
      </c>
      <c r="D1277" s="78">
        <v>0.98480775301220802</v>
      </c>
      <c r="E1277" s="78">
        <f t="shared" si="500"/>
        <v>-1.8000000000000003</v>
      </c>
      <c r="F1277" s="78">
        <f t="shared" si="501"/>
        <v>0.17364817766693041</v>
      </c>
      <c r="G1277" s="78">
        <f t="shared" si="502"/>
        <v>0.98480775301220802</v>
      </c>
      <c r="H1277" s="78">
        <f t="shared" si="493"/>
        <v>1.0503837331804362</v>
      </c>
      <c r="I1277" s="78">
        <f t="shared" si="494"/>
        <v>1.472021637978524</v>
      </c>
      <c r="J1277" s="78">
        <f t="shared" si="495"/>
        <v>0.98480775301220802</v>
      </c>
      <c r="K1277" s="78">
        <f t="shared" si="496"/>
        <v>1.0503837331804362</v>
      </c>
      <c r="L1277" s="78">
        <f t="shared" si="497"/>
        <v>1.1669767147356149</v>
      </c>
      <c r="M1277" s="78">
        <f t="shared" si="498"/>
        <v>1.3322384772760478</v>
      </c>
      <c r="O1277" s="78">
        <f t="shared" si="503"/>
        <v>0.9406160324435715</v>
      </c>
      <c r="P1277" s="78">
        <f t="shared" si="504"/>
        <v>1.1930162579438937</v>
      </c>
    </row>
    <row r="1278" spans="2:18" x14ac:dyDescent="0.2">
      <c r="B1278" s="78">
        <f t="shared" si="499"/>
        <v>-1.8000000000000003</v>
      </c>
      <c r="C1278" s="78">
        <v>6.1257422745431001E-17</v>
      </c>
      <c r="D1278" s="78">
        <v>1</v>
      </c>
      <c r="E1278" s="78">
        <f t="shared" si="500"/>
        <v>-1.8000000000000003</v>
      </c>
      <c r="F1278" s="78">
        <f t="shared" si="501"/>
        <v>6.1257422745431001E-17</v>
      </c>
      <c r="G1278" s="78">
        <f t="shared" si="502"/>
        <v>1</v>
      </c>
      <c r="H1278" s="78">
        <f t="shared" si="493"/>
        <v>0.90000000000000091</v>
      </c>
      <c r="I1278" s="78">
        <f t="shared" si="494"/>
        <v>1.5588457268119893</v>
      </c>
      <c r="J1278" s="78">
        <f t="shared" si="495"/>
        <v>1</v>
      </c>
      <c r="K1278" s="78">
        <f t="shared" si="496"/>
        <v>0.90000000000000091</v>
      </c>
      <c r="L1278" s="78">
        <f t="shared" si="497"/>
        <v>1.2469103016255332</v>
      </c>
      <c r="M1278" s="78">
        <f t="shared" si="498"/>
        <v>1.3693847887646924</v>
      </c>
      <c r="O1278" s="78">
        <f t="shared" si="503"/>
        <v>0.80021977224262431</v>
      </c>
      <c r="P1278" s="78">
        <f t="shared" si="504"/>
        <v>1.2175653153086614</v>
      </c>
    </row>
    <row r="1279" spans="2:18" x14ac:dyDescent="0.2">
      <c r="B1279" s="78">
        <f t="shared" si="499"/>
        <v>-1.8000000000000003</v>
      </c>
      <c r="C1279" s="78">
        <v>-0.1736481776669303</v>
      </c>
      <c r="D1279" s="78">
        <v>0.98480775301220802</v>
      </c>
      <c r="E1279" s="78">
        <f t="shared" si="500"/>
        <v>-1.8000000000000003</v>
      </c>
      <c r="F1279" s="78">
        <f t="shared" si="501"/>
        <v>-0.1736481776669303</v>
      </c>
      <c r="G1279" s="78">
        <f t="shared" si="502"/>
        <v>0.98480775301220802</v>
      </c>
      <c r="H1279" s="78">
        <f t="shared" si="493"/>
        <v>0.74961626681956572</v>
      </c>
      <c r="I1279" s="78">
        <f t="shared" si="494"/>
        <v>1.6456698156454546</v>
      </c>
      <c r="J1279" s="78">
        <f t="shared" si="495"/>
        <v>0.98480775301220802</v>
      </c>
      <c r="K1279" s="78">
        <f t="shared" si="496"/>
        <v>0.74961626681956572</v>
      </c>
      <c r="L1279" s="78">
        <f t="shared" si="497"/>
        <v>1.3347079742321357</v>
      </c>
      <c r="M1279" s="78">
        <f t="shared" si="498"/>
        <v>1.3771819328035955</v>
      </c>
      <c r="O1279" s="78">
        <f t="shared" si="503"/>
        <v>0.66134590191799636</v>
      </c>
      <c r="P1279" s="78">
        <f t="shared" si="504"/>
        <v>1.2150131577579457</v>
      </c>
    </row>
    <row r="1280" spans="2:18" x14ac:dyDescent="0.2">
      <c r="B1280" s="78">
        <f t="shared" si="499"/>
        <v>-1.8000000000000003</v>
      </c>
      <c r="C1280" s="78">
        <v>-0.34202014332566871</v>
      </c>
      <c r="D1280" s="78">
        <v>0.93969262078590843</v>
      </c>
      <c r="E1280" s="78">
        <f t="shared" si="500"/>
        <v>-1.8000000000000003</v>
      </c>
      <c r="F1280" s="78">
        <f t="shared" si="501"/>
        <v>-0.34202014332566871</v>
      </c>
      <c r="G1280" s="78">
        <f t="shared" si="502"/>
        <v>0.93969262078590843</v>
      </c>
      <c r="H1280" s="78">
        <f t="shared" si="493"/>
        <v>0.60380186727397711</v>
      </c>
      <c r="I1280" s="78">
        <f t="shared" si="494"/>
        <v>1.7298557984748237</v>
      </c>
      <c r="J1280" s="78">
        <f t="shared" si="495"/>
        <v>0.93969262078590843</v>
      </c>
      <c r="K1280" s="78">
        <f t="shared" si="496"/>
        <v>0.60380186727397711</v>
      </c>
      <c r="L1280" s="78">
        <f t="shared" si="497"/>
        <v>1.4277020447010362</v>
      </c>
      <c r="M1280" s="78">
        <f t="shared" si="498"/>
        <v>1.3553929971166812</v>
      </c>
      <c r="O1280" s="78">
        <f t="shared" si="503"/>
        <v>0.52836682730449447</v>
      </c>
      <c r="P1280" s="78">
        <f t="shared" si="504"/>
        <v>1.1860590972838407</v>
      </c>
    </row>
    <row r="1281" spans="2:16" x14ac:dyDescent="0.2">
      <c r="B1281" s="78">
        <f t="shared" si="499"/>
        <v>-1.8000000000000003</v>
      </c>
      <c r="C1281" s="78">
        <v>-0.49999999999999978</v>
      </c>
      <c r="D1281" s="78">
        <v>0.86602540378443871</v>
      </c>
      <c r="E1281" s="78">
        <f t="shared" si="500"/>
        <v>-1.8000000000000003</v>
      </c>
      <c r="F1281" s="78">
        <f t="shared" si="501"/>
        <v>-0.49999999999999978</v>
      </c>
      <c r="G1281" s="78">
        <f t="shared" si="502"/>
        <v>0.86602540378443871</v>
      </c>
      <c r="H1281" s="78">
        <f t="shared" si="493"/>
        <v>0.46698729810778189</v>
      </c>
      <c r="I1281" s="78">
        <f t="shared" si="494"/>
        <v>1.8088457268119895</v>
      </c>
      <c r="J1281" s="78">
        <f t="shared" si="495"/>
        <v>0.86602540378443871</v>
      </c>
      <c r="K1281" s="78">
        <f t="shared" si="496"/>
        <v>0.46698729810778189</v>
      </c>
      <c r="L1281" s="78">
        <f t="shared" si="497"/>
        <v>1.5230669352583079</v>
      </c>
      <c r="M1281" s="78">
        <f t="shared" si="498"/>
        <v>1.3046800274890622</v>
      </c>
      <c r="O1281" s="78">
        <f t="shared" si="503"/>
        <v>0.40526302652889484</v>
      </c>
      <c r="P1281" s="78">
        <f t="shared" si="504"/>
        <v>1.1322333149840509</v>
      </c>
    </row>
    <row r="1282" spans="2:16" x14ac:dyDescent="0.2">
      <c r="B1282" s="78">
        <f t="shared" si="499"/>
        <v>-1.8000000000000003</v>
      </c>
      <c r="C1282" s="78">
        <v>-0.64278760968653936</v>
      </c>
      <c r="D1282" s="78">
        <v>0.76604444311897801</v>
      </c>
      <c r="E1282" s="78">
        <f t="shared" si="500"/>
        <v>-1.8000000000000003</v>
      </c>
      <c r="F1282" s="78">
        <f t="shared" si="501"/>
        <v>-0.64278760968653936</v>
      </c>
      <c r="G1282" s="78">
        <f t="shared" si="502"/>
        <v>0.76604444311897801</v>
      </c>
      <c r="H1282" s="78">
        <f t="shared" si="493"/>
        <v>0.34332960077358166</v>
      </c>
      <c r="I1282" s="78">
        <f t="shared" si="494"/>
        <v>1.8802395316552594</v>
      </c>
      <c r="J1282" s="78">
        <f t="shared" si="495"/>
        <v>0.76604444311897801</v>
      </c>
      <c r="K1282" s="78">
        <f t="shared" si="496"/>
        <v>0.34332960077358166</v>
      </c>
      <c r="L1282" s="78">
        <f t="shared" si="497"/>
        <v>1.6179050319613311</v>
      </c>
      <c r="M1282" s="78">
        <f t="shared" si="498"/>
        <v>1.2265839118408732</v>
      </c>
      <c r="O1282" s="78">
        <f t="shared" si="503"/>
        <v>0.29551765127109225</v>
      </c>
      <c r="P1282" s="78">
        <f t="shared" si="504"/>
        <v>1.0557703032229051</v>
      </c>
    </row>
    <row r="1283" spans="2:16" x14ac:dyDescent="0.2">
      <c r="B1283" s="78">
        <f t="shared" si="499"/>
        <v>-1.8000000000000003</v>
      </c>
      <c r="C1283" s="78">
        <v>-0.7660444431189779</v>
      </c>
      <c r="D1283" s="78">
        <v>0.64278760968653947</v>
      </c>
      <c r="E1283" s="78">
        <f t="shared" si="500"/>
        <v>-1.8000000000000003</v>
      </c>
      <c r="F1283" s="78">
        <f t="shared" si="501"/>
        <v>-0.7660444431189779</v>
      </c>
      <c r="G1283" s="78">
        <f t="shared" si="502"/>
        <v>0.64278760968653947</v>
      </c>
      <c r="H1283" s="78">
        <f t="shared" si="493"/>
        <v>0.23658605183106285</v>
      </c>
      <c r="I1283" s="78">
        <f t="shared" si="494"/>
        <v>1.9418679483714785</v>
      </c>
      <c r="J1283" s="78">
        <f t="shared" si="495"/>
        <v>0.64278760968653947</v>
      </c>
      <c r="K1283" s="78">
        <f t="shared" si="496"/>
        <v>0.23658605183106285</v>
      </c>
      <c r="L1283" s="78">
        <f t="shared" si="497"/>
        <v>1.7093347272321762</v>
      </c>
      <c r="M1283" s="78">
        <f t="shared" si="498"/>
        <v>1.1234775611275429</v>
      </c>
      <c r="O1283" s="78">
        <f t="shared" si="503"/>
        <v>0.20204909787132413</v>
      </c>
      <c r="P1283" s="78">
        <f t="shared" si="504"/>
        <v>0.95947172687334026</v>
      </c>
    </row>
    <row r="1284" spans="2:16" x14ac:dyDescent="0.2">
      <c r="B1284" s="78">
        <f t="shared" si="499"/>
        <v>-1.8000000000000003</v>
      </c>
      <c r="C1284" s="78">
        <v>-0.86602540378443871</v>
      </c>
      <c r="D1284" s="78">
        <v>0.49999999999999994</v>
      </c>
      <c r="E1284" s="78">
        <f t="shared" si="500"/>
        <v>-1.8000000000000003</v>
      </c>
      <c r="F1284" s="78">
        <f t="shared" si="501"/>
        <v>-0.86602540378443871</v>
      </c>
      <c r="G1284" s="78">
        <f t="shared" si="502"/>
        <v>0.49999999999999994</v>
      </c>
      <c r="H1284" s="78">
        <f t="shared" si="493"/>
        <v>0.15000000000000113</v>
      </c>
      <c r="I1284" s="78">
        <f t="shared" si="494"/>
        <v>1.9918584287042091</v>
      </c>
      <c r="J1284" s="78">
        <f t="shared" si="495"/>
        <v>0.49999999999999994</v>
      </c>
      <c r="K1284" s="78">
        <f t="shared" si="496"/>
        <v>0.15000000000000113</v>
      </c>
      <c r="L1284" s="78">
        <f t="shared" si="497"/>
        <v>1.7945779760456981</v>
      </c>
      <c r="M1284" s="78">
        <f t="shared" si="498"/>
        <v>0.99849380964116485</v>
      </c>
      <c r="O1284" s="78">
        <f t="shared" si="503"/>
        <v>0.12717708111697168</v>
      </c>
      <c r="P1284" s="78">
        <f t="shared" si="504"/>
        <v>0.84657018815685026</v>
      </c>
    </row>
    <row r="1285" spans="2:16" x14ac:dyDescent="0.2">
      <c r="B1285" s="78">
        <f t="shared" si="499"/>
        <v>-1.8000000000000003</v>
      </c>
      <c r="C1285" s="78">
        <v>-0.93969262078590832</v>
      </c>
      <c r="D1285" s="78">
        <v>0.34202014332566888</v>
      </c>
      <c r="E1285" s="78">
        <f t="shared" si="500"/>
        <v>-1.8000000000000003</v>
      </c>
      <c r="F1285" s="78">
        <f t="shared" si="501"/>
        <v>-0.93969262078590832</v>
      </c>
      <c r="G1285" s="78">
        <f t="shared" si="502"/>
        <v>0.34202014332566888</v>
      </c>
      <c r="H1285" s="78">
        <f t="shared" si="493"/>
        <v>8.6202318650627552E-2</v>
      </c>
      <c r="I1285" s="78">
        <f t="shared" si="494"/>
        <v>2.028692037204944</v>
      </c>
      <c r="J1285" s="78">
        <f t="shared" si="495"/>
        <v>0.34202014332566888</v>
      </c>
      <c r="K1285" s="78">
        <f t="shared" si="496"/>
        <v>8.6202318650627552E-2</v>
      </c>
      <c r="L1285" s="78">
        <f t="shared" si="497"/>
        <v>1.871044705421862</v>
      </c>
      <c r="M1285" s="78">
        <f t="shared" si="498"/>
        <v>0.85543022542582325</v>
      </c>
      <c r="O1285" s="78">
        <f t="shared" si="503"/>
        <v>7.2615612854407305E-2</v>
      </c>
      <c r="P1285" s="78">
        <f t="shared" si="504"/>
        <v>0.72060231146726494</v>
      </c>
    </row>
    <row r="1286" spans="2:16" x14ac:dyDescent="0.2">
      <c r="B1286" s="78">
        <f t="shared" si="499"/>
        <v>-1.8000000000000003</v>
      </c>
      <c r="C1286" s="78">
        <v>-0.98480775301220802</v>
      </c>
      <c r="D1286" s="78">
        <v>0.17364817766693069</v>
      </c>
      <c r="E1286" s="78">
        <f t="shared" si="500"/>
        <v>-1.8000000000000003</v>
      </c>
      <c r="F1286" s="78">
        <f t="shared" si="501"/>
        <v>-0.98480775301220802</v>
      </c>
      <c r="G1286" s="78">
        <f t="shared" si="502"/>
        <v>0.17364817766693069</v>
      </c>
      <c r="H1286" s="78">
        <f t="shared" si="493"/>
        <v>4.7131468047557967E-2</v>
      </c>
      <c r="I1286" s="78">
        <f t="shared" si="494"/>
        <v>2.0512496033180936</v>
      </c>
      <c r="J1286" s="78">
        <f t="shared" si="495"/>
        <v>0.17364817766693069</v>
      </c>
      <c r="K1286" s="78">
        <f t="shared" si="496"/>
        <v>4.7131468047557967E-2</v>
      </c>
      <c r="L1286" s="78">
        <f t="shared" si="497"/>
        <v>1.9364115124826053</v>
      </c>
      <c r="M1286" s="78">
        <f t="shared" si="498"/>
        <v>0.69863372309423433</v>
      </c>
      <c r="O1286" s="78">
        <f t="shared" si="503"/>
        <v>3.948545842129339E-2</v>
      </c>
      <c r="P1286" s="78">
        <f t="shared" si="504"/>
        <v>0.58529627800083139</v>
      </c>
    </row>
    <row r="1287" spans="2:16" x14ac:dyDescent="0.2">
      <c r="B1287" s="78">
        <f t="shared" si="499"/>
        <v>-1.8000000000000003</v>
      </c>
      <c r="C1287" s="78">
        <v>-1</v>
      </c>
      <c r="D1287" s="78">
        <v>1.22514845490862E-16</v>
      </c>
      <c r="E1287" s="78">
        <f t="shared" si="500"/>
        <v>-1.8000000000000003</v>
      </c>
      <c r="F1287" s="78">
        <f t="shared" si="501"/>
        <v>-1</v>
      </c>
      <c r="G1287" s="78">
        <f t="shared" si="502"/>
        <v>1.22514845490862E-16</v>
      </c>
      <c r="H1287" s="78">
        <f t="shared" si="493"/>
        <v>3.3974596215562536E-2</v>
      </c>
      <c r="I1287" s="78">
        <f t="shared" si="494"/>
        <v>2.05884572681199</v>
      </c>
      <c r="J1287" s="78">
        <f t="shared" si="495"/>
        <v>1.22514845490862E-16</v>
      </c>
      <c r="K1287" s="78">
        <f t="shared" si="496"/>
        <v>3.3974596215562536E-2</v>
      </c>
      <c r="L1287" s="78">
        <f t="shared" si="497"/>
        <v>1.9886922598725889</v>
      </c>
      <c r="M1287" s="78">
        <f t="shared" si="498"/>
        <v>0.53286848502688466</v>
      </c>
      <c r="O1287" s="78">
        <f t="shared" si="503"/>
        <v>2.8338867558790438E-2</v>
      </c>
      <c r="P1287" s="78">
        <f t="shared" si="504"/>
        <v>0.44447590569194217</v>
      </c>
    </row>
    <row r="1288" spans="2:16" x14ac:dyDescent="0.2">
      <c r="B1288" s="78">
        <f t="shared" si="499"/>
        <v>-1.8000000000000003</v>
      </c>
      <c r="C1288" s="78">
        <v>-0.98480775301220802</v>
      </c>
      <c r="D1288" s="78">
        <v>-0.17364817766693047</v>
      </c>
      <c r="E1288" s="78">
        <f t="shared" si="500"/>
        <v>-1.8000000000000003</v>
      </c>
      <c r="F1288" s="78">
        <f t="shared" si="501"/>
        <v>-0.98480775301220802</v>
      </c>
      <c r="G1288" s="78">
        <f t="shared" si="502"/>
        <v>-0.17364817766693047</v>
      </c>
      <c r="H1288" s="78">
        <f t="shared" si="493"/>
        <v>4.7131468047557967E-2</v>
      </c>
      <c r="I1288" s="78">
        <f t="shared" si="494"/>
        <v>2.0512496033180936</v>
      </c>
      <c r="J1288" s="78">
        <f t="shared" si="495"/>
        <v>-0.17364817766693047</v>
      </c>
      <c r="K1288" s="78">
        <f t="shared" si="496"/>
        <v>4.7131468047557967E-2</v>
      </c>
      <c r="L1288" s="78">
        <f t="shared" si="497"/>
        <v>2.0262984235377011</v>
      </c>
      <c r="M1288" s="78">
        <f t="shared" si="498"/>
        <v>0.36317120410119264</v>
      </c>
      <c r="O1288" s="78">
        <f t="shared" si="503"/>
        <v>3.9190336367599964E-2</v>
      </c>
      <c r="P1288" s="78">
        <f t="shared" si="504"/>
        <v>0.30198086835297477</v>
      </c>
    </row>
    <row r="1289" spans="2:16" x14ac:dyDescent="0.2">
      <c r="B1289" s="78">
        <f t="shared" si="499"/>
        <v>-1.8000000000000003</v>
      </c>
      <c r="C1289" s="78">
        <v>-0.93969262078590843</v>
      </c>
      <c r="D1289" s="78">
        <v>-0.34202014332566866</v>
      </c>
      <c r="E1289" s="78">
        <f t="shared" si="500"/>
        <v>-1.8000000000000003</v>
      </c>
      <c r="F1289" s="78">
        <f t="shared" si="501"/>
        <v>-0.93969262078590843</v>
      </c>
      <c r="G1289" s="78">
        <f t="shared" si="502"/>
        <v>-0.34202014332566866</v>
      </c>
      <c r="H1289" s="78">
        <f t="shared" si="493"/>
        <v>8.6202318650627441E-2</v>
      </c>
      <c r="I1289" s="78">
        <f t="shared" si="494"/>
        <v>2.028692037204944</v>
      </c>
      <c r="J1289" s="78">
        <f t="shared" si="495"/>
        <v>-0.34202014332566866</v>
      </c>
      <c r="K1289" s="78">
        <f t="shared" si="496"/>
        <v>8.6202318650627441E-2</v>
      </c>
      <c r="L1289" s="78">
        <f t="shared" si="497"/>
        <v>2.0480873592246156</v>
      </c>
      <c r="M1289" s="78">
        <f t="shared" si="498"/>
        <v>0.19469804632711896</v>
      </c>
      <c r="O1289" s="78">
        <f t="shared" si="503"/>
        <v>7.1548550471479316E-2</v>
      </c>
      <c r="P1289" s="78">
        <f t="shared" si="504"/>
        <v>0.16160079232663302</v>
      </c>
    </row>
    <row r="1290" spans="2:16" x14ac:dyDescent="0.2">
      <c r="B1290" s="78">
        <f t="shared" si="499"/>
        <v>-1.8000000000000003</v>
      </c>
      <c r="C1290" s="78">
        <v>-0.8660254037844386</v>
      </c>
      <c r="D1290" s="78">
        <v>-0.50000000000000011</v>
      </c>
      <c r="E1290" s="78">
        <f t="shared" si="500"/>
        <v>-1.8000000000000003</v>
      </c>
      <c r="F1290" s="78">
        <f t="shared" si="501"/>
        <v>-0.8660254037844386</v>
      </c>
      <c r="G1290" s="78">
        <f t="shared" si="502"/>
        <v>-0.50000000000000011</v>
      </c>
      <c r="H1290" s="78">
        <f t="shared" si="493"/>
        <v>0.15000000000000124</v>
      </c>
      <c r="I1290" s="78">
        <f t="shared" si="494"/>
        <v>1.9918584287042089</v>
      </c>
      <c r="J1290" s="78">
        <f t="shared" si="495"/>
        <v>-0.50000000000000011</v>
      </c>
      <c r="K1290" s="78">
        <f t="shared" si="496"/>
        <v>0.15000000000000124</v>
      </c>
      <c r="L1290" s="78">
        <f t="shared" si="497"/>
        <v>2.0533970211482186</v>
      </c>
      <c r="M1290" s="78">
        <f t="shared" si="498"/>
        <v>3.2567983352096486E-2</v>
      </c>
      <c r="O1290" s="78">
        <f t="shared" si="503"/>
        <v>0.12444624510154242</v>
      </c>
      <c r="P1290" s="78">
        <f t="shared" si="504"/>
        <v>2.7019754924652792E-2</v>
      </c>
    </row>
    <row r="1291" spans="2:16" x14ac:dyDescent="0.2">
      <c r="B1291" s="78">
        <f t="shared" si="499"/>
        <v>-1.8000000000000003</v>
      </c>
      <c r="C1291" s="78">
        <v>-0.76604444311897801</v>
      </c>
      <c r="D1291" s="78">
        <v>-0.64278760968653925</v>
      </c>
      <c r="E1291" s="78">
        <f t="shared" si="500"/>
        <v>-1.8000000000000003</v>
      </c>
      <c r="F1291" s="78">
        <f t="shared" si="501"/>
        <v>-0.76604444311897801</v>
      </c>
      <c r="G1291" s="78">
        <f t="shared" si="502"/>
        <v>-0.64278760968653925</v>
      </c>
      <c r="H1291" s="78">
        <f t="shared" si="493"/>
        <v>0.23658605183106274</v>
      </c>
      <c r="I1291" s="78">
        <f t="shared" si="494"/>
        <v>1.9418679483714787</v>
      </c>
      <c r="J1291" s="78">
        <f t="shared" si="495"/>
        <v>-0.64278760968653925</v>
      </c>
      <c r="K1291" s="78">
        <f t="shared" si="496"/>
        <v>0.23658605183106274</v>
      </c>
      <c r="L1291" s="78">
        <f t="shared" si="497"/>
        <v>2.0420660779177804</v>
      </c>
      <c r="M1291" s="78">
        <f t="shared" si="498"/>
        <v>-0.11829274490214847</v>
      </c>
      <c r="O1291" s="78">
        <f t="shared" si="503"/>
        <v>0.19646632919985715</v>
      </c>
      <c r="P1291" s="78">
        <f t="shared" si="504"/>
        <v>-9.8232931240153698E-2</v>
      </c>
    </row>
    <row r="1292" spans="2:16" x14ac:dyDescent="0.2">
      <c r="B1292" s="78">
        <f t="shared" si="499"/>
        <v>-1.8000000000000003</v>
      </c>
      <c r="C1292" s="78">
        <v>-0.64278760968653947</v>
      </c>
      <c r="D1292" s="78">
        <v>-0.7660444431189779</v>
      </c>
      <c r="E1292" s="78">
        <f t="shared" si="500"/>
        <v>-1.8000000000000003</v>
      </c>
      <c r="F1292" s="78">
        <f t="shared" si="501"/>
        <v>-0.64278760968653947</v>
      </c>
      <c r="G1292" s="78">
        <f t="shared" si="502"/>
        <v>-0.7660444431189779</v>
      </c>
      <c r="H1292" s="78">
        <f t="shared" si="493"/>
        <v>0.34332960077358154</v>
      </c>
      <c r="I1292" s="78">
        <f t="shared" si="494"/>
        <v>1.8802395316552594</v>
      </c>
      <c r="J1292" s="78">
        <f t="shared" si="495"/>
        <v>-0.7660444431189779</v>
      </c>
      <c r="K1292" s="78">
        <f t="shared" si="496"/>
        <v>0.34332960077358154</v>
      </c>
      <c r="L1292" s="78">
        <f t="shared" si="497"/>
        <v>2.0144388145096235</v>
      </c>
      <c r="M1292" s="78">
        <f t="shared" si="498"/>
        <v>-0.25330031154682286</v>
      </c>
      <c r="O1292" s="78">
        <f t="shared" si="503"/>
        <v>0.28576415933713734</v>
      </c>
      <c r="P1292" s="78">
        <f t="shared" si="504"/>
        <v>-0.21082991511922852</v>
      </c>
    </row>
    <row r="1293" spans="2:16" x14ac:dyDescent="0.2">
      <c r="B1293" s="78">
        <f t="shared" si="499"/>
        <v>-1.8000000000000003</v>
      </c>
      <c r="C1293" s="78">
        <v>-0.50000000000000044</v>
      </c>
      <c r="D1293" s="78">
        <v>-0.86602540378443837</v>
      </c>
      <c r="E1293" s="78">
        <f t="shared" si="500"/>
        <v>-1.8000000000000003</v>
      </c>
      <c r="F1293" s="78">
        <f t="shared" si="501"/>
        <v>-0.50000000000000044</v>
      </c>
      <c r="G1293" s="78">
        <f t="shared" si="502"/>
        <v>-0.86602540378443837</v>
      </c>
      <c r="H1293" s="78">
        <f t="shared" si="493"/>
        <v>0.46698729810778133</v>
      </c>
      <c r="I1293" s="78">
        <f t="shared" si="494"/>
        <v>1.8088457268119897</v>
      </c>
      <c r="J1293" s="78">
        <f t="shared" si="495"/>
        <v>-0.86602540378443837</v>
      </c>
      <c r="K1293" s="78">
        <f t="shared" si="496"/>
        <v>0.46698729810778133</v>
      </c>
      <c r="L1293" s="78">
        <f t="shared" si="497"/>
        <v>1.9713546713423349</v>
      </c>
      <c r="M1293" s="78">
        <f t="shared" si="498"/>
        <v>-0.36835257998655335</v>
      </c>
      <c r="O1293" s="78">
        <f t="shared" si="503"/>
        <v>0.39008726324488602</v>
      </c>
      <c r="P1293" s="78">
        <f t="shared" si="504"/>
        <v>-0.30769498532052963</v>
      </c>
    </row>
    <row r="1294" spans="2:16" x14ac:dyDescent="0.2">
      <c r="B1294" s="78">
        <f t="shared" si="499"/>
        <v>-1.8000000000000003</v>
      </c>
      <c r="C1294" s="78">
        <v>-0.34202014332566938</v>
      </c>
      <c r="D1294" s="78">
        <v>-0.93969262078590821</v>
      </c>
      <c r="E1294" s="78">
        <f t="shared" si="500"/>
        <v>-1.8000000000000003</v>
      </c>
      <c r="F1294" s="78">
        <f t="shared" si="501"/>
        <v>-0.34202014332566938</v>
      </c>
      <c r="G1294" s="78">
        <f t="shared" si="502"/>
        <v>-0.93969262078590821</v>
      </c>
      <c r="H1294" s="78">
        <f t="shared" si="493"/>
        <v>0.60380186727397667</v>
      </c>
      <c r="I1294" s="78">
        <f t="shared" si="494"/>
        <v>1.7298557984748242</v>
      </c>
      <c r="J1294" s="78">
        <f t="shared" si="495"/>
        <v>-0.93969262078590821</v>
      </c>
      <c r="K1294" s="78">
        <f t="shared" si="496"/>
        <v>0.60380186727397667</v>
      </c>
      <c r="L1294" s="78">
        <f t="shared" si="497"/>
        <v>1.9141227383044246</v>
      </c>
      <c r="M1294" s="78">
        <f t="shared" si="498"/>
        <v>-0.45995374526405597</v>
      </c>
      <c r="O1294" s="78">
        <f t="shared" si="503"/>
        <v>0.50679507046937444</v>
      </c>
      <c r="P1294" s="78">
        <f t="shared" si="504"/>
        <v>-0.38605758507530274</v>
      </c>
    </row>
    <row r="1295" spans="2:16" x14ac:dyDescent="0.2">
      <c r="B1295" s="78">
        <f t="shared" si="499"/>
        <v>-1.8000000000000003</v>
      </c>
      <c r="C1295" s="78">
        <v>-0.17364817766693033</v>
      </c>
      <c r="D1295" s="78">
        <v>-0.98480775301220802</v>
      </c>
      <c r="E1295" s="78">
        <f t="shared" si="500"/>
        <v>-1.8000000000000003</v>
      </c>
      <c r="F1295" s="78">
        <f t="shared" si="501"/>
        <v>-0.17364817766693033</v>
      </c>
      <c r="G1295" s="78">
        <f t="shared" si="502"/>
        <v>-0.98480775301220802</v>
      </c>
      <c r="H1295" s="78">
        <f t="shared" si="493"/>
        <v>0.74961626681956561</v>
      </c>
      <c r="I1295" s="78">
        <f t="shared" si="494"/>
        <v>1.6456698156454546</v>
      </c>
      <c r="J1295" s="78">
        <f t="shared" si="495"/>
        <v>-0.98480775301220802</v>
      </c>
      <c r="K1295" s="78">
        <f t="shared" si="496"/>
        <v>0.74961626681956561</v>
      </c>
      <c r="L1295" s="78">
        <f t="shared" si="497"/>
        <v>1.8444819787204931</v>
      </c>
      <c r="M1295" s="78">
        <f t="shared" si="498"/>
        <v>-0.52532055232479979</v>
      </c>
      <c r="O1295" s="78">
        <f t="shared" si="503"/>
        <v>0.632882272239772</v>
      </c>
      <c r="P1295" s="78">
        <f t="shared" si="504"/>
        <v>-0.44351500831237523</v>
      </c>
    </row>
    <row r="1296" spans="2:16" x14ac:dyDescent="0.2">
      <c r="B1296" s="78">
        <f t="shared" si="499"/>
        <v>-1.8000000000000003</v>
      </c>
      <c r="C1296" s="78">
        <v>-1.83772268236293E-16</v>
      </c>
      <c r="D1296" s="78">
        <v>-1</v>
      </c>
      <c r="E1296" s="78">
        <f t="shared" si="500"/>
        <v>-1.8000000000000003</v>
      </c>
      <c r="F1296" s="78">
        <f t="shared" si="501"/>
        <v>-1.83772268236293E-16</v>
      </c>
      <c r="G1296" s="78">
        <f t="shared" si="502"/>
        <v>-1</v>
      </c>
      <c r="H1296" s="78">
        <f t="shared" si="493"/>
        <v>0.9000000000000008</v>
      </c>
      <c r="I1296" s="78">
        <f t="shared" si="494"/>
        <v>1.5588457268119893</v>
      </c>
      <c r="J1296" s="78">
        <f t="shared" si="495"/>
        <v>-1</v>
      </c>
      <c r="K1296" s="78">
        <f t="shared" si="496"/>
        <v>0.9000000000000008</v>
      </c>
      <c r="L1296" s="78">
        <f t="shared" si="497"/>
        <v>1.7645483918305747</v>
      </c>
      <c r="M1296" s="78">
        <f t="shared" si="498"/>
        <v>-0.56246686381344435</v>
      </c>
      <c r="O1296" s="78">
        <f t="shared" si="503"/>
        <v>0.76501024095831005</v>
      </c>
      <c r="P1296" s="78">
        <f t="shared" si="504"/>
        <v>-0.4781032344633197</v>
      </c>
    </row>
    <row r="1297" spans="2:18" x14ac:dyDescent="0.2">
      <c r="B1297" s="78">
        <f t="shared" si="499"/>
        <v>-1.8000000000000003</v>
      </c>
      <c r="C1297" s="78">
        <v>0.17364817766692997</v>
      </c>
      <c r="D1297" s="78">
        <v>-0.98480775301220813</v>
      </c>
      <c r="E1297" s="78">
        <f t="shared" si="500"/>
        <v>-1.8000000000000003</v>
      </c>
      <c r="F1297" s="78">
        <f t="shared" si="501"/>
        <v>0.17364817766692997</v>
      </c>
      <c r="G1297" s="78">
        <f t="shared" si="502"/>
        <v>-0.98480775301220813</v>
      </c>
      <c r="H1297" s="78">
        <f t="shared" si="493"/>
        <v>1.0503837331804358</v>
      </c>
      <c r="I1297" s="78">
        <f t="shared" si="494"/>
        <v>1.4720216379785243</v>
      </c>
      <c r="J1297" s="78">
        <f t="shared" si="495"/>
        <v>-0.98480775301220813</v>
      </c>
      <c r="K1297" s="78">
        <f t="shared" si="496"/>
        <v>1.0503837331804358</v>
      </c>
      <c r="L1297" s="78">
        <f t="shared" si="497"/>
        <v>1.6767507192239726</v>
      </c>
      <c r="M1297" s="78">
        <f t="shared" si="498"/>
        <v>-0.57026400785234765</v>
      </c>
      <c r="O1297" s="78">
        <f t="shared" si="503"/>
        <v>0.89955138928429856</v>
      </c>
      <c r="P1297" s="78">
        <f t="shared" si="504"/>
        <v>-0.48837559485918947</v>
      </c>
    </row>
    <row r="1298" spans="2:18" x14ac:dyDescent="0.2">
      <c r="B1298" s="78">
        <f t="shared" si="499"/>
        <v>-1.8000000000000003</v>
      </c>
      <c r="C1298" s="78">
        <v>0.34202014332566899</v>
      </c>
      <c r="D1298" s="78">
        <v>-0.93969262078590832</v>
      </c>
      <c r="E1298" s="78">
        <f t="shared" si="500"/>
        <v>-1.8000000000000003</v>
      </c>
      <c r="F1298" s="78">
        <f t="shared" si="501"/>
        <v>0.34202014332566899</v>
      </c>
      <c r="G1298" s="78">
        <f t="shared" si="502"/>
        <v>-0.93969262078590832</v>
      </c>
      <c r="H1298" s="78">
        <f t="shared" si="493"/>
        <v>1.1961981327260249</v>
      </c>
      <c r="I1298" s="78">
        <f t="shared" si="494"/>
        <v>1.3878356551491546</v>
      </c>
      <c r="J1298" s="78">
        <f t="shared" si="495"/>
        <v>-0.93969262078590832</v>
      </c>
      <c r="K1298" s="78">
        <f t="shared" si="496"/>
        <v>1.1961981327260249</v>
      </c>
      <c r="L1298" s="78">
        <f t="shared" si="497"/>
        <v>1.5837566487550716</v>
      </c>
      <c r="M1298" s="78">
        <f t="shared" si="498"/>
        <v>-0.54847507216543312</v>
      </c>
      <c r="O1298" s="78">
        <f t="shared" si="503"/>
        <v>1.0326512969819532</v>
      </c>
      <c r="P1298" s="78">
        <f t="shared" si="504"/>
        <v>-0.4734863557621255</v>
      </c>
    </row>
    <row r="1299" spans="2:18" x14ac:dyDescent="0.2">
      <c r="B1299" s="78">
        <f t="shared" si="499"/>
        <v>-1.8000000000000003</v>
      </c>
      <c r="C1299" s="78">
        <v>0.50000000000000011</v>
      </c>
      <c r="D1299" s="78">
        <v>-0.8660254037844386</v>
      </c>
      <c r="E1299" s="78">
        <f t="shared" si="500"/>
        <v>-1.8000000000000003</v>
      </c>
      <c r="F1299" s="78">
        <f t="shared" si="501"/>
        <v>0.50000000000000011</v>
      </c>
      <c r="G1299" s="78">
        <f t="shared" si="502"/>
        <v>-0.8660254037844386</v>
      </c>
      <c r="H1299" s="78">
        <f t="shared" si="493"/>
        <v>1.3330127018922202</v>
      </c>
      <c r="I1299" s="78">
        <f t="shared" si="494"/>
        <v>1.3088457268119891</v>
      </c>
      <c r="J1299" s="78">
        <f t="shared" si="495"/>
        <v>-0.8660254037844386</v>
      </c>
      <c r="K1299" s="78">
        <f t="shared" si="496"/>
        <v>1.3330127018922202</v>
      </c>
      <c r="L1299" s="78">
        <f t="shared" si="497"/>
        <v>1.4883917581978001</v>
      </c>
      <c r="M1299" s="78">
        <f t="shared" si="498"/>
        <v>-0.49776210253781411</v>
      </c>
      <c r="O1299" s="78">
        <f t="shared" si="503"/>
        <v>1.1603127138670379</v>
      </c>
      <c r="P1299" s="78">
        <f t="shared" si="504"/>
        <v>-0.43327396298322157</v>
      </c>
    </row>
    <row r="1300" spans="2:18" x14ac:dyDescent="0.2">
      <c r="B1300" s="78">
        <f t="shared" si="499"/>
        <v>-1.8000000000000003</v>
      </c>
      <c r="C1300" s="78">
        <v>0.64278760968653925</v>
      </c>
      <c r="D1300" s="78">
        <v>-0.76604444311897812</v>
      </c>
      <c r="E1300" s="78">
        <f t="shared" si="500"/>
        <v>-1.8000000000000003</v>
      </c>
      <c r="F1300" s="78">
        <f t="shared" si="501"/>
        <v>0.64278760968653925</v>
      </c>
      <c r="G1300" s="78">
        <f t="shared" si="502"/>
        <v>-0.76604444311897812</v>
      </c>
      <c r="H1300" s="78">
        <f t="shared" si="493"/>
        <v>1.4566703992264201</v>
      </c>
      <c r="I1300" s="78">
        <f t="shared" si="494"/>
        <v>1.2374519219687194</v>
      </c>
      <c r="J1300" s="78">
        <f t="shared" si="495"/>
        <v>-0.76604444311897812</v>
      </c>
      <c r="K1300" s="78">
        <f t="shared" si="496"/>
        <v>1.4566703992264201</v>
      </c>
      <c r="L1300" s="78">
        <f t="shared" si="497"/>
        <v>1.3935536614947772</v>
      </c>
      <c r="M1300" s="78">
        <f t="shared" si="498"/>
        <v>-0.4196659868896252</v>
      </c>
      <c r="O1300" s="78">
        <f t="shared" si="503"/>
        <v>1.2785040054266195</v>
      </c>
      <c r="P1300" s="78">
        <f t="shared" si="504"/>
        <v>-0.36833634119608571</v>
      </c>
    </row>
    <row r="1301" spans="2:18" x14ac:dyDescent="0.2">
      <c r="B1301" s="78">
        <f t="shared" si="499"/>
        <v>-1.8000000000000003</v>
      </c>
      <c r="C1301" s="78">
        <v>0.76604444311897779</v>
      </c>
      <c r="D1301" s="78">
        <v>-0.64278760968653958</v>
      </c>
      <c r="E1301" s="78">
        <f t="shared" si="500"/>
        <v>-1.8000000000000003</v>
      </c>
      <c r="F1301" s="78">
        <f t="shared" si="501"/>
        <v>0.76604444311897779</v>
      </c>
      <c r="G1301" s="78">
        <f t="shared" si="502"/>
        <v>-0.64278760968653958</v>
      </c>
      <c r="H1301" s="78">
        <f t="shared" si="493"/>
        <v>1.5634139481689389</v>
      </c>
      <c r="I1301" s="78">
        <f t="shared" si="494"/>
        <v>1.1758235052525001</v>
      </c>
      <c r="J1301" s="78">
        <f t="shared" si="495"/>
        <v>-0.64278760968653958</v>
      </c>
      <c r="K1301" s="78">
        <f t="shared" si="496"/>
        <v>1.5634139481689389</v>
      </c>
      <c r="L1301" s="78">
        <f t="shared" si="497"/>
        <v>1.3021239662239319</v>
      </c>
      <c r="M1301" s="78">
        <f t="shared" si="498"/>
        <v>-0.31655963617629507</v>
      </c>
      <c r="O1301" s="78">
        <f t="shared" si="503"/>
        <v>1.3832921606957735</v>
      </c>
      <c r="P1301" s="78">
        <f t="shared" si="504"/>
        <v>-0.28008862504280108</v>
      </c>
    </row>
    <row r="1302" spans="2:18" x14ac:dyDescent="0.2">
      <c r="B1302" s="78">
        <f t="shared" si="499"/>
        <v>-1.8000000000000003</v>
      </c>
      <c r="C1302" s="78">
        <v>0.86602540378443837</v>
      </c>
      <c r="D1302" s="78">
        <v>-0.50000000000000044</v>
      </c>
      <c r="E1302" s="78">
        <f t="shared" si="500"/>
        <v>-1.8000000000000003</v>
      </c>
      <c r="F1302" s="78">
        <f t="shared" si="501"/>
        <v>0.86602540378443837</v>
      </c>
      <c r="G1302" s="78">
        <f t="shared" si="502"/>
        <v>-0.50000000000000044</v>
      </c>
      <c r="H1302" s="78">
        <f t="shared" si="493"/>
        <v>1.6500000000000004</v>
      </c>
      <c r="I1302" s="78">
        <f t="shared" si="494"/>
        <v>1.1258330249197697</v>
      </c>
      <c r="J1302" s="78">
        <f t="shared" si="495"/>
        <v>-0.50000000000000044</v>
      </c>
      <c r="K1302" s="78">
        <f t="shared" si="496"/>
        <v>1.6500000000000004</v>
      </c>
      <c r="L1302" s="78">
        <f t="shared" si="497"/>
        <v>1.2168807174104104</v>
      </c>
      <c r="M1302" s="78">
        <f t="shared" si="498"/>
        <v>-0.19157588468991738</v>
      </c>
      <c r="O1302" s="78">
        <f t="shared" si="503"/>
        <v>1.4709971885846427</v>
      </c>
      <c r="P1302" s="78">
        <f t="shared" si="504"/>
        <v>-0.17079247744211157</v>
      </c>
    </row>
    <row r="1303" spans="2:18" x14ac:dyDescent="0.2">
      <c r="B1303" s="78">
        <f t="shared" si="499"/>
        <v>-1.8000000000000003</v>
      </c>
      <c r="C1303" s="78">
        <v>0.93969262078590809</v>
      </c>
      <c r="D1303" s="78">
        <v>-0.34202014332566943</v>
      </c>
      <c r="E1303" s="78">
        <f t="shared" si="500"/>
        <v>-1.8000000000000003</v>
      </c>
      <c r="F1303" s="78">
        <f t="shared" si="501"/>
        <v>0.93969262078590809</v>
      </c>
      <c r="G1303" s="78">
        <f t="shared" si="502"/>
        <v>-0.34202014332566943</v>
      </c>
      <c r="H1303" s="78">
        <f t="shared" si="493"/>
        <v>1.713797681349374</v>
      </c>
      <c r="I1303" s="78">
        <f t="shared" si="494"/>
        <v>1.0889994164190349</v>
      </c>
      <c r="J1303" s="78">
        <f t="shared" si="495"/>
        <v>-0.34202014332566943</v>
      </c>
      <c r="K1303" s="78">
        <f t="shared" si="496"/>
        <v>1.713797681349374</v>
      </c>
      <c r="L1303" s="78">
        <f t="shared" si="497"/>
        <v>1.1404139880342465</v>
      </c>
      <c r="M1303" s="78">
        <f t="shared" si="498"/>
        <v>-4.8512300474575887E-2</v>
      </c>
      <c r="O1303" s="78">
        <f t="shared" si="503"/>
        <v>1.5383608573165581</v>
      </c>
      <c r="P1303" s="78">
        <f t="shared" si="504"/>
        <v>-4.3546227749419568E-2</v>
      </c>
    </row>
    <row r="1304" spans="2:18" x14ac:dyDescent="0.2">
      <c r="B1304" s="78">
        <f t="shared" si="499"/>
        <v>-1.8000000000000003</v>
      </c>
      <c r="C1304" s="78">
        <v>0.98480775301220802</v>
      </c>
      <c r="D1304" s="78">
        <v>-0.17364817766693039</v>
      </c>
      <c r="E1304" s="78">
        <f t="shared" si="500"/>
        <v>-1.8000000000000003</v>
      </c>
      <c r="F1304" s="78">
        <f t="shared" si="501"/>
        <v>0.98480775301220802</v>
      </c>
      <c r="G1304" s="78">
        <f t="shared" si="502"/>
        <v>-0.17364817766693039</v>
      </c>
      <c r="H1304" s="78">
        <f t="shared" si="493"/>
        <v>1.7528685319524437</v>
      </c>
      <c r="I1304" s="78">
        <f t="shared" si="494"/>
        <v>1.0664418503058848</v>
      </c>
      <c r="J1304" s="78">
        <f t="shared" si="495"/>
        <v>-0.17364817766693039</v>
      </c>
      <c r="K1304" s="78">
        <f t="shared" si="496"/>
        <v>1.7528685319524437</v>
      </c>
      <c r="L1304" s="78">
        <f t="shared" si="497"/>
        <v>1.0750471809735025</v>
      </c>
      <c r="M1304" s="78">
        <f t="shared" si="498"/>
        <v>0.10828420185701376</v>
      </c>
      <c r="O1304" s="78">
        <f t="shared" si="503"/>
        <v>1.5827187941590022</v>
      </c>
      <c r="P1304" s="78">
        <f t="shared" si="504"/>
        <v>9.7773129168281819E-2</v>
      </c>
    </row>
    <row r="1305" spans="2:18" x14ac:dyDescent="0.2">
      <c r="B1305" s="78">
        <f t="shared" si="499"/>
        <v>-1.8000000000000003</v>
      </c>
      <c r="C1305" s="78">
        <v>1</v>
      </c>
      <c r="D1305" s="78">
        <v>0</v>
      </c>
      <c r="E1305" s="78">
        <f t="shared" si="500"/>
        <v>-1.8000000000000003</v>
      </c>
      <c r="F1305" s="78">
        <f t="shared" si="501"/>
        <v>1</v>
      </c>
      <c r="G1305" s="78">
        <f t="shared" si="502"/>
        <v>0</v>
      </c>
      <c r="H1305" s="78">
        <f t="shared" si="493"/>
        <v>1.7660254037844392</v>
      </c>
      <c r="I1305" s="78">
        <f t="shared" si="494"/>
        <v>1.0588457268119889</v>
      </c>
      <c r="J1305" s="78">
        <f t="shared" si="495"/>
        <v>0</v>
      </c>
      <c r="K1305" s="78">
        <f t="shared" si="496"/>
        <v>1.7660254037844392</v>
      </c>
      <c r="L1305" s="78">
        <f t="shared" si="497"/>
        <v>1.0227664335835194</v>
      </c>
      <c r="M1305" s="78">
        <f t="shared" si="498"/>
        <v>0.27404943992436348</v>
      </c>
      <c r="O1305" s="78">
        <f t="shared" si="503"/>
        <v>1.6021616845693258</v>
      </c>
      <c r="P1305" s="78">
        <f t="shared" si="504"/>
        <v>0.24862128901634498</v>
      </c>
    </row>
    <row r="1307" spans="2:18" x14ac:dyDescent="0.2">
      <c r="B1307" s="78">
        <f>7/20*9-4.5</f>
        <v>-1.35</v>
      </c>
      <c r="C1307" s="78">
        <v>1</v>
      </c>
      <c r="D1307" s="78">
        <v>0</v>
      </c>
      <c r="E1307" s="78">
        <f>B1307+B$8</f>
        <v>-1.35</v>
      </c>
      <c r="F1307" s="78">
        <f>C1307+B$9</f>
        <v>1</v>
      </c>
      <c r="G1307" s="78">
        <f>D1307+B$10</f>
        <v>0</v>
      </c>
      <c r="H1307" s="78">
        <f t="shared" ref="H1307:H1343" si="505">E1307*COS(RADIANS($B$12))-F1307*SIN(RADIANS($B$12))</f>
        <v>1.5410254037844391</v>
      </c>
      <c r="I1307" s="78">
        <f t="shared" ref="I1307:I1343" si="506">E1307*SIN(RADIANS($B$12))+F1307*COS(RADIANS($B$12))</f>
        <v>0.66913429510899136</v>
      </c>
      <c r="J1307" s="78">
        <f t="shared" ref="J1307:J1343" si="507">G1307</f>
        <v>0</v>
      </c>
      <c r="K1307" s="78">
        <f t="shared" ref="K1307:K1343" si="508">H1307</f>
        <v>1.5410254037844391</v>
      </c>
      <c r="L1307" s="78">
        <f t="shared" ref="L1307:L1343" si="509">I1307*COS(RADIANS($B$14))-J1307*SIN(RADIANS($B$14))</f>
        <v>0.64633409690150578</v>
      </c>
      <c r="M1307" s="78">
        <f t="shared" ref="M1307:M1343" si="510">I1307*SIN(RADIANS($B$14))+J1307*COS(RADIANS($B$14))</f>
        <v>0.17318469930545746</v>
      </c>
      <c r="O1307" s="78">
        <f>K1307*B$3/(B$3+B$5+L1307)</f>
        <v>1.4474704529824374</v>
      </c>
      <c r="P1307" s="78">
        <f>M1307*B$3/(B$3+B$5+L1307)</f>
        <v>0.16267073504283591</v>
      </c>
      <c r="R1307" s="78" t="s">
        <v>171</v>
      </c>
    </row>
    <row r="1308" spans="2:18" x14ac:dyDescent="0.2">
      <c r="B1308" s="78">
        <f t="shared" ref="B1308:B1343" si="511">B1307</f>
        <v>-1.35</v>
      </c>
      <c r="C1308" s="78">
        <v>0.98480775301220802</v>
      </c>
      <c r="D1308" s="78">
        <v>0.17364817766693033</v>
      </c>
      <c r="E1308" s="78">
        <f t="shared" ref="E1308:E1343" si="512">B1308+B$8</f>
        <v>-1.35</v>
      </c>
      <c r="F1308" s="78">
        <f t="shared" ref="F1308:F1343" si="513">C1308+B$9</f>
        <v>0.98480775301220802</v>
      </c>
      <c r="G1308" s="78">
        <f t="shared" ref="G1308:G1343" si="514">D1308+B$10</f>
        <v>0.17364817766693033</v>
      </c>
      <c r="H1308" s="78">
        <f t="shared" si="505"/>
        <v>1.5278685319524437</v>
      </c>
      <c r="I1308" s="78">
        <f t="shared" si="506"/>
        <v>0.6767304186028873</v>
      </c>
      <c r="J1308" s="78">
        <f t="shared" si="507"/>
        <v>0.17364817766693033</v>
      </c>
      <c r="K1308" s="78">
        <f t="shared" si="508"/>
        <v>1.5278685319524437</v>
      </c>
      <c r="L1308" s="78">
        <f t="shared" si="509"/>
        <v>0.60872793323639329</v>
      </c>
      <c r="M1308" s="78">
        <f t="shared" si="510"/>
        <v>0.34288198023114902</v>
      </c>
      <c r="O1308" s="78">
        <f t="shared" ref="O1308:O1343" si="515">K1308*B$3/(B$3+B$5+L1308)</f>
        <v>1.440199561688956</v>
      </c>
      <c r="P1308" s="78">
        <f t="shared" ref="P1308:P1343" si="516">M1308*B$3/(B$3+B$5+L1308)</f>
        <v>0.32320744050464717</v>
      </c>
    </row>
    <row r="1309" spans="2:18" x14ac:dyDescent="0.2">
      <c r="B1309" s="78">
        <f t="shared" si="511"/>
        <v>-1.35</v>
      </c>
      <c r="C1309" s="78">
        <v>0.93969262078590843</v>
      </c>
      <c r="D1309" s="78">
        <v>0.34202014332566871</v>
      </c>
      <c r="E1309" s="78">
        <f t="shared" si="512"/>
        <v>-1.35</v>
      </c>
      <c r="F1309" s="78">
        <f t="shared" si="513"/>
        <v>0.93969262078590843</v>
      </c>
      <c r="G1309" s="78">
        <f t="shared" si="514"/>
        <v>0.34202014332566871</v>
      </c>
      <c r="H1309" s="78">
        <f t="shared" si="505"/>
        <v>1.4887976813493742</v>
      </c>
      <c r="I1309" s="78">
        <f t="shared" si="506"/>
        <v>0.69928798471603715</v>
      </c>
      <c r="J1309" s="78">
        <f t="shared" si="507"/>
        <v>0.34202014332566871</v>
      </c>
      <c r="K1309" s="78">
        <f t="shared" si="508"/>
        <v>1.4887976813493742</v>
      </c>
      <c r="L1309" s="78">
        <f t="shared" si="509"/>
        <v>0.58693899754947876</v>
      </c>
      <c r="M1309" s="78">
        <f t="shared" si="510"/>
        <v>0.51135513800522303</v>
      </c>
      <c r="O1309" s="78">
        <f t="shared" si="515"/>
        <v>1.4062588645254126</v>
      </c>
      <c r="P1309" s="78">
        <f t="shared" si="516"/>
        <v>0.48300565264764878</v>
      </c>
    </row>
    <row r="1310" spans="2:18" x14ac:dyDescent="0.2">
      <c r="B1310" s="78">
        <f t="shared" si="511"/>
        <v>-1.35</v>
      </c>
      <c r="C1310" s="78">
        <v>0.86602540378443871</v>
      </c>
      <c r="D1310" s="78">
        <v>0.49999999999999994</v>
      </c>
      <c r="E1310" s="78">
        <f t="shared" si="512"/>
        <v>-1.35</v>
      </c>
      <c r="F1310" s="78">
        <f t="shared" si="513"/>
        <v>0.86602540378443871</v>
      </c>
      <c r="G1310" s="78">
        <f t="shared" si="514"/>
        <v>0.49999999999999994</v>
      </c>
      <c r="H1310" s="78">
        <f t="shared" si="505"/>
        <v>1.4250000000000003</v>
      </c>
      <c r="I1310" s="78">
        <f t="shared" si="506"/>
        <v>0.73612159321677206</v>
      </c>
      <c r="J1310" s="78">
        <f t="shared" si="507"/>
        <v>0.49999999999999994</v>
      </c>
      <c r="K1310" s="78">
        <f t="shared" si="508"/>
        <v>1.4250000000000003</v>
      </c>
      <c r="L1310" s="78">
        <f t="shared" si="509"/>
        <v>0.5816293356258756</v>
      </c>
      <c r="M1310" s="78">
        <f t="shared" si="510"/>
        <v>0.67348520098024522</v>
      </c>
      <c r="O1310" s="78">
        <f t="shared" si="515"/>
        <v>1.3466735176617444</v>
      </c>
      <c r="P1310" s="78">
        <f t="shared" si="516"/>
        <v>0.63646644540153929</v>
      </c>
    </row>
    <row r="1311" spans="2:18" x14ac:dyDescent="0.2">
      <c r="B1311" s="78">
        <f t="shared" si="511"/>
        <v>-1.35</v>
      </c>
      <c r="C1311" s="78">
        <v>0.76604444311897801</v>
      </c>
      <c r="D1311" s="78">
        <v>0.64278760968653925</v>
      </c>
      <c r="E1311" s="78">
        <f t="shared" si="512"/>
        <v>-1.35</v>
      </c>
      <c r="F1311" s="78">
        <f t="shared" si="513"/>
        <v>0.76604444311897801</v>
      </c>
      <c r="G1311" s="78">
        <f t="shared" si="514"/>
        <v>0.64278760968653925</v>
      </c>
      <c r="H1311" s="78">
        <f t="shared" si="505"/>
        <v>1.3384139481689388</v>
      </c>
      <c r="I1311" s="78">
        <f t="shared" si="506"/>
        <v>0.78611207354950241</v>
      </c>
      <c r="J1311" s="78">
        <f t="shared" si="507"/>
        <v>0.64278760968653925</v>
      </c>
      <c r="K1311" s="78">
        <f t="shared" si="508"/>
        <v>1.3384139481689388</v>
      </c>
      <c r="L1311" s="78">
        <f t="shared" si="509"/>
        <v>0.59296027885631408</v>
      </c>
      <c r="M1311" s="78">
        <f t="shared" si="510"/>
        <v>0.82434592923449035</v>
      </c>
      <c r="O1311" s="78">
        <f t="shared" si="515"/>
        <v>1.2634937854344932</v>
      </c>
      <c r="P1311" s="78">
        <f t="shared" si="516"/>
        <v>0.7782016617959906</v>
      </c>
    </row>
    <row r="1312" spans="2:18" x14ac:dyDescent="0.2">
      <c r="B1312" s="78">
        <f t="shared" si="511"/>
        <v>-1.35</v>
      </c>
      <c r="C1312" s="78">
        <v>0.64278760968653936</v>
      </c>
      <c r="D1312" s="78">
        <v>0.76604444311897801</v>
      </c>
      <c r="E1312" s="78">
        <f t="shared" si="512"/>
        <v>-1.35</v>
      </c>
      <c r="F1312" s="78">
        <f t="shared" si="513"/>
        <v>0.64278760968653936</v>
      </c>
      <c r="G1312" s="78">
        <f t="shared" si="514"/>
        <v>0.76604444311897801</v>
      </c>
      <c r="H1312" s="78">
        <f t="shared" si="505"/>
        <v>1.2316703992264197</v>
      </c>
      <c r="I1312" s="78">
        <f t="shared" si="506"/>
        <v>0.84774049026572185</v>
      </c>
      <c r="J1312" s="78">
        <f t="shared" si="507"/>
        <v>0.76604444311897801</v>
      </c>
      <c r="K1312" s="78">
        <f t="shared" si="508"/>
        <v>1.2316703992264197</v>
      </c>
      <c r="L1312" s="78">
        <f t="shared" si="509"/>
        <v>0.6205875422644711</v>
      </c>
      <c r="M1312" s="78">
        <f t="shared" si="510"/>
        <v>0.95935349587916496</v>
      </c>
      <c r="O1312" s="78">
        <f t="shared" si="515"/>
        <v>1.1597008115841103</v>
      </c>
      <c r="P1312" s="78">
        <f t="shared" si="516"/>
        <v>0.90329606724809908</v>
      </c>
    </row>
    <row r="1313" spans="2:16" x14ac:dyDescent="0.2">
      <c r="B1313" s="78">
        <f t="shared" si="511"/>
        <v>-1.35</v>
      </c>
      <c r="C1313" s="78">
        <v>0.50000000000000011</v>
      </c>
      <c r="D1313" s="78">
        <v>0.8660254037844386</v>
      </c>
      <c r="E1313" s="78">
        <f t="shared" si="512"/>
        <v>-1.35</v>
      </c>
      <c r="F1313" s="78">
        <f t="shared" si="513"/>
        <v>0.50000000000000011</v>
      </c>
      <c r="G1313" s="78">
        <f t="shared" si="514"/>
        <v>0.8660254037844386</v>
      </c>
      <c r="H1313" s="78">
        <f t="shared" si="505"/>
        <v>1.1080127018922199</v>
      </c>
      <c r="I1313" s="78">
        <f t="shared" si="506"/>
        <v>0.91913429510899158</v>
      </c>
      <c r="J1313" s="78">
        <f t="shared" si="507"/>
        <v>0.8660254037844386</v>
      </c>
      <c r="K1313" s="78">
        <f t="shared" si="508"/>
        <v>1.1080127018922199</v>
      </c>
      <c r="L1313" s="78">
        <f t="shared" si="509"/>
        <v>0.66367168543175969</v>
      </c>
      <c r="M1313" s="78">
        <f t="shared" si="510"/>
        <v>1.0744057643188956</v>
      </c>
      <c r="O1313" s="78">
        <f t="shared" si="515"/>
        <v>1.0390536529795249</v>
      </c>
      <c r="P1313" s="78">
        <f t="shared" si="516"/>
        <v>1.0075383001398117</v>
      </c>
    </row>
    <row r="1314" spans="2:16" x14ac:dyDescent="0.2">
      <c r="B1314" s="78">
        <f t="shared" si="511"/>
        <v>-1.35</v>
      </c>
      <c r="C1314" s="78">
        <v>0.34202014332566882</v>
      </c>
      <c r="D1314" s="78">
        <v>0.93969262078590832</v>
      </c>
      <c r="E1314" s="78">
        <f t="shared" si="512"/>
        <v>-1.35</v>
      </c>
      <c r="F1314" s="78">
        <f t="shared" si="513"/>
        <v>0.34202014332566882</v>
      </c>
      <c r="G1314" s="78">
        <f t="shared" si="514"/>
        <v>0.93969262078590832</v>
      </c>
      <c r="H1314" s="78">
        <f t="shared" si="505"/>
        <v>0.9711981327260244</v>
      </c>
      <c r="I1314" s="78">
        <f t="shared" si="506"/>
        <v>0.99812422344615725</v>
      </c>
      <c r="J1314" s="78">
        <f t="shared" si="507"/>
        <v>0.93969262078590832</v>
      </c>
      <c r="K1314" s="78">
        <f t="shared" si="508"/>
        <v>0.9711981327260244</v>
      </c>
      <c r="L1314" s="78">
        <f t="shared" si="509"/>
        <v>0.7209036184696701</v>
      </c>
      <c r="M1314" s="78">
        <f t="shared" si="510"/>
        <v>1.166006929596398</v>
      </c>
      <c r="O1314" s="78">
        <f t="shared" si="515"/>
        <v>0.90589204724578587</v>
      </c>
      <c r="P1314" s="78">
        <f t="shared" si="516"/>
        <v>1.0876013544116132</v>
      </c>
    </row>
    <row r="1315" spans="2:16" x14ac:dyDescent="0.2">
      <c r="B1315" s="78">
        <f t="shared" si="511"/>
        <v>-1.35</v>
      </c>
      <c r="C1315" s="78">
        <v>0.17364817766693041</v>
      </c>
      <c r="D1315" s="78">
        <v>0.98480775301220802</v>
      </c>
      <c r="E1315" s="78">
        <f t="shared" si="512"/>
        <v>-1.35</v>
      </c>
      <c r="F1315" s="78">
        <f t="shared" si="513"/>
        <v>0.17364817766693041</v>
      </c>
      <c r="G1315" s="78">
        <f t="shared" si="514"/>
        <v>0.98480775301220802</v>
      </c>
      <c r="H1315" s="78">
        <f t="shared" si="505"/>
        <v>0.8253837331804359</v>
      </c>
      <c r="I1315" s="78">
        <f t="shared" si="506"/>
        <v>1.0823102062755265</v>
      </c>
      <c r="J1315" s="78">
        <f t="shared" si="507"/>
        <v>0.98480775301220802</v>
      </c>
      <c r="K1315" s="78">
        <f t="shared" si="508"/>
        <v>0.8253837331804359</v>
      </c>
      <c r="L1315" s="78">
        <f t="shared" si="509"/>
        <v>0.79054437805360123</v>
      </c>
      <c r="M1315" s="78">
        <f t="shared" si="510"/>
        <v>1.2313737366571418</v>
      </c>
      <c r="O1315" s="78">
        <f t="shared" si="515"/>
        <v>0.76491389522399478</v>
      </c>
      <c r="P1315" s="78">
        <f t="shared" si="516"/>
        <v>1.1411599762858833</v>
      </c>
    </row>
    <row r="1316" spans="2:16" x14ac:dyDescent="0.2">
      <c r="B1316" s="78">
        <f t="shared" si="511"/>
        <v>-1.35</v>
      </c>
      <c r="C1316" s="78">
        <v>6.1257422745431001E-17</v>
      </c>
      <c r="D1316" s="78">
        <v>1</v>
      </c>
      <c r="E1316" s="78">
        <f t="shared" si="512"/>
        <v>-1.35</v>
      </c>
      <c r="F1316" s="78">
        <f t="shared" si="513"/>
        <v>6.1257422745431001E-17</v>
      </c>
      <c r="G1316" s="78">
        <f t="shared" si="514"/>
        <v>1</v>
      </c>
      <c r="H1316" s="78">
        <f t="shared" si="505"/>
        <v>0.6750000000000006</v>
      </c>
      <c r="I1316" s="78">
        <f t="shared" si="506"/>
        <v>1.1691342951089918</v>
      </c>
      <c r="J1316" s="78">
        <f t="shared" si="507"/>
        <v>1</v>
      </c>
      <c r="K1316" s="78">
        <f t="shared" si="508"/>
        <v>0.6750000000000006</v>
      </c>
      <c r="L1316" s="78">
        <f t="shared" si="509"/>
        <v>0.8704779649435197</v>
      </c>
      <c r="M1316" s="78">
        <f t="shared" si="510"/>
        <v>1.2685200481457861</v>
      </c>
      <c r="O1316" s="78">
        <f t="shared" si="515"/>
        <v>0.62094785728541579</v>
      </c>
      <c r="P1316" s="78">
        <f t="shared" si="516"/>
        <v>1.1669404530662484</v>
      </c>
    </row>
    <row r="1317" spans="2:16" x14ac:dyDescent="0.2">
      <c r="B1317" s="78">
        <f t="shared" si="511"/>
        <v>-1.35</v>
      </c>
      <c r="C1317" s="78">
        <v>-0.1736481776669303</v>
      </c>
      <c r="D1317" s="78">
        <v>0.98480775301220802</v>
      </c>
      <c r="E1317" s="78">
        <f t="shared" si="512"/>
        <v>-1.35</v>
      </c>
      <c r="F1317" s="78">
        <f t="shared" si="513"/>
        <v>-0.1736481776669303</v>
      </c>
      <c r="G1317" s="78">
        <f t="shared" si="514"/>
        <v>0.98480775301220802</v>
      </c>
      <c r="H1317" s="78">
        <f t="shared" si="505"/>
        <v>0.52461626681956541</v>
      </c>
      <c r="I1317" s="78">
        <f t="shared" si="506"/>
        <v>1.2559583839424571</v>
      </c>
      <c r="J1317" s="78">
        <f t="shared" si="507"/>
        <v>0.98480775301220802</v>
      </c>
      <c r="K1317" s="78">
        <f t="shared" si="508"/>
        <v>0.52461626681956541</v>
      </c>
      <c r="L1317" s="78">
        <f t="shared" si="509"/>
        <v>0.95827563755012202</v>
      </c>
      <c r="M1317" s="78">
        <f t="shared" si="510"/>
        <v>1.2763171921846896</v>
      </c>
      <c r="O1317" s="78">
        <f t="shared" si="515"/>
        <v>0.4787397982780171</v>
      </c>
      <c r="P1317" s="78">
        <f t="shared" si="516"/>
        <v>1.1647062315271608</v>
      </c>
    </row>
    <row r="1318" spans="2:16" x14ac:dyDescent="0.2">
      <c r="B1318" s="78">
        <f t="shared" si="511"/>
        <v>-1.35</v>
      </c>
      <c r="C1318" s="78">
        <v>-0.34202014332566871</v>
      </c>
      <c r="D1318" s="78">
        <v>0.93969262078590843</v>
      </c>
      <c r="E1318" s="78">
        <f t="shared" si="512"/>
        <v>-1.35</v>
      </c>
      <c r="F1318" s="78">
        <f t="shared" si="513"/>
        <v>-0.34202014332566871</v>
      </c>
      <c r="G1318" s="78">
        <f t="shared" si="514"/>
        <v>0.93969262078590843</v>
      </c>
      <c r="H1318" s="78">
        <f t="shared" si="505"/>
        <v>0.37880186727397686</v>
      </c>
      <c r="I1318" s="78">
        <f t="shared" si="506"/>
        <v>1.3401443667718262</v>
      </c>
      <c r="J1318" s="78">
        <f t="shared" si="507"/>
        <v>0.93969262078590843</v>
      </c>
      <c r="K1318" s="78">
        <f t="shared" si="508"/>
        <v>0.37880186727397686</v>
      </c>
      <c r="L1318" s="78">
        <f t="shared" si="509"/>
        <v>1.0512697080190225</v>
      </c>
      <c r="M1318" s="78">
        <f t="shared" si="510"/>
        <v>1.2545282564977751</v>
      </c>
      <c r="O1318" s="78">
        <f t="shared" si="515"/>
        <v>0.34276773373751851</v>
      </c>
      <c r="P1318" s="78">
        <f t="shared" si="516"/>
        <v>1.1351892494194258</v>
      </c>
    </row>
    <row r="1319" spans="2:16" x14ac:dyDescent="0.2">
      <c r="B1319" s="78">
        <f t="shared" si="511"/>
        <v>-1.35</v>
      </c>
      <c r="C1319" s="78">
        <v>-0.49999999999999978</v>
      </c>
      <c r="D1319" s="78">
        <v>0.86602540378443871</v>
      </c>
      <c r="E1319" s="78">
        <f t="shared" si="512"/>
        <v>-1.35</v>
      </c>
      <c r="F1319" s="78">
        <f t="shared" si="513"/>
        <v>-0.49999999999999978</v>
      </c>
      <c r="G1319" s="78">
        <f t="shared" si="514"/>
        <v>0.86602540378443871</v>
      </c>
      <c r="H1319" s="78">
        <f t="shared" si="505"/>
        <v>0.24198729810778158</v>
      </c>
      <c r="I1319" s="78">
        <f t="shared" si="506"/>
        <v>1.419134295108992</v>
      </c>
      <c r="J1319" s="78">
        <f t="shared" si="507"/>
        <v>0.86602540378443871</v>
      </c>
      <c r="K1319" s="78">
        <f t="shared" si="508"/>
        <v>0.24198729810778158</v>
      </c>
      <c r="L1319" s="78">
        <f t="shared" si="509"/>
        <v>1.1466345985762942</v>
      </c>
      <c r="M1319" s="78">
        <f t="shared" si="510"/>
        <v>1.2038152868701562</v>
      </c>
      <c r="O1319" s="78">
        <f t="shared" si="515"/>
        <v>0.21709449248357834</v>
      </c>
      <c r="P1319" s="78">
        <f t="shared" si="516"/>
        <v>1.0799809361508215</v>
      </c>
    </row>
    <row r="1320" spans="2:16" x14ac:dyDescent="0.2">
      <c r="B1320" s="78">
        <f t="shared" si="511"/>
        <v>-1.35</v>
      </c>
      <c r="C1320" s="78">
        <v>-0.64278760968653936</v>
      </c>
      <c r="D1320" s="78">
        <v>0.76604444311897801</v>
      </c>
      <c r="E1320" s="78">
        <f t="shared" si="512"/>
        <v>-1.35</v>
      </c>
      <c r="F1320" s="78">
        <f t="shared" si="513"/>
        <v>-0.64278760968653936</v>
      </c>
      <c r="G1320" s="78">
        <f t="shared" si="514"/>
        <v>0.76604444311897801</v>
      </c>
      <c r="H1320" s="78">
        <f t="shared" si="505"/>
        <v>0.11832960077358134</v>
      </c>
      <c r="I1320" s="78">
        <f t="shared" si="506"/>
        <v>1.4905280999522619</v>
      </c>
      <c r="J1320" s="78">
        <f t="shared" si="507"/>
        <v>0.76604444311897801</v>
      </c>
      <c r="K1320" s="78">
        <f t="shared" si="508"/>
        <v>0.11832960077358134</v>
      </c>
      <c r="L1320" s="78">
        <f t="shared" si="509"/>
        <v>1.2414726952793174</v>
      </c>
      <c r="M1320" s="78">
        <f t="shared" si="510"/>
        <v>1.125719171221967</v>
      </c>
      <c r="O1320" s="78">
        <f t="shared" si="515"/>
        <v>0.10526165386077221</v>
      </c>
      <c r="P1320" s="78">
        <f t="shared" si="516"/>
        <v>1.0013983058418097</v>
      </c>
    </row>
    <row r="1321" spans="2:16" x14ac:dyDescent="0.2">
      <c r="B1321" s="78">
        <f t="shared" si="511"/>
        <v>-1.35</v>
      </c>
      <c r="C1321" s="78">
        <v>-0.7660444431189779</v>
      </c>
      <c r="D1321" s="78">
        <v>0.64278760968653947</v>
      </c>
      <c r="E1321" s="78">
        <f t="shared" si="512"/>
        <v>-1.35</v>
      </c>
      <c r="F1321" s="78">
        <f t="shared" si="513"/>
        <v>-0.7660444431189779</v>
      </c>
      <c r="G1321" s="78">
        <f t="shared" si="514"/>
        <v>0.64278760968653947</v>
      </c>
      <c r="H1321" s="78">
        <f t="shared" si="505"/>
        <v>1.1586051831062538E-2</v>
      </c>
      <c r="I1321" s="78">
        <f t="shared" si="506"/>
        <v>1.552156516668481</v>
      </c>
      <c r="J1321" s="78">
        <f t="shared" si="507"/>
        <v>0.64278760968653947</v>
      </c>
      <c r="K1321" s="78">
        <f t="shared" si="508"/>
        <v>1.1586051831062538E-2</v>
      </c>
      <c r="L1321" s="78">
        <f t="shared" si="509"/>
        <v>1.3329023905501625</v>
      </c>
      <c r="M1321" s="78">
        <f t="shared" si="510"/>
        <v>1.0226128205086369</v>
      </c>
      <c r="O1321" s="78">
        <f t="shared" si="515"/>
        <v>1.0223375647110013E-2</v>
      </c>
      <c r="P1321" s="78">
        <f t="shared" si="516"/>
        <v>0.9023397407546131</v>
      </c>
    </row>
    <row r="1322" spans="2:16" x14ac:dyDescent="0.2">
      <c r="B1322" s="78">
        <f t="shared" si="511"/>
        <v>-1.35</v>
      </c>
      <c r="C1322" s="78">
        <v>-0.86602540378443871</v>
      </c>
      <c r="D1322" s="78">
        <v>0.49999999999999994</v>
      </c>
      <c r="E1322" s="78">
        <f t="shared" si="512"/>
        <v>-1.35</v>
      </c>
      <c r="F1322" s="78">
        <f t="shared" si="513"/>
        <v>-0.86602540378443871</v>
      </c>
      <c r="G1322" s="78">
        <f t="shared" si="514"/>
        <v>0.49999999999999994</v>
      </c>
      <c r="H1322" s="78">
        <f t="shared" si="505"/>
        <v>-7.4999999999999178E-2</v>
      </c>
      <c r="I1322" s="78">
        <f t="shared" si="506"/>
        <v>1.6021469970012117</v>
      </c>
      <c r="J1322" s="78">
        <f t="shared" si="507"/>
        <v>0.49999999999999994</v>
      </c>
      <c r="K1322" s="78">
        <f t="shared" si="508"/>
        <v>-7.4999999999999178E-2</v>
      </c>
      <c r="L1322" s="78">
        <f t="shared" si="509"/>
        <v>1.4181456393636844</v>
      </c>
      <c r="M1322" s="78">
        <f t="shared" si="510"/>
        <v>0.89762906902225881</v>
      </c>
      <c r="O1322" s="78">
        <f t="shared" si="515"/>
        <v>-6.5684921500247045E-2</v>
      </c>
      <c r="P1322" s="78">
        <f t="shared" si="516"/>
        <v>0.78614259913423401</v>
      </c>
    </row>
    <row r="1323" spans="2:16" x14ac:dyDescent="0.2">
      <c r="B1323" s="78">
        <f t="shared" si="511"/>
        <v>-1.35</v>
      </c>
      <c r="C1323" s="78">
        <v>-0.93969262078590832</v>
      </c>
      <c r="D1323" s="78">
        <v>0.34202014332566888</v>
      </c>
      <c r="E1323" s="78">
        <f t="shared" si="512"/>
        <v>-1.35</v>
      </c>
      <c r="F1323" s="78">
        <f t="shared" si="513"/>
        <v>-0.93969262078590832</v>
      </c>
      <c r="G1323" s="78">
        <f t="shared" si="514"/>
        <v>0.34202014332566888</v>
      </c>
      <c r="H1323" s="78">
        <f t="shared" si="505"/>
        <v>-0.13879768134937276</v>
      </c>
      <c r="I1323" s="78">
        <f t="shared" si="506"/>
        <v>1.6389806055019465</v>
      </c>
      <c r="J1323" s="78">
        <f t="shared" si="507"/>
        <v>0.34202014332566888</v>
      </c>
      <c r="K1323" s="78">
        <f t="shared" si="508"/>
        <v>-0.13879768134937276</v>
      </c>
      <c r="L1323" s="78">
        <f t="shared" si="509"/>
        <v>1.4946123687398483</v>
      </c>
      <c r="M1323" s="78">
        <f t="shared" si="510"/>
        <v>0.75456548480691732</v>
      </c>
      <c r="O1323" s="78">
        <f t="shared" si="515"/>
        <v>-0.12075020618080148</v>
      </c>
      <c r="P1323" s="78">
        <f t="shared" si="516"/>
        <v>0.65645144055400639</v>
      </c>
    </row>
    <row r="1324" spans="2:16" x14ac:dyDescent="0.2">
      <c r="B1324" s="78">
        <f t="shared" si="511"/>
        <v>-1.35</v>
      </c>
      <c r="C1324" s="78">
        <v>-0.98480775301220802</v>
      </c>
      <c r="D1324" s="78">
        <v>0.17364817766693069</v>
      </c>
      <c r="E1324" s="78">
        <f t="shared" si="512"/>
        <v>-1.35</v>
      </c>
      <c r="F1324" s="78">
        <f t="shared" si="513"/>
        <v>-0.98480775301220802</v>
      </c>
      <c r="G1324" s="78">
        <f t="shared" si="514"/>
        <v>0.17364817766693069</v>
      </c>
      <c r="H1324" s="78">
        <f t="shared" si="505"/>
        <v>-0.17786853195244234</v>
      </c>
      <c r="I1324" s="78">
        <f t="shared" si="506"/>
        <v>1.6615381716150963</v>
      </c>
      <c r="J1324" s="78">
        <f t="shared" si="507"/>
        <v>0.17364817766693069</v>
      </c>
      <c r="K1324" s="78">
        <f t="shared" si="508"/>
        <v>-0.17786853195244234</v>
      </c>
      <c r="L1324" s="78">
        <f t="shared" si="509"/>
        <v>1.5599791758005919</v>
      </c>
      <c r="M1324" s="78">
        <f t="shared" si="510"/>
        <v>0.59776898247532839</v>
      </c>
      <c r="O1324" s="78">
        <f t="shared" si="515"/>
        <v>-0.15386578924362462</v>
      </c>
      <c r="P1324" s="78">
        <f t="shared" si="516"/>
        <v>0.5171021274213754</v>
      </c>
    </row>
    <row r="1325" spans="2:16" x14ac:dyDescent="0.2">
      <c r="B1325" s="78">
        <f t="shared" si="511"/>
        <v>-1.35</v>
      </c>
      <c r="C1325" s="78">
        <v>-1</v>
      </c>
      <c r="D1325" s="78">
        <v>1.22514845490862E-16</v>
      </c>
      <c r="E1325" s="78">
        <f t="shared" si="512"/>
        <v>-1.35</v>
      </c>
      <c r="F1325" s="78">
        <f t="shared" si="513"/>
        <v>-1</v>
      </c>
      <c r="G1325" s="78">
        <f t="shared" si="514"/>
        <v>1.22514845490862E-16</v>
      </c>
      <c r="H1325" s="78">
        <f t="shared" si="505"/>
        <v>-0.19102540378443778</v>
      </c>
      <c r="I1325" s="78">
        <f t="shared" si="506"/>
        <v>1.6691342951089922</v>
      </c>
      <c r="J1325" s="78">
        <f t="shared" si="507"/>
        <v>1.22514845490862E-16</v>
      </c>
      <c r="K1325" s="78">
        <f t="shared" si="508"/>
        <v>-0.19102540378443778</v>
      </c>
      <c r="L1325" s="78">
        <f t="shared" si="509"/>
        <v>1.612259923190575</v>
      </c>
      <c r="M1325" s="78">
        <f t="shared" si="510"/>
        <v>0.43200374440797856</v>
      </c>
      <c r="O1325" s="78">
        <f t="shared" si="515"/>
        <v>-0.16450321044135893</v>
      </c>
      <c r="P1325" s="78">
        <f t="shared" si="516"/>
        <v>0.37202383279867335</v>
      </c>
    </row>
    <row r="1326" spans="2:16" x14ac:dyDescent="0.2">
      <c r="B1326" s="78">
        <f t="shared" si="511"/>
        <v>-1.35</v>
      </c>
      <c r="C1326" s="78">
        <v>-0.98480775301220802</v>
      </c>
      <c r="D1326" s="78">
        <v>-0.17364817766693047</v>
      </c>
      <c r="E1326" s="78">
        <f t="shared" si="512"/>
        <v>-1.35</v>
      </c>
      <c r="F1326" s="78">
        <f t="shared" si="513"/>
        <v>-0.98480775301220802</v>
      </c>
      <c r="G1326" s="78">
        <f t="shared" si="514"/>
        <v>-0.17364817766693047</v>
      </c>
      <c r="H1326" s="78">
        <f t="shared" si="505"/>
        <v>-0.17786853195244234</v>
      </c>
      <c r="I1326" s="78">
        <f t="shared" si="506"/>
        <v>1.6615381716150963</v>
      </c>
      <c r="J1326" s="78">
        <f t="shared" si="507"/>
        <v>-0.17364817766693047</v>
      </c>
      <c r="K1326" s="78">
        <f t="shared" si="508"/>
        <v>-0.17786853195244234</v>
      </c>
      <c r="L1326" s="78">
        <f t="shared" si="509"/>
        <v>1.6498660868556876</v>
      </c>
      <c r="M1326" s="78">
        <f t="shared" si="510"/>
        <v>0.2623064634822867</v>
      </c>
      <c r="O1326" s="78">
        <f t="shared" si="515"/>
        <v>-0.15267860645465089</v>
      </c>
      <c r="P1326" s="78">
        <f t="shared" si="516"/>
        <v>0.22515835077129501</v>
      </c>
    </row>
    <row r="1327" spans="2:16" x14ac:dyDescent="0.2">
      <c r="B1327" s="78">
        <f t="shared" si="511"/>
        <v>-1.35</v>
      </c>
      <c r="C1327" s="78">
        <v>-0.93969262078590843</v>
      </c>
      <c r="D1327" s="78">
        <v>-0.34202014332566866</v>
      </c>
      <c r="E1327" s="78">
        <f t="shared" si="512"/>
        <v>-1.35</v>
      </c>
      <c r="F1327" s="78">
        <f t="shared" si="513"/>
        <v>-0.93969262078590843</v>
      </c>
      <c r="G1327" s="78">
        <f t="shared" si="514"/>
        <v>-0.34202014332566866</v>
      </c>
      <c r="H1327" s="78">
        <f t="shared" si="505"/>
        <v>-0.13879768134937287</v>
      </c>
      <c r="I1327" s="78">
        <f t="shared" si="506"/>
        <v>1.6389806055019465</v>
      </c>
      <c r="J1327" s="78">
        <f t="shared" si="507"/>
        <v>-0.34202014332566866</v>
      </c>
      <c r="K1327" s="78">
        <f t="shared" si="508"/>
        <v>-0.13879768134937287</v>
      </c>
      <c r="L1327" s="78">
        <f t="shared" si="509"/>
        <v>1.6716550225426021</v>
      </c>
      <c r="M1327" s="78">
        <f t="shared" si="510"/>
        <v>9.3833305708212966E-2</v>
      </c>
      <c r="O1327" s="78">
        <f t="shared" si="515"/>
        <v>-0.11891859473339421</v>
      </c>
      <c r="P1327" s="78">
        <f t="shared" si="516"/>
        <v>8.0394173343012271E-2</v>
      </c>
    </row>
    <row r="1328" spans="2:16" x14ac:dyDescent="0.2">
      <c r="B1328" s="78">
        <f t="shared" si="511"/>
        <v>-1.35</v>
      </c>
      <c r="C1328" s="78">
        <v>-0.8660254037844386</v>
      </c>
      <c r="D1328" s="78">
        <v>-0.50000000000000011</v>
      </c>
      <c r="E1328" s="78">
        <f t="shared" si="512"/>
        <v>-1.35</v>
      </c>
      <c r="F1328" s="78">
        <f t="shared" si="513"/>
        <v>-0.8660254037844386</v>
      </c>
      <c r="G1328" s="78">
        <f t="shared" si="514"/>
        <v>-0.50000000000000011</v>
      </c>
      <c r="H1328" s="78">
        <f t="shared" si="505"/>
        <v>-7.4999999999999067E-2</v>
      </c>
      <c r="I1328" s="78">
        <f t="shared" si="506"/>
        <v>1.6021469970012114</v>
      </c>
      <c r="J1328" s="78">
        <f t="shared" si="507"/>
        <v>-0.50000000000000011</v>
      </c>
      <c r="K1328" s="78">
        <f t="shared" si="508"/>
        <v>-7.4999999999999067E-2</v>
      </c>
      <c r="L1328" s="78">
        <f t="shared" si="509"/>
        <v>1.6769646844662049</v>
      </c>
      <c r="M1328" s="78">
        <f t="shared" si="510"/>
        <v>-6.829675726680956E-2</v>
      </c>
      <c r="O1328" s="78">
        <f t="shared" si="515"/>
        <v>-6.4229020149192642E-2</v>
      </c>
      <c r="P1328" s="78">
        <f t="shared" si="516"/>
        <v>-5.8488450648193122E-2</v>
      </c>
    </row>
    <row r="1329" spans="2:16" x14ac:dyDescent="0.2">
      <c r="B1329" s="78">
        <f t="shared" si="511"/>
        <v>-1.35</v>
      </c>
      <c r="C1329" s="78">
        <v>-0.76604444311897801</v>
      </c>
      <c r="D1329" s="78">
        <v>-0.64278760968653925</v>
      </c>
      <c r="E1329" s="78">
        <f t="shared" si="512"/>
        <v>-1.35</v>
      </c>
      <c r="F1329" s="78">
        <f t="shared" si="513"/>
        <v>-0.76604444311897801</v>
      </c>
      <c r="G1329" s="78">
        <f t="shared" si="514"/>
        <v>-0.64278760968653925</v>
      </c>
      <c r="H1329" s="78">
        <f t="shared" si="505"/>
        <v>1.1586051831062427E-2</v>
      </c>
      <c r="I1329" s="78">
        <f t="shared" si="506"/>
        <v>1.5521565166684812</v>
      </c>
      <c r="J1329" s="78">
        <f t="shared" si="507"/>
        <v>-0.64278760968653925</v>
      </c>
      <c r="K1329" s="78">
        <f t="shared" si="508"/>
        <v>1.1586051831062427E-2</v>
      </c>
      <c r="L1329" s="78">
        <f t="shared" si="509"/>
        <v>1.6656337412357667</v>
      </c>
      <c r="M1329" s="78">
        <f t="shared" si="510"/>
        <v>-0.21915748552105446</v>
      </c>
      <c r="O1329" s="78">
        <f t="shared" si="515"/>
        <v>9.9317808942586353E-3</v>
      </c>
      <c r="P1329" s="78">
        <f t="shared" si="516"/>
        <v>-0.18786590628709268</v>
      </c>
    </row>
    <row r="1330" spans="2:16" x14ac:dyDescent="0.2">
      <c r="B1330" s="78">
        <f t="shared" si="511"/>
        <v>-1.35</v>
      </c>
      <c r="C1330" s="78">
        <v>-0.64278760968653947</v>
      </c>
      <c r="D1330" s="78">
        <v>-0.7660444431189779</v>
      </c>
      <c r="E1330" s="78">
        <f t="shared" si="512"/>
        <v>-1.35</v>
      </c>
      <c r="F1330" s="78">
        <f t="shared" si="513"/>
        <v>-0.64278760968653947</v>
      </c>
      <c r="G1330" s="78">
        <f t="shared" si="514"/>
        <v>-0.7660444431189779</v>
      </c>
      <c r="H1330" s="78">
        <f t="shared" si="505"/>
        <v>0.11832960077358123</v>
      </c>
      <c r="I1330" s="78">
        <f t="shared" si="506"/>
        <v>1.4905280999522619</v>
      </c>
      <c r="J1330" s="78">
        <f t="shared" si="507"/>
        <v>-0.7660444431189779</v>
      </c>
      <c r="K1330" s="78">
        <f t="shared" si="508"/>
        <v>0.11832960077358123</v>
      </c>
      <c r="L1330" s="78">
        <f t="shared" si="509"/>
        <v>1.6380064778276096</v>
      </c>
      <c r="M1330" s="78">
        <f t="shared" si="510"/>
        <v>-0.35416505216572891</v>
      </c>
      <c r="O1330" s="78">
        <f t="shared" si="515"/>
        <v>0.10167514599602546</v>
      </c>
      <c r="P1330" s="78">
        <f t="shared" si="516"/>
        <v>-0.30431762762847214</v>
      </c>
    </row>
    <row r="1331" spans="2:16" x14ac:dyDescent="0.2">
      <c r="B1331" s="78">
        <f t="shared" si="511"/>
        <v>-1.35</v>
      </c>
      <c r="C1331" s="78">
        <v>-0.50000000000000044</v>
      </c>
      <c r="D1331" s="78">
        <v>-0.86602540378443837</v>
      </c>
      <c r="E1331" s="78">
        <f t="shared" si="512"/>
        <v>-1.35</v>
      </c>
      <c r="F1331" s="78">
        <f t="shared" si="513"/>
        <v>-0.50000000000000044</v>
      </c>
      <c r="G1331" s="78">
        <f t="shared" si="514"/>
        <v>-0.86602540378443837</v>
      </c>
      <c r="H1331" s="78">
        <f t="shared" si="505"/>
        <v>0.24198729810778102</v>
      </c>
      <c r="I1331" s="78">
        <f t="shared" si="506"/>
        <v>1.4191342951089922</v>
      </c>
      <c r="J1331" s="78">
        <f t="shared" si="507"/>
        <v>-0.86602540378443837</v>
      </c>
      <c r="K1331" s="78">
        <f t="shared" si="508"/>
        <v>0.24198729810778102</v>
      </c>
      <c r="L1331" s="78">
        <f t="shared" si="509"/>
        <v>1.5949223346603212</v>
      </c>
      <c r="M1331" s="78">
        <f t="shared" si="510"/>
        <v>-0.46921732060545934</v>
      </c>
      <c r="O1331" s="78">
        <f t="shared" si="515"/>
        <v>0.20870109443028897</v>
      </c>
      <c r="P1331" s="78">
        <f t="shared" si="516"/>
        <v>-0.40467482839694696</v>
      </c>
    </row>
    <row r="1332" spans="2:16" x14ac:dyDescent="0.2">
      <c r="B1332" s="78">
        <f t="shared" si="511"/>
        <v>-1.35</v>
      </c>
      <c r="C1332" s="78">
        <v>-0.34202014332566938</v>
      </c>
      <c r="D1332" s="78">
        <v>-0.93969262078590821</v>
      </c>
      <c r="E1332" s="78">
        <f t="shared" si="512"/>
        <v>-1.35</v>
      </c>
      <c r="F1332" s="78">
        <f t="shared" si="513"/>
        <v>-0.34202014332566938</v>
      </c>
      <c r="G1332" s="78">
        <f t="shared" si="514"/>
        <v>-0.93969262078590821</v>
      </c>
      <c r="H1332" s="78">
        <f t="shared" si="505"/>
        <v>0.3788018672739763</v>
      </c>
      <c r="I1332" s="78">
        <f t="shared" si="506"/>
        <v>1.3401443667718267</v>
      </c>
      <c r="J1332" s="78">
        <f t="shared" si="507"/>
        <v>-0.93969262078590821</v>
      </c>
      <c r="K1332" s="78">
        <f t="shared" si="508"/>
        <v>0.3788018672739763</v>
      </c>
      <c r="L1332" s="78">
        <f t="shared" si="509"/>
        <v>1.5376904016224109</v>
      </c>
      <c r="M1332" s="78">
        <f t="shared" si="510"/>
        <v>-0.56081848588296201</v>
      </c>
      <c r="O1332" s="78">
        <f t="shared" si="515"/>
        <v>0.32831689366591932</v>
      </c>
      <c r="P1332" s="78">
        <f t="shared" si="516"/>
        <v>-0.48607517307285403</v>
      </c>
    </row>
    <row r="1333" spans="2:16" x14ac:dyDescent="0.2">
      <c r="B1333" s="78">
        <f t="shared" si="511"/>
        <v>-1.35</v>
      </c>
      <c r="C1333" s="78">
        <v>-0.17364817766693033</v>
      </c>
      <c r="D1333" s="78">
        <v>-0.98480775301220802</v>
      </c>
      <c r="E1333" s="78">
        <f t="shared" si="512"/>
        <v>-1.35</v>
      </c>
      <c r="F1333" s="78">
        <f t="shared" si="513"/>
        <v>-0.17364817766693033</v>
      </c>
      <c r="G1333" s="78">
        <f t="shared" si="514"/>
        <v>-0.98480775301220802</v>
      </c>
      <c r="H1333" s="78">
        <f t="shared" si="505"/>
        <v>0.5246162668195653</v>
      </c>
      <c r="I1333" s="78">
        <f t="shared" si="506"/>
        <v>1.2559583839424571</v>
      </c>
      <c r="J1333" s="78">
        <f t="shared" si="507"/>
        <v>-0.98480775301220802</v>
      </c>
      <c r="K1333" s="78">
        <f t="shared" si="508"/>
        <v>0.5246162668195653</v>
      </c>
      <c r="L1333" s="78">
        <f t="shared" si="509"/>
        <v>1.4680496420384794</v>
      </c>
      <c r="M1333" s="78">
        <f t="shared" si="510"/>
        <v>-0.62618529294370584</v>
      </c>
      <c r="O1333" s="78">
        <f t="shared" si="515"/>
        <v>0.45745901281807955</v>
      </c>
      <c r="P1333" s="78">
        <f t="shared" si="516"/>
        <v>-0.54602596996815889</v>
      </c>
    </row>
    <row r="1334" spans="2:16" x14ac:dyDescent="0.2">
      <c r="B1334" s="78">
        <f t="shared" si="511"/>
        <v>-1.35</v>
      </c>
      <c r="C1334" s="78">
        <v>-1.83772268236293E-16</v>
      </c>
      <c r="D1334" s="78">
        <v>-1</v>
      </c>
      <c r="E1334" s="78">
        <f t="shared" si="512"/>
        <v>-1.35</v>
      </c>
      <c r="F1334" s="78">
        <f t="shared" si="513"/>
        <v>-1.83772268236293E-16</v>
      </c>
      <c r="G1334" s="78">
        <f t="shared" si="514"/>
        <v>-1</v>
      </c>
      <c r="H1334" s="78">
        <f t="shared" si="505"/>
        <v>0.67500000000000049</v>
      </c>
      <c r="I1334" s="78">
        <f t="shared" si="506"/>
        <v>1.1691342951089918</v>
      </c>
      <c r="J1334" s="78">
        <f t="shared" si="507"/>
        <v>-1</v>
      </c>
      <c r="K1334" s="78">
        <f t="shared" si="508"/>
        <v>0.67500000000000049</v>
      </c>
      <c r="L1334" s="78">
        <f t="shared" si="509"/>
        <v>1.3881160551485612</v>
      </c>
      <c r="M1334" s="78">
        <f t="shared" si="510"/>
        <v>-0.6633316044323504</v>
      </c>
      <c r="O1334" s="78">
        <f t="shared" si="515"/>
        <v>0.59272314817588589</v>
      </c>
      <c r="P1334" s="78">
        <f t="shared" si="516"/>
        <v>-0.58247703239067228</v>
      </c>
    </row>
    <row r="1335" spans="2:16" x14ac:dyDescent="0.2">
      <c r="B1335" s="78">
        <f t="shared" si="511"/>
        <v>-1.35</v>
      </c>
      <c r="C1335" s="78">
        <v>0.17364817766692997</v>
      </c>
      <c r="D1335" s="78">
        <v>-0.98480775301220813</v>
      </c>
      <c r="E1335" s="78">
        <f t="shared" si="512"/>
        <v>-1.35</v>
      </c>
      <c r="F1335" s="78">
        <f t="shared" si="513"/>
        <v>0.17364817766692997</v>
      </c>
      <c r="G1335" s="78">
        <f t="shared" si="514"/>
        <v>-0.98480775301220813</v>
      </c>
      <c r="H1335" s="78">
        <f t="shared" si="505"/>
        <v>0.82538373318043545</v>
      </c>
      <c r="I1335" s="78">
        <f t="shared" si="506"/>
        <v>1.0823102062755268</v>
      </c>
      <c r="J1335" s="78">
        <f t="shared" si="507"/>
        <v>-0.98480775301220813</v>
      </c>
      <c r="K1335" s="78">
        <f t="shared" si="508"/>
        <v>0.82538373318043545</v>
      </c>
      <c r="L1335" s="78">
        <f t="shared" si="509"/>
        <v>1.3003183825419589</v>
      </c>
      <c r="M1335" s="78">
        <f t="shared" si="510"/>
        <v>-0.6711287484712537</v>
      </c>
      <c r="O1335" s="78">
        <f t="shared" si="515"/>
        <v>0.73040750290326673</v>
      </c>
      <c r="P1335" s="78">
        <f t="shared" si="516"/>
        <v>-0.59390251296644092</v>
      </c>
    </row>
    <row r="1336" spans="2:16" x14ac:dyDescent="0.2">
      <c r="B1336" s="78">
        <f t="shared" si="511"/>
        <v>-1.35</v>
      </c>
      <c r="C1336" s="78">
        <v>0.34202014332566899</v>
      </c>
      <c r="D1336" s="78">
        <v>-0.93969262078590832</v>
      </c>
      <c r="E1336" s="78">
        <f t="shared" si="512"/>
        <v>-1.35</v>
      </c>
      <c r="F1336" s="78">
        <f t="shared" si="513"/>
        <v>0.34202014332566899</v>
      </c>
      <c r="G1336" s="78">
        <f t="shared" si="514"/>
        <v>-0.93969262078590832</v>
      </c>
      <c r="H1336" s="78">
        <f t="shared" si="505"/>
        <v>0.97119813272602462</v>
      </c>
      <c r="I1336" s="78">
        <f t="shared" si="506"/>
        <v>0.99812422344615714</v>
      </c>
      <c r="J1336" s="78">
        <f t="shared" si="507"/>
        <v>-0.93969262078590832</v>
      </c>
      <c r="K1336" s="78">
        <f t="shared" si="508"/>
        <v>0.97119813272602462</v>
      </c>
      <c r="L1336" s="78">
        <f t="shared" si="509"/>
        <v>1.2073243120730579</v>
      </c>
      <c r="M1336" s="78">
        <f t="shared" si="510"/>
        <v>-0.64933981278433917</v>
      </c>
      <c r="O1336" s="78">
        <f t="shared" si="515"/>
        <v>0.86657448797105319</v>
      </c>
      <c r="P1336" s="78">
        <f t="shared" si="516"/>
        <v>-0.57938879495513451</v>
      </c>
    </row>
    <row r="1337" spans="2:16" x14ac:dyDescent="0.2">
      <c r="B1337" s="78">
        <f t="shared" si="511"/>
        <v>-1.35</v>
      </c>
      <c r="C1337" s="78">
        <v>0.50000000000000011</v>
      </c>
      <c r="D1337" s="78">
        <v>-0.8660254037844386</v>
      </c>
      <c r="E1337" s="78">
        <f t="shared" si="512"/>
        <v>-1.35</v>
      </c>
      <c r="F1337" s="78">
        <f t="shared" si="513"/>
        <v>0.50000000000000011</v>
      </c>
      <c r="G1337" s="78">
        <f t="shared" si="514"/>
        <v>-0.8660254037844386</v>
      </c>
      <c r="H1337" s="78">
        <f t="shared" si="505"/>
        <v>1.1080127018922199</v>
      </c>
      <c r="I1337" s="78">
        <f t="shared" si="506"/>
        <v>0.91913429510899158</v>
      </c>
      <c r="J1337" s="78">
        <f t="shared" si="507"/>
        <v>-0.8660254037844386</v>
      </c>
      <c r="K1337" s="78">
        <f t="shared" si="508"/>
        <v>1.1080127018922199</v>
      </c>
      <c r="L1337" s="78">
        <f t="shared" si="509"/>
        <v>1.1119594215157864</v>
      </c>
      <c r="M1337" s="78">
        <f t="shared" si="510"/>
        <v>-0.5986268431567201</v>
      </c>
      <c r="O1337" s="78">
        <f t="shared" si="515"/>
        <v>0.99713530248032112</v>
      </c>
      <c r="P1337" s="78">
        <f t="shared" si="516"/>
        <v>-0.53872302844952358</v>
      </c>
    </row>
    <row r="1338" spans="2:16" x14ac:dyDescent="0.2">
      <c r="B1338" s="78">
        <f t="shared" si="511"/>
        <v>-1.35</v>
      </c>
      <c r="C1338" s="78">
        <v>0.64278760968653925</v>
      </c>
      <c r="D1338" s="78">
        <v>-0.76604444311897812</v>
      </c>
      <c r="E1338" s="78">
        <f t="shared" si="512"/>
        <v>-1.35</v>
      </c>
      <c r="F1338" s="78">
        <f t="shared" si="513"/>
        <v>0.64278760968653925</v>
      </c>
      <c r="G1338" s="78">
        <f t="shared" si="514"/>
        <v>-0.76604444311897812</v>
      </c>
      <c r="H1338" s="78">
        <f t="shared" si="505"/>
        <v>1.2316703992264197</v>
      </c>
      <c r="I1338" s="78">
        <f t="shared" si="506"/>
        <v>0.84774049026572196</v>
      </c>
      <c r="J1338" s="78">
        <f t="shared" si="507"/>
        <v>-0.76604444311897812</v>
      </c>
      <c r="K1338" s="78">
        <f t="shared" si="508"/>
        <v>1.2316703992264197</v>
      </c>
      <c r="L1338" s="78">
        <f t="shared" si="509"/>
        <v>1.0171213248127635</v>
      </c>
      <c r="M1338" s="78">
        <f t="shared" si="510"/>
        <v>-0.52053072750853124</v>
      </c>
      <c r="O1338" s="78">
        <f t="shared" si="515"/>
        <v>1.1179602755689471</v>
      </c>
      <c r="P1338" s="78">
        <f t="shared" si="516"/>
        <v>-0.47247435347398037</v>
      </c>
    </row>
    <row r="1339" spans="2:16" x14ac:dyDescent="0.2">
      <c r="B1339" s="78">
        <f t="shared" si="511"/>
        <v>-1.35</v>
      </c>
      <c r="C1339" s="78">
        <v>0.76604444311897779</v>
      </c>
      <c r="D1339" s="78">
        <v>-0.64278760968653958</v>
      </c>
      <c r="E1339" s="78">
        <f t="shared" si="512"/>
        <v>-1.35</v>
      </c>
      <c r="F1339" s="78">
        <f t="shared" si="513"/>
        <v>0.76604444311897779</v>
      </c>
      <c r="G1339" s="78">
        <f t="shared" si="514"/>
        <v>-0.64278760968653958</v>
      </c>
      <c r="H1339" s="78">
        <f t="shared" si="505"/>
        <v>1.3384139481689385</v>
      </c>
      <c r="I1339" s="78">
        <f t="shared" si="506"/>
        <v>0.78611207354950263</v>
      </c>
      <c r="J1339" s="78">
        <f t="shared" si="507"/>
        <v>-0.64278760968653958</v>
      </c>
      <c r="K1339" s="78">
        <f t="shared" si="508"/>
        <v>1.3384139481689385</v>
      </c>
      <c r="L1339" s="78">
        <f t="shared" si="509"/>
        <v>0.92569162954191819</v>
      </c>
      <c r="M1339" s="78">
        <f t="shared" si="510"/>
        <v>-0.41742437679520111</v>
      </c>
      <c r="O1339" s="78">
        <f t="shared" si="515"/>
        <v>1.2250153066282854</v>
      </c>
      <c r="P1339" s="78">
        <f t="shared" si="516"/>
        <v>-0.38205762248179292</v>
      </c>
    </row>
    <row r="1340" spans="2:16" x14ac:dyDescent="0.2">
      <c r="B1340" s="78">
        <f t="shared" si="511"/>
        <v>-1.35</v>
      </c>
      <c r="C1340" s="78">
        <v>0.86602540378443837</v>
      </c>
      <c r="D1340" s="78">
        <v>-0.50000000000000044</v>
      </c>
      <c r="E1340" s="78">
        <f t="shared" si="512"/>
        <v>-1.35</v>
      </c>
      <c r="F1340" s="78">
        <f t="shared" si="513"/>
        <v>0.86602540378443837</v>
      </c>
      <c r="G1340" s="78">
        <f t="shared" si="514"/>
        <v>-0.50000000000000044</v>
      </c>
      <c r="H1340" s="78">
        <f t="shared" si="505"/>
        <v>1.4250000000000003</v>
      </c>
      <c r="I1340" s="78">
        <f t="shared" si="506"/>
        <v>0.73612159321677217</v>
      </c>
      <c r="J1340" s="78">
        <f t="shared" si="507"/>
        <v>-0.50000000000000044</v>
      </c>
      <c r="K1340" s="78">
        <f t="shared" si="508"/>
        <v>1.4250000000000003</v>
      </c>
      <c r="L1340" s="78">
        <f t="shared" si="509"/>
        <v>0.84044838072839656</v>
      </c>
      <c r="M1340" s="78">
        <f t="shared" si="510"/>
        <v>-0.29244062530882342</v>
      </c>
      <c r="O1340" s="78">
        <f t="shared" si="515"/>
        <v>1.3145212725087032</v>
      </c>
      <c r="P1340" s="78">
        <f t="shared" si="516"/>
        <v>-0.26976801608013712</v>
      </c>
    </row>
    <row r="1341" spans="2:16" x14ac:dyDescent="0.2">
      <c r="B1341" s="78">
        <f t="shared" si="511"/>
        <v>-1.35</v>
      </c>
      <c r="C1341" s="78">
        <v>0.93969262078590809</v>
      </c>
      <c r="D1341" s="78">
        <v>-0.34202014332566943</v>
      </c>
      <c r="E1341" s="78">
        <f t="shared" si="512"/>
        <v>-1.35</v>
      </c>
      <c r="F1341" s="78">
        <f t="shared" si="513"/>
        <v>0.93969262078590809</v>
      </c>
      <c r="G1341" s="78">
        <f t="shared" si="514"/>
        <v>-0.34202014332566943</v>
      </c>
      <c r="H1341" s="78">
        <f t="shared" si="505"/>
        <v>1.4887976813493737</v>
      </c>
      <c r="I1341" s="78">
        <f t="shared" si="506"/>
        <v>0.69928798471603737</v>
      </c>
      <c r="J1341" s="78">
        <f t="shared" si="507"/>
        <v>-0.34202014332566943</v>
      </c>
      <c r="K1341" s="78">
        <f t="shared" si="508"/>
        <v>1.4887976813493737</v>
      </c>
      <c r="L1341" s="78">
        <f t="shared" si="509"/>
        <v>0.76398165135223284</v>
      </c>
      <c r="M1341" s="78">
        <f t="shared" si="510"/>
        <v>-0.1493770410934819</v>
      </c>
      <c r="O1341" s="78">
        <f t="shared" si="515"/>
        <v>1.3831291519921372</v>
      </c>
      <c r="P1341" s="78">
        <f t="shared" si="516"/>
        <v>-0.13877489383746425</v>
      </c>
    </row>
    <row r="1342" spans="2:16" x14ac:dyDescent="0.2">
      <c r="B1342" s="78">
        <f t="shared" si="511"/>
        <v>-1.35</v>
      </c>
      <c r="C1342" s="78">
        <v>0.98480775301220802</v>
      </c>
      <c r="D1342" s="78">
        <v>-0.17364817766693039</v>
      </c>
      <c r="E1342" s="78">
        <f t="shared" si="512"/>
        <v>-1.35</v>
      </c>
      <c r="F1342" s="78">
        <f t="shared" si="513"/>
        <v>0.98480775301220802</v>
      </c>
      <c r="G1342" s="78">
        <f t="shared" si="514"/>
        <v>-0.17364817766693039</v>
      </c>
      <c r="H1342" s="78">
        <f t="shared" si="505"/>
        <v>1.5278685319524437</v>
      </c>
      <c r="I1342" s="78">
        <f t="shared" si="506"/>
        <v>0.6767304186028873</v>
      </c>
      <c r="J1342" s="78">
        <f t="shared" si="507"/>
        <v>-0.17364817766693039</v>
      </c>
      <c r="K1342" s="78">
        <f t="shared" si="508"/>
        <v>1.5278685319524437</v>
      </c>
      <c r="L1342" s="78">
        <f t="shared" si="509"/>
        <v>0.69861484429148879</v>
      </c>
      <c r="M1342" s="78">
        <f t="shared" si="510"/>
        <v>7.419461238107744E-3</v>
      </c>
      <c r="O1342" s="78">
        <f t="shared" si="515"/>
        <v>1.4280993887425302</v>
      </c>
      <c r="P1342" s="78">
        <f t="shared" si="516"/>
        <v>6.9349736821926822E-3</v>
      </c>
    </row>
    <row r="1343" spans="2:16" x14ac:dyDescent="0.2">
      <c r="B1343" s="78">
        <f t="shared" si="511"/>
        <v>-1.35</v>
      </c>
      <c r="C1343" s="78">
        <v>1</v>
      </c>
      <c r="D1343" s="78">
        <v>0</v>
      </c>
      <c r="E1343" s="78">
        <f t="shared" si="512"/>
        <v>-1.35</v>
      </c>
      <c r="F1343" s="78">
        <f t="shared" si="513"/>
        <v>1</v>
      </c>
      <c r="G1343" s="78">
        <f t="shared" si="514"/>
        <v>0</v>
      </c>
      <c r="H1343" s="78">
        <f t="shared" si="505"/>
        <v>1.5410254037844391</v>
      </c>
      <c r="I1343" s="78">
        <f t="shared" si="506"/>
        <v>0.66913429510899136</v>
      </c>
      <c r="J1343" s="78">
        <f t="shared" si="507"/>
        <v>0</v>
      </c>
      <c r="K1343" s="78">
        <f t="shared" si="508"/>
        <v>1.5410254037844391</v>
      </c>
      <c r="L1343" s="78">
        <f t="shared" si="509"/>
        <v>0.64633409690150578</v>
      </c>
      <c r="M1343" s="78">
        <f t="shared" si="510"/>
        <v>0.17318469930545746</v>
      </c>
      <c r="O1343" s="78">
        <f t="shared" si="515"/>
        <v>1.4474704529824374</v>
      </c>
      <c r="P1343" s="78">
        <f t="shared" si="516"/>
        <v>0.16267073504283591</v>
      </c>
    </row>
    <row r="1345" spans="2:18" x14ac:dyDescent="0.2">
      <c r="B1345" s="78">
        <f>8/20*9-4.5</f>
        <v>-0.89999999999999991</v>
      </c>
      <c r="C1345" s="78">
        <v>1</v>
      </c>
      <c r="D1345" s="78">
        <v>0</v>
      </c>
      <c r="E1345" s="78">
        <f>B1345+B$8</f>
        <v>-0.89999999999999991</v>
      </c>
      <c r="F1345" s="78">
        <f>C1345+B$9</f>
        <v>1</v>
      </c>
      <c r="G1345" s="78">
        <f>D1345+B$10</f>
        <v>0</v>
      </c>
      <c r="H1345" s="78">
        <f t="shared" ref="H1345:H1381" si="517">E1345*COS(RADIANS($B$12))-F1345*SIN(RADIANS($B$12))</f>
        <v>1.3160254037844388</v>
      </c>
      <c r="I1345" s="78">
        <f t="shared" ref="I1345:I1381" si="518">E1345*SIN(RADIANS($B$12))+F1345*COS(RADIANS($B$12))</f>
        <v>0.27942286340599398</v>
      </c>
      <c r="J1345" s="78">
        <f t="shared" ref="J1345:J1381" si="519">G1345</f>
        <v>0</v>
      </c>
      <c r="K1345" s="78">
        <f t="shared" ref="K1345:K1381" si="520">H1345</f>
        <v>1.3160254037844388</v>
      </c>
      <c r="L1345" s="78">
        <f t="shared" ref="L1345:L1381" si="521">I1345*COS(RADIANS($B$14))-J1345*SIN(RADIANS($B$14))</f>
        <v>0.26990176021949219</v>
      </c>
      <c r="M1345" s="78">
        <f t="shared" ref="M1345:M1381" si="522">I1345*SIN(RADIANS($B$14))+J1345*COS(RADIANS($B$14))</f>
        <v>7.2319958686551444E-2</v>
      </c>
      <c r="O1345" s="78">
        <f>K1345*B$3/(B$3+B$5+L1345)</f>
        <v>1.2814391359438984</v>
      </c>
      <c r="P1345" s="78">
        <f>M1345*B$3/(B$3+B$5+L1345)</f>
        <v>7.041932861196698E-2</v>
      </c>
      <c r="R1345" s="78" t="s">
        <v>4</v>
      </c>
    </row>
    <row r="1346" spans="2:18" x14ac:dyDescent="0.2">
      <c r="B1346" s="78">
        <f t="shared" ref="B1346:B1381" si="523">B1345</f>
        <v>-0.89999999999999991</v>
      </c>
      <c r="C1346" s="78">
        <v>0.98480775301220802</v>
      </c>
      <c r="D1346" s="78">
        <v>0.17364817766693033</v>
      </c>
      <c r="E1346" s="78">
        <f t="shared" ref="E1346:E1381" si="524">B1346+B$8</f>
        <v>-0.89999999999999991</v>
      </c>
      <c r="F1346" s="78">
        <f t="shared" ref="F1346:F1381" si="525">C1346+B$9</f>
        <v>0.98480775301220802</v>
      </c>
      <c r="G1346" s="78">
        <f t="shared" ref="G1346:G1381" si="526">D1346+B$10</f>
        <v>0.17364817766693033</v>
      </c>
      <c r="H1346" s="78">
        <f t="shared" si="517"/>
        <v>1.3028685319524433</v>
      </c>
      <c r="I1346" s="78">
        <f t="shared" si="518"/>
        <v>0.28701898689988997</v>
      </c>
      <c r="J1346" s="78">
        <f t="shared" si="519"/>
        <v>0.17364817766693033</v>
      </c>
      <c r="K1346" s="78">
        <f t="shared" si="520"/>
        <v>1.3028685319524433</v>
      </c>
      <c r="L1346" s="78">
        <f t="shared" si="521"/>
        <v>0.23229559655437973</v>
      </c>
      <c r="M1346" s="78">
        <f t="shared" si="522"/>
        <v>0.24201723961224306</v>
      </c>
      <c r="O1346" s="78">
        <f t="shared" ref="O1346:O1381" si="527">K1346*B$3/(B$3+B$5+L1346)</f>
        <v>1.2732905530907168</v>
      </c>
      <c r="P1346" s="78">
        <f t="shared" ref="P1346:P1381" si="528">M1346*B$3/(B$3+B$5+L1346)</f>
        <v>0.23652291641549122</v>
      </c>
    </row>
    <row r="1347" spans="2:18" x14ac:dyDescent="0.2">
      <c r="B1347" s="78">
        <f t="shared" si="523"/>
        <v>-0.89999999999999991</v>
      </c>
      <c r="C1347" s="78">
        <v>0.93969262078590843</v>
      </c>
      <c r="D1347" s="78">
        <v>0.34202014332566871</v>
      </c>
      <c r="E1347" s="78">
        <f t="shared" si="524"/>
        <v>-0.89999999999999991</v>
      </c>
      <c r="F1347" s="78">
        <f t="shared" si="525"/>
        <v>0.93969262078590843</v>
      </c>
      <c r="G1347" s="78">
        <f t="shared" si="526"/>
        <v>0.34202014332566871</v>
      </c>
      <c r="H1347" s="78">
        <f t="shared" si="517"/>
        <v>1.2637976813493739</v>
      </c>
      <c r="I1347" s="78">
        <f t="shared" si="518"/>
        <v>0.30957655301303977</v>
      </c>
      <c r="J1347" s="78">
        <f t="shared" si="519"/>
        <v>0.34202014332566871</v>
      </c>
      <c r="K1347" s="78">
        <f t="shared" si="520"/>
        <v>1.2637976813493739</v>
      </c>
      <c r="L1347" s="78">
        <f t="shared" si="521"/>
        <v>0.21050666086746511</v>
      </c>
      <c r="M1347" s="78">
        <f t="shared" si="522"/>
        <v>0.41049039738631699</v>
      </c>
      <c r="O1347" s="78">
        <f t="shared" si="527"/>
        <v>1.2377423798105667</v>
      </c>
      <c r="P1347" s="78">
        <f t="shared" si="528"/>
        <v>0.40202745174199078</v>
      </c>
    </row>
    <row r="1348" spans="2:18" x14ac:dyDescent="0.2">
      <c r="B1348" s="78">
        <f t="shared" si="523"/>
        <v>-0.89999999999999991</v>
      </c>
      <c r="C1348" s="78">
        <v>0.86602540378443871</v>
      </c>
      <c r="D1348" s="78">
        <v>0.49999999999999994</v>
      </c>
      <c r="E1348" s="78">
        <f t="shared" si="524"/>
        <v>-0.89999999999999991</v>
      </c>
      <c r="F1348" s="78">
        <f t="shared" si="525"/>
        <v>0.86602540378443871</v>
      </c>
      <c r="G1348" s="78">
        <f t="shared" si="526"/>
        <v>0.49999999999999994</v>
      </c>
      <c r="H1348" s="78">
        <f t="shared" si="517"/>
        <v>1.2000000000000002</v>
      </c>
      <c r="I1348" s="78">
        <f t="shared" si="518"/>
        <v>0.34641016151377468</v>
      </c>
      <c r="J1348" s="78">
        <f t="shared" si="519"/>
        <v>0.49999999999999994</v>
      </c>
      <c r="K1348" s="78">
        <f t="shared" si="520"/>
        <v>1.2000000000000002</v>
      </c>
      <c r="L1348" s="78">
        <f t="shared" si="521"/>
        <v>0.20519699894386209</v>
      </c>
      <c r="M1348" s="78">
        <f t="shared" si="522"/>
        <v>0.57262046036133929</v>
      </c>
      <c r="O1348" s="78">
        <f t="shared" si="527"/>
        <v>1.1758714703147706</v>
      </c>
      <c r="P1348" s="78">
        <f t="shared" si="528"/>
        <v>0.56110671888117392</v>
      </c>
    </row>
    <row r="1349" spans="2:18" x14ac:dyDescent="0.2">
      <c r="B1349" s="78">
        <f t="shared" si="523"/>
        <v>-0.89999999999999991</v>
      </c>
      <c r="C1349" s="78">
        <v>0.76604444311897801</v>
      </c>
      <c r="D1349" s="78">
        <v>0.64278760968653925</v>
      </c>
      <c r="E1349" s="78">
        <f t="shared" si="524"/>
        <v>-0.89999999999999991</v>
      </c>
      <c r="F1349" s="78">
        <f t="shared" si="525"/>
        <v>0.76604444311897801</v>
      </c>
      <c r="G1349" s="78">
        <f t="shared" si="526"/>
        <v>0.64278760968653925</v>
      </c>
      <c r="H1349" s="78">
        <f t="shared" si="517"/>
        <v>1.1134139481689385</v>
      </c>
      <c r="I1349" s="78">
        <f t="shared" si="518"/>
        <v>0.39640064184650509</v>
      </c>
      <c r="J1349" s="78">
        <f t="shared" si="519"/>
        <v>0.64278760968653925</v>
      </c>
      <c r="K1349" s="78">
        <f t="shared" si="520"/>
        <v>1.1134139481689385</v>
      </c>
      <c r="L1349" s="78">
        <f t="shared" si="521"/>
        <v>0.21652794217430055</v>
      </c>
      <c r="M1349" s="78">
        <f t="shared" si="522"/>
        <v>0.7234811886155843</v>
      </c>
      <c r="O1349" s="78">
        <f t="shared" si="527"/>
        <v>1.0898163783928141</v>
      </c>
      <c r="P1349" s="78">
        <f t="shared" si="528"/>
        <v>0.70814780981415459</v>
      </c>
    </row>
    <row r="1350" spans="2:18" x14ac:dyDescent="0.2">
      <c r="B1350" s="78">
        <f t="shared" si="523"/>
        <v>-0.89999999999999991</v>
      </c>
      <c r="C1350" s="78">
        <v>0.64278760968653936</v>
      </c>
      <c r="D1350" s="78">
        <v>0.76604444311897801</v>
      </c>
      <c r="E1350" s="78">
        <f t="shared" si="524"/>
        <v>-0.89999999999999991</v>
      </c>
      <c r="F1350" s="78">
        <f t="shared" si="525"/>
        <v>0.64278760968653936</v>
      </c>
      <c r="G1350" s="78">
        <f t="shared" si="526"/>
        <v>0.76604444311897801</v>
      </c>
      <c r="H1350" s="78">
        <f t="shared" si="517"/>
        <v>1.0066703992264197</v>
      </c>
      <c r="I1350" s="78">
        <f t="shared" si="518"/>
        <v>0.45802905856272447</v>
      </c>
      <c r="J1350" s="78">
        <f t="shared" si="519"/>
        <v>0.76604444311897801</v>
      </c>
      <c r="K1350" s="78">
        <f t="shared" si="520"/>
        <v>1.0066703992264197</v>
      </c>
      <c r="L1350" s="78">
        <f t="shared" si="521"/>
        <v>0.24415520558245751</v>
      </c>
      <c r="M1350" s="78">
        <f t="shared" si="522"/>
        <v>0.85848875526025892</v>
      </c>
      <c r="O1350" s="78">
        <f t="shared" si="527"/>
        <v>0.98267780897915724</v>
      </c>
      <c r="P1350" s="78">
        <f t="shared" si="528"/>
        <v>0.83802786860592815</v>
      </c>
    </row>
    <row r="1351" spans="2:18" x14ac:dyDescent="0.2">
      <c r="B1351" s="78">
        <f t="shared" si="523"/>
        <v>-0.89999999999999991</v>
      </c>
      <c r="C1351" s="78">
        <v>0.50000000000000011</v>
      </c>
      <c r="D1351" s="78">
        <v>0.8660254037844386</v>
      </c>
      <c r="E1351" s="78">
        <f t="shared" si="524"/>
        <v>-0.89999999999999991</v>
      </c>
      <c r="F1351" s="78">
        <f t="shared" si="525"/>
        <v>0.50000000000000011</v>
      </c>
      <c r="G1351" s="78">
        <f t="shared" si="526"/>
        <v>0.8660254037844386</v>
      </c>
      <c r="H1351" s="78">
        <f t="shared" si="517"/>
        <v>0.88301270189221959</v>
      </c>
      <c r="I1351" s="78">
        <f t="shared" si="518"/>
        <v>0.52942286340599409</v>
      </c>
      <c r="J1351" s="78">
        <f t="shared" si="519"/>
        <v>0.8660254037844386</v>
      </c>
      <c r="K1351" s="78">
        <f t="shared" si="520"/>
        <v>0.88301270189221959</v>
      </c>
      <c r="L1351" s="78">
        <f t="shared" si="521"/>
        <v>0.28723934874974599</v>
      </c>
      <c r="M1351" s="78">
        <f t="shared" si="522"/>
        <v>0.97354102369998952</v>
      </c>
      <c r="O1351" s="78">
        <f t="shared" si="527"/>
        <v>0.85835730263196031</v>
      </c>
      <c r="P1351" s="78">
        <f t="shared" si="528"/>
        <v>0.94635790098371553</v>
      </c>
    </row>
    <row r="1352" spans="2:18" x14ac:dyDescent="0.2">
      <c r="B1352" s="78">
        <f t="shared" si="523"/>
        <v>-0.89999999999999991</v>
      </c>
      <c r="C1352" s="78">
        <v>0.34202014332566882</v>
      </c>
      <c r="D1352" s="78">
        <v>0.93969262078590832</v>
      </c>
      <c r="E1352" s="78">
        <f t="shared" si="524"/>
        <v>-0.89999999999999991</v>
      </c>
      <c r="F1352" s="78">
        <f t="shared" si="525"/>
        <v>0.34202014332566882</v>
      </c>
      <c r="G1352" s="78">
        <f t="shared" si="526"/>
        <v>0.93969262078590832</v>
      </c>
      <c r="H1352" s="78">
        <f t="shared" si="517"/>
        <v>0.7461981327260242</v>
      </c>
      <c r="I1352" s="78">
        <f t="shared" si="518"/>
        <v>0.60841279174315988</v>
      </c>
      <c r="J1352" s="78">
        <f t="shared" si="519"/>
        <v>0.93969262078590832</v>
      </c>
      <c r="K1352" s="78">
        <f t="shared" si="520"/>
        <v>0.7461981327260242</v>
      </c>
      <c r="L1352" s="78">
        <f t="shared" si="521"/>
        <v>0.34447128178765662</v>
      </c>
      <c r="M1352" s="78">
        <f t="shared" si="522"/>
        <v>1.0651421889774921</v>
      </c>
      <c r="O1352" s="78">
        <f t="shared" si="527"/>
        <v>0.72134970691036771</v>
      </c>
      <c r="P1352" s="78">
        <f t="shared" si="528"/>
        <v>1.0296729141225107</v>
      </c>
    </row>
    <row r="1353" spans="2:18" x14ac:dyDescent="0.2">
      <c r="B1353" s="78">
        <f t="shared" si="523"/>
        <v>-0.89999999999999991</v>
      </c>
      <c r="C1353" s="78">
        <v>0.17364817766693041</v>
      </c>
      <c r="D1353" s="78">
        <v>0.98480775301220802</v>
      </c>
      <c r="E1353" s="78">
        <f t="shared" si="524"/>
        <v>-0.89999999999999991</v>
      </c>
      <c r="F1353" s="78">
        <f t="shared" si="525"/>
        <v>0.17364817766693041</v>
      </c>
      <c r="G1353" s="78">
        <f t="shared" si="526"/>
        <v>0.98480775301220802</v>
      </c>
      <c r="H1353" s="78">
        <f t="shared" si="517"/>
        <v>0.60038373318043559</v>
      </c>
      <c r="I1353" s="78">
        <f t="shared" si="518"/>
        <v>0.69259877457252916</v>
      </c>
      <c r="J1353" s="78">
        <f t="shared" si="519"/>
        <v>0.98480775301220802</v>
      </c>
      <c r="K1353" s="78">
        <f t="shared" si="520"/>
        <v>0.60038373318043559</v>
      </c>
      <c r="L1353" s="78">
        <f t="shared" si="521"/>
        <v>0.41411204137158758</v>
      </c>
      <c r="M1353" s="78">
        <f t="shared" si="522"/>
        <v>1.1305089960382357</v>
      </c>
      <c r="O1353" s="78">
        <f t="shared" si="527"/>
        <v>0.57650976943144372</v>
      </c>
      <c r="P1353" s="78">
        <f t="shared" si="528"/>
        <v>1.0855548620440445</v>
      </c>
    </row>
    <row r="1354" spans="2:18" x14ac:dyDescent="0.2">
      <c r="B1354" s="78">
        <f t="shared" si="523"/>
        <v>-0.89999999999999991</v>
      </c>
      <c r="C1354" s="78">
        <v>6.1257422745431001E-17</v>
      </c>
      <c r="D1354" s="78">
        <v>1</v>
      </c>
      <c r="E1354" s="78">
        <f t="shared" si="524"/>
        <v>-0.89999999999999991</v>
      </c>
      <c r="F1354" s="78">
        <f t="shared" si="525"/>
        <v>6.1257422745431001E-17</v>
      </c>
      <c r="G1354" s="78">
        <f t="shared" si="526"/>
        <v>1</v>
      </c>
      <c r="H1354" s="78">
        <f t="shared" si="517"/>
        <v>0.4500000000000004</v>
      </c>
      <c r="I1354" s="78">
        <f t="shared" si="518"/>
        <v>0.77942286340599443</v>
      </c>
      <c r="J1354" s="78">
        <f t="shared" si="519"/>
        <v>1</v>
      </c>
      <c r="K1354" s="78">
        <f t="shared" si="520"/>
        <v>0.4500000000000004</v>
      </c>
      <c r="L1354" s="78">
        <f t="shared" si="521"/>
        <v>0.494045628261506</v>
      </c>
      <c r="M1354" s="78">
        <f t="shared" si="522"/>
        <v>1.1676553075268803</v>
      </c>
      <c r="O1354" s="78">
        <f t="shared" si="527"/>
        <v>0.42881460205214439</v>
      </c>
      <c r="P1354" s="78">
        <f t="shared" si="528"/>
        <v>1.1126836578471402</v>
      </c>
    </row>
    <row r="1355" spans="2:18" x14ac:dyDescent="0.2">
      <c r="B1355" s="78">
        <f t="shared" si="523"/>
        <v>-0.89999999999999991</v>
      </c>
      <c r="C1355" s="78">
        <v>-0.1736481776669303</v>
      </c>
      <c r="D1355" s="78">
        <v>0.98480775301220802</v>
      </c>
      <c r="E1355" s="78">
        <f t="shared" si="524"/>
        <v>-0.89999999999999991</v>
      </c>
      <c r="F1355" s="78">
        <f t="shared" si="525"/>
        <v>-0.1736481776669303</v>
      </c>
      <c r="G1355" s="78">
        <f t="shared" si="526"/>
        <v>0.98480775301220802</v>
      </c>
      <c r="H1355" s="78">
        <f t="shared" si="517"/>
        <v>0.2996162668195651</v>
      </c>
      <c r="I1355" s="78">
        <f t="shared" si="518"/>
        <v>0.86624695223945969</v>
      </c>
      <c r="J1355" s="78">
        <f t="shared" si="519"/>
        <v>0.98480775301220802</v>
      </c>
      <c r="K1355" s="78">
        <f t="shared" si="520"/>
        <v>0.2996162668195651</v>
      </c>
      <c r="L1355" s="78">
        <f t="shared" si="521"/>
        <v>0.58184330086810854</v>
      </c>
      <c r="M1355" s="78">
        <f t="shared" si="522"/>
        <v>1.1754524515657836</v>
      </c>
      <c r="O1355" s="78">
        <f t="shared" si="527"/>
        <v>0.2831418480700667</v>
      </c>
      <c r="P1355" s="78">
        <f t="shared" si="528"/>
        <v>1.1108201266497231</v>
      </c>
    </row>
    <row r="1356" spans="2:18" x14ac:dyDescent="0.2">
      <c r="B1356" s="78">
        <f t="shared" si="523"/>
        <v>-0.89999999999999991</v>
      </c>
      <c r="C1356" s="78">
        <v>-0.34202014332566871</v>
      </c>
      <c r="D1356" s="78">
        <v>0.93969262078590843</v>
      </c>
      <c r="E1356" s="78">
        <f t="shared" si="524"/>
        <v>-0.89999999999999991</v>
      </c>
      <c r="F1356" s="78">
        <f t="shared" si="525"/>
        <v>-0.34202014332566871</v>
      </c>
      <c r="G1356" s="78">
        <f t="shared" si="526"/>
        <v>0.93969262078590843</v>
      </c>
      <c r="H1356" s="78">
        <f t="shared" si="517"/>
        <v>0.1538018672739766</v>
      </c>
      <c r="I1356" s="78">
        <f t="shared" si="518"/>
        <v>0.95043293506882898</v>
      </c>
      <c r="J1356" s="78">
        <f t="shared" si="519"/>
        <v>0.93969262078590843</v>
      </c>
      <c r="K1356" s="78">
        <f t="shared" si="520"/>
        <v>0.1538018672739766</v>
      </c>
      <c r="L1356" s="78">
        <f t="shared" si="521"/>
        <v>0.67483737133700905</v>
      </c>
      <c r="M1356" s="78">
        <f t="shared" si="522"/>
        <v>1.1536635158788691</v>
      </c>
      <c r="O1356" s="78">
        <f t="shared" si="527"/>
        <v>0.14407888562963009</v>
      </c>
      <c r="P1356" s="78">
        <f t="shared" si="528"/>
        <v>1.0807317018023801</v>
      </c>
    </row>
    <row r="1357" spans="2:18" x14ac:dyDescent="0.2">
      <c r="B1357" s="78">
        <f t="shared" si="523"/>
        <v>-0.89999999999999991</v>
      </c>
      <c r="C1357" s="78">
        <v>-0.49999999999999978</v>
      </c>
      <c r="D1357" s="78">
        <v>0.86602540378443871</v>
      </c>
      <c r="E1357" s="78">
        <f t="shared" si="524"/>
        <v>-0.89999999999999991</v>
      </c>
      <c r="F1357" s="78">
        <f t="shared" si="525"/>
        <v>-0.49999999999999978</v>
      </c>
      <c r="G1357" s="78">
        <f t="shared" si="526"/>
        <v>0.86602540378443871</v>
      </c>
      <c r="H1357" s="78">
        <f t="shared" si="517"/>
        <v>1.6987298107781323E-2</v>
      </c>
      <c r="I1357" s="78">
        <f t="shared" si="518"/>
        <v>1.0294228634059945</v>
      </c>
      <c r="J1357" s="78">
        <f t="shared" si="519"/>
        <v>0.86602540378443871</v>
      </c>
      <c r="K1357" s="78">
        <f t="shared" si="520"/>
        <v>1.6987298107781323E-2</v>
      </c>
      <c r="L1357" s="78">
        <f t="shared" si="521"/>
        <v>0.77020226189428065</v>
      </c>
      <c r="M1357" s="78">
        <f t="shared" si="522"/>
        <v>1.1029505462512501</v>
      </c>
      <c r="O1357" s="78">
        <f t="shared" si="527"/>
        <v>1.57724968340507E-2</v>
      </c>
      <c r="P1357" s="78">
        <f t="shared" si="528"/>
        <v>1.0240759824479484</v>
      </c>
    </row>
    <row r="1358" spans="2:18" x14ac:dyDescent="0.2">
      <c r="B1358" s="78">
        <f t="shared" si="523"/>
        <v>-0.89999999999999991</v>
      </c>
      <c r="C1358" s="78">
        <v>-0.64278760968653936</v>
      </c>
      <c r="D1358" s="78">
        <v>0.76604444311897801</v>
      </c>
      <c r="E1358" s="78">
        <f t="shared" si="524"/>
        <v>-0.89999999999999991</v>
      </c>
      <c r="F1358" s="78">
        <f t="shared" si="525"/>
        <v>-0.64278760968653936</v>
      </c>
      <c r="G1358" s="78">
        <f t="shared" si="526"/>
        <v>0.76604444311897801</v>
      </c>
      <c r="H1358" s="78">
        <f t="shared" si="517"/>
        <v>-0.10667039922641891</v>
      </c>
      <c r="I1358" s="78">
        <f t="shared" si="518"/>
        <v>1.1008166682492644</v>
      </c>
      <c r="J1358" s="78">
        <f t="shared" si="519"/>
        <v>0.76604444311897801</v>
      </c>
      <c r="K1358" s="78">
        <f t="shared" si="520"/>
        <v>-0.10667039922641891</v>
      </c>
      <c r="L1358" s="78">
        <f t="shared" si="521"/>
        <v>0.86504035859730388</v>
      </c>
      <c r="M1358" s="78">
        <f t="shared" si="522"/>
        <v>1.0248544306030611</v>
      </c>
      <c r="O1358" s="78">
        <f t="shared" si="527"/>
        <v>-9.8177637363318776E-2</v>
      </c>
      <c r="P1358" s="78">
        <f t="shared" si="528"/>
        <v>0.94325874251549646</v>
      </c>
    </row>
    <row r="1359" spans="2:18" x14ac:dyDescent="0.2">
      <c r="B1359" s="78">
        <f t="shared" si="523"/>
        <v>-0.89999999999999991</v>
      </c>
      <c r="C1359" s="78">
        <v>-0.7660444431189779</v>
      </c>
      <c r="D1359" s="78">
        <v>0.64278760968653947</v>
      </c>
      <c r="E1359" s="78">
        <f t="shared" si="524"/>
        <v>-0.89999999999999991</v>
      </c>
      <c r="F1359" s="78">
        <f t="shared" si="525"/>
        <v>-0.7660444431189779</v>
      </c>
      <c r="G1359" s="78">
        <f t="shared" si="526"/>
        <v>0.64278760968653947</v>
      </c>
      <c r="H1359" s="78">
        <f t="shared" si="517"/>
        <v>-0.21341394816893772</v>
      </c>
      <c r="I1359" s="78">
        <f t="shared" si="518"/>
        <v>1.1624450849654837</v>
      </c>
      <c r="J1359" s="78">
        <f t="shared" si="519"/>
        <v>0.64278760968653947</v>
      </c>
      <c r="K1359" s="78">
        <f t="shared" si="520"/>
        <v>-0.21341394816893772</v>
      </c>
      <c r="L1359" s="78">
        <f t="shared" si="521"/>
        <v>0.95647005386814898</v>
      </c>
      <c r="M1359" s="78">
        <f t="shared" si="522"/>
        <v>0.92174807988973084</v>
      </c>
      <c r="O1359" s="78">
        <f t="shared" si="527"/>
        <v>-0.19478349059475827</v>
      </c>
      <c r="P1359" s="78">
        <f t="shared" si="528"/>
        <v>0.84128197800742455</v>
      </c>
    </row>
    <row r="1360" spans="2:18" x14ac:dyDescent="0.2">
      <c r="B1360" s="78">
        <f t="shared" si="523"/>
        <v>-0.89999999999999991</v>
      </c>
      <c r="C1360" s="78">
        <v>-0.86602540378443871</v>
      </c>
      <c r="D1360" s="78">
        <v>0.49999999999999994</v>
      </c>
      <c r="E1360" s="78">
        <f t="shared" si="524"/>
        <v>-0.89999999999999991</v>
      </c>
      <c r="F1360" s="78">
        <f t="shared" si="525"/>
        <v>-0.86602540378443871</v>
      </c>
      <c r="G1360" s="78">
        <f t="shared" si="526"/>
        <v>0.49999999999999994</v>
      </c>
      <c r="H1360" s="78">
        <f t="shared" si="517"/>
        <v>-0.29999999999999943</v>
      </c>
      <c r="I1360" s="78">
        <f t="shared" si="518"/>
        <v>1.2124355652982142</v>
      </c>
      <c r="J1360" s="78">
        <f t="shared" si="519"/>
        <v>0.49999999999999994</v>
      </c>
      <c r="K1360" s="78">
        <f t="shared" si="520"/>
        <v>-0.29999999999999943</v>
      </c>
      <c r="L1360" s="78">
        <f t="shared" si="521"/>
        <v>1.0417133026816707</v>
      </c>
      <c r="M1360" s="78">
        <f t="shared" si="522"/>
        <v>0.79676432840335276</v>
      </c>
      <c r="O1360" s="78">
        <f t="shared" si="527"/>
        <v>-0.27169696565762058</v>
      </c>
      <c r="P1360" s="78">
        <f t="shared" si="528"/>
        <v>0.72159483457141094</v>
      </c>
    </row>
    <row r="1361" spans="2:16" x14ac:dyDescent="0.2">
      <c r="B1361" s="78">
        <f t="shared" si="523"/>
        <v>-0.89999999999999991</v>
      </c>
      <c r="C1361" s="78">
        <v>-0.93969262078590832</v>
      </c>
      <c r="D1361" s="78">
        <v>0.34202014332566888</v>
      </c>
      <c r="E1361" s="78">
        <f t="shared" si="524"/>
        <v>-0.89999999999999991</v>
      </c>
      <c r="F1361" s="78">
        <f t="shared" si="525"/>
        <v>-0.93969262078590832</v>
      </c>
      <c r="G1361" s="78">
        <f t="shared" si="526"/>
        <v>0.34202014332566888</v>
      </c>
      <c r="H1361" s="78">
        <f t="shared" si="517"/>
        <v>-0.36379768134937301</v>
      </c>
      <c r="I1361" s="78">
        <f t="shared" si="518"/>
        <v>1.249269173798949</v>
      </c>
      <c r="J1361" s="78">
        <f t="shared" si="519"/>
        <v>0.34202014332566888</v>
      </c>
      <c r="K1361" s="78">
        <f t="shared" si="520"/>
        <v>-0.36379768134937301</v>
      </c>
      <c r="L1361" s="78">
        <f t="shared" si="521"/>
        <v>1.1181800320578346</v>
      </c>
      <c r="M1361" s="78">
        <f t="shared" si="522"/>
        <v>0.65370074418801127</v>
      </c>
      <c r="O1361" s="78">
        <f t="shared" si="527"/>
        <v>-0.32720974143286891</v>
      </c>
      <c r="P1361" s="78">
        <f t="shared" si="528"/>
        <v>0.58795661007750344</v>
      </c>
    </row>
    <row r="1362" spans="2:16" x14ac:dyDescent="0.2">
      <c r="B1362" s="78">
        <f t="shared" si="523"/>
        <v>-0.89999999999999991</v>
      </c>
      <c r="C1362" s="78">
        <v>-0.98480775301220802</v>
      </c>
      <c r="D1362" s="78">
        <v>0.17364817766693069</v>
      </c>
      <c r="E1362" s="78">
        <f t="shared" si="524"/>
        <v>-0.89999999999999991</v>
      </c>
      <c r="F1362" s="78">
        <f t="shared" si="525"/>
        <v>-0.98480775301220802</v>
      </c>
      <c r="G1362" s="78">
        <f t="shared" si="526"/>
        <v>0.17364817766693069</v>
      </c>
      <c r="H1362" s="78">
        <f t="shared" si="517"/>
        <v>-0.4028685319524426</v>
      </c>
      <c r="I1362" s="78">
        <f t="shared" si="518"/>
        <v>1.2718267399120988</v>
      </c>
      <c r="J1362" s="78">
        <f t="shared" si="519"/>
        <v>0.17364817766693069</v>
      </c>
      <c r="K1362" s="78">
        <f t="shared" si="520"/>
        <v>-0.4028685319524426</v>
      </c>
      <c r="L1362" s="78">
        <f t="shared" si="521"/>
        <v>1.1835468391185782</v>
      </c>
      <c r="M1362" s="78">
        <f t="shared" si="522"/>
        <v>0.4969042418564224</v>
      </c>
      <c r="O1362" s="78">
        <f t="shared" si="527"/>
        <v>-0.36023324062386125</v>
      </c>
      <c r="P1362" s="78">
        <f t="shared" si="528"/>
        <v>0.44431721796730589</v>
      </c>
    </row>
    <row r="1363" spans="2:16" x14ac:dyDescent="0.2">
      <c r="B1363" s="78">
        <f t="shared" si="523"/>
        <v>-0.89999999999999991</v>
      </c>
      <c r="C1363" s="78">
        <v>-1</v>
      </c>
      <c r="D1363" s="78">
        <v>1.22514845490862E-16</v>
      </c>
      <c r="E1363" s="78">
        <f t="shared" si="524"/>
        <v>-0.89999999999999991</v>
      </c>
      <c r="F1363" s="78">
        <f t="shared" si="525"/>
        <v>-1</v>
      </c>
      <c r="G1363" s="78">
        <f t="shared" si="526"/>
        <v>1.22514845490862E-16</v>
      </c>
      <c r="H1363" s="78">
        <f t="shared" si="517"/>
        <v>-0.41602540378443803</v>
      </c>
      <c r="I1363" s="78">
        <f t="shared" si="518"/>
        <v>1.279422863405995</v>
      </c>
      <c r="J1363" s="78">
        <f t="shared" si="519"/>
        <v>1.22514845490862E-16</v>
      </c>
      <c r="K1363" s="78">
        <f t="shared" si="520"/>
        <v>-0.41602540378443803</v>
      </c>
      <c r="L1363" s="78">
        <f t="shared" si="521"/>
        <v>1.2358275865085615</v>
      </c>
      <c r="M1363" s="78">
        <f t="shared" si="522"/>
        <v>0.33113900378907257</v>
      </c>
      <c r="O1363" s="78">
        <f t="shared" si="527"/>
        <v>-0.37026680997132888</v>
      </c>
      <c r="P1363" s="78">
        <f t="shared" si="528"/>
        <v>0.29471705687855898</v>
      </c>
    </row>
    <row r="1364" spans="2:16" x14ac:dyDescent="0.2">
      <c r="B1364" s="78">
        <f t="shared" si="523"/>
        <v>-0.89999999999999991</v>
      </c>
      <c r="C1364" s="78">
        <v>-0.98480775301220802</v>
      </c>
      <c r="D1364" s="78">
        <v>-0.17364817766693047</v>
      </c>
      <c r="E1364" s="78">
        <f t="shared" si="524"/>
        <v>-0.89999999999999991</v>
      </c>
      <c r="F1364" s="78">
        <f t="shared" si="525"/>
        <v>-0.98480775301220802</v>
      </c>
      <c r="G1364" s="78">
        <f t="shared" si="526"/>
        <v>-0.17364817766693047</v>
      </c>
      <c r="H1364" s="78">
        <f t="shared" si="517"/>
        <v>-0.4028685319524426</v>
      </c>
      <c r="I1364" s="78">
        <f t="shared" si="518"/>
        <v>1.2718267399120988</v>
      </c>
      <c r="J1364" s="78">
        <f t="shared" si="519"/>
        <v>-0.17364817766693047</v>
      </c>
      <c r="K1364" s="78">
        <f t="shared" si="520"/>
        <v>-0.4028685319524426</v>
      </c>
      <c r="L1364" s="78">
        <f t="shared" si="521"/>
        <v>1.2734337501736739</v>
      </c>
      <c r="M1364" s="78">
        <f t="shared" si="522"/>
        <v>0.16144172286338068</v>
      </c>
      <c r="O1364" s="78">
        <f t="shared" si="527"/>
        <v>-0.35736097881112416</v>
      </c>
      <c r="P1364" s="78">
        <f t="shared" si="528"/>
        <v>0.14320545668784684</v>
      </c>
    </row>
    <row r="1365" spans="2:16" x14ac:dyDescent="0.2">
      <c r="B1365" s="78">
        <f t="shared" si="523"/>
        <v>-0.89999999999999991</v>
      </c>
      <c r="C1365" s="78">
        <v>-0.93969262078590843</v>
      </c>
      <c r="D1365" s="78">
        <v>-0.34202014332566866</v>
      </c>
      <c r="E1365" s="78">
        <f t="shared" si="524"/>
        <v>-0.89999999999999991</v>
      </c>
      <c r="F1365" s="78">
        <f t="shared" si="525"/>
        <v>-0.93969262078590843</v>
      </c>
      <c r="G1365" s="78">
        <f t="shared" si="526"/>
        <v>-0.34202014332566866</v>
      </c>
      <c r="H1365" s="78">
        <f t="shared" si="517"/>
        <v>-0.36379768134937313</v>
      </c>
      <c r="I1365" s="78">
        <f t="shared" si="518"/>
        <v>1.249269173798949</v>
      </c>
      <c r="J1365" s="78">
        <f t="shared" si="519"/>
        <v>-0.34202014332566866</v>
      </c>
      <c r="K1365" s="78">
        <f t="shared" si="520"/>
        <v>-0.36379768134937313</v>
      </c>
      <c r="L1365" s="78">
        <f t="shared" si="521"/>
        <v>1.2952226858605884</v>
      </c>
      <c r="M1365" s="78">
        <f t="shared" si="522"/>
        <v>-7.0314349106930796E-3</v>
      </c>
      <c r="O1365" s="78">
        <f t="shared" si="527"/>
        <v>-0.32208101731785838</v>
      </c>
      <c r="P1365" s="78">
        <f t="shared" si="528"/>
        <v>-6.2251405804465117E-3</v>
      </c>
    </row>
    <row r="1366" spans="2:16" x14ac:dyDescent="0.2">
      <c r="B1366" s="78">
        <f t="shared" si="523"/>
        <v>-0.89999999999999991</v>
      </c>
      <c r="C1366" s="78">
        <v>-0.8660254037844386</v>
      </c>
      <c r="D1366" s="78">
        <v>-0.50000000000000011</v>
      </c>
      <c r="E1366" s="78">
        <f t="shared" si="524"/>
        <v>-0.89999999999999991</v>
      </c>
      <c r="F1366" s="78">
        <f t="shared" si="525"/>
        <v>-0.8660254037844386</v>
      </c>
      <c r="G1366" s="78">
        <f t="shared" si="526"/>
        <v>-0.50000000000000011</v>
      </c>
      <c r="H1366" s="78">
        <f t="shared" si="517"/>
        <v>-0.29999999999999932</v>
      </c>
      <c r="I1366" s="78">
        <f t="shared" si="518"/>
        <v>1.2124355652982142</v>
      </c>
      <c r="J1366" s="78">
        <f t="shared" si="519"/>
        <v>-0.50000000000000011</v>
      </c>
      <c r="K1366" s="78">
        <f t="shared" si="520"/>
        <v>-0.29999999999999932</v>
      </c>
      <c r="L1366" s="78">
        <f t="shared" si="521"/>
        <v>1.3005323477841915</v>
      </c>
      <c r="M1366" s="78">
        <f t="shared" si="522"/>
        <v>-0.16916149788571555</v>
      </c>
      <c r="O1366" s="78">
        <f t="shared" si="527"/>
        <v>-0.26547421906085988</v>
      </c>
      <c r="P1366" s="78">
        <f t="shared" si="528"/>
        <v>-0.1496933884879191</v>
      </c>
    </row>
    <row r="1367" spans="2:16" x14ac:dyDescent="0.2">
      <c r="B1367" s="78">
        <f t="shared" si="523"/>
        <v>-0.89999999999999991</v>
      </c>
      <c r="C1367" s="78">
        <v>-0.76604444311897801</v>
      </c>
      <c r="D1367" s="78">
        <v>-0.64278760968653925</v>
      </c>
      <c r="E1367" s="78">
        <f t="shared" si="524"/>
        <v>-0.89999999999999991</v>
      </c>
      <c r="F1367" s="78">
        <f t="shared" si="525"/>
        <v>-0.76604444311897801</v>
      </c>
      <c r="G1367" s="78">
        <f t="shared" si="526"/>
        <v>-0.64278760968653925</v>
      </c>
      <c r="H1367" s="78">
        <f t="shared" si="517"/>
        <v>-0.21341394816893783</v>
      </c>
      <c r="I1367" s="78">
        <f t="shared" si="518"/>
        <v>1.1624450849654837</v>
      </c>
      <c r="J1367" s="78">
        <f t="shared" si="519"/>
        <v>-0.64278760968653925</v>
      </c>
      <c r="K1367" s="78">
        <f t="shared" si="520"/>
        <v>-0.21341394816893783</v>
      </c>
      <c r="L1367" s="78">
        <f t="shared" si="521"/>
        <v>1.289201404553753</v>
      </c>
      <c r="M1367" s="78">
        <f t="shared" si="522"/>
        <v>-0.32002222613996051</v>
      </c>
      <c r="O1367" s="78">
        <f t="shared" si="527"/>
        <v>-0.18904255537761291</v>
      </c>
      <c r="P1367" s="78">
        <f t="shared" si="528"/>
        <v>-0.28347640782710493</v>
      </c>
    </row>
    <row r="1368" spans="2:16" x14ac:dyDescent="0.2">
      <c r="B1368" s="78">
        <f t="shared" si="523"/>
        <v>-0.89999999999999991</v>
      </c>
      <c r="C1368" s="78">
        <v>-0.64278760968653947</v>
      </c>
      <c r="D1368" s="78">
        <v>-0.7660444431189779</v>
      </c>
      <c r="E1368" s="78">
        <f t="shared" si="524"/>
        <v>-0.89999999999999991</v>
      </c>
      <c r="F1368" s="78">
        <f t="shared" si="525"/>
        <v>-0.64278760968653947</v>
      </c>
      <c r="G1368" s="78">
        <f t="shared" si="526"/>
        <v>-0.7660444431189779</v>
      </c>
      <c r="H1368" s="78">
        <f t="shared" si="517"/>
        <v>-0.10667039922641902</v>
      </c>
      <c r="I1368" s="78">
        <f t="shared" si="518"/>
        <v>1.1008166682492644</v>
      </c>
      <c r="J1368" s="78">
        <f t="shared" si="519"/>
        <v>-0.7660444431189779</v>
      </c>
      <c r="K1368" s="78">
        <f t="shared" si="520"/>
        <v>-0.10667039922641902</v>
      </c>
      <c r="L1368" s="78">
        <f t="shared" si="521"/>
        <v>1.2615741411455961</v>
      </c>
      <c r="M1368" s="78">
        <f t="shared" si="522"/>
        <v>-0.45502979278463496</v>
      </c>
      <c r="O1368" s="78">
        <f t="shared" si="527"/>
        <v>-9.4720682818830046E-2</v>
      </c>
      <c r="P1368" s="78">
        <f t="shared" si="528"/>
        <v>-0.40405522982983849</v>
      </c>
    </row>
    <row r="1369" spans="2:16" x14ac:dyDescent="0.2">
      <c r="B1369" s="78">
        <f t="shared" si="523"/>
        <v>-0.89999999999999991</v>
      </c>
      <c r="C1369" s="78">
        <v>-0.50000000000000044</v>
      </c>
      <c r="D1369" s="78">
        <v>-0.86602540378443837</v>
      </c>
      <c r="E1369" s="78">
        <f t="shared" si="524"/>
        <v>-0.89999999999999991</v>
      </c>
      <c r="F1369" s="78">
        <f t="shared" si="525"/>
        <v>-0.50000000000000044</v>
      </c>
      <c r="G1369" s="78">
        <f t="shared" si="526"/>
        <v>-0.86602540378443837</v>
      </c>
      <c r="H1369" s="78">
        <f t="shared" si="517"/>
        <v>1.6987298107780768E-2</v>
      </c>
      <c r="I1369" s="78">
        <f t="shared" si="518"/>
        <v>1.029422863405995</v>
      </c>
      <c r="J1369" s="78">
        <f t="shared" si="519"/>
        <v>-0.86602540378443837</v>
      </c>
      <c r="K1369" s="78">
        <f t="shared" si="520"/>
        <v>1.6987298107780768E-2</v>
      </c>
      <c r="L1369" s="78">
        <f t="shared" si="521"/>
        <v>1.2184899979783077</v>
      </c>
      <c r="M1369" s="78">
        <f t="shared" si="522"/>
        <v>-0.57008206122436533</v>
      </c>
      <c r="O1369" s="78">
        <f t="shared" si="527"/>
        <v>1.5142232253041239E-2</v>
      </c>
      <c r="P1369" s="78">
        <f t="shared" si="528"/>
        <v>-0.5081629179391346</v>
      </c>
    </row>
    <row r="1370" spans="2:16" x14ac:dyDescent="0.2">
      <c r="B1370" s="78">
        <f t="shared" si="523"/>
        <v>-0.89999999999999991</v>
      </c>
      <c r="C1370" s="78">
        <v>-0.34202014332566938</v>
      </c>
      <c r="D1370" s="78">
        <v>-0.93969262078590821</v>
      </c>
      <c r="E1370" s="78">
        <f t="shared" si="524"/>
        <v>-0.89999999999999991</v>
      </c>
      <c r="F1370" s="78">
        <f t="shared" si="525"/>
        <v>-0.34202014332566938</v>
      </c>
      <c r="G1370" s="78">
        <f t="shared" si="526"/>
        <v>-0.93969262078590821</v>
      </c>
      <c r="H1370" s="78">
        <f t="shared" si="517"/>
        <v>0.15380186727397605</v>
      </c>
      <c r="I1370" s="78">
        <f t="shared" si="518"/>
        <v>0.9504329350688292</v>
      </c>
      <c r="J1370" s="78">
        <f t="shared" si="519"/>
        <v>-0.93969262078590821</v>
      </c>
      <c r="K1370" s="78">
        <f t="shared" si="520"/>
        <v>0.15380186727397605</v>
      </c>
      <c r="L1370" s="78">
        <f t="shared" si="521"/>
        <v>1.1612580649403972</v>
      </c>
      <c r="M1370" s="78">
        <f t="shared" si="522"/>
        <v>-0.66168322650186806</v>
      </c>
      <c r="O1370" s="78">
        <f t="shared" si="527"/>
        <v>0.13779975911236791</v>
      </c>
      <c r="P1370" s="78">
        <f t="shared" si="528"/>
        <v>-0.5928392862632027</v>
      </c>
    </row>
    <row r="1371" spans="2:16" x14ac:dyDescent="0.2">
      <c r="B1371" s="78">
        <f t="shared" si="523"/>
        <v>-0.89999999999999991</v>
      </c>
      <c r="C1371" s="78">
        <v>-0.17364817766693033</v>
      </c>
      <c r="D1371" s="78">
        <v>-0.98480775301220802</v>
      </c>
      <c r="E1371" s="78">
        <f t="shared" si="524"/>
        <v>-0.89999999999999991</v>
      </c>
      <c r="F1371" s="78">
        <f t="shared" si="525"/>
        <v>-0.17364817766693033</v>
      </c>
      <c r="G1371" s="78">
        <f t="shared" si="526"/>
        <v>-0.98480775301220802</v>
      </c>
      <c r="H1371" s="78">
        <f t="shared" si="517"/>
        <v>0.2996162668195651</v>
      </c>
      <c r="I1371" s="78">
        <f t="shared" si="518"/>
        <v>0.86624695223945969</v>
      </c>
      <c r="J1371" s="78">
        <f t="shared" si="519"/>
        <v>-0.98480775301220802</v>
      </c>
      <c r="K1371" s="78">
        <f t="shared" si="520"/>
        <v>0.2996162668195651</v>
      </c>
      <c r="L1371" s="78">
        <f t="shared" si="521"/>
        <v>1.091617305356466</v>
      </c>
      <c r="M1371" s="78">
        <f t="shared" si="522"/>
        <v>-0.72705003356261177</v>
      </c>
      <c r="O1371" s="78">
        <f t="shared" si="527"/>
        <v>0.27012856517766043</v>
      </c>
      <c r="P1371" s="78">
        <f t="shared" si="528"/>
        <v>-0.6554950586074566</v>
      </c>
    </row>
    <row r="1372" spans="2:16" x14ac:dyDescent="0.2">
      <c r="B1372" s="78">
        <f t="shared" si="523"/>
        <v>-0.89999999999999991</v>
      </c>
      <c r="C1372" s="78">
        <v>-1.83772268236293E-16</v>
      </c>
      <c r="D1372" s="78">
        <v>-1</v>
      </c>
      <c r="E1372" s="78">
        <f t="shared" si="524"/>
        <v>-0.89999999999999991</v>
      </c>
      <c r="F1372" s="78">
        <f t="shared" si="525"/>
        <v>-1.83772268236293E-16</v>
      </c>
      <c r="G1372" s="78">
        <f t="shared" si="526"/>
        <v>-1</v>
      </c>
      <c r="H1372" s="78">
        <f t="shared" si="517"/>
        <v>0.45000000000000018</v>
      </c>
      <c r="I1372" s="78">
        <f t="shared" si="518"/>
        <v>0.77942286340599454</v>
      </c>
      <c r="J1372" s="78">
        <f t="shared" si="519"/>
        <v>-1</v>
      </c>
      <c r="K1372" s="78">
        <f t="shared" si="520"/>
        <v>0.45000000000000018</v>
      </c>
      <c r="L1372" s="78">
        <f t="shared" si="521"/>
        <v>1.0116837184665477</v>
      </c>
      <c r="M1372" s="78">
        <f t="shared" si="522"/>
        <v>-0.76419634505125633</v>
      </c>
      <c r="O1372" s="78">
        <f t="shared" si="527"/>
        <v>0.40865685167233057</v>
      </c>
      <c r="P1372" s="78">
        <f t="shared" si="528"/>
        <v>-0.69398682761810726</v>
      </c>
    </row>
    <row r="1373" spans="2:16" x14ac:dyDescent="0.2">
      <c r="B1373" s="78">
        <f t="shared" si="523"/>
        <v>-0.89999999999999991</v>
      </c>
      <c r="C1373" s="78">
        <v>0.17364817766692997</v>
      </c>
      <c r="D1373" s="78">
        <v>-0.98480775301220813</v>
      </c>
      <c r="E1373" s="78">
        <f t="shared" si="524"/>
        <v>-0.89999999999999991</v>
      </c>
      <c r="F1373" s="78">
        <f t="shared" si="525"/>
        <v>0.17364817766692997</v>
      </c>
      <c r="G1373" s="78">
        <f t="shared" si="526"/>
        <v>-0.98480775301220813</v>
      </c>
      <c r="H1373" s="78">
        <f t="shared" si="517"/>
        <v>0.60038373318043525</v>
      </c>
      <c r="I1373" s="78">
        <f t="shared" si="518"/>
        <v>0.69259877457252939</v>
      </c>
      <c r="J1373" s="78">
        <f t="shared" si="519"/>
        <v>-0.98480775301220813</v>
      </c>
      <c r="K1373" s="78">
        <f t="shared" si="520"/>
        <v>0.60038373318043525</v>
      </c>
      <c r="L1373" s="78">
        <f t="shared" si="521"/>
        <v>0.92388604585994538</v>
      </c>
      <c r="M1373" s="78">
        <f t="shared" si="522"/>
        <v>-0.77199348909015975</v>
      </c>
      <c r="O1373" s="78">
        <f t="shared" si="527"/>
        <v>0.54960636778884686</v>
      </c>
      <c r="P1373" s="78">
        <f t="shared" si="528"/>
        <v>-0.70670225398656406</v>
      </c>
    </row>
    <row r="1374" spans="2:16" x14ac:dyDescent="0.2">
      <c r="B1374" s="78">
        <f t="shared" si="523"/>
        <v>-0.89999999999999991</v>
      </c>
      <c r="C1374" s="78">
        <v>0.34202014332566899</v>
      </c>
      <c r="D1374" s="78">
        <v>-0.93969262078590832</v>
      </c>
      <c r="E1374" s="78">
        <f t="shared" si="524"/>
        <v>-0.89999999999999991</v>
      </c>
      <c r="F1374" s="78">
        <f t="shared" si="525"/>
        <v>0.34202014332566899</v>
      </c>
      <c r="G1374" s="78">
        <f t="shared" si="526"/>
        <v>-0.93969262078590832</v>
      </c>
      <c r="H1374" s="78">
        <f t="shared" si="517"/>
        <v>0.74619813272602431</v>
      </c>
      <c r="I1374" s="78">
        <f t="shared" si="518"/>
        <v>0.60841279174315976</v>
      </c>
      <c r="J1374" s="78">
        <f t="shared" si="519"/>
        <v>-0.93969262078590832</v>
      </c>
      <c r="K1374" s="78">
        <f t="shared" si="520"/>
        <v>0.74619813272602431</v>
      </c>
      <c r="L1374" s="78">
        <f t="shared" si="521"/>
        <v>0.83089197539104442</v>
      </c>
      <c r="M1374" s="78">
        <f t="shared" si="522"/>
        <v>-0.75020455340324521</v>
      </c>
      <c r="O1374" s="78">
        <f t="shared" si="527"/>
        <v>0.68895353625672484</v>
      </c>
      <c r="P1374" s="78">
        <f t="shared" si="528"/>
        <v>-0.69265260433562714</v>
      </c>
    </row>
    <row r="1375" spans="2:16" x14ac:dyDescent="0.2">
      <c r="B1375" s="78">
        <f t="shared" si="523"/>
        <v>-0.89999999999999991</v>
      </c>
      <c r="C1375" s="78">
        <v>0.50000000000000011</v>
      </c>
      <c r="D1375" s="78">
        <v>-0.8660254037844386</v>
      </c>
      <c r="E1375" s="78">
        <f t="shared" si="524"/>
        <v>-0.89999999999999991</v>
      </c>
      <c r="F1375" s="78">
        <f t="shared" si="525"/>
        <v>0.50000000000000011</v>
      </c>
      <c r="G1375" s="78">
        <f t="shared" si="526"/>
        <v>-0.8660254037844386</v>
      </c>
      <c r="H1375" s="78">
        <f t="shared" si="517"/>
        <v>0.88301270189221959</v>
      </c>
      <c r="I1375" s="78">
        <f t="shared" si="518"/>
        <v>0.52942286340599409</v>
      </c>
      <c r="J1375" s="78">
        <f t="shared" si="519"/>
        <v>-0.8660254037844386</v>
      </c>
      <c r="K1375" s="78">
        <f t="shared" si="520"/>
        <v>0.88301270189221959</v>
      </c>
      <c r="L1375" s="78">
        <f t="shared" si="521"/>
        <v>0.73552708483377272</v>
      </c>
      <c r="M1375" s="78">
        <f t="shared" si="522"/>
        <v>-0.69949158377562615</v>
      </c>
      <c r="O1375" s="78">
        <f t="shared" si="527"/>
        <v>0.82251453041338218</v>
      </c>
      <c r="P1375" s="78">
        <f t="shared" si="528"/>
        <v>-0.65156706163389733</v>
      </c>
    </row>
    <row r="1376" spans="2:16" x14ac:dyDescent="0.2">
      <c r="B1376" s="78">
        <f t="shared" si="523"/>
        <v>-0.89999999999999991</v>
      </c>
      <c r="C1376" s="78">
        <v>0.64278760968653925</v>
      </c>
      <c r="D1376" s="78">
        <v>-0.76604444311897812</v>
      </c>
      <c r="E1376" s="78">
        <f t="shared" si="524"/>
        <v>-0.89999999999999991</v>
      </c>
      <c r="F1376" s="78">
        <f t="shared" si="525"/>
        <v>0.64278760968653925</v>
      </c>
      <c r="G1376" s="78">
        <f t="shared" si="526"/>
        <v>-0.76604444311897812</v>
      </c>
      <c r="H1376" s="78">
        <f t="shared" si="517"/>
        <v>1.0066703992264194</v>
      </c>
      <c r="I1376" s="78">
        <f t="shared" si="518"/>
        <v>0.45802905856272452</v>
      </c>
      <c r="J1376" s="78">
        <f t="shared" si="519"/>
        <v>-0.76604444311897812</v>
      </c>
      <c r="K1376" s="78">
        <f t="shared" si="520"/>
        <v>1.0066703992264194</v>
      </c>
      <c r="L1376" s="78">
        <f t="shared" si="521"/>
        <v>0.64068898813074993</v>
      </c>
      <c r="M1376" s="78">
        <f t="shared" si="522"/>
        <v>-0.62139546812743729</v>
      </c>
      <c r="O1376" s="78">
        <f t="shared" si="527"/>
        <v>0.94605753476050169</v>
      </c>
      <c r="P1376" s="78">
        <f t="shared" si="528"/>
        <v>-0.5839804817343861</v>
      </c>
    </row>
    <row r="1377" spans="2:18" x14ac:dyDescent="0.2">
      <c r="B1377" s="78">
        <f t="shared" si="523"/>
        <v>-0.89999999999999991</v>
      </c>
      <c r="C1377" s="78">
        <v>0.76604444311897779</v>
      </c>
      <c r="D1377" s="78">
        <v>-0.64278760968653958</v>
      </c>
      <c r="E1377" s="78">
        <f t="shared" si="524"/>
        <v>-0.89999999999999991</v>
      </c>
      <c r="F1377" s="78">
        <f t="shared" si="525"/>
        <v>0.76604444311897779</v>
      </c>
      <c r="G1377" s="78">
        <f t="shared" si="526"/>
        <v>-0.64278760968653958</v>
      </c>
      <c r="H1377" s="78">
        <f t="shared" si="517"/>
        <v>1.1134139481689382</v>
      </c>
      <c r="I1377" s="78">
        <f t="shared" si="518"/>
        <v>0.3964006418465052</v>
      </c>
      <c r="J1377" s="78">
        <f t="shared" si="519"/>
        <v>-0.64278760968653958</v>
      </c>
      <c r="K1377" s="78">
        <f t="shared" si="520"/>
        <v>1.1134139481689382</v>
      </c>
      <c r="L1377" s="78">
        <f t="shared" si="521"/>
        <v>0.54925929285990449</v>
      </c>
      <c r="M1377" s="78">
        <f t="shared" si="522"/>
        <v>-0.5182891174141071</v>
      </c>
      <c r="O1377" s="78">
        <f t="shared" si="527"/>
        <v>1.055442773050933</v>
      </c>
      <c r="P1377" s="78">
        <f t="shared" si="528"/>
        <v>-0.49130379965624954</v>
      </c>
    </row>
    <row r="1378" spans="2:18" x14ac:dyDescent="0.2">
      <c r="B1378" s="78">
        <f t="shared" si="523"/>
        <v>-0.89999999999999991</v>
      </c>
      <c r="C1378" s="78">
        <v>0.86602540378443837</v>
      </c>
      <c r="D1378" s="78">
        <v>-0.50000000000000044</v>
      </c>
      <c r="E1378" s="78">
        <f t="shared" si="524"/>
        <v>-0.89999999999999991</v>
      </c>
      <c r="F1378" s="78">
        <f t="shared" si="525"/>
        <v>0.86602540378443837</v>
      </c>
      <c r="G1378" s="78">
        <f t="shared" si="526"/>
        <v>-0.50000000000000044</v>
      </c>
      <c r="H1378" s="78">
        <f t="shared" si="517"/>
        <v>1.2</v>
      </c>
      <c r="I1378" s="78">
        <f t="shared" si="518"/>
        <v>0.34641016151377485</v>
      </c>
      <c r="J1378" s="78">
        <f t="shared" si="519"/>
        <v>-0.50000000000000044</v>
      </c>
      <c r="K1378" s="78">
        <f t="shared" si="520"/>
        <v>1.2</v>
      </c>
      <c r="L1378" s="78">
        <f t="shared" si="521"/>
        <v>0.46401604404638308</v>
      </c>
      <c r="M1378" s="78">
        <f t="shared" si="522"/>
        <v>-0.39330536592772941</v>
      </c>
      <c r="O1378" s="78">
        <f t="shared" si="527"/>
        <v>1.1467872325011899</v>
      </c>
      <c r="P1378" s="78">
        <f t="shared" si="528"/>
        <v>-0.37586464343344045</v>
      </c>
    </row>
    <row r="1379" spans="2:18" x14ac:dyDescent="0.2">
      <c r="B1379" s="78">
        <f t="shared" si="523"/>
        <v>-0.89999999999999991</v>
      </c>
      <c r="C1379" s="78">
        <v>0.93969262078590809</v>
      </c>
      <c r="D1379" s="78">
        <v>-0.34202014332566943</v>
      </c>
      <c r="E1379" s="78">
        <f t="shared" si="524"/>
        <v>-0.89999999999999991</v>
      </c>
      <c r="F1379" s="78">
        <f t="shared" si="525"/>
        <v>0.93969262078590809</v>
      </c>
      <c r="G1379" s="78">
        <f t="shared" si="526"/>
        <v>-0.34202014332566943</v>
      </c>
      <c r="H1379" s="78">
        <f t="shared" si="517"/>
        <v>1.2637976813493734</v>
      </c>
      <c r="I1379" s="78">
        <f t="shared" si="518"/>
        <v>0.30957655301303993</v>
      </c>
      <c r="J1379" s="78">
        <f t="shared" si="519"/>
        <v>-0.34202014332566943</v>
      </c>
      <c r="K1379" s="78">
        <f t="shared" si="520"/>
        <v>1.2637976813493734</v>
      </c>
      <c r="L1379" s="78">
        <f t="shared" si="521"/>
        <v>0.38754931467021919</v>
      </c>
      <c r="M1379" s="78">
        <f t="shared" si="522"/>
        <v>-0.25024178171238792</v>
      </c>
      <c r="O1379" s="78">
        <f t="shared" si="527"/>
        <v>1.2166466247862009</v>
      </c>
      <c r="P1379" s="78">
        <f t="shared" si="528"/>
        <v>-0.24090550536205327</v>
      </c>
    </row>
    <row r="1380" spans="2:18" x14ac:dyDescent="0.2">
      <c r="B1380" s="78">
        <f t="shared" si="523"/>
        <v>-0.89999999999999991</v>
      </c>
      <c r="C1380" s="78">
        <v>0.98480775301220802</v>
      </c>
      <c r="D1380" s="78">
        <v>-0.17364817766693039</v>
      </c>
      <c r="E1380" s="78">
        <f t="shared" si="524"/>
        <v>-0.89999999999999991</v>
      </c>
      <c r="F1380" s="78">
        <f t="shared" si="525"/>
        <v>0.98480775301220802</v>
      </c>
      <c r="G1380" s="78">
        <f t="shared" si="526"/>
        <v>-0.17364817766693039</v>
      </c>
      <c r="H1380" s="78">
        <f t="shared" si="517"/>
        <v>1.3028685319524433</v>
      </c>
      <c r="I1380" s="78">
        <f t="shared" si="518"/>
        <v>0.28701898689988997</v>
      </c>
      <c r="J1380" s="78">
        <f t="shared" si="519"/>
        <v>-0.17364817766693039</v>
      </c>
      <c r="K1380" s="78">
        <f t="shared" si="520"/>
        <v>1.3028685319524433</v>
      </c>
      <c r="L1380" s="78">
        <f t="shared" si="521"/>
        <v>0.32218250760947531</v>
      </c>
      <c r="M1380" s="78">
        <f t="shared" si="522"/>
        <v>-9.3445279380798246E-2</v>
      </c>
      <c r="O1380" s="78">
        <f t="shared" si="527"/>
        <v>1.262202572946151</v>
      </c>
      <c r="P1380" s="78">
        <f t="shared" si="528"/>
        <v>-9.0528606050039054E-2</v>
      </c>
    </row>
    <row r="1381" spans="2:18" x14ac:dyDescent="0.2">
      <c r="B1381" s="78">
        <f t="shared" si="523"/>
        <v>-0.89999999999999991</v>
      </c>
      <c r="C1381" s="78">
        <v>1</v>
      </c>
      <c r="D1381" s="78">
        <v>0</v>
      </c>
      <c r="E1381" s="78">
        <f t="shared" si="524"/>
        <v>-0.89999999999999991</v>
      </c>
      <c r="F1381" s="78">
        <f t="shared" si="525"/>
        <v>1</v>
      </c>
      <c r="G1381" s="78">
        <f t="shared" si="526"/>
        <v>0</v>
      </c>
      <c r="H1381" s="78">
        <f t="shared" si="517"/>
        <v>1.3160254037844388</v>
      </c>
      <c r="I1381" s="78">
        <f t="shared" si="518"/>
        <v>0.27942286340599398</v>
      </c>
      <c r="J1381" s="78">
        <f t="shared" si="519"/>
        <v>0</v>
      </c>
      <c r="K1381" s="78">
        <f t="shared" si="520"/>
        <v>1.3160254037844388</v>
      </c>
      <c r="L1381" s="78">
        <f t="shared" si="521"/>
        <v>0.26990176021949219</v>
      </c>
      <c r="M1381" s="78">
        <f t="shared" si="522"/>
        <v>7.2319958686551444E-2</v>
      </c>
      <c r="O1381" s="78">
        <f t="shared" si="527"/>
        <v>1.2814391359438984</v>
      </c>
      <c r="P1381" s="78">
        <f t="shared" si="528"/>
        <v>7.041932861196698E-2</v>
      </c>
    </row>
    <row r="1383" spans="2:18" x14ac:dyDescent="0.2">
      <c r="B1383" s="78">
        <f>9/20*9-4.5</f>
        <v>-0.45000000000000018</v>
      </c>
      <c r="C1383" s="78">
        <v>1</v>
      </c>
      <c r="D1383" s="78">
        <v>0</v>
      </c>
      <c r="E1383" s="78">
        <f>B1383+B$8</f>
        <v>-0.45000000000000018</v>
      </c>
      <c r="F1383" s="78">
        <f>C1383+B$9</f>
        <v>1</v>
      </c>
      <c r="G1383" s="78">
        <f>D1383+B$10</f>
        <v>0</v>
      </c>
      <c r="H1383" s="78">
        <f t="shared" ref="H1383:H1419" si="529">E1383*COS(RADIANS($B$12))-F1383*SIN(RADIANS($B$12))</f>
        <v>1.0910254037844387</v>
      </c>
      <c r="I1383" s="78">
        <f t="shared" ref="I1383:I1419" si="530">E1383*SIN(RADIANS($B$12))+F1383*COS(RADIANS($B$12))</f>
        <v>-0.11028856829700301</v>
      </c>
      <c r="J1383" s="78">
        <f t="shared" ref="J1383:J1419" si="531">G1383</f>
        <v>0</v>
      </c>
      <c r="K1383" s="78">
        <f t="shared" ref="K1383:K1419" si="532">H1383</f>
        <v>1.0910254037844387</v>
      </c>
      <c r="L1383" s="78">
        <f t="shared" ref="L1383:L1419" si="533">I1383*COS(RADIANS($B$14))-J1383*SIN(RADIANS($B$14))</f>
        <v>-0.10653057646252098</v>
      </c>
      <c r="M1383" s="78">
        <f t="shared" ref="M1383:M1419" si="534">I1383*SIN(RADIANS($B$14))+J1383*COS(RADIANS($B$14))</f>
        <v>-2.8544781932354459E-2</v>
      </c>
      <c r="O1383" s="78">
        <f>K1383*B$3/(B$3+B$5+L1383)</f>
        <v>1.1027733114419784</v>
      </c>
      <c r="P1383" s="78">
        <f>M1383*B$3/(B$3+B$5+L1383)</f>
        <v>-2.8852145501601069E-2</v>
      </c>
      <c r="R1383" s="78" t="s">
        <v>172</v>
      </c>
    </row>
    <row r="1384" spans="2:18" x14ac:dyDescent="0.2">
      <c r="B1384" s="78">
        <f t="shared" ref="B1384:B1419" si="535">B1383</f>
        <v>-0.45000000000000018</v>
      </c>
      <c r="C1384" s="78">
        <v>0.98480775301220802</v>
      </c>
      <c r="D1384" s="78">
        <v>0.17364817766693033</v>
      </c>
      <c r="E1384" s="78">
        <f t="shared" ref="E1384:E1419" si="536">B1384+B$8</f>
        <v>-0.45000000000000018</v>
      </c>
      <c r="F1384" s="78">
        <f t="shared" ref="F1384:F1419" si="537">C1384+B$9</f>
        <v>0.98480775301220802</v>
      </c>
      <c r="G1384" s="78">
        <f t="shared" ref="G1384:G1419" si="538">D1384+B$10</f>
        <v>0.17364817766693033</v>
      </c>
      <c r="H1384" s="78">
        <f t="shared" si="529"/>
        <v>1.0778685319524433</v>
      </c>
      <c r="I1384" s="78">
        <f t="shared" si="530"/>
        <v>-0.10269244480310702</v>
      </c>
      <c r="J1384" s="78">
        <f t="shared" si="531"/>
        <v>0.17364817766693033</v>
      </c>
      <c r="K1384" s="78">
        <f t="shared" si="532"/>
        <v>1.0778685319524433</v>
      </c>
      <c r="L1384" s="78">
        <f t="shared" si="533"/>
        <v>-0.14413674012763344</v>
      </c>
      <c r="M1384" s="78">
        <f t="shared" si="534"/>
        <v>0.14115249899333715</v>
      </c>
      <c r="O1384" s="78">
        <f t="shared" ref="O1384:O1419" si="539">K1384*B$3/(B$3+B$5+L1384)</f>
        <v>1.09363178397668</v>
      </c>
      <c r="P1384" s="78">
        <f t="shared" ref="P1384:P1419" si="540">M1384*B$3/(B$3+B$5+L1384)</f>
        <v>0.14321677895840154</v>
      </c>
    </row>
    <row r="1385" spans="2:18" x14ac:dyDescent="0.2">
      <c r="B1385" s="78">
        <f t="shared" si="535"/>
        <v>-0.45000000000000018</v>
      </c>
      <c r="C1385" s="78">
        <v>0.93969262078590843</v>
      </c>
      <c r="D1385" s="78">
        <v>0.34202014332566871</v>
      </c>
      <c r="E1385" s="78">
        <f t="shared" si="536"/>
        <v>-0.45000000000000018</v>
      </c>
      <c r="F1385" s="78">
        <f t="shared" si="537"/>
        <v>0.93969262078590843</v>
      </c>
      <c r="G1385" s="78">
        <f t="shared" si="538"/>
        <v>0.34202014332566871</v>
      </c>
      <c r="H1385" s="78">
        <f t="shared" si="529"/>
        <v>1.0387976813493738</v>
      </c>
      <c r="I1385" s="78">
        <f t="shared" si="530"/>
        <v>-8.0134878689957223E-2</v>
      </c>
      <c r="J1385" s="78">
        <f t="shared" si="531"/>
        <v>0.34202014332566871</v>
      </c>
      <c r="K1385" s="78">
        <f t="shared" si="532"/>
        <v>1.0387976813493738</v>
      </c>
      <c r="L1385" s="78">
        <f t="shared" si="533"/>
        <v>-0.16592567581454803</v>
      </c>
      <c r="M1385" s="78">
        <f t="shared" si="534"/>
        <v>0.30962565676741111</v>
      </c>
      <c r="O1385" s="78">
        <f t="shared" si="539"/>
        <v>1.0563248223522215</v>
      </c>
      <c r="P1385" s="78">
        <f t="shared" si="540"/>
        <v>0.31484982374592452</v>
      </c>
    </row>
    <row r="1386" spans="2:18" x14ac:dyDescent="0.2">
      <c r="B1386" s="78">
        <f t="shared" si="535"/>
        <v>-0.45000000000000018</v>
      </c>
      <c r="C1386" s="78">
        <v>0.86602540378443871</v>
      </c>
      <c r="D1386" s="78">
        <v>0.49999999999999994</v>
      </c>
      <c r="E1386" s="78">
        <f t="shared" si="536"/>
        <v>-0.45000000000000018</v>
      </c>
      <c r="F1386" s="78">
        <f t="shared" si="537"/>
        <v>0.86602540378443871</v>
      </c>
      <c r="G1386" s="78">
        <f t="shared" si="538"/>
        <v>0.49999999999999994</v>
      </c>
      <c r="H1386" s="78">
        <f t="shared" si="529"/>
        <v>0.97500000000000009</v>
      </c>
      <c r="I1386" s="78">
        <f t="shared" si="530"/>
        <v>-4.3301270189222307E-2</v>
      </c>
      <c r="J1386" s="78">
        <f t="shared" si="531"/>
        <v>0.49999999999999994</v>
      </c>
      <c r="K1386" s="78">
        <f t="shared" si="532"/>
        <v>0.97500000000000009</v>
      </c>
      <c r="L1386" s="78">
        <f t="shared" si="533"/>
        <v>-0.17123533773815108</v>
      </c>
      <c r="M1386" s="78">
        <f t="shared" si="534"/>
        <v>0.47175571974243335</v>
      </c>
      <c r="O1386" s="78">
        <f t="shared" si="539"/>
        <v>0.99198631110130553</v>
      </c>
      <c r="P1386" s="78">
        <f t="shared" si="540"/>
        <v>0.47997458068537213</v>
      </c>
    </row>
    <row r="1387" spans="2:18" x14ac:dyDescent="0.2">
      <c r="B1387" s="78">
        <f t="shared" si="535"/>
        <v>-0.45000000000000018</v>
      </c>
      <c r="C1387" s="78">
        <v>0.76604444311897801</v>
      </c>
      <c r="D1387" s="78">
        <v>0.64278760968653925</v>
      </c>
      <c r="E1387" s="78">
        <f t="shared" si="536"/>
        <v>-0.45000000000000018</v>
      </c>
      <c r="F1387" s="78">
        <f t="shared" si="537"/>
        <v>0.76604444311897801</v>
      </c>
      <c r="G1387" s="78">
        <f t="shared" si="538"/>
        <v>0.64278760968653925</v>
      </c>
      <c r="H1387" s="78">
        <f t="shared" si="529"/>
        <v>0.88841394816893848</v>
      </c>
      <c r="I1387" s="78">
        <f t="shared" si="530"/>
        <v>6.6892101435080953E-3</v>
      </c>
      <c r="J1387" s="78">
        <f t="shared" si="531"/>
        <v>0.64278760968653925</v>
      </c>
      <c r="K1387" s="78">
        <f t="shared" si="532"/>
        <v>0.88841394816893848</v>
      </c>
      <c r="L1387" s="78">
        <f t="shared" si="533"/>
        <v>-0.15990439450771263</v>
      </c>
      <c r="M1387" s="78">
        <f t="shared" si="534"/>
        <v>0.62261644799667848</v>
      </c>
      <c r="O1387" s="78">
        <f t="shared" si="539"/>
        <v>0.90285093131927174</v>
      </c>
      <c r="P1387" s="78">
        <f t="shared" si="540"/>
        <v>0.63273414503123604</v>
      </c>
    </row>
    <row r="1388" spans="2:18" x14ac:dyDescent="0.2">
      <c r="B1388" s="78">
        <f t="shared" si="535"/>
        <v>-0.45000000000000018</v>
      </c>
      <c r="C1388" s="78">
        <v>0.64278760968653936</v>
      </c>
      <c r="D1388" s="78">
        <v>0.76604444311897801</v>
      </c>
      <c r="E1388" s="78">
        <f t="shared" si="536"/>
        <v>-0.45000000000000018</v>
      </c>
      <c r="F1388" s="78">
        <f t="shared" si="537"/>
        <v>0.64278760968653936</v>
      </c>
      <c r="G1388" s="78">
        <f t="shared" si="538"/>
        <v>0.76604444311897801</v>
      </c>
      <c r="H1388" s="78">
        <f t="shared" si="529"/>
        <v>0.78167039922641957</v>
      </c>
      <c r="I1388" s="78">
        <f t="shared" si="530"/>
        <v>6.8317626859727476E-2</v>
      </c>
      <c r="J1388" s="78">
        <f t="shared" si="531"/>
        <v>0.76604444311897801</v>
      </c>
      <c r="K1388" s="78">
        <f t="shared" si="532"/>
        <v>0.78167039922641957</v>
      </c>
      <c r="L1388" s="78">
        <f t="shared" si="533"/>
        <v>-0.13227713109955563</v>
      </c>
      <c r="M1388" s="78">
        <f t="shared" si="534"/>
        <v>0.75762401464135298</v>
      </c>
      <c r="O1388" s="78">
        <f t="shared" si="539"/>
        <v>0.79214871517112317</v>
      </c>
      <c r="P1388" s="78">
        <f t="shared" si="540"/>
        <v>0.76777998805490844</v>
      </c>
    </row>
    <row r="1389" spans="2:18" x14ac:dyDescent="0.2">
      <c r="B1389" s="78">
        <f t="shared" si="535"/>
        <v>-0.45000000000000018</v>
      </c>
      <c r="C1389" s="78">
        <v>0.50000000000000011</v>
      </c>
      <c r="D1389" s="78">
        <v>0.8660254037844386</v>
      </c>
      <c r="E1389" s="78">
        <f t="shared" si="536"/>
        <v>-0.45000000000000018</v>
      </c>
      <c r="F1389" s="78">
        <f t="shared" si="537"/>
        <v>0.50000000000000011</v>
      </c>
      <c r="G1389" s="78">
        <f t="shared" si="538"/>
        <v>0.8660254037844386</v>
      </c>
      <c r="H1389" s="78">
        <f t="shared" si="529"/>
        <v>0.65801270189221961</v>
      </c>
      <c r="I1389" s="78">
        <f t="shared" si="530"/>
        <v>0.13971143170299716</v>
      </c>
      <c r="J1389" s="78">
        <f t="shared" si="531"/>
        <v>0.8660254037844386</v>
      </c>
      <c r="K1389" s="78">
        <f t="shared" si="532"/>
        <v>0.65801270189221961</v>
      </c>
      <c r="L1389" s="78">
        <f t="shared" si="533"/>
        <v>-8.9192987932267098E-2</v>
      </c>
      <c r="M1389" s="78">
        <f t="shared" si="534"/>
        <v>0.87267628308108358</v>
      </c>
      <c r="O1389" s="78">
        <f t="shared" si="539"/>
        <v>0.66393453236552902</v>
      </c>
      <c r="P1389" s="78">
        <f t="shared" si="540"/>
        <v>0.88052999318671377</v>
      </c>
    </row>
    <row r="1390" spans="2:18" x14ac:dyDescent="0.2">
      <c r="B1390" s="78">
        <f t="shared" si="535"/>
        <v>-0.45000000000000018</v>
      </c>
      <c r="C1390" s="78">
        <v>0.34202014332566882</v>
      </c>
      <c r="D1390" s="78">
        <v>0.93969262078590832</v>
      </c>
      <c r="E1390" s="78">
        <f t="shared" si="536"/>
        <v>-0.45000000000000018</v>
      </c>
      <c r="F1390" s="78">
        <f t="shared" si="537"/>
        <v>0.34202014332566882</v>
      </c>
      <c r="G1390" s="78">
        <f t="shared" si="538"/>
        <v>0.93969262078590832</v>
      </c>
      <c r="H1390" s="78">
        <f t="shared" si="529"/>
        <v>0.52119813272602411</v>
      </c>
      <c r="I1390" s="78">
        <f t="shared" si="530"/>
        <v>0.21870136004016288</v>
      </c>
      <c r="J1390" s="78">
        <f t="shared" si="531"/>
        <v>0.93969262078590832</v>
      </c>
      <c r="K1390" s="78">
        <f t="shared" si="532"/>
        <v>0.52119813272602411</v>
      </c>
      <c r="L1390" s="78">
        <f t="shared" si="533"/>
        <v>-3.1961054894356578E-2</v>
      </c>
      <c r="M1390" s="78">
        <f t="shared" si="534"/>
        <v>0.9642774483585862</v>
      </c>
      <c r="O1390" s="78">
        <f t="shared" si="539"/>
        <v>0.52286927809600403</v>
      </c>
      <c r="P1390" s="78">
        <f t="shared" si="540"/>
        <v>0.96736926256899425</v>
      </c>
    </row>
    <row r="1391" spans="2:18" x14ac:dyDescent="0.2">
      <c r="B1391" s="78">
        <f t="shared" si="535"/>
        <v>-0.45000000000000018</v>
      </c>
      <c r="C1391" s="78">
        <v>0.17364817766693041</v>
      </c>
      <c r="D1391" s="78">
        <v>0.98480775301220802</v>
      </c>
      <c r="E1391" s="78">
        <f t="shared" si="536"/>
        <v>-0.45000000000000018</v>
      </c>
      <c r="F1391" s="78">
        <f t="shared" si="537"/>
        <v>0.17364817766693041</v>
      </c>
      <c r="G1391" s="78">
        <f t="shared" si="538"/>
        <v>0.98480775301220802</v>
      </c>
      <c r="H1391" s="78">
        <f t="shared" si="529"/>
        <v>0.37538373318043561</v>
      </c>
      <c r="I1391" s="78">
        <f t="shared" si="530"/>
        <v>0.30288734286953212</v>
      </c>
      <c r="J1391" s="78">
        <f t="shared" si="531"/>
        <v>0.98480775301220802</v>
      </c>
      <c r="K1391" s="78">
        <f t="shared" si="532"/>
        <v>0.37538373318043561</v>
      </c>
      <c r="L1391" s="78">
        <f t="shared" si="533"/>
        <v>3.7679704689574378E-2</v>
      </c>
      <c r="M1391" s="78">
        <f t="shared" si="534"/>
        <v>1.0296442554193297</v>
      </c>
      <c r="O1391" s="78">
        <f t="shared" si="539"/>
        <v>0.37397460790172199</v>
      </c>
      <c r="P1391" s="78">
        <f t="shared" si="540"/>
        <v>1.0257791498749287</v>
      </c>
    </row>
    <row r="1392" spans="2:18" x14ac:dyDescent="0.2">
      <c r="B1392" s="78">
        <f t="shared" si="535"/>
        <v>-0.45000000000000018</v>
      </c>
      <c r="C1392" s="78">
        <v>6.1257422745431001E-17</v>
      </c>
      <c r="D1392" s="78">
        <v>1</v>
      </c>
      <c r="E1392" s="78">
        <f t="shared" si="536"/>
        <v>-0.45000000000000018</v>
      </c>
      <c r="F1392" s="78">
        <f t="shared" si="537"/>
        <v>6.1257422745431001E-17</v>
      </c>
      <c r="G1392" s="78">
        <f t="shared" si="538"/>
        <v>1</v>
      </c>
      <c r="H1392" s="78">
        <f t="shared" si="529"/>
        <v>0.22500000000000034</v>
      </c>
      <c r="I1392" s="78">
        <f t="shared" si="530"/>
        <v>0.38971143170299738</v>
      </c>
      <c r="J1392" s="78">
        <f t="shared" si="531"/>
        <v>1</v>
      </c>
      <c r="K1392" s="78">
        <f t="shared" si="532"/>
        <v>0.22500000000000034</v>
      </c>
      <c r="L1392" s="78">
        <f t="shared" si="533"/>
        <v>0.1176132915794928</v>
      </c>
      <c r="M1392" s="78">
        <f t="shared" si="534"/>
        <v>1.0667905669079742</v>
      </c>
      <c r="O1392" s="78">
        <f t="shared" si="539"/>
        <v>0.22238446312952023</v>
      </c>
      <c r="P1392" s="78">
        <f t="shared" si="540"/>
        <v>1.0543895444154043</v>
      </c>
    </row>
    <row r="1393" spans="2:16" x14ac:dyDescent="0.2">
      <c r="B1393" s="78">
        <f t="shared" si="535"/>
        <v>-0.45000000000000018</v>
      </c>
      <c r="C1393" s="78">
        <v>-0.1736481776669303</v>
      </c>
      <c r="D1393" s="78">
        <v>0.98480775301220802</v>
      </c>
      <c r="E1393" s="78">
        <f t="shared" si="536"/>
        <v>-0.45000000000000018</v>
      </c>
      <c r="F1393" s="78">
        <f t="shared" si="537"/>
        <v>-0.1736481776669303</v>
      </c>
      <c r="G1393" s="78">
        <f t="shared" si="538"/>
        <v>0.98480775301220802</v>
      </c>
      <c r="H1393" s="78">
        <f t="shared" si="529"/>
        <v>7.4616266819565069E-2</v>
      </c>
      <c r="I1393" s="78">
        <f t="shared" si="530"/>
        <v>0.47653552053646264</v>
      </c>
      <c r="J1393" s="78">
        <f t="shared" si="531"/>
        <v>0.98480775301220802</v>
      </c>
      <c r="K1393" s="78">
        <f t="shared" si="532"/>
        <v>7.4616266819565069E-2</v>
      </c>
      <c r="L1393" s="78">
        <f t="shared" si="533"/>
        <v>0.20541096418609522</v>
      </c>
      <c r="M1393" s="78">
        <f t="shared" si="534"/>
        <v>1.0745877109468776</v>
      </c>
      <c r="O1393" s="78">
        <f t="shared" si="539"/>
        <v>7.3114416539830043E-2</v>
      </c>
      <c r="P1393" s="78">
        <f t="shared" si="540"/>
        <v>1.052958783059236</v>
      </c>
    </row>
    <row r="1394" spans="2:16" x14ac:dyDescent="0.2">
      <c r="B1394" s="78">
        <f t="shared" si="535"/>
        <v>-0.45000000000000018</v>
      </c>
      <c r="C1394" s="78">
        <v>-0.34202014332566871</v>
      </c>
      <c r="D1394" s="78">
        <v>0.93969262078590843</v>
      </c>
      <c r="E1394" s="78">
        <f t="shared" si="536"/>
        <v>-0.45000000000000018</v>
      </c>
      <c r="F1394" s="78">
        <f t="shared" si="537"/>
        <v>-0.34202014332566871</v>
      </c>
      <c r="G1394" s="78">
        <f t="shared" si="538"/>
        <v>0.93969262078590843</v>
      </c>
      <c r="H1394" s="78">
        <f t="shared" si="529"/>
        <v>-7.1198132726023461E-2</v>
      </c>
      <c r="I1394" s="78">
        <f t="shared" si="530"/>
        <v>0.56072150336583193</v>
      </c>
      <c r="J1394" s="78">
        <f t="shared" si="531"/>
        <v>0.93969262078590843</v>
      </c>
      <c r="K1394" s="78">
        <f t="shared" si="532"/>
        <v>-7.1198132726023461E-2</v>
      </c>
      <c r="L1394" s="78">
        <f t="shared" si="533"/>
        <v>0.2984050346549959</v>
      </c>
      <c r="M1394" s="78">
        <f t="shared" si="534"/>
        <v>1.0527987752599632</v>
      </c>
      <c r="O1394" s="78">
        <f t="shared" si="539"/>
        <v>-6.9135106345531938E-2</v>
      </c>
      <c r="P1394" s="78">
        <f t="shared" si="540"/>
        <v>1.0222930363655411</v>
      </c>
    </row>
    <row r="1395" spans="2:16" x14ac:dyDescent="0.2">
      <c r="B1395" s="78">
        <f t="shared" si="535"/>
        <v>-0.45000000000000018</v>
      </c>
      <c r="C1395" s="78">
        <v>-0.49999999999999978</v>
      </c>
      <c r="D1395" s="78">
        <v>0.86602540378443871</v>
      </c>
      <c r="E1395" s="78">
        <f t="shared" si="536"/>
        <v>-0.45000000000000018</v>
      </c>
      <c r="F1395" s="78">
        <f t="shared" si="537"/>
        <v>-0.49999999999999978</v>
      </c>
      <c r="G1395" s="78">
        <f t="shared" si="538"/>
        <v>0.86602540378443871</v>
      </c>
      <c r="H1395" s="78">
        <f t="shared" si="529"/>
        <v>-0.20801270189221874</v>
      </c>
      <c r="I1395" s="78">
        <f t="shared" si="530"/>
        <v>0.63971143170299749</v>
      </c>
      <c r="J1395" s="78">
        <f t="shared" si="531"/>
        <v>0.86602540378443871</v>
      </c>
      <c r="K1395" s="78">
        <f t="shared" si="532"/>
        <v>-0.20801270189221874</v>
      </c>
      <c r="L1395" s="78">
        <f t="shared" si="533"/>
        <v>0.39376992521226739</v>
      </c>
      <c r="M1395" s="78">
        <f t="shared" si="534"/>
        <v>1.0020858056323441</v>
      </c>
      <c r="O1395" s="78">
        <f t="shared" si="539"/>
        <v>-0.20013210162333914</v>
      </c>
      <c r="P1395" s="78">
        <f t="shared" si="540"/>
        <v>0.96412159672841613</v>
      </c>
    </row>
    <row r="1396" spans="2:16" x14ac:dyDescent="0.2">
      <c r="B1396" s="78">
        <f t="shared" si="535"/>
        <v>-0.45000000000000018</v>
      </c>
      <c r="C1396" s="78">
        <v>-0.64278760968653936</v>
      </c>
      <c r="D1396" s="78">
        <v>0.76604444311897801</v>
      </c>
      <c r="E1396" s="78">
        <f t="shared" si="536"/>
        <v>-0.45000000000000018</v>
      </c>
      <c r="F1396" s="78">
        <f t="shared" si="537"/>
        <v>-0.64278760968653936</v>
      </c>
      <c r="G1396" s="78">
        <f t="shared" si="538"/>
        <v>0.76604444311897801</v>
      </c>
      <c r="H1396" s="78">
        <f t="shared" si="529"/>
        <v>-0.33167039922641894</v>
      </c>
      <c r="I1396" s="78">
        <f t="shared" si="530"/>
        <v>0.71110523654626734</v>
      </c>
      <c r="J1396" s="78">
        <f t="shared" si="531"/>
        <v>0.76604444311897801</v>
      </c>
      <c r="K1396" s="78">
        <f t="shared" si="532"/>
        <v>-0.33167039922641894</v>
      </c>
      <c r="L1396" s="78">
        <f t="shared" si="533"/>
        <v>0.48860802191529046</v>
      </c>
      <c r="M1396" s="78">
        <f t="shared" si="534"/>
        <v>0.92398968998415509</v>
      </c>
      <c r="O1396" s="78">
        <f t="shared" si="539"/>
        <v>-0.3162196532975724</v>
      </c>
      <c r="P1396" s="78">
        <f t="shared" si="540"/>
        <v>0.88094596351921661</v>
      </c>
    </row>
    <row r="1397" spans="2:16" x14ac:dyDescent="0.2">
      <c r="B1397" s="78">
        <f t="shared" si="535"/>
        <v>-0.45000000000000018</v>
      </c>
      <c r="C1397" s="78">
        <v>-0.7660444431189779</v>
      </c>
      <c r="D1397" s="78">
        <v>0.64278760968653947</v>
      </c>
      <c r="E1397" s="78">
        <f t="shared" si="536"/>
        <v>-0.45000000000000018</v>
      </c>
      <c r="F1397" s="78">
        <f t="shared" si="537"/>
        <v>-0.7660444431189779</v>
      </c>
      <c r="G1397" s="78">
        <f t="shared" si="538"/>
        <v>0.64278760968653947</v>
      </c>
      <c r="H1397" s="78">
        <f t="shared" si="529"/>
        <v>-0.43841394816893775</v>
      </c>
      <c r="I1397" s="78">
        <f t="shared" si="530"/>
        <v>0.77273365326248666</v>
      </c>
      <c r="J1397" s="78">
        <f t="shared" si="531"/>
        <v>0.64278760968653947</v>
      </c>
      <c r="K1397" s="78">
        <f t="shared" si="532"/>
        <v>-0.43841394816893775</v>
      </c>
      <c r="L1397" s="78">
        <f t="shared" si="533"/>
        <v>0.58003771718613595</v>
      </c>
      <c r="M1397" s="78">
        <f t="shared" si="534"/>
        <v>0.82088333927082502</v>
      </c>
      <c r="O1397" s="78">
        <f t="shared" si="539"/>
        <v>-0.41437843596415669</v>
      </c>
      <c r="P1397" s="78">
        <f t="shared" si="540"/>
        <v>0.77587940725143933</v>
      </c>
    </row>
    <row r="1398" spans="2:16" x14ac:dyDescent="0.2">
      <c r="B1398" s="78">
        <f t="shared" si="535"/>
        <v>-0.45000000000000018</v>
      </c>
      <c r="C1398" s="78">
        <v>-0.86602540378443871</v>
      </c>
      <c r="D1398" s="78">
        <v>0.49999999999999994</v>
      </c>
      <c r="E1398" s="78">
        <f t="shared" si="536"/>
        <v>-0.45000000000000018</v>
      </c>
      <c r="F1398" s="78">
        <f t="shared" si="537"/>
        <v>-0.86602540378443871</v>
      </c>
      <c r="G1398" s="78">
        <f t="shared" si="538"/>
        <v>0.49999999999999994</v>
      </c>
      <c r="H1398" s="78">
        <f t="shared" si="529"/>
        <v>-0.52499999999999947</v>
      </c>
      <c r="I1398" s="78">
        <f t="shared" si="530"/>
        <v>0.82272413359521712</v>
      </c>
      <c r="J1398" s="78">
        <f t="shared" si="531"/>
        <v>0.49999999999999994</v>
      </c>
      <c r="K1398" s="78">
        <f t="shared" si="532"/>
        <v>-0.52499999999999947</v>
      </c>
      <c r="L1398" s="78">
        <f t="shared" si="533"/>
        <v>0.66528096599965758</v>
      </c>
      <c r="M1398" s="78">
        <f t="shared" si="534"/>
        <v>0.69589958778444694</v>
      </c>
      <c r="O1398" s="78">
        <f t="shared" si="539"/>
        <v>-0.49225144810874766</v>
      </c>
      <c r="P1398" s="78">
        <f t="shared" si="540"/>
        <v>0.65249062823842841</v>
      </c>
    </row>
    <row r="1399" spans="2:16" x14ac:dyDescent="0.2">
      <c r="B1399" s="78">
        <f t="shared" si="535"/>
        <v>-0.45000000000000018</v>
      </c>
      <c r="C1399" s="78">
        <v>-0.93969262078590832</v>
      </c>
      <c r="D1399" s="78">
        <v>0.34202014332566888</v>
      </c>
      <c r="E1399" s="78">
        <f t="shared" si="536"/>
        <v>-0.45000000000000018</v>
      </c>
      <c r="F1399" s="78">
        <f t="shared" si="537"/>
        <v>-0.93969262078590832</v>
      </c>
      <c r="G1399" s="78">
        <f t="shared" si="538"/>
        <v>0.34202014332566888</v>
      </c>
      <c r="H1399" s="78">
        <f t="shared" si="529"/>
        <v>-0.58879768134937305</v>
      </c>
      <c r="I1399" s="78">
        <f t="shared" si="530"/>
        <v>0.85955774209595204</v>
      </c>
      <c r="J1399" s="78">
        <f t="shared" si="531"/>
        <v>0.34202014332566888</v>
      </c>
      <c r="K1399" s="78">
        <f t="shared" si="532"/>
        <v>-0.58879768134937305</v>
      </c>
      <c r="L1399" s="78">
        <f t="shared" si="533"/>
        <v>0.74174769537582141</v>
      </c>
      <c r="M1399" s="78">
        <f t="shared" si="534"/>
        <v>0.55283600356910534</v>
      </c>
      <c r="O1399" s="78">
        <f t="shared" si="539"/>
        <v>-0.54813955610113851</v>
      </c>
      <c r="P1399" s="78">
        <f t="shared" si="540"/>
        <v>0.51466113266381575</v>
      </c>
    </row>
    <row r="1400" spans="2:16" x14ac:dyDescent="0.2">
      <c r="B1400" s="78">
        <f t="shared" si="535"/>
        <v>-0.45000000000000018</v>
      </c>
      <c r="C1400" s="78">
        <v>-0.98480775301220802</v>
      </c>
      <c r="D1400" s="78">
        <v>0.17364817766693069</v>
      </c>
      <c r="E1400" s="78">
        <f t="shared" si="536"/>
        <v>-0.45000000000000018</v>
      </c>
      <c r="F1400" s="78">
        <f t="shared" si="537"/>
        <v>-0.98480775301220802</v>
      </c>
      <c r="G1400" s="78">
        <f t="shared" si="538"/>
        <v>0.17364817766693069</v>
      </c>
      <c r="H1400" s="78">
        <f t="shared" si="529"/>
        <v>-0.62786853195244263</v>
      </c>
      <c r="I1400" s="78">
        <f t="shared" si="530"/>
        <v>0.88211530820910189</v>
      </c>
      <c r="J1400" s="78">
        <f t="shared" si="531"/>
        <v>0.17364817766693069</v>
      </c>
      <c r="K1400" s="78">
        <f t="shared" si="532"/>
        <v>-0.62786853195244263</v>
      </c>
      <c r="L1400" s="78">
        <f t="shared" si="533"/>
        <v>0.80711450243656502</v>
      </c>
      <c r="M1400" s="78">
        <f t="shared" si="534"/>
        <v>0.39603950123751652</v>
      </c>
      <c r="O1400" s="78">
        <f t="shared" si="539"/>
        <v>-0.58097703305621839</v>
      </c>
      <c r="P1400" s="78">
        <f t="shared" si="540"/>
        <v>0.36646183507006025</v>
      </c>
    </row>
    <row r="1401" spans="2:16" x14ac:dyDescent="0.2">
      <c r="B1401" s="78">
        <f t="shared" si="535"/>
        <v>-0.45000000000000018</v>
      </c>
      <c r="C1401" s="78">
        <v>-1</v>
      </c>
      <c r="D1401" s="78">
        <v>1.22514845490862E-16</v>
      </c>
      <c r="E1401" s="78">
        <f t="shared" si="536"/>
        <v>-0.45000000000000018</v>
      </c>
      <c r="F1401" s="78">
        <f t="shared" si="537"/>
        <v>-1</v>
      </c>
      <c r="G1401" s="78">
        <f t="shared" si="538"/>
        <v>1.22514845490862E-16</v>
      </c>
      <c r="H1401" s="78">
        <f t="shared" si="529"/>
        <v>-0.64102540378443806</v>
      </c>
      <c r="I1401" s="78">
        <f t="shared" si="530"/>
        <v>0.88971143170299793</v>
      </c>
      <c r="J1401" s="78">
        <f t="shared" si="531"/>
        <v>1.22514845490862E-16</v>
      </c>
      <c r="K1401" s="78">
        <f t="shared" si="532"/>
        <v>-0.64102540378443806</v>
      </c>
      <c r="L1401" s="78">
        <f t="shared" si="533"/>
        <v>0.85939524982654825</v>
      </c>
      <c r="M1401" s="78">
        <f t="shared" si="534"/>
        <v>0.23027426317016664</v>
      </c>
      <c r="O1401" s="78">
        <f t="shared" si="539"/>
        <v>-0.59029567396460392</v>
      </c>
      <c r="P1401" s="78">
        <f t="shared" si="540"/>
        <v>0.21205072462377195</v>
      </c>
    </row>
    <row r="1402" spans="2:16" x14ac:dyDescent="0.2">
      <c r="B1402" s="78">
        <f t="shared" si="535"/>
        <v>-0.45000000000000018</v>
      </c>
      <c r="C1402" s="78">
        <v>-0.98480775301220802</v>
      </c>
      <c r="D1402" s="78">
        <v>-0.17364817766693047</v>
      </c>
      <c r="E1402" s="78">
        <f t="shared" si="536"/>
        <v>-0.45000000000000018</v>
      </c>
      <c r="F1402" s="78">
        <f t="shared" si="537"/>
        <v>-0.98480775301220802</v>
      </c>
      <c r="G1402" s="78">
        <f t="shared" si="538"/>
        <v>-0.17364817766693047</v>
      </c>
      <c r="H1402" s="78">
        <f t="shared" si="529"/>
        <v>-0.62786853195244263</v>
      </c>
      <c r="I1402" s="78">
        <f t="shared" si="530"/>
        <v>0.88211530820910189</v>
      </c>
      <c r="J1402" s="78">
        <f t="shared" si="531"/>
        <v>-0.17364817766693047</v>
      </c>
      <c r="K1402" s="78">
        <f t="shared" si="532"/>
        <v>-0.62786853195244263</v>
      </c>
      <c r="L1402" s="78">
        <f t="shared" si="533"/>
        <v>0.89700141349166074</v>
      </c>
      <c r="M1402" s="78">
        <f t="shared" si="534"/>
        <v>6.0576982244474775E-2</v>
      </c>
      <c r="O1402" s="78">
        <f t="shared" si="539"/>
        <v>-0.57618468432524361</v>
      </c>
      <c r="P1402" s="78">
        <f t="shared" si="540"/>
        <v>5.55905059987181E-2</v>
      </c>
    </row>
    <row r="1403" spans="2:16" x14ac:dyDescent="0.2">
      <c r="B1403" s="78">
        <f t="shared" si="535"/>
        <v>-0.45000000000000018</v>
      </c>
      <c r="C1403" s="78">
        <v>-0.93969262078590843</v>
      </c>
      <c r="D1403" s="78">
        <v>-0.34202014332566866</v>
      </c>
      <c r="E1403" s="78">
        <f t="shared" si="536"/>
        <v>-0.45000000000000018</v>
      </c>
      <c r="F1403" s="78">
        <f t="shared" si="537"/>
        <v>-0.93969262078590843</v>
      </c>
      <c r="G1403" s="78">
        <f t="shared" si="538"/>
        <v>-0.34202014332566866</v>
      </c>
      <c r="H1403" s="78">
        <f t="shared" si="529"/>
        <v>-0.58879768134937316</v>
      </c>
      <c r="I1403" s="78">
        <f t="shared" si="530"/>
        <v>0.85955774209595215</v>
      </c>
      <c r="J1403" s="78">
        <f t="shared" si="531"/>
        <v>-0.34202014332566866</v>
      </c>
      <c r="K1403" s="78">
        <f t="shared" si="532"/>
        <v>-0.58879768134937316</v>
      </c>
      <c r="L1403" s="78">
        <f t="shared" si="533"/>
        <v>0.91879034917857527</v>
      </c>
      <c r="M1403" s="78">
        <f t="shared" si="534"/>
        <v>-0.10789617552959896</v>
      </c>
      <c r="O1403" s="78">
        <f t="shared" si="539"/>
        <v>-0.53925175089900745</v>
      </c>
      <c r="P1403" s="78">
        <f t="shared" si="540"/>
        <v>-9.8816967886663401E-2</v>
      </c>
    </row>
    <row r="1404" spans="2:16" x14ac:dyDescent="0.2">
      <c r="B1404" s="78">
        <f t="shared" si="535"/>
        <v>-0.45000000000000018</v>
      </c>
      <c r="C1404" s="78">
        <v>-0.8660254037844386</v>
      </c>
      <c r="D1404" s="78">
        <v>-0.50000000000000011</v>
      </c>
      <c r="E1404" s="78">
        <f t="shared" si="536"/>
        <v>-0.45000000000000018</v>
      </c>
      <c r="F1404" s="78">
        <f t="shared" si="537"/>
        <v>-0.8660254037844386</v>
      </c>
      <c r="G1404" s="78">
        <f t="shared" si="538"/>
        <v>-0.50000000000000011</v>
      </c>
      <c r="H1404" s="78">
        <f t="shared" si="529"/>
        <v>-0.52499999999999936</v>
      </c>
      <c r="I1404" s="78">
        <f t="shared" si="530"/>
        <v>0.82272413359521712</v>
      </c>
      <c r="J1404" s="78">
        <f t="shared" si="531"/>
        <v>-0.50000000000000011</v>
      </c>
      <c r="K1404" s="78">
        <f t="shared" si="532"/>
        <v>-0.52499999999999936</v>
      </c>
      <c r="L1404" s="78">
        <f t="shared" si="533"/>
        <v>0.92410001110217832</v>
      </c>
      <c r="M1404" s="78">
        <f t="shared" si="534"/>
        <v>-0.27002623850462149</v>
      </c>
      <c r="O1404" s="78">
        <f t="shared" si="539"/>
        <v>-0.48058878943477373</v>
      </c>
      <c r="P1404" s="78">
        <f t="shared" si="540"/>
        <v>-0.24718396776868889</v>
      </c>
    </row>
    <row r="1405" spans="2:16" x14ac:dyDescent="0.2">
      <c r="B1405" s="78">
        <f t="shared" si="535"/>
        <v>-0.45000000000000018</v>
      </c>
      <c r="C1405" s="78">
        <v>-0.76604444311897801</v>
      </c>
      <c r="D1405" s="78">
        <v>-0.64278760968653925</v>
      </c>
      <c r="E1405" s="78">
        <f t="shared" si="536"/>
        <v>-0.45000000000000018</v>
      </c>
      <c r="F1405" s="78">
        <f t="shared" si="537"/>
        <v>-0.76604444311897801</v>
      </c>
      <c r="G1405" s="78">
        <f t="shared" si="538"/>
        <v>-0.64278760968653925</v>
      </c>
      <c r="H1405" s="78">
        <f t="shared" si="529"/>
        <v>-0.43841394816893786</v>
      </c>
      <c r="I1405" s="78">
        <f t="shared" si="530"/>
        <v>0.77273365326248677</v>
      </c>
      <c r="J1405" s="78">
        <f t="shared" si="531"/>
        <v>-0.64278760968653925</v>
      </c>
      <c r="K1405" s="78">
        <f t="shared" si="532"/>
        <v>-0.43841394816893786</v>
      </c>
      <c r="L1405" s="78">
        <f t="shared" si="533"/>
        <v>0.91276906787173984</v>
      </c>
      <c r="M1405" s="78">
        <f t="shared" si="534"/>
        <v>-0.42088696675886639</v>
      </c>
      <c r="O1405" s="78">
        <f t="shared" si="539"/>
        <v>-0.40174399865170007</v>
      </c>
      <c r="P1405" s="78">
        <f t="shared" si="540"/>
        <v>-0.38568301422046836</v>
      </c>
    </row>
    <row r="1406" spans="2:16" x14ac:dyDescent="0.2">
      <c r="B1406" s="78">
        <f t="shared" si="535"/>
        <v>-0.45000000000000018</v>
      </c>
      <c r="C1406" s="78">
        <v>-0.64278760968653947</v>
      </c>
      <c r="D1406" s="78">
        <v>-0.7660444431189779</v>
      </c>
      <c r="E1406" s="78">
        <f t="shared" si="536"/>
        <v>-0.45000000000000018</v>
      </c>
      <c r="F1406" s="78">
        <f t="shared" si="537"/>
        <v>-0.64278760968653947</v>
      </c>
      <c r="G1406" s="78">
        <f t="shared" si="538"/>
        <v>-0.7660444431189779</v>
      </c>
      <c r="H1406" s="78">
        <f t="shared" si="529"/>
        <v>-0.33167039922641905</v>
      </c>
      <c r="I1406" s="78">
        <f t="shared" si="530"/>
        <v>0.71110523654626745</v>
      </c>
      <c r="J1406" s="78">
        <f t="shared" si="531"/>
        <v>-0.7660444431189779</v>
      </c>
      <c r="K1406" s="78">
        <f t="shared" si="532"/>
        <v>-0.33167039922641905</v>
      </c>
      <c r="L1406" s="78">
        <f t="shared" si="533"/>
        <v>0.88514180446358282</v>
      </c>
      <c r="M1406" s="78">
        <f t="shared" si="534"/>
        <v>-0.55589453340354089</v>
      </c>
      <c r="O1406" s="78">
        <f t="shared" si="539"/>
        <v>-0.30470011799976149</v>
      </c>
      <c r="P1406" s="78">
        <f t="shared" si="540"/>
        <v>-0.51069112684925211</v>
      </c>
    </row>
    <row r="1407" spans="2:16" x14ac:dyDescent="0.2">
      <c r="B1407" s="78">
        <f t="shared" si="535"/>
        <v>-0.45000000000000018</v>
      </c>
      <c r="C1407" s="78">
        <v>-0.50000000000000044</v>
      </c>
      <c r="D1407" s="78">
        <v>-0.86602540378443837</v>
      </c>
      <c r="E1407" s="78">
        <f t="shared" si="536"/>
        <v>-0.45000000000000018</v>
      </c>
      <c r="F1407" s="78">
        <f t="shared" si="537"/>
        <v>-0.50000000000000044</v>
      </c>
      <c r="G1407" s="78">
        <f t="shared" si="538"/>
        <v>-0.86602540378443837</v>
      </c>
      <c r="H1407" s="78">
        <f t="shared" si="529"/>
        <v>-0.20801270189221929</v>
      </c>
      <c r="I1407" s="78">
        <f t="shared" si="530"/>
        <v>0.63971143170299793</v>
      </c>
      <c r="J1407" s="78">
        <f t="shared" si="531"/>
        <v>-0.86602540378443837</v>
      </c>
      <c r="K1407" s="78">
        <f t="shared" si="532"/>
        <v>-0.20801270189221929</v>
      </c>
      <c r="L1407" s="78">
        <f t="shared" si="533"/>
        <v>0.84205766129629445</v>
      </c>
      <c r="M1407" s="78">
        <f t="shared" si="534"/>
        <v>-0.67094680184327127</v>
      </c>
      <c r="O1407" s="78">
        <f t="shared" si="539"/>
        <v>-0.19185721787366783</v>
      </c>
      <c r="P1407" s="78">
        <f t="shared" si="540"/>
        <v>-0.61883714586613969</v>
      </c>
    </row>
    <row r="1408" spans="2:16" x14ac:dyDescent="0.2">
      <c r="B1408" s="78">
        <f t="shared" si="535"/>
        <v>-0.45000000000000018</v>
      </c>
      <c r="C1408" s="78">
        <v>-0.34202014332566938</v>
      </c>
      <c r="D1408" s="78">
        <v>-0.93969262078590821</v>
      </c>
      <c r="E1408" s="78">
        <f t="shared" si="536"/>
        <v>-0.45000000000000018</v>
      </c>
      <c r="F1408" s="78">
        <f t="shared" si="537"/>
        <v>-0.34202014332566938</v>
      </c>
      <c r="G1408" s="78">
        <f t="shared" si="538"/>
        <v>-0.93969262078590821</v>
      </c>
      <c r="H1408" s="78">
        <f t="shared" si="529"/>
        <v>-7.1198132726024016E-2</v>
      </c>
      <c r="I1408" s="78">
        <f t="shared" si="530"/>
        <v>0.56072150336583226</v>
      </c>
      <c r="J1408" s="78">
        <f t="shared" si="531"/>
        <v>-0.93969262078590821</v>
      </c>
      <c r="K1408" s="78">
        <f t="shared" si="532"/>
        <v>-7.1198132726024016E-2</v>
      </c>
      <c r="L1408" s="78">
        <f t="shared" si="533"/>
        <v>0.78482572825838393</v>
      </c>
      <c r="M1408" s="78">
        <f t="shared" si="534"/>
        <v>-0.762547967120774</v>
      </c>
      <c r="O1408" s="78">
        <f t="shared" si="539"/>
        <v>-6.6016952447799676E-2</v>
      </c>
      <c r="P1408" s="78">
        <f t="shared" si="540"/>
        <v>-0.70705636450178988</v>
      </c>
    </row>
    <row r="1409" spans="2:18" x14ac:dyDescent="0.2">
      <c r="B1409" s="78">
        <f t="shared" si="535"/>
        <v>-0.45000000000000018</v>
      </c>
      <c r="C1409" s="78">
        <v>-0.17364817766693033</v>
      </c>
      <c r="D1409" s="78">
        <v>-0.98480775301220802</v>
      </c>
      <c r="E1409" s="78">
        <f t="shared" si="536"/>
        <v>-0.45000000000000018</v>
      </c>
      <c r="F1409" s="78">
        <f t="shared" si="537"/>
        <v>-0.17364817766693033</v>
      </c>
      <c r="G1409" s="78">
        <f t="shared" si="538"/>
        <v>-0.98480775301220802</v>
      </c>
      <c r="H1409" s="78">
        <f t="shared" si="529"/>
        <v>7.4616266819565041E-2</v>
      </c>
      <c r="I1409" s="78">
        <f t="shared" si="530"/>
        <v>0.4765355205364627</v>
      </c>
      <c r="J1409" s="78">
        <f t="shared" si="531"/>
        <v>-0.98480775301220802</v>
      </c>
      <c r="K1409" s="78">
        <f t="shared" si="532"/>
        <v>7.4616266819565041E-2</v>
      </c>
      <c r="L1409" s="78">
        <f t="shared" si="533"/>
        <v>0.71518496867445269</v>
      </c>
      <c r="M1409" s="78">
        <f t="shared" si="534"/>
        <v>-0.82791477418151771</v>
      </c>
      <c r="O1409" s="78">
        <f t="shared" si="539"/>
        <v>6.9636004453216271E-2</v>
      </c>
      <c r="P1409" s="78">
        <f t="shared" si="540"/>
        <v>-0.77265560660119592</v>
      </c>
    </row>
    <row r="1410" spans="2:18" x14ac:dyDescent="0.2">
      <c r="B1410" s="78">
        <f t="shared" si="535"/>
        <v>-0.45000000000000018</v>
      </c>
      <c r="C1410" s="78">
        <v>-1.83772268236293E-16</v>
      </c>
      <c r="D1410" s="78">
        <v>-1</v>
      </c>
      <c r="E1410" s="78">
        <f t="shared" si="536"/>
        <v>-0.45000000000000018</v>
      </c>
      <c r="F1410" s="78">
        <f t="shared" si="537"/>
        <v>-1.83772268236293E-16</v>
      </c>
      <c r="G1410" s="78">
        <f t="shared" si="538"/>
        <v>-1</v>
      </c>
      <c r="H1410" s="78">
        <f t="shared" si="529"/>
        <v>0.22500000000000012</v>
      </c>
      <c r="I1410" s="78">
        <f t="shared" si="530"/>
        <v>0.38971143170299755</v>
      </c>
      <c r="J1410" s="78">
        <f t="shared" si="531"/>
        <v>-1</v>
      </c>
      <c r="K1410" s="78">
        <f t="shared" si="532"/>
        <v>0.22500000000000012</v>
      </c>
      <c r="L1410" s="78">
        <f t="shared" si="533"/>
        <v>0.63525138178453444</v>
      </c>
      <c r="M1410" s="78">
        <f t="shared" si="534"/>
        <v>-0.86506108567016227</v>
      </c>
      <c r="O1410" s="78">
        <f t="shared" si="539"/>
        <v>0.2115605846283686</v>
      </c>
      <c r="P1410" s="78">
        <f t="shared" si="540"/>
        <v>-0.81339035121613634</v>
      </c>
    </row>
    <row r="1411" spans="2:18" x14ac:dyDescent="0.2">
      <c r="B1411" s="78">
        <f t="shared" si="535"/>
        <v>-0.45000000000000018</v>
      </c>
      <c r="C1411" s="78">
        <v>0.17364817766692997</v>
      </c>
      <c r="D1411" s="78">
        <v>-0.98480775301220813</v>
      </c>
      <c r="E1411" s="78">
        <f t="shared" si="536"/>
        <v>-0.45000000000000018</v>
      </c>
      <c r="F1411" s="78">
        <f t="shared" si="537"/>
        <v>0.17364817766692997</v>
      </c>
      <c r="G1411" s="78">
        <f t="shared" si="538"/>
        <v>-0.98480775301220813</v>
      </c>
      <c r="H1411" s="78">
        <f t="shared" si="529"/>
        <v>0.37538373318043516</v>
      </c>
      <c r="I1411" s="78">
        <f t="shared" si="530"/>
        <v>0.30288734286953234</v>
      </c>
      <c r="J1411" s="78">
        <f t="shared" si="531"/>
        <v>-0.98480775301220813</v>
      </c>
      <c r="K1411" s="78">
        <f t="shared" si="532"/>
        <v>0.37538373318043516</v>
      </c>
      <c r="L1411" s="78">
        <f t="shared" si="533"/>
        <v>0.54745370917793212</v>
      </c>
      <c r="M1411" s="78">
        <f t="shared" si="534"/>
        <v>-0.87285822970906568</v>
      </c>
      <c r="O1411" s="78">
        <f t="shared" si="539"/>
        <v>0.35589986316203759</v>
      </c>
      <c r="P1411" s="78">
        <f t="shared" si="540"/>
        <v>-0.82755350606520584</v>
      </c>
    </row>
    <row r="1412" spans="2:18" x14ac:dyDescent="0.2">
      <c r="B1412" s="78">
        <f t="shared" si="535"/>
        <v>-0.45000000000000018</v>
      </c>
      <c r="C1412" s="78">
        <v>0.34202014332566899</v>
      </c>
      <c r="D1412" s="78">
        <v>-0.93969262078590832</v>
      </c>
      <c r="E1412" s="78">
        <f t="shared" si="536"/>
        <v>-0.45000000000000018</v>
      </c>
      <c r="F1412" s="78">
        <f t="shared" si="537"/>
        <v>0.34202014332566899</v>
      </c>
      <c r="G1412" s="78">
        <f t="shared" si="538"/>
        <v>-0.93969262078590832</v>
      </c>
      <c r="H1412" s="78">
        <f t="shared" si="529"/>
        <v>0.52119813272602422</v>
      </c>
      <c r="I1412" s="78">
        <f t="shared" si="530"/>
        <v>0.2187013600401628</v>
      </c>
      <c r="J1412" s="78">
        <f t="shared" si="531"/>
        <v>-0.93969262078590832</v>
      </c>
      <c r="K1412" s="78">
        <f t="shared" si="532"/>
        <v>0.52119813272602422</v>
      </c>
      <c r="L1412" s="78">
        <f t="shared" si="533"/>
        <v>0.45445963870903117</v>
      </c>
      <c r="M1412" s="78">
        <f t="shared" si="534"/>
        <v>-0.85106929402215115</v>
      </c>
      <c r="O1412" s="78">
        <f t="shared" si="539"/>
        <v>0.49854143660971112</v>
      </c>
      <c r="P1412" s="78">
        <f t="shared" si="540"/>
        <v>-0.81407296353314496</v>
      </c>
    </row>
    <row r="1413" spans="2:18" x14ac:dyDescent="0.2">
      <c r="B1413" s="78">
        <f t="shared" si="535"/>
        <v>-0.45000000000000018</v>
      </c>
      <c r="C1413" s="78">
        <v>0.50000000000000011</v>
      </c>
      <c r="D1413" s="78">
        <v>-0.8660254037844386</v>
      </c>
      <c r="E1413" s="78">
        <f t="shared" si="536"/>
        <v>-0.45000000000000018</v>
      </c>
      <c r="F1413" s="78">
        <f t="shared" si="537"/>
        <v>0.50000000000000011</v>
      </c>
      <c r="G1413" s="78">
        <f t="shared" si="538"/>
        <v>-0.8660254037844386</v>
      </c>
      <c r="H1413" s="78">
        <f t="shared" si="529"/>
        <v>0.65801270189221961</v>
      </c>
      <c r="I1413" s="78">
        <f t="shared" si="530"/>
        <v>0.13971143170299716</v>
      </c>
      <c r="J1413" s="78">
        <f t="shared" si="531"/>
        <v>-0.8660254037844386</v>
      </c>
      <c r="K1413" s="78">
        <f t="shared" si="532"/>
        <v>0.65801270189221961</v>
      </c>
      <c r="L1413" s="78">
        <f t="shared" si="533"/>
        <v>0.35909474815175962</v>
      </c>
      <c r="M1413" s="78">
        <f t="shared" si="534"/>
        <v>-0.80035632439453208</v>
      </c>
      <c r="O1413" s="78">
        <f t="shared" si="539"/>
        <v>0.63520289937460062</v>
      </c>
      <c r="P1413" s="78">
        <f t="shared" si="540"/>
        <v>-0.77261222515348593</v>
      </c>
    </row>
    <row r="1414" spans="2:18" x14ac:dyDescent="0.2">
      <c r="B1414" s="78">
        <f t="shared" si="535"/>
        <v>-0.45000000000000018</v>
      </c>
      <c r="C1414" s="78">
        <v>0.64278760968653925</v>
      </c>
      <c r="D1414" s="78">
        <v>-0.76604444311897812</v>
      </c>
      <c r="E1414" s="78">
        <f t="shared" si="536"/>
        <v>-0.45000000000000018</v>
      </c>
      <c r="F1414" s="78">
        <f t="shared" si="537"/>
        <v>0.64278760968653925</v>
      </c>
      <c r="G1414" s="78">
        <f t="shared" si="538"/>
        <v>-0.76604444311897812</v>
      </c>
      <c r="H1414" s="78">
        <f t="shared" si="529"/>
        <v>0.78167039922641945</v>
      </c>
      <c r="I1414" s="78">
        <f t="shared" si="530"/>
        <v>6.8317626859727532E-2</v>
      </c>
      <c r="J1414" s="78">
        <f t="shared" si="531"/>
        <v>-0.76604444311897812</v>
      </c>
      <c r="K1414" s="78">
        <f t="shared" si="532"/>
        <v>0.78167039922641945</v>
      </c>
      <c r="L1414" s="78">
        <f t="shared" si="533"/>
        <v>0.26425665144873672</v>
      </c>
      <c r="M1414" s="78">
        <f t="shared" si="534"/>
        <v>-0.72226020874634311</v>
      </c>
      <c r="O1414" s="78">
        <f t="shared" si="539"/>
        <v>0.76154603861750825</v>
      </c>
      <c r="P1414" s="78">
        <f t="shared" si="540"/>
        <v>-0.7036653829621462</v>
      </c>
    </row>
    <row r="1415" spans="2:18" x14ac:dyDescent="0.2">
      <c r="B1415" s="78">
        <f t="shared" si="535"/>
        <v>-0.45000000000000018</v>
      </c>
      <c r="C1415" s="78">
        <v>0.76604444311897779</v>
      </c>
      <c r="D1415" s="78">
        <v>-0.64278760968653958</v>
      </c>
      <c r="E1415" s="78">
        <f t="shared" si="536"/>
        <v>-0.45000000000000018</v>
      </c>
      <c r="F1415" s="78">
        <f t="shared" si="537"/>
        <v>0.76604444311897779</v>
      </c>
      <c r="G1415" s="78">
        <f t="shared" si="538"/>
        <v>-0.64278760968653958</v>
      </c>
      <c r="H1415" s="78">
        <f t="shared" si="529"/>
        <v>0.88841394816893826</v>
      </c>
      <c r="I1415" s="78">
        <f t="shared" si="530"/>
        <v>6.6892101435082063E-3</v>
      </c>
      <c r="J1415" s="78">
        <f t="shared" si="531"/>
        <v>-0.64278760968653958</v>
      </c>
      <c r="K1415" s="78">
        <f t="shared" si="532"/>
        <v>0.88841394816893826</v>
      </c>
      <c r="L1415" s="78">
        <f t="shared" si="533"/>
        <v>0.17282695617789137</v>
      </c>
      <c r="M1415" s="78">
        <f t="shared" si="534"/>
        <v>-0.61915385803301304</v>
      </c>
      <c r="O1415" s="78">
        <f t="shared" si="539"/>
        <v>0.87332061382348625</v>
      </c>
      <c r="P1415" s="78">
        <f t="shared" si="540"/>
        <v>-0.60863500450777341</v>
      </c>
    </row>
    <row r="1416" spans="2:18" x14ac:dyDescent="0.2">
      <c r="B1416" s="78">
        <f t="shared" si="535"/>
        <v>-0.45000000000000018</v>
      </c>
      <c r="C1416" s="78">
        <v>0.86602540378443837</v>
      </c>
      <c r="D1416" s="78">
        <v>-0.50000000000000044</v>
      </c>
      <c r="E1416" s="78">
        <f t="shared" si="536"/>
        <v>-0.45000000000000018</v>
      </c>
      <c r="F1416" s="78">
        <f t="shared" si="537"/>
        <v>0.86602540378443837</v>
      </c>
      <c r="G1416" s="78">
        <f t="shared" si="538"/>
        <v>-0.50000000000000044</v>
      </c>
      <c r="H1416" s="78">
        <f t="shared" si="529"/>
        <v>0.97499999999999987</v>
      </c>
      <c r="I1416" s="78">
        <f t="shared" si="530"/>
        <v>-4.3301270189222141E-2</v>
      </c>
      <c r="J1416" s="78">
        <f t="shared" si="531"/>
        <v>-0.50000000000000044</v>
      </c>
      <c r="K1416" s="78">
        <f t="shared" si="532"/>
        <v>0.97499999999999987</v>
      </c>
      <c r="L1416" s="78">
        <f t="shared" si="533"/>
        <v>8.7583707364369878E-2</v>
      </c>
      <c r="M1416" s="78">
        <f t="shared" si="534"/>
        <v>-0.49417010654663535</v>
      </c>
      <c r="O1416" s="78">
        <f t="shared" si="539"/>
        <v>0.96653473050063299</v>
      </c>
      <c r="P1416" s="78">
        <f t="shared" si="540"/>
        <v>-0.48987955974617581</v>
      </c>
    </row>
    <row r="1417" spans="2:18" x14ac:dyDescent="0.2">
      <c r="B1417" s="78">
        <f t="shared" si="535"/>
        <v>-0.45000000000000018</v>
      </c>
      <c r="C1417" s="78">
        <v>0.93969262078590809</v>
      </c>
      <c r="D1417" s="78">
        <v>-0.34202014332566943</v>
      </c>
      <c r="E1417" s="78">
        <f t="shared" si="536"/>
        <v>-0.45000000000000018</v>
      </c>
      <c r="F1417" s="78">
        <f t="shared" si="537"/>
        <v>0.93969262078590809</v>
      </c>
      <c r="G1417" s="78">
        <f t="shared" si="538"/>
        <v>-0.34202014332566943</v>
      </c>
      <c r="H1417" s="78">
        <f t="shared" si="529"/>
        <v>1.0387976813493733</v>
      </c>
      <c r="I1417" s="78">
        <f t="shared" si="530"/>
        <v>-8.0134878689957056E-2</v>
      </c>
      <c r="J1417" s="78">
        <f t="shared" si="531"/>
        <v>-0.34202014332566943</v>
      </c>
      <c r="K1417" s="78">
        <f t="shared" si="532"/>
        <v>1.0387976813493733</v>
      </c>
      <c r="L1417" s="78">
        <f t="shared" si="533"/>
        <v>1.1116977988206017E-2</v>
      </c>
      <c r="M1417" s="78">
        <f t="shared" si="534"/>
        <v>-0.35110652233129386</v>
      </c>
      <c r="O1417" s="78">
        <f t="shared" si="539"/>
        <v>1.0376441346489251</v>
      </c>
      <c r="P1417" s="78">
        <f t="shared" si="540"/>
        <v>-0.3507166314241299</v>
      </c>
    </row>
    <row r="1418" spans="2:18" x14ac:dyDescent="0.2">
      <c r="B1418" s="78">
        <f t="shared" si="535"/>
        <v>-0.45000000000000018</v>
      </c>
      <c r="C1418" s="78">
        <v>0.98480775301220802</v>
      </c>
      <c r="D1418" s="78">
        <v>-0.17364817766693039</v>
      </c>
      <c r="E1418" s="78">
        <f t="shared" si="536"/>
        <v>-0.45000000000000018</v>
      </c>
      <c r="F1418" s="78">
        <f t="shared" si="537"/>
        <v>0.98480775301220802</v>
      </c>
      <c r="G1418" s="78">
        <f t="shared" si="538"/>
        <v>-0.17364817766693039</v>
      </c>
      <c r="H1418" s="78">
        <f t="shared" si="529"/>
        <v>1.0778685319524433</v>
      </c>
      <c r="I1418" s="78">
        <f t="shared" si="530"/>
        <v>-0.10269244480310702</v>
      </c>
      <c r="J1418" s="78">
        <f t="shared" si="531"/>
        <v>-0.17364817766693039</v>
      </c>
      <c r="K1418" s="78">
        <f t="shared" si="532"/>
        <v>1.0778685319524433</v>
      </c>
      <c r="L1418" s="78">
        <f t="shared" si="533"/>
        <v>-5.4249829072537892E-2</v>
      </c>
      <c r="M1418" s="78">
        <f t="shared" si="534"/>
        <v>-0.19431001999970415</v>
      </c>
      <c r="O1418" s="78">
        <f t="shared" si="539"/>
        <v>1.0837478454899996</v>
      </c>
      <c r="P1418" s="78">
        <f t="shared" si="540"/>
        <v>-0.19536989835889304</v>
      </c>
    </row>
    <row r="1419" spans="2:18" x14ac:dyDescent="0.2">
      <c r="B1419" s="78">
        <f t="shared" si="535"/>
        <v>-0.45000000000000018</v>
      </c>
      <c r="C1419" s="78">
        <v>1</v>
      </c>
      <c r="D1419" s="78">
        <v>0</v>
      </c>
      <c r="E1419" s="78">
        <f t="shared" si="536"/>
        <v>-0.45000000000000018</v>
      </c>
      <c r="F1419" s="78">
        <f t="shared" si="537"/>
        <v>1</v>
      </c>
      <c r="G1419" s="78">
        <f t="shared" si="538"/>
        <v>0</v>
      </c>
      <c r="H1419" s="78">
        <f t="shared" si="529"/>
        <v>1.0910254037844387</v>
      </c>
      <c r="I1419" s="78">
        <f t="shared" si="530"/>
        <v>-0.11028856829700301</v>
      </c>
      <c r="J1419" s="78">
        <f t="shared" si="531"/>
        <v>0</v>
      </c>
      <c r="K1419" s="78">
        <f t="shared" si="532"/>
        <v>1.0910254037844387</v>
      </c>
      <c r="L1419" s="78">
        <f t="shared" si="533"/>
        <v>-0.10653057646252098</v>
      </c>
      <c r="M1419" s="78">
        <f t="shared" si="534"/>
        <v>-2.8544781932354459E-2</v>
      </c>
      <c r="O1419" s="78">
        <f t="shared" si="539"/>
        <v>1.1027733114419784</v>
      </c>
      <c r="P1419" s="78">
        <f t="shared" si="540"/>
        <v>-2.8852145501601069E-2</v>
      </c>
    </row>
    <row r="1421" spans="2:18" x14ac:dyDescent="0.2">
      <c r="B1421" s="78">
        <f>10/20*9-4.5</f>
        <v>0</v>
      </c>
      <c r="C1421" s="78">
        <v>1</v>
      </c>
      <c r="D1421" s="78">
        <v>0</v>
      </c>
      <c r="E1421" s="78">
        <f>B1421+B$8</f>
        <v>0</v>
      </c>
      <c r="F1421" s="78">
        <f>C1421+B$9</f>
        <v>1</v>
      </c>
      <c r="G1421" s="78">
        <f>D1421+B$10</f>
        <v>0</v>
      </c>
      <c r="H1421" s="78">
        <f t="shared" ref="H1421:H1457" si="541">E1421*COS(RADIANS($B$12))-F1421*SIN(RADIANS($B$12))</f>
        <v>0.86602540378443837</v>
      </c>
      <c r="I1421" s="78">
        <f t="shared" ref="I1421:I1457" si="542">E1421*SIN(RADIANS($B$12))+F1421*COS(RADIANS($B$12))</f>
        <v>-0.50000000000000044</v>
      </c>
      <c r="J1421" s="78">
        <f t="shared" ref="J1421:J1457" si="543">G1421</f>
        <v>0</v>
      </c>
      <c r="K1421" s="78">
        <f t="shared" ref="K1421:K1457" si="544">H1421</f>
        <v>0.86602540378443837</v>
      </c>
      <c r="L1421" s="78">
        <f t="shared" ref="L1421:L1457" si="545">I1421*COS(RADIANS($B$14))-J1421*SIN(RADIANS($B$14))</f>
        <v>-0.4829629131445346</v>
      </c>
      <c r="M1421" s="78">
        <f t="shared" ref="M1421:M1457" si="546">I1421*SIN(RADIANS($B$14))+J1421*COS(RADIANS($B$14))</f>
        <v>-0.12940952255126048</v>
      </c>
      <c r="O1421" s="78">
        <f>K1421*B$3/(B$3+B$5+L1421)</f>
        <v>0.90997376166638733</v>
      </c>
      <c r="P1421" s="78">
        <f>M1421*B$3/(B$3+B$5+L1421)</f>
        <v>-0.13597669250443031</v>
      </c>
      <c r="R1421" s="78" t="s">
        <v>3</v>
      </c>
    </row>
    <row r="1422" spans="2:18" x14ac:dyDescent="0.2">
      <c r="B1422" s="78">
        <f t="shared" ref="B1422:B1457" si="547">B1421</f>
        <v>0</v>
      </c>
      <c r="C1422" s="78">
        <v>0.98480775301220802</v>
      </c>
      <c r="D1422" s="78">
        <v>0.17364817766693033</v>
      </c>
      <c r="E1422" s="78">
        <f t="shared" ref="E1422:E1457" si="548">B1422+B$8</f>
        <v>0</v>
      </c>
      <c r="F1422" s="78">
        <f t="shared" ref="F1422:F1457" si="549">C1422+B$9</f>
        <v>0.98480775301220802</v>
      </c>
      <c r="G1422" s="78">
        <f t="shared" ref="G1422:G1457" si="550">D1422+B$10</f>
        <v>0.17364817766693033</v>
      </c>
      <c r="H1422" s="78">
        <f t="shared" si="541"/>
        <v>0.85286853195244294</v>
      </c>
      <c r="I1422" s="78">
        <f t="shared" si="542"/>
        <v>-0.49240387650610445</v>
      </c>
      <c r="J1422" s="78">
        <f t="shared" si="543"/>
        <v>0.17364817766693033</v>
      </c>
      <c r="K1422" s="78">
        <f t="shared" si="544"/>
        <v>0.85286853195244294</v>
      </c>
      <c r="L1422" s="78">
        <f t="shared" si="545"/>
        <v>-0.52056907680964704</v>
      </c>
      <c r="M1422" s="78">
        <f t="shared" si="546"/>
        <v>4.0287758374431132E-2</v>
      </c>
      <c r="O1422" s="78">
        <f t="shared" ref="O1422:O1457" si="551">K1422*B$3/(B$3+B$5+L1422)</f>
        <v>0.89970435869309073</v>
      </c>
      <c r="P1422" s="78">
        <f t="shared" ref="P1422:P1457" si="552">M1422*B$3/(B$3+B$5+L1422)</f>
        <v>4.2500186668243657E-2</v>
      </c>
    </row>
    <row r="1423" spans="2:18" x14ac:dyDescent="0.2">
      <c r="B1423" s="78">
        <f t="shared" si="547"/>
        <v>0</v>
      </c>
      <c r="C1423" s="78">
        <v>0.93969262078590843</v>
      </c>
      <c r="D1423" s="78">
        <v>0.34202014332566871</v>
      </c>
      <c r="E1423" s="78">
        <f t="shared" si="548"/>
        <v>0</v>
      </c>
      <c r="F1423" s="78">
        <f t="shared" si="549"/>
        <v>0.93969262078590843</v>
      </c>
      <c r="G1423" s="78">
        <f t="shared" si="550"/>
        <v>0.34202014332566871</v>
      </c>
      <c r="H1423" s="78">
        <f t="shared" si="541"/>
        <v>0.81379768134937347</v>
      </c>
      <c r="I1423" s="78">
        <f t="shared" si="542"/>
        <v>-0.46984631039295466</v>
      </c>
      <c r="J1423" s="78">
        <f t="shared" si="543"/>
        <v>0.34202014332566871</v>
      </c>
      <c r="K1423" s="78">
        <f t="shared" si="544"/>
        <v>0.81379768134937347</v>
      </c>
      <c r="L1423" s="78">
        <f t="shared" si="545"/>
        <v>-0.54235801249656168</v>
      </c>
      <c r="M1423" s="78">
        <f t="shared" si="546"/>
        <v>0.20876091614850506</v>
      </c>
      <c r="O1423" s="78">
        <f t="shared" si="551"/>
        <v>0.86046572964451373</v>
      </c>
      <c r="P1423" s="78">
        <f t="shared" si="552"/>
        <v>0.22073252130324328</v>
      </c>
    </row>
    <row r="1424" spans="2:18" x14ac:dyDescent="0.2">
      <c r="B1424" s="78">
        <f t="shared" si="547"/>
        <v>0</v>
      </c>
      <c r="C1424" s="78">
        <v>0.86602540378443871</v>
      </c>
      <c r="D1424" s="78">
        <v>0.49999999999999994</v>
      </c>
      <c r="E1424" s="78">
        <f t="shared" si="548"/>
        <v>0</v>
      </c>
      <c r="F1424" s="78">
        <f t="shared" si="549"/>
        <v>0.86602540378443871</v>
      </c>
      <c r="G1424" s="78">
        <f t="shared" si="550"/>
        <v>0.49999999999999994</v>
      </c>
      <c r="H1424" s="78">
        <f t="shared" si="541"/>
        <v>0.74999999999999978</v>
      </c>
      <c r="I1424" s="78">
        <f t="shared" si="542"/>
        <v>-0.43301270189221974</v>
      </c>
      <c r="J1424" s="78">
        <f t="shared" si="543"/>
        <v>0.49999999999999994</v>
      </c>
      <c r="K1424" s="78">
        <f t="shared" si="544"/>
        <v>0.74999999999999978</v>
      </c>
      <c r="L1424" s="78">
        <f t="shared" si="545"/>
        <v>-0.54766767442016473</v>
      </c>
      <c r="M1424" s="78">
        <f t="shared" si="546"/>
        <v>0.37089097912352731</v>
      </c>
      <c r="O1424" s="78">
        <f t="shared" si="551"/>
        <v>0.79345496345949995</v>
      </c>
      <c r="P1424" s="78">
        <f t="shared" si="552"/>
        <v>0.39238038438388878</v>
      </c>
    </row>
    <row r="1425" spans="2:16" x14ac:dyDescent="0.2">
      <c r="B1425" s="78">
        <f t="shared" si="547"/>
        <v>0</v>
      </c>
      <c r="C1425" s="78">
        <v>0.76604444311897801</v>
      </c>
      <c r="D1425" s="78">
        <v>0.64278760968653925</v>
      </c>
      <c r="E1425" s="78">
        <f t="shared" si="548"/>
        <v>0</v>
      </c>
      <c r="F1425" s="78">
        <f t="shared" si="549"/>
        <v>0.76604444311897801</v>
      </c>
      <c r="G1425" s="78">
        <f t="shared" si="550"/>
        <v>0.64278760968653925</v>
      </c>
      <c r="H1425" s="78">
        <f t="shared" si="541"/>
        <v>0.66341394816893817</v>
      </c>
      <c r="I1425" s="78">
        <f t="shared" si="542"/>
        <v>-0.38302222155948934</v>
      </c>
      <c r="J1425" s="78">
        <f t="shared" si="543"/>
        <v>0.64278760968653925</v>
      </c>
      <c r="K1425" s="78">
        <f t="shared" si="544"/>
        <v>0.66341394816893817</v>
      </c>
      <c r="L1425" s="78">
        <f t="shared" si="545"/>
        <v>-0.53633673118972625</v>
      </c>
      <c r="M1425" s="78">
        <f t="shared" si="546"/>
        <v>0.52175170737777243</v>
      </c>
      <c r="O1425" s="78">
        <f t="shared" si="551"/>
        <v>0.70101178510373963</v>
      </c>
      <c r="P1425" s="78">
        <f t="shared" si="552"/>
        <v>0.55132108207751618</v>
      </c>
    </row>
    <row r="1426" spans="2:16" x14ac:dyDescent="0.2">
      <c r="B1426" s="78">
        <f t="shared" si="547"/>
        <v>0</v>
      </c>
      <c r="C1426" s="78">
        <v>0.64278760968653936</v>
      </c>
      <c r="D1426" s="78">
        <v>0.76604444311897801</v>
      </c>
      <c r="E1426" s="78">
        <f t="shared" si="548"/>
        <v>0</v>
      </c>
      <c r="F1426" s="78">
        <f t="shared" si="549"/>
        <v>0.64278760968653936</v>
      </c>
      <c r="G1426" s="78">
        <f t="shared" si="550"/>
        <v>0.76604444311897801</v>
      </c>
      <c r="H1426" s="78">
        <f t="shared" si="541"/>
        <v>0.55667039922641925</v>
      </c>
      <c r="I1426" s="78">
        <f t="shared" si="542"/>
        <v>-0.32139380484326996</v>
      </c>
      <c r="J1426" s="78">
        <f t="shared" si="543"/>
        <v>0.76604444311897801</v>
      </c>
      <c r="K1426" s="78">
        <f t="shared" si="544"/>
        <v>0.55667039922641925</v>
      </c>
      <c r="L1426" s="78">
        <f t="shared" si="545"/>
        <v>-0.50870946778156922</v>
      </c>
      <c r="M1426" s="78">
        <f t="shared" si="546"/>
        <v>0.65675927402244705</v>
      </c>
      <c r="O1426" s="78">
        <f t="shared" si="551"/>
        <v>0.58650654232613286</v>
      </c>
      <c r="P1426" s="78">
        <f t="shared" si="552"/>
        <v>0.69195993083665575</v>
      </c>
    </row>
    <row r="1427" spans="2:16" x14ac:dyDescent="0.2">
      <c r="B1427" s="78">
        <f t="shared" si="547"/>
        <v>0</v>
      </c>
      <c r="C1427" s="78">
        <v>0.50000000000000011</v>
      </c>
      <c r="D1427" s="78">
        <v>0.8660254037844386</v>
      </c>
      <c r="E1427" s="78">
        <f t="shared" si="548"/>
        <v>0</v>
      </c>
      <c r="F1427" s="78">
        <f t="shared" si="549"/>
        <v>0.50000000000000011</v>
      </c>
      <c r="G1427" s="78">
        <f t="shared" si="550"/>
        <v>0.8660254037844386</v>
      </c>
      <c r="H1427" s="78">
        <f t="shared" si="541"/>
        <v>0.4330127018922193</v>
      </c>
      <c r="I1427" s="78">
        <f t="shared" si="542"/>
        <v>-0.25000000000000028</v>
      </c>
      <c r="J1427" s="78">
        <f t="shared" si="543"/>
        <v>0.8660254037844386</v>
      </c>
      <c r="K1427" s="78">
        <f t="shared" si="544"/>
        <v>0.4330127018922193</v>
      </c>
      <c r="L1427" s="78">
        <f t="shared" si="545"/>
        <v>-0.46562532461428074</v>
      </c>
      <c r="M1427" s="78">
        <f t="shared" si="546"/>
        <v>0.77181154246217754</v>
      </c>
      <c r="O1427" s="78">
        <f t="shared" si="551"/>
        <v>0.45415951924996223</v>
      </c>
      <c r="P1427" s="78">
        <f t="shared" si="552"/>
        <v>0.80950410356193958</v>
      </c>
    </row>
    <row r="1428" spans="2:16" x14ac:dyDescent="0.2">
      <c r="B1428" s="78">
        <f t="shared" si="547"/>
        <v>0</v>
      </c>
      <c r="C1428" s="78">
        <v>0.34202014332566882</v>
      </c>
      <c r="D1428" s="78">
        <v>0.93969262078590832</v>
      </c>
      <c r="E1428" s="78">
        <f t="shared" si="548"/>
        <v>0</v>
      </c>
      <c r="F1428" s="78">
        <f t="shared" si="549"/>
        <v>0.34202014332566882</v>
      </c>
      <c r="G1428" s="78">
        <f t="shared" si="550"/>
        <v>0.93969262078590832</v>
      </c>
      <c r="H1428" s="78">
        <f t="shared" si="541"/>
        <v>0.29619813272602386</v>
      </c>
      <c r="I1428" s="78">
        <f t="shared" si="542"/>
        <v>-0.17101007166283455</v>
      </c>
      <c r="J1428" s="78">
        <f t="shared" si="543"/>
        <v>0.93969262078590832</v>
      </c>
      <c r="K1428" s="78">
        <f t="shared" si="544"/>
        <v>0.29619813272602386</v>
      </c>
      <c r="L1428" s="78">
        <f t="shared" si="545"/>
        <v>-0.40839339157637017</v>
      </c>
      <c r="M1428" s="78">
        <f t="shared" si="546"/>
        <v>0.86341270773968015</v>
      </c>
      <c r="O1428" s="78">
        <f t="shared" si="551"/>
        <v>0.3088097175147842</v>
      </c>
      <c r="P1428" s="78">
        <f t="shared" si="552"/>
        <v>0.90017527093052974</v>
      </c>
    </row>
    <row r="1429" spans="2:16" x14ac:dyDescent="0.2">
      <c r="B1429" s="78">
        <f t="shared" si="547"/>
        <v>0</v>
      </c>
      <c r="C1429" s="78">
        <v>0.17364817766693041</v>
      </c>
      <c r="D1429" s="78">
        <v>0.98480775301220802</v>
      </c>
      <c r="E1429" s="78">
        <f t="shared" si="548"/>
        <v>0</v>
      </c>
      <c r="F1429" s="78">
        <f t="shared" si="549"/>
        <v>0.17364817766693041</v>
      </c>
      <c r="G1429" s="78">
        <f t="shared" si="550"/>
        <v>0.98480775301220802</v>
      </c>
      <c r="H1429" s="78">
        <f t="shared" si="541"/>
        <v>0.1503837331804353</v>
      </c>
      <c r="I1429" s="78">
        <f t="shared" si="542"/>
        <v>-8.682408883346529E-2</v>
      </c>
      <c r="J1429" s="78">
        <f t="shared" si="543"/>
        <v>0.98480775301220802</v>
      </c>
      <c r="K1429" s="78">
        <f t="shared" si="544"/>
        <v>0.1503837331804353</v>
      </c>
      <c r="L1429" s="78">
        <f t="shared" si="545"/>
        <v>-0.33875263199243921</v>
      </c>
      <c r="M1429" s="78">
        <f t="shared" si="546"/>
        <v>0.92877951480042376</v>
      </c>
      <c r="O1429" s="78">
        <f t="shared" si="551"/>
        <v>0.15565664292834366</v>
      </c>
      <c r="P1429" s="78">
        <f t="shared" si="552"/>
        <v>0.96134534126100724</v>
      </c>
    </row>
    <row r="1430" spans="2:16" x14ac:dyDescent="0.2">
      <c r="B1430" s="78">
        <f t="shared" si="547"/>
        <v>0</v>
      </c>
      <c r="C1430" s="78">
        <v>6.1257422745431001E-17</v>
      </c>
      <c r="D1430" s="78">
        <v>1</v>
      </c>
      <c r="E1430" s="78">
        <f t="shared" si="548"/>
        <v>0</v>
      </c>
      <c r="F1430" s="78">
        <f t="shared" si="549"/>
        <v>6.1257422745431001E-17</v>
      </c>
      <c r="G1430" s="78">
        <f t="shared" si="550"/>
        <v>1</v>
      </c>
      <c r="H1430" s="78">
        <f t="shared" si="541"/>
        <v>5.3050484267905919E-17</v>
      </c>
      <c r="I1430" s="78">
        <f t="shared" si="542"/>
        <v>-3.0628711372715525E-17</v>
      </c>
      <c r="J1430" s="78">
        <f t="shared" si="543"/>
        <v>1</v>
      </c>
      <c r="K1430" s="78">
        <f t="shared" si="544"/>
        <v>5.3050484267905919E-17</v>
      </c>
      <c r="L1430" s="78">
        <f t="shared" si="545"/>
        <v>-0.25881904510252079</v>
      </c>
      <c r="M1430" s="78">
        <f t="shared" si="546"/>
        <v>0.96592582628906831</v>
      </c>
      <c r="O1430" s="78">
        <f t="shared" si="551"/>
        <v>5.4460013127293606E-17</v>
      </c>
      <c r="P1430" s="78">
        <f t="shared" si="552"/>
        <v>0.99159006568237418</v>
      </c>
    </row>
    <row r="1431" spans="2:16" x14ac:dyDescent="0.2">
      <c r="B1431" s="78">
        <f t="shared" si="547"/>
        <v>0</v>
      </c>
      <c r="C1431" s="78">
        <v>-0.1736481776669303</v>
      </c>
      <c r="D1431" s="78">
        <v>0.98480775301220802</v>
      </c>
      <c r="E1431" s="78">
        <f t="shared" si="548"/>
        <v>0</v>
      </c>
      <c r="F1431" s="78">
        <f t="shared" si="549"/>
        <v>-0.1736481776669303</v>
      </c>
      <c r="G1431" s="78">
        <f t="shared" si="550"/>
        <v>0.98480775301220802</v>
      </c>
      <c r="H1431" s="78">
        <f t="shared" si="541"/>
        <v>-0.15038373318043521</v>
      </c>
      <c r="I1431" s="78">
        <f t="shared" si="542"/>
        <v>8.6824088833465235E-2</v>
      </c>
      <c r="J1431" s="78">
        <f t="shared" si="543"/>
        <v>0.98480775301220802</v>
      </c>
      <c r="K1431" s="78">
        <f t="shared" si="544"/>
        <v>-0.15038373318043521</v>
      </c>
      <c r="L1431" s="78">
        <f t="shared" si="545"/>
        <v>-0.17102137249591837</v>
      </c>
      <c r="M1431" s="78">
        <f t="shared" si="546"/>
        <v>0.97372297032797162</v>
      </c>
      <c r="O1431" s="78">
        <f t="shared" si="551"/>
        <v>-0.15300036644664355</v>
      </c>
      <c r="P1431" s="78">
        <f t="shared" si="552"/>
        <v>0.99066546711500347</v>
      </c>
    </row>
    <row r="1432" spans="2:16" x14ac:dyDescent="0.2">
      <c r="B1432" s="78">
        <f t="shared" si="547"/>
        <v>0</v>
      </c>
      <c r="C1432" s="78">
        <v>-0.34202014332566871</v>
      </c>
      <c r="D1432" s="78">
        <v>0.93969262078590843</v>
      </c>
      <c r="E1432" s="78">
        <f t="shared" si="548"/>
        <v>0</v>
      </c>
      <c r="F1432" s="78">
        <f t="shared" si="549"/>
        <v>-0.34202014332566871</v>
      </c>
      <c r="G1432" s="78">
        <f t="shared" si="550"/>
        <v>0.93969262078590843</v>
      </c>
      <c r="H1432" s="78">
        <f t="shared" si="541"/>
        <v>-0.29619813272602374</v>
      </c>
      <c r="I1432" s="78">
        <f t="shared" si="542"/>
        <v>0.1710100716628345</v>
      </c>
      <c r="J1432" s="78">
        <f t="shared" si="543"/>
        <v>0.93969262078590843</v>
      </c>
      <c r="K1432" s="78">
        <f t="shared" si="544"/>
        <v>-0.29619813272602374</v>
      </c>
      <c r="L1432" s="78">
        <f t="shared" si="545"/>
        <v>-7.802730202701777E-2</v>
      </c>
      <c r="M1432" s="78">
        <f t="shared" si="546"/>
        <v>0.95193403464105719</v>
      </c>
      <c r="O1432" s="78">
        <f t="shared" si="551"/>
        <v>-0.29852746196987195</v>
      </c>
      <c r="P1432" s="78">
        <f t="shared" si="552"/>
        <v>0.95942013107487523</v>
      </c>
    </row>
    <row r="1433" spans="2:16" x14ac:dyDescent="0.2">
      <c r="B1433" s="78">
        <f t="shared" si="547"/>
        <v>0</v>
      </c>
      <c r="C1433" s="78">
        <v>-0.49999999999999978</v>
      </c>
      <c r="D1433" s="78">
        <v>0.86602540378443871</v>
      </c>
      <c r="E1433" s="78">
        <f t="shared" si="548"/>
        <v>0</v>
      </c>
      <c r="F1433" s="78">
        <f t="shared" si="549"/>
        <v>-0.49999999999999978</v>
      </c>
      <c r="G1433" s="78">
        <f t="shared" si="550"/>
        <v>0.86602540378443871</v>
      </c>
      <c r="H1433" s="78">
        <f t="shared" si="541"/>
        <v>-0.43301270189221902</v>
      </c>
      <c r="I1433" s="78">
        <f t="shared" si="542"/>
        <v>0.25000000000000011</v>
      </c>
      <c r="J1433" s="78">
        <f t="shared" si="543"/>
        <v>0.86602540378443871</v>
      </c>
      <c r="K1433" s="78">
        <f t="shared" si="544"/>
        <v>-0.43301270189221902</v>
      </c>
      <c r="L1433" s="78">
        <f t="shared" si="545"/>
        <v>1.73375885302538E-2</v>
      </c>
      <c r="M1433" s="78">
        <f t="shared" si="546"/>
        <v>0.90122106501343813</v>
      </c>
      <c r="O1433" s="78">
        <f t="shared" si="551"/>
        <v>-0.43226326163552081</v>
      </c>
      <c r="P1433" s="78">
        <f t="shared" si="552"/>
        <v>0.89966126932302537</v>
      </c>
    </row>
    <row r="1434" spans="2:16" x14ac:dyDescent="0.2">
      <c r="B1434" s="78">
        <f t="shared" si="547"/>
        <v>0</v>
      </c>
      <c r="C1434" s="78">
        <v>-0.64278760968653936</v>
      </c>
      <c r="D1434" s="78">
        <v>0.76604444311897801</v>
      </c>
      <c r="E1434" s="78">
        <f t="shared" si="548"/>
        <v>0</v>
      </c>
      <c r="F1434" s="78">
        <f t="shared" si="549"/>
        <v>-0.64278760968653936</v>
      </c>
      <c r="G1434" s="78">
        <f t="shared" si="550"/>
        <v>0.76604444311897801</v>
      </c>
      <c r="H1434" s="78">
        <f t="shared" si="541"/>
        <v>-0.55667039922641925</v>
      </c>
      <c r="I1434" s="78">
        <f t="shared" si="542"/>
        <v>0.32139380484326996</v>
      </c>
      <c r="J1434" s="78">
        <f t="shared" si="543"/>
        <v>0.76604444311897801</v>
      </c>
      <c r="K1434" s="78">
        <f t="shared" si="544"/>
        <v>-0.55667039922641925</v>
      </c>
      <c r="L1434" s="78">
        <f t="shared" si="545"/>
        <v>0.11217568523327692</v>
      </c>
      <c r="M1434" s="78">
        <f t="shared" si="546"/>
        <v>0.82312494936524905</v>
      </c>
      <c r="O1434" s="78">
        <f t="shared" si="551"/>
        <v>-0.55049518180278478</v>
      </c>
      <c r="P1434" s="78">
        <f t="shared" si="552"/>
        <v>0.81399391682568512</v>
      </c>
    </row>
    <row r="1435" spans="2:16" x14ac:dyDescent="0.2">
      <c r="B1435" s="78">
        <f t="shared" si="547"/>
        <v>0</v>
      </c>
      <c r="C1435" s="78">
        <v>-0.7660444431189779</v>
      </c>
      <c r="D1435" s="78">
        <v>0.64278760968653947</v>
      </c>
      <c r="E1435" s="78">
        <f t="shared" si="548"/>
        <v>0</v>
      </c>
      <c r="F1435" s="78">
        <f t="shared" si="549"/>
        <v>-0.7660444431189779</v>
      </c>
      <c r="G1435" s="78">
        <f t="shared" si="550"/>
        <v>0.64278760968653947</v>
      </c>
      <c r="H1435" s="78">
        <f t="shared" si="541"/>
        <v>-0.66341394816893806</v>
      </c>
      <c r="I1435" s="78">
        <f t="shared" si="542"/>
        <v>0.38302222155948928</v>
      </c>
      <c r="J1435" s="78">
        <f t="shared" si="543"/>
        <v>0.64278760968653947</v>
      </c>
      <c r="K1435" s="78">
        <f t="shared" si="544"/>
        <v>-0.66341394816893806</v>
      </c>
      <c r="L1435" s="78">
        <f t="shared" si="545"/>
        <v>0.20360538050412236</v>
      </c>
      <c r="M1435" s="78">
        <f t="shared" si="546"/>
        <v>0.72001859865191897</v>
      </c>
      <c r="O1435" s="78">
        <f t="shared" si="551"/>
        <v>-0.65017601468252906</v>
      </c>
      <c r="P1435" s="78">
        <f t="shared" si="552"/>
        <v>0.70565116133131511</v>
      </c>
    </row>
    <row r="1436" spans="2:16" x14ac:dyDescent="0.2">
      <c r="B1436" s="78">
        <f t="shared" si="547"/>
        <v>0</v>
      </c>
      <c r="C1436" s="78">
        <v>-0.86602540378443871</v>
      </c>
      <c r="D1436" s="78">
        <v>0.49999999999999994</v>
      </c>
      <c r="E1436" s="78">
        <f t="shared" si="548"/>
        <v>0</v>
      </c>
      <c r="F1436" s="78">
        <f t="shared" si="549"/>
        <v>-0.86602540378443871</v>
      </c>
      <c r="G1436" s="78">
        <f t="shared" si="550"/>
        <v>0.49999999999999994</v>
      </c>
      <c r="H1436" s="78">
        <f t="shared" si="541"/>
        <v>-0.74999999999999978</v>
      </c>
      <c r="I1436" s="78">
        <f t="shared" si="542"/>
        <v>0.43301270189221974</v>
      </c>
      <c r="J1436" s="78">
        <f t="shared" si="543"/>
        <v>0.49999999999999994</v>
      </c>
      <c r="K1436" s="78">
        <f t="shared" si="544"/>
        <v>-0.74999999999999978</v>
      </c>
      <c r="L1436" s="78">
        <f t="shared" si="545"/>
        <v>0.28884862931764399</v>
      </c>
      <c r="M1436" s="78">
        <f t="shared" si="546"/>
        <v>0.59503484716554089</v>
      </c>
      <c r="O1436" s="78">
        <f t="shared" si="551"/>
        <v>-0.72894453696490991</v>
      </c>
      <c r="P1436" s="78">
        <f t="shared" si="552"/>
        <v>0.57832986819342824</v>
      </c>
    </row>
    <row r="1437" spans="2:16" x14ac:dyDescent="0.2">
      <c r="B1437" s="78">
        <f t="shared" si="547"/>
        <v>0</v>
      </c>
      <c r="C1437" s="78">
        <v>-0.93969262078590832</v>
      </c>
      <c r="D1437" s="78">
        <v>0.34202014332566888</v>
      </c>
      <c r="E1437" s="78">
        <f t="shared" si="548"/>
        <v>0</v>
      </c>
      <c r="F1437" s="78">
        <f t="shared" si="549"/>
        <v>-0.93969262078590832</v>
      </c>
      <c r="G1437" s="78">
        <f t="shared" si="550"/>
        <v>0.34202014332566888</v>
      </c>
      <c r="H1437" s="78">
        <f t="shared" si="541"/>
        <v>-0.81379768134937336</v>
      </c>
      <c r="I1437" s="78">
        <f t="shared" si="542"/>
        <v>0.4698463103929546</v>
      </c>
      <c r="J1437" s="78">
        <f t="shared" si="543"/>
        <v>0.34202014332566888</v>
      </c>
      <c r="K1437" s="78">
        <f t="shared" si="544"/>
        <v>-0.81379768134937336</v>
      </c>
      <c r="L1437" s="78">
        <f t="shared" si="545"/>
        <v>0.36531535869380782</v>
      </c>
      <c r="M1437" s="78">
        <f t="shared" si="546"/>
        <v>0.45197126295019935</v>
      </c>
      <c r="O1437" s="78">
        <f t="shared" si="551"/>
        <v>-0.78511618140668371</v>
      </c>
      <c r="P1437" s="78">
        <f t="shared" si="552"/>
        <v>0.43604197972723796</v>
      </c>
    </row>
    <row r="1438" spans="2:16" x14ac:dyDescent="0.2">
      <c r="B1438" s="78">
        <f t="shared" si="547"/>
        <v>0</v>
      </c>
      <c r="C1438" s="78">
        <v>-0.98480775301220802</v>
      </c>
      <c r="D1438" s="78">
        <v>0.17364817766693069</v>
      </c>
      <c r="E1438" s="78">
        <f t="shared" si="548"/>
        <v>0</v>
      </c>
      <c r="F1438" s="78">
        <f t="shared" si="549"/>
        <v>-0.98480775301220802</v>
      </c>
      <c r="G1438" s="78">
        <f t="shared" si="550"/>
        <v>0.17364817766693069</v>
      </c>
      <c r="H1438" s="78">
        <f t="shared" si="541"/>
        <v>-0.85286853195244294</v>
      </c>
      <c r="I1438" s="78">
        <f t="shared" si="542"/>
        <v>0.49240387650610445</v>
      </c>
      <c r="J1438" s="78">
        <f t="shared" si="543"/>
        <v>0.17364817766693069</v>
      </c>
      <c r="K1438" s="78">
        <f t="shared" si="544"/>
        <v>-0.85286853195244294</v>
      </c>
      <c r="L1438" s="78">
        <f t="shared" si="545"/>
        <v>0.43068216575455143</v>
      </c>
      <c r="M1438" s="78">
        <f t="shared" si="546"/>
        <v>0.29517476061861048</v>
      </c>
      <c r="O1438" s="78">
        <f t="shared" si="551"/>
        <v>-0.81765364757497316</v>
      </c>
      <c r="P1438" s="78">
        <f t="shared" si="552"/>
        <v>0.28298701458636355</v>
      </c>
    </row>
    <row r="1439" spans="2:16" x14ac:dyDescent="0.2">
      <c r="B1439" s="78">
        <f t="shared" si="547"/>
        <v>0</v>
      </c>
      <c r="C1439" s="78">
        <v>-1</v>
      </c>
      <c r="D1439" s="78">
        <v>1.22514845490862E-16</v>
      </c>
      <c r="E1439" s="78">
        <f t="shared" si="548"/>
        <v>0</v>
      </c>
      <c r="F1439" s="78">
        <f t="shared" si="549"/>
        <v>-1</v>
      </c>
      <c r="G1439" s="78">
        <f t="shared" si="550"/>
        <v>1.22514845490862E-16</v>
      </c>
      <c r="H1439" s="78">
        <f t="shared" si="541"/>
        <v>-0.86602540378443837</v>
      </c>
      <c r="I1439" s="78">
        <f t="shared" si="542"/>
        <v>0.50000000000000044</v>
      </c>
      <c r="J1439" s="78">
        <f t="shared" si="543"/>
        <v>1.22514845490862E-16</v>
      </c>
      <c r="K1439" s="78">
        <f t="shared" si="544"/>
        <v>-0.86602540378443837</v>
      </c>
      <c r="L1439" s="78">
        <f t="shared" si="545"/>
        <v>0.48296291314453454</v>
      </c>
      <c r="M1439" s="78">
        <f t="shared" si="546"/>
        <v>0.12940952255126059</v>
      </c>
      <c r="O1439" s="78">
        <f t="shared" si="551"/>
        <v>-0.82612655502055954</v>
      </c>
      <c r="P1439" s="78">
        <f t="shared" si="552"/>
        <v>0.12344746768968784</v>
      </c>
    </row>
    <row r="1440" spans="2:16" x14ac:dyDescent="0.2">
      <c r="B1440" s="78">
        <f t="shared" si="547"/>
        <v>0</v>
      </c>
      <c r="C1440" s="78">
        <v>-0.98480775301220802</v>
      </c>
      <c r="D1440" s="78">
        <v>-0.17364817766693047</v>
      </c>
      <c r="E1440" s="78">
        <f t="shared" si="548"/>
        <v>0</v>
      </c>
      <c r="F1440" s="78">
        <f t="shared" si="549"/>
        <v>-0.98480775301220802</v>
      </c>
      <c r="G1440" s="78">
        <f t="shared" si="550"/>
        <v>-0.17364817766693047</v>
      </c>
      <c r="H1440" s="78">
        <f t="shared" si="541"/>
        <v>-0.85286853195244294</v>
      </c>
      <c r="I1440" s="78">
        <f t="shared" si="542"/>
        <v>0.49240387650610445</v>
      </c>
      <c r="J1440" s="78">
        <f t="shared" si="543"/>
        <v>-0.17364817766693047</v>
      </c>
      <c r="K1440" s="78">
        <f t="shared" si="544"/>
        <v>-0.85286853195244294</v>
      </c>
      <c r="L1440" s="78">
        <f t="shared" si="545"/>
        <v>0.52056907680964715</v>
      </c>
      <c r="M1440" s="78">
        <f t="shared" si="546"/>
        <v>-4.0287758374431271E-2</v>
      </c>
      <c r="O1440" s="78">
        <f t="shared" si="551"/>
        <v>-0.81066767940567963</v>
      </c>
      <c r="P1440" s="78">
        <f t="shared" si="552"/>
        <v>-3.8294276745197225E-2</v>
      </c>
    </row>
    <row r="1441" spans="2:16" x14ac:dyDescent="0.2">
      <c r="B1441" s="78">
        <f t="shared" si="547"/>
        <v>0</v>
      </c>
      <c r="C1441" s="78">
        <v>-0.93969262078590843</v>
      </c>
      <c r="D1441" s="78">
        <v>-0.34202014332566866</v>
      </c>
      <c r="E1441" s="78">
        <f t="shared" si="548"/>
        <v>0</v>
      </c>
      <c r="F1441" s="78">
        <f t="shared" si="549"/>
        <v>-0.93969262078590843</v>
      </c>
      <c r="G1441" s="78">
        <f t="shared" si="550"/>
        <v>-0.34202014332566866</v>
      </c>
      <c r="H1441" s="78">
        <f t="shared" si="541"/>
        <v>-0.81379768134937347</v>
      </c>
      <c r="I1441" s="78">
        <f t="shared" si="542"/>
        <v>0.46984631039295466</v>
      </c>
      <c r="J1441" s="78">
        <f t="shared" si="543"/>
        <v>-0.34202014332566866</v>
      </c>
      <c r="K1441" s="78">
        <f t="shared" si="544"/>
        <v>-0.81379768134937347</v>
      </c>
      <c r="L1441" s="78">
        <f t="shared" si="545"/>
        <v>0.54235801249656168</v>
      </c>
      <c r="M1441" s="78">
        <f t="shared" si="546"/>
        <v>-0.208760916148505</v>
      </c>
      <c r="O1441" s="78">
        <f t="shared" si="551"/>
        <v>-0.77193136524554051</v>
      </c>
      <c r="P1441" s="78">
        <f t="shared" si="552"/>
        <v>-0.19802108399377702</v>
      </c>
    </row>
    <row r="1442" spans="2:16" x14ac:dyDescent="0.2">
      <c r="B1442" s="78">
        <f t="shared" si="547"/>
        <v>0</v>
      </c>
      <c r="C1442" s="78">
        <v>-0.8660254037844386</v>
      </c>
      <c r="D1442" s="78">
        <v>-0.50000000000000011</v>
      </c>
      <c r="E1442" s="78">
        <f t="shared" si="548"/>
        <v>0</v>
      </c>
      <c r="F1442" s="78">
        <f t="shared" si="549"/>
        <v>-0.8660254037844386</v>
      </c>
      <c r="G1442" s="78">
        <f t="shared" si="550"/>
        <v>-0.50000000000000011</v>
      </c>
      <c r="H1442" s="78">
        <f t="shared" si="541"/>
        <v>-0.74999999999999967</v>
      </c>
      <c r="I1442" s="78">
        <f t="shared" si="542"/>
        <v>0.43301270189221969</v>
      </c>
      <c r="J1442" s="78">
        <f t="shared" si="543"/>
        <v>-0.50000000000000011</v>
      </c>
      <c r="K1442" s="78">
        <f t="shared" si="544"/>
        <v>-0.74999999999999967</v>
      </c>
      <c r="L1442" s="78">
        <f t="shared" si="545"/>
        <v>0.54766767442016473</v>
      </c>
      <c r="M1442" s="78">
        <f t="shared" si="546"/>
        <v>-0.37089097912352748</v>
      </c>
      <c r="O1442" s="78">
        <f t="shared" si="551"/>
        <v>-0.7110576699518828</v>
      </c>
      <c r="P1442" s="78">
        <f t="shared" si="552"/>
        <v>-0.35163316722899729</v>
      </c>
    </row>
    <row r="1443" spans="2:16" x14ac:dyDescent="0.2">
      <c r="B1443" s="78">
        <f t="shared" si="547"/>
        <v>0</v>
      </c>
      <c r="C1443" s="78">
        <v>-0.76604444311897801</v>
      </c>
      <c r="D1443" s="78">
        <v>-0.64278760968653925</v>
      </c>
      <c r="E1443" s="78">
        <f t="shared" si="548"/>
        <v>0</v>
      </c>
      <c r="F1443" s="78">
        <f t="shared" si="549"/>
        <v>-0.76604444311897801</v>
      </c>
      <c r="G1443" s="78">
        <f t="shared" si="550"/>
        <v>-0.64278760968653925</v>
      </c>
      <c r="H1443" s="78">
        <f t="shared" si="541"/>
        <v>-0.66341394816893817</v>
      </c>
      <c r="I1443" s="78">
        <f t="shared" si="542"/>
        <v>0.38302222155948934</v>
      </c>
      <c r="J1443" s="78">
        <f t="shared" si="543"/>
        <v>-0.64278760968653925</v>
      </c>
      <c r="K1443" s="78">
        <f t="shared" si="544"/>
        <v>-0.66341394816893817</v>
      </c>
      <c r="L1443" s="78">
        <f t="shared" si="545"/>
        <v>0.53633673118972625</v>
      </c>
      <c r="M1443" s="78">
        <f t="shared" si="546"/>
        <v>-0.52175170737777243</v>
      </c>
      <c r="O1443" s="78">
        <f t="shared" si="551"/>
        <v>-0.62964383646272082</v>
      </c>
      <c r="P1443" s="78">
        <f t="shared" si="552"/>
        <v>-0.49519270377272584</v>
      </c>
    </row>
    <row r="1444" spans="2:16" x14ac:dyDescent="0.2">
      <c r="B1444" s="78">
        <f t="shared" si="547"/>
        <v>0</v>
      </c>
      <c r="C1444" s="78">
        <v>-0.64278760968653947</v>
      </c>
      <c r="D1444" s="78">
        <v>-0.7660444431189779</v>
      </c>
      <c r="E1444" s="78">
        <f t="shared" si="548"/>
        <v>0</v>
      </c>
      <c r="F1444" s="78">
        <f t="shared" si="549"/>
        <v>-0.64278760968653947</v>
      </c>
      <c r="G1444" s="78">
        <f t="shared" si="550"/>
        <v>-0.7660444431189779</v>
      </c>
      <c r="H1444" s="78">
        <f t="shared" si="541"/>
        <v>-0.55667039922641937</v>
      </c>
      <c r="I1444" s="78">
        <f t="shared" si="542"/>
        <v>0.32139380484327001</v>
      </c>
      <c r="J1444" s="78">
        <f t="shared" si="543"/>
        <v>-0.7660444431189779</v>
      </c>
      <c r="K1444" s="78">
        <f t="shared" si="544"/>
        <v>-0.55667039922641937</v>
      </c>
      <c r="L1444" s="78">
        <f t="shared" si="545"/>
        <v>0.50870946778156922</v>
      </c>
      <c r="M1444" s="78">
        <f t="shared" si="546"/>
        <v>-0.65675927402244683</v>
      </c>
      <c r="O1444" s="78">
        <f t="shared" si="551"/>
        <v>-0.52972289407477047</v>
      </c>
      <c r="P1444" s="78">
        <f t="shared" si="552"/>
        <v>-0.62496662985687368</v>
      </c>
    </row>
    <row r="1445" spans="2:16" x14ac:dyDescent="0.2">
      <c r="B1445" s="78">
        <f t="shared" si="547"/>
        <v>0</v>
      </c>
      <c r="C1445" s="78">
        <v>-0.50000000000000044</v>
      </c>
      <c r="D1445" s="78">
        <v>-0.86602540378443837</v>
      </c>
      <c r="E1445" s="78">
        <f t="shared" si="548"/>
        <v>0</v>
      </c>
      <c r="F1445" s="78">
        <f t="shared" si="549"/>
        <v>-0.50000000000000044</v>
      </c>
      <c r="G1445" s="78">
        <f t="shared" si="550"/>
        <v>-0.86602540378443837</v>
      </c>
      <c r="H1445" s="78">
        <f t="shared" si="541"/>
        <v>-0.43301270189221958</v>
      </c>
      <c r="I1445" s="78">
        <f t="shared" si="542"/>
        <v>0.25000000000000044</v>
      </c>
      <c r="J1445" s="78">
        <f t="shared" si="543"/>
        <v>-0.86602540378443837</v>
      </c>
      <c r="K1445" s="78">
        <f t="shared" si="544"/>
        <v>-0.43301270189221958</v>
      </c>
      <c r="L1445" s="78">
        <f t="shared" si="545"/>
        <v>0.46562532461428074</v>
      </c>
      <c r="M1445" s="78">
        <f t="shared" si="546"/>
        <v>-0.77181154246217731</v>
      </c>
      <c r="O1445" s="78">
        <f t="shared" si="551"/>
        <v>-0.41374756735635243</v>
      </c>
      <c r="P1445" s="78">
        <f t="shared" si="552"/>
        <v>-0.73747293498740174</v>
      </c>
    </row>
    <row r="1446" spans="2:16" x14ac:dyDescent="0.2">
      <c r="B1446" s="78">
        <f t="shared" si="547"/>
        <v>0</v>
      </c>
      <c r="C1446" s="78">
        <v>-0.34202014332566938</v>
      </c>
      <c r="D1446" s="78">
        <v>-0.93969262078590821</v>
      </c>
      <c r="E1446" s="78">
        <f t="shared" si="548"/>
        <v>0</v>
      </c>
      <c r="F1446" s="78">
        <f t="shared" si="549"/>
        <v>-0.34202014332566938</v>
      </c>
      <c r="G1446" s="78">
        <f t="shared" si="550"/>
        <v>-0.93969262078590821</v>
      </c>
      <c r="H1446" s="78">
        <f t="shared" si="541"/>
        <v>-0.2961981327260243</v>
      </c>
      <c r="I1446" s="78">
        <f t="shared" si="542"/>
        <v>0.17101007166283483</v>
      </c>
      <c r="J1446" s="78">
        <f t="shared" si="543"/>
        <v>-0.93969262078590821</v>
      </c>
      <c r="K1446" s="78">
        <f t="shared" si="544"/>
        <v>-0.2961981327260243</v>
      </c>
      <c r="L1446" s="78">
        <f t="shared" si="545"/>
        <v>0.40839339157637045</v>
      </c>
      <c r="M1446" s="78">
        <f t="shared" si="546"/>
        <v>-0.86341270773967993</v>
      </c>
      <c r="O1446" s="78">
        <f t="shared" si="551"/>
        <v>-0.28457622764887114</v>
      </c>
      <c r="P1446" s="78">
        <f t="shared" si="552"/>
        <v>-0.82953504470579442</v>
      </c>
    </row>
    <row r="1447" spans="2:16" x14ac:dyDescent="0.2">
      <c r="B1447" s="78">
        <f t="shared" si="547"/>
        <v>0</v>
      </c>
      <c r="C1447" s="78">
        <v>-0.17364817766693033</v>
      </c>
      <c r="D1447" s="78">
        <v>-0.98480775301220802</v>
      </c>
      <c r="E1447" s="78">
        <f t="shared" si="548"/>
        <v>0</v>
      </c>
      <c r="F1447" s="78">
        <f t="shared" si="549"/>
        <v>-0.17364817766693033</v>
      </c>
      <c r="G1447" s="78">
        <f t="shared" si="550"/>
        <v>-0.98480775301220802</v>
      </c>
      <c r="H1447" s="78">
        <f t="shared" si="541"/>
        <v>-0.15038373318043524</v>
      </c>
      <c r="I1447" s="78">
        <f t="shared" si="542"/>
        <v>8.6824088833465249E-2</v>
      </c>
      <c r="J1447" s="78">
        <f t="shared" si="543"/>
        <v>-0.98480775301220802</v>
      </c>
      <c r="K1447" s="78">
        <f t="shared" si="544"/>
        <v>-0.15038373318043524</v>
      </c>
      <c r="L1447" s="78">
        <f t="shared" si="545"/>
        <v>0.33875263199243916</v>
      </c>
      <c r="M1447" s="78">
        <f t="shared" si="546"/>
        <v>-0.92877951480042376</v>
      </c>
      <c r="O1447" s="78">
        <f t="shared" si="551"/>
        <v>-0.14545636067844864</v>
      </c>
      <c r="P1447" s="78">
        <f t="shared" si="552"/>
        <v>-0.89834774837961617</v>
      </c>
    </row>
    <row r="1448" spans="2:16" x14ac:dyDescent="0.2">
      <c r="B1448" s="78">
        <f t="shared" si="547"/>
        <v>0</v>
      </c>
      <c r="C1448" s="78">
        <v>-1.83772268236293E-16</v>
      </c>
      <c r="D1448" s="78">
        <v>-1</v>
      </c>
      <c r="E1448" s="78">
        <f t="shared" si="548"/>
        <v>0</v>
      </c>
      <c r="F1448" s="78">
        <f t="shared" si="549"/>
        <v>-1.83772268236293E-16</v>
      </c>
      <c r="G1448" s="78">
        <f t="shared" si="550"/>
        <v>-1</v>
      </c>
      <c r="H1448" s="78">
        <f t="shared" si="541"/>
        <v>-1.5915145280371778E-16</v>
      </c>
      <c r="I1448" s="78">
        <f t="shared" si="542"/>
        <v>9.1886134118146587E-17</v>
      </c>
      <c r="J1448" s="78">
        <f t="shared" si="543"/>
        <v>-1</v>
      </c>
      <c r="K1448" s="78">
        <f t="shared" si="544"/>
        <v>-1.5915145280371778E-16</v>
      </c>
      <c r="L1448" s="78">
        <f t="shared" si="545"/>
        <v>0.25881904510252085</v>
      </c>
      <c r="M1448" s="78">
        <f t="shared" si="546"/>
        <v>-0.96592582628906831</v>
      </c>
      <c r="O1448" s="78">
        <f t="shared" si="551"/>
        <v>-1.5513623166956571E-16</v>
      </c>
      <c r="P1448" s="78">
        <f t="shared" si="552"/>
        <v>-0.94155654958178991</v>
      </c>
    </row>
    <row r="1449" spans="2:16" x14ac:dyDescent="0.2">
      <c r="B1449" s="78">
        <f t="shared" si="547"/>
        <v>0</v>
      </c>
      <c r="C1449" s="78">
        <v>0.17364817766692997</v>
      </c>
      <c r="D1449" s="78">
        <v>-0.98480775301220813</v>
      </c>
      <c r="E1449" s="78">
        <f t="shared" si="548"/>
        <v>0</v>
      </c>
      <c r="F1449" s="78">
        <f t="shared" si="549"/>
        <v>0.17364817766692997</v>
      </c>
      <c r="G1449" s="78">
        <f t="shared" si="550"/>
        <v>-0.98480775301220813</v>
      </c>
      <c r="H1449" s="78">
        <f t="shared" si="541"/>
        <v>0.15038373318043491</v>
      </c>
      <c r="I1449" s="78">
        <f t="shared" si="542"/>
        <v>-8.6824088833465068E-2</v>
      </c>
      <c r="J1449" s="78">
        <f t="shared" si="543"/>
        <v>-0.98480775301220813</v>
      </c>
      <c r="K1449" s="78">
        <f t="shared" si="544"/>
        <v>0.15038373318043491</v>
      </c>
      <c r="L1449" s="78">
        <f t="shared" si="545"/>
        <v>0.17102137249591859</v>
      </c>
      <c r="M1449" s="78">
        <f t="shared" si="546"/>
        <v>-0.97372297032797162</v>
      </c>
      <c r="O1449" s="78">
        <f t="shared" si="551"/>
        <v>0.14785509505180747</v>
      </c>
      <c r="P1449" s="78">
        <f t="shared" si="552"/>
        <v>-0.95735023520948992</v>
      </c>
    </row>
    <row r="1450" spans="2:16" x14ac:dyDescent="0.2">
      <c r="B1450" s="78">
        <f t="shared" si="547"/>
        <v>0</v>
      </c>
      <c r="C1450" s="78">
        <v>0.34202014332566899</v>
      </c>
      <c r="D1450" s="78">
        <v>-0.93969262078590832</v>
      </c>
      <c r="E1450" s="78">
        <f t="shared" si="548"/>
        <v>0</v>
      </c>
      <c r="F1450" s="78">
        <f t="shared" si="549"/>
        <v>0.34202014332566899</v>
      </c>
      <c r="G1450" s="78">
        <f t="shared" si="550"/>
        <v>-0.93969262078590832</v>
      </c>
      <c r="H1450" s="78">
        <f t="shared" si="541"/>
        <v>0.29619813272602397</v>
      </c>
      <c r="I1450" s="78">
        <f t="shared" si="542"/>
        <v>-0.17101007166283463</v>
      </c>
      <c r="J1450" s="78">
        <f t="shared" si="543"/>
        <v>-0.93969262078590832</v>
      </c>
      <c r="K1450" s="78">
        <f t="shared" si="544"/>
        <v>0.29619813272602397</v>
      </c>
      <c r="L1450" s="78">
        <f t="shared" si="545"/>
        <v>7.8027302027017603E-2</v>
      </c>
      <c r="M1450" s="78">
        <f t="shared" si="546"/>
        <v>-0.95193403464105708</v>
      </c>
      <c r="O1450" s="78">
        <f t="shared" si="551"/>
        <v>0.29390487230219048</v>
      </c>
      <c r="P1450" s="78">
        <f t="shared" si="552"/>
        <v>-0.94456385770019935</v>
      </c>
    </row>
    <row r="1451" spans="2:16" x14ac:dyDescent="0.2">
      <c r="B1451" s="78">
        <f t="shared" si="547"/>
        <v>0</v>
      </c>
      <c r="C1451" s="78">
        <v>0.50000000000000011</v>
      </c>
      <c r="D1451" s="78">
        <v>-0.8660254037844386</v>
      </c>
      <c r="E1451" s="78">
        <f t="shared" si="548"/>
        <v>0</v>
      </c>
      <c r="F1451" s="78">
        <f t="shared" si="549"/>
        <v>0.50000000000000011</v>
      </c>
      <c r="G1451" s="78">
        <f t="shared" si="550"/>
        <v>-0.8660254037844386</v>
      </c>
      <c r="H1451" s="78">
        <f t="shared" si="541"/>
        <v>0.4330127018922193</v>
      </c>
      <c r="I1451" s="78">
        <f t="shared" si="542"/>
        <v>-0.25000000000000028</v>
      </c>
      <c r="J1451" s="78">
        <f t="shared" si="543"/>
        <v>-0.8660254037844386</v>
      </c>
      <c r="K1451" s="78">
        <f t="shared" si="544"/>
        <v>0.4330127018922193</v>
      </c>
      <c r="L1451" s="78">
        <f t="shared" si="545"/>
        <v>-1.7337588530253994E-2</v>
      </c>
      <c r="M1451" s="78">
        <f t="shared" si="546"/>
        <v>-0.90122106501343813</v>
      </c>
      <c r="O1451" s="78">
        <f t="shared" si="551"/>
        <v>0.43376474535961679</v>
      </c>
      <c r="P1451" s="78">
        <f t="shared" si="552"/>
        <v>-0.90278627871655281</v>
      </c>
    </row>
    <row r="1452" spans="2:16" x14ac:dyDescent="0.2">
      <c r="B1452" s="78">
        <f t="shared" si="547"/>
        <v>0</v>
      </c>
      <c r="C1452" s="78">
        <v>0.64278760968653925</v>
      </c>
      <c r="D1452" s="78">
        <v>-0.76604444311897812</v>
      </c>
      <c r="E1452" s="78">
        <f t="shared" si="548"/>
        <v>0</v>
      </c>
      <c r="F1452" s="78">
        <f t="shared" si="549"/>
        <v>0.64278760968653925</v>
      </c>
      <c r="G1452" s="78">
        <f t="shared" si="550"/>
        <v>-0.76604444311897812</v>
      </c>
      <c r="H1452" s="78">
        <f t="shared" si="541"/>
        <v>0.55667039922641914</v>
      </c>
      <c r="I1452" s="78">
        <f t="shared" si="542"/>
        <v>-0.3213938048432699</v>
      </c>
      <c r="J1452" s="78">
        <f t="shared" si="543"/>
        <v>-0.76604444311897812</v>
      </c>
      <c r="K1452" s="78">
        <f t="shared" si="544"/>
        <v>0.55667039922641914</v>
      </c>
      <c r="L1452" s="78">
        <f t="shared" si="545"/>
        <v>-0.1121756852332769</v>
      </c>
      <c r="M1452" s="78">
        <f t="shared" si="546"/>
        <v>-0.82312494936524916</v>
      </c>
      <c r="O1452" s="78">
        <f t="shared" si="551"/>
        <v>0.56298573023296306</v>
      </c>
      <c r="P1452" s="78">
        <f t="shared" si="552"/>
        <v>-0.83246316192731484</v>
      </c>
    </row>
    <row r="1453" spans="2:16" x14ac:dyDescent="0.2">
      <c r="B1453" s="78">
        <f t="shared" si="547"/>
        <v>0</v>
      </c>
      <c r="C1453" s="78">
        <v>0.76604444311897779</v>
      </c>
      <c r="D1453" s="78">
        <v>-0.64278760968653958</v>
      </c>
      <c r="E1453" s="78">
        <f t="shared" si="548"/>
        <v>0</v>
      </c>
      <c r="F1453" s="78">
        <f t="shared" si="549"/>
        <v>0.76604444311897779</v>
      </c>
      <c r="G1453" s="78">
        <f t="shared" si="550"/>
        <v>-0.64278760968653958</v>
      </c>
      <c r="H1453" s="78">
        <f t="shared" si="541"/>
        <v>0.66341394816893795</v>
      </c>
      <c r="I1453" s="78">
        <f t="shared" si="542"/>
        <v>-0.38302222155948923</v>
      </c>
      <c r="J1453" s="78">
        <f t="shared" si="543"/>
        <v>-0.64278760968653958</v>
      </c>
      <c r="K1453" s="78">
        <f t="shared" si="544"/>
        <v>0.66341394816893795</v>
      </c>
      <c r="L1453" s="78">
        <f t="shared" si="545"/>
        <v>-0.20360538050412225</v>
      </c>
      <c r="M1453" s="78">
        <f t="shared" si="546"/>
        <v>-0.72001859865191908</v>
      </c>
      <c r="O1453" s="78">
        <f t="shared" si="551"/>
        <v>0.67720214827674752</v>
      </c>
      <c r="P1453" s="78">
        <f t="shared" si="552"/>
        <v>-0.73498325314397273</v>
      </c>
    </row>
    <row r="1454" spans="2:16" x14ac:dyDescent="0.2">
      <c r="B1454" s="78">
        <f t="shared" si="547"/>
        <v>0</v>
      </c>
      <c r="C1454" s="78">
        <v>0.86602540378443837</v>
      </c>
      <c r="D1454" s="78">
        <v>-0.50000000000000044</v>
      </c>
      <c r="E1454" s="78">
        <f t="shared" si="548"/>
        <v>0</v>
      </c>
      <c r="F1454" s="78">
        <f t="shared" si="549"/>
        <v>0.86602540378443837</v>
      </c>
      <c r="G1454" s="78">
        <f t="shared" si="550"/>
        <v>-0.50000000000000044</v>
      </c>
      <c r="H1454" s="78">
        <f t="shared" si="541"/>
        <v>0.74999999999999956</v>
      </c>
      <c r="I1454" s="78">
        <f t="shared" si="542"/>
        <v>-0.43301270189221958</v>
      </c>
      <c r="J1454" s="78">
        <f t="shared" si="543"/>
        <v>-0.50000000000000044</v>
      </c>
      <c r="K1454" s="78">
        <f t="shared" si="544"/>
        <v>0.74999999999999956</v>
      </c>
      <c r="L1454" s="78">
        <f t="shared" si="545"/>
        <v>-0.28884862931764371</v>
      </c>
      <c r="M1454" s="78">
        <f t="shared" si="546"/>
        <v>-0.59503484716554134</v>
      </c>
      <c r="O1454" s="78">
        <f t="shared" si="551"/>
        <v>0.77230801103999325</v>
      </c>
      <c r="P1454" s="78">
        <f t="shared" si="552"/>
        <v>-0.61273357241854121</v>
      </c>
    </row>
    <row r="1455" spans="2:16" x14ac:dyDescent="0.2">
      <c r="B1455" s="78">
        <f t="shared" si="547"/>
        <v>0</v>
      </c>
      <c r="C1455" s="78">
        <v>0.93969262078590809</v>
      </c>
      <c r="D1455" s="78">
        <v>-0.34202014332566943</v>
      </c>
      <c r="E1455" s="78">
        <f t="shared" si="548"/>
        <v>0</v>
      </c>
      <c r="F1455" s="78">
        <f t="shared" si="549"/>
        <v>0.93969262078590809</v>
      </c>
      <c r="G1455" s="78">
        <f t="shared" si="550"/>
        <v>-0.34202014332566943</v>
      </c>
      <c r="H1455" s="78">
        <f t="shared" si="541"/>
        <v>0.81379768134937314</v>
      </c>
      <c r="I1455" s="78">
        <f t="shared" si="542"/>
        <v>-0.46984631039295449</v>
      </c>
      <c r="J1455" s="78">
        <f t="shared" si="543"/>
        <v>-0.34202014332566943</v>
      </c>
      <c r="K1455" s="78">
        <f t="shared" si="544"/>
        <v>0.81379768134937314</v>
      </c>
      <c r="L1455" s="78">
        <f t="shared" si="545"/>
        <v>-0.3653153586938076</v>
      </c>
      <c r="M1455" s="78">
        <f t="shared" si="546"/>
        <v>-0.45197126295019985</v>
      </c>
      <c r="O1455" s="78">
        <f t="shared" si="551"/>
        <v>0.84465419642323136</v>
      </c>
      <c r="P1455" s="78">
        <f t="shared" si="552"/>
        <v>-0.46910851758706368</v>
      </c>
    </row>
    <row r="1456" spans="2:16" x14ac:dyDescent="0.2">
      <c r="B1456" s="78">
        <f t="shared" si="547"/>
        <v>0</v>
      </c>
      <c r="C1456" s="78">
        <v>0.98480775301220802</v>
      </c>
      <c r="D1456" s="78">
        <v>-0.17364817766693039</v>
      </c>
      <c r="E1456" s="78">
        <f t="shared" si="548"/>
        <v>0</v>
      </c>
      <c r="F1456" s="78">
        <f t="shared" si="549"/>
        <v>0.98480775301220802</v>
      </c>
      <c r="G1456" s="78">
        <f t="shared" si="550"/>
        <v>-0.17364817766693039</v>
      </c>
      <c r="H1456" s="78">
        <f t="shared" si="541"/>
        <v>0.85286853195244294</v>
      </c>
      <c r="I1456" s="78">
        <f t="shared" si="542"/>
        <v>-0.49240387650610445</v>
      </c>
      <c r="J1456" s="78">
        <f t="shared" si="543"/>
        <v>-0.17364817766693039</v>
      </c>
      <c r="K1456" s="78">
        <f t="shared" si="544"/>
        <v>0.85286853195244294</v>
      </c>
      <c r="L1456" s="78">
        <f t="shared" si="545"/>
        <v>-0.43068216575455148</v>
      </c>
      <c r="M1456" s="78">
        <f t="shared" si="546"/>
        <v>-0.29517476061861014</v>
      </c>
      <c r="O1456" s="78">
        <f t="shared" si="551"/>
        <v>0.89125321859443984</v>
      </c>
      <c r="P1456" s="78">
        <f t="shared" si="552"/>
        <v>-0.3084595639223901</v>
      </c>
    </row>
    <row r="1457" spans="2:18" x14ac:dyDescent="0.2">
      <c r="B1457" s="78">
        <f t="shared" si="547"/>
        <v>0</v>
      </c>
      <c r="C1457" s="78">
        <v>1</v>
      </c>
      <c r="D1457" s="78">
        <v>0</v>
      </c>
      <c r="E1457" s="78">
        <f t="shared" si="548"/>
        <v>0</v>
      </c>
      <c r="F1457" s="78">
        <f t="shared" si="549"/>
        <v>1</v>
      </c>
      <c r="G1457" s="78">
        <f t="shared" si="550"/>
        <v>0</v>
      </c>
      <c r="H1457" s="78">
        <f t="shared" si="541"/>
        <v>0.86602540378443837</v>
      </c>
      <c r="I1457" s="78">
        <f t="shared" si="542"/>
        <v>-0.50000000000000044</v>
      </c>
      <c r="J1457" s="78">
        <f t="shared" si="543"/>
        <v>0</v>
      </c>
      <c r="K1457" s="78">
        <f t="shared" si="544"/>
        <v>0.86602540378443837</v>
      </c>
      <c r="L1457" s="78">
        <f t="shared" si="545"/>
        <v>-0.4829629131445346</v>
      </c>
      <c r="M1457" s="78">
        <f t="shared" si="546"/>
        <v>-0.12940952255126048</v>
      </c>
      <c r="O1457" s="78">
        <f t="shared" si="551"/>
        <v>0.90997376166638733</v>
      </c>
      <c r="P1457" s="78">
        <f t="shared" si="552"/>
        <v>-0.13597669250443031</v>
      </c>
    </row>
    <row r="1459" spans="2:18" x14ac:dyDescent="0.2">
      <c r="B1459" s="78">
        <f>11/20*9-4.5</f>
        <v>0.45000000000000018</v>
      </c>
      <c r="C1459" s="78">
        <v>1</v>
      </c>
      <c r="D1459" s="78">
        <v>0</v>
      </c>
      <c r="E1459" s="78">
        <f t="shared" ref="E1459:E1495" si="553">B1459+B$8</f>
        <v>0.45000000000000018</v>
      </c>
      <c r="F1459" s="78">
        <f t="shared" ref="F1459:F1495" si="554">C1459+B$9</f>
        <v>1</v>
      </c>
      <c r="G1459" s="78">
        <f t="shared" ref="G1459:G1495" si="555">D1459+B$10</f>
        <v>0</v>
      </c>
      <c r="H1459" s="78">
        <f t="shared" ref="H1459:H1495" si="556">E1459*COS(RADIANS($B$12))-F1459*SIN(RADIANS($B$12))</f>
        <v>0.64102540378443806</v>
      </c>
      <c r="I1459" s="78">
        <f t="shared" ref="I1459:I1495" si="557">E1459*SIN(RADIANS($B$12))+F1459*COS(RADIANS($B$12))</f>
        <v>-0.88971143170299793</v>
      </c>
      <c r="J1459" s="78">
        <f t="shared" ref="J1459:J1495" si="558">G1459</f>
        <v>0</v>
      </c>
      <c r="K1459" s="78">
        <f t="shared" ref="K1459:K1495" si="559">H1459</f>
        <v>0.64102540378443806</v>
      </c>
      <c r="L1459" s="78">
        <f t="shared" ref="L1459:L1495" si="560">I1459*COS(RADIANS($B$14))-J1459*SIN(RADIANS($B$14))</f>
        <v>-0.85939524982654825</v>
      </c>
      <c r="M1459" s="78">
        <f t="shared" ref="M1459:M1495" si="561">I1459*SIN(RADIANS($B$14))+J1459*COS(RADIANS($B$14))</f>
        <v>-0.23027426317016653</v>
      </c>
      <c r="O1459" s="78">
        <f t="shared" ref="O1459:O1495" si="562">K1459*B$3/(B$3+B$5+L1459)</f>
        <v>0.70129430306268736</v>
      </c>
      <c r="P1459" s="78">
        <f t="shared" ref="P1459:P1495" si="563">M1459*B$3/(B$3+B$5+L1459)</f>
        <v>-0.25192453832531908</v>
      </c>
      <c r="R1459" s="78" t="s">
        <v>173</v>
      </c>
    </row>
    <row r="1460" spans="2:18" x14ac:dyDescent="0.2">
      <c r="B1460" s="78">
        <f t="shared" ref="B1460:B1495" si="564">B1459</f>
        <v>0.45000000000000018</v>
      </c>
      <c r="C1460" s="78">
        <v>0.98480775301220802</v>
      </c>
      <c r="D1460" s="78">
        <v>0.17364817766693033</v>
      </c>
      <c r="E1460" s="78">
        <f t="shared" si="553"/>
        <v>0.45000000000000018</v>
      </c>
      <c r="F1460" s="78">
        <f t="shared" si="554"/>
        <v>0.98480775301220802</v>
      </c>
      <c r="G1460" s="78">
        <f t="shared" si="555"/>
        <v>0.17364817766693033</v>
      </c>
      <c r="H1460" s="78">
        <f t="shared" si="556"/>
        <v>0.62786853195244263</v>
      </c>
      <c r="I1460" s="78">
        <f t="shared" si="557"/>
        <v>-0.88211530820910189</v>
      </c>
      <c r="J1460" s="78">
        <f t="shared" si="558"/>
        <v>0.17364817766693033</v>
      </c>
      <c r="K1460" s="78">
        <f t="shared" si="559"/>
        <v>0.62786853195244263</v>
      </c>
      <c r="L1460" s="78">
        <f t="shared" si="560"/>
        <v>-0.89700141349166063</v>
      </c>
      <c r="M1460" s="78">
        <f t="shared" si="561"/>
        <v>-6.0576982244474914E-2</v>
      </c>
      <c r="O1460" s="78">
        <f t="shared" si="562"/>
        <v>0.68973814066390593</v>
      </c>
      <c r="P1460" s="78">
        <f t="shared" si="563"/>
        <v>-6.6546184390555402E-2</v>
      </c>
    </row>
    <row r="1461" spans="2:18" x14ac:dyDescent="0.2">
      <c r="B1461" s="78">
        <f t="shared" si="564"/>
        <v>0.45000000000000018</v>
      </c>
      <c r="C1461" s="78">
        <v>0.93969262078590843</v>
      </c>
      <c r="D1461" s="78">
        <v>0.34202014332566871</v>
      </c>
      <c r="E1461" s="78">
        <f t="shared" si="553"/>
        <v>0.45000000000000018</v>
      </c>
      <c r="F1461" s="78">
        <f t="shared" si="554"/>
        <v>0.93969262078590843</v>
      </c>
      <c r="G1461" s="78">
        <f t="shared" si="555"/>
        <v>0.34202014332566871</v>
      </c>
      <c r="H1461" s="78">
        <f t="shared" si="556"/>
        <v>0.58879768134937316</v>
      </c>
      <c r="I1461" s="78">
        <f t="shared" si="557"/>
        <v>-0.85955774209595215</v>
      </c>
      <c r="J1461" s="78">
        <f t="shared" si="558"/>
        <v>0.34202014332566871</v>
      </c>
      <c r="K1461" s="78">
        <f t="shared" si="559"/>
        <v>0.58879768134937316</v>
      </c>
      <c r="L1461" s="78">
        <f t="shared" si="560"/>
        <v>-0.91879034917857527</v>
      </c>
      <c r="M1461" s="78">
        <f t="shared" si="561"/>
        <v>0.10789617552959901</v>
      </c>
      <c r="O1461" s="78">
        <f t="shared" si="562"/>
        <v>0.64836921950823423</v>
      </c>
      <c r="P1461" s="78">
        <f t="shared" si="563"/>
        <v>0.11881255876505337</v>
      </c>
    </row>
    <row r="1462" spans="2:18" x14ac:dyDescent="0.2">
      <c r="B1462" s="78">
        <f t="shared" si="564"/>
        <v>0.45000000000000018</v>
      </c>
      <c r="C1462" s="78">
        <v>0.86602540378443871</v>
      </c>
      <c r="D1462" s="78">
        <v>0.49999999999999994</v>
      </c>
      <c r="E1462" s="78">
        <f t="shared" si="553"/>
        <v>0.45000000000000018</v>
      </c>
      <c r="F1462" s="78">
        <f t="shared" si="554"/>
        <v>0.86602540378443871</v>
      </c>
      <c r="G1462" s="78">
        <f t="shared" si="555"/>
        <v>0.49999999999999994</v>
      </c>
      <c r="H1462" s="78">
        <f t="shared" si="556"/>
        <v>0.52499999999999947</v>
      </c>
      <c r="I1462" s="78">
        <f t="shared" si="557"/>
        <v>-0.82272413359521712</v>
      </c>
      <c r="J1462" s="78">
        <f t="shared" si="558"/>
        <v>0.49999999999999994</v>
      </c>
      <c r="K1462" s="78">
        <f t="shared" si="559"/>
        <v>0.52499999999999947</v>
      </c>
      <c r="L1462" s="78">
        <f t="shared" si="560"/>
        <v>-0.92410001110217832</v>
      </c>
      <c r="M1462" s="78">
        <f t="shared" si="561"/>
        <v>0.27002623850462126</v>
      </c>
      <c r="O1462" s="78">
        <f t="shared" si="562"/>
        <v>0.57845502996089704</v>
      </c>
      <c r="P1462" s="78">
        <f t="shared" si="563"/>
        <v>0.29752006835127465</v>
      </c>
    </row>
    <row r="1463" spans="2:18" x14ac:dyDescent="0.2">
      <c r="B1463" s="78">
        <f t="shared" si="564"/>
        <v>0.45000000000000018</v>
      </c>
      <c r="C1463" s="78">
        <v>0.76604444311897801</v>
      </c>
      <c r="D1463" s="78">
        <v>0.64278760968653925</v>
      </c>
      <c r="E1463" s="78">
        <f t="shared" si="553"/>
        <v>0.45000000000000018</v>
      </c>
      <c r="F1463" s="78">
        <f t="shared" si="554"/>
        <v>0.76604444311897801</v>
      </c>
      <c r="G1463" s="78">
        <f t="shared" si="555"/>
        <v>0.64278760968653925</v>
      </c>
      <c r="H1463" s="78">
        <f t="shared" si="556"/>
        <v>0.43841394816893786</v>
      </c>
      <c r="I1463" s="78">
        <f t="shared" si="557"/>
        <v>-0.77273365326248677</v>
      </c>
      <c r="J1463" s="78">
        <f t="shared" si="558"/>
        <v>0.64278760968653925</v>
      </c>
      <c r="K1463" s="78">
        <f t="shared" si="559"/>
        <v>0.43841394816893786</v>
      </c>
      <c r="L1463" s="78">
        <f t="shared" si="560"/>
        <v>-0.91276906787173984</v>
      </c>
      <c r="M1463" s="78">
        <f t="shared" si="561"/>
        <v>0.42088696675886639</v>
      </c>
      <c r="O1463" s="78">
        <f t="shared" si="562"/>
        <v>0.48245054125224018</v>
      </c>
      <c r="P1463" s="78">
        <f t="shared" si="563"/>
        <v>0.46316305803432817</v>
      </c>
    </row>
    <row r="1464" spans="2:18" x14ac:dyDescent="0.2">
      <c r="B1464" s="78">
        <f t="shared" si="564"/>
        <v>0.45000000000000018</v>
      </c>
      <c r="C1464" s="78">
        <v>0.64278760968653936</v>
      </c>
      <c r="D1464" s="78">
        <v>0.76604444311897801</v>
      </c>
      <c r="E1464" s="78">
        <f t="shared" si="553"/>
        <v>0.45000000000000018</v>
      </c>
      <c r="F1464" s="78">
        <f t="shared" si="554"/>
        <v>0.64278760968653936</v>
      </c>
      <c r="G1464" s="78">
        <f t="shared" si="555"/>
        <v>0.76604444311897801</v>
      </c>
      <c r="H1464" s="78">
        <f t="shared" si="556"/>
        <v>0.33167039922641894</v>
      </c>
      <c r="I1464" s="78">
        <f t="shared" si="557"/>
        <v>-0.71110523654626734</v>
      </c>
      <c r="J1464" s="78">
        <f t="shared" si="558"/>
        <v>0.76604444311897801</v>
      </c>
      <c r="K1464" s="78">
        <f t="shared" si="559"/>
        <v>0.33167039922641894</v>
      </c>
      <c r="L1464" s="78">
        <f t="shared" si="560"/>
        <v>-0.88514180446358282</v>
      </c>
      <c r="M1464" s="78">
        <f t="shared" si="561"/>
        <v>0.555894533403541</v>
      </c>
      <c r="O1464" s="78">
        <f t="shared" si="562"/>
        <v>0.36387883619389633</v>
      </c>
      <c r="P1464" s="78">
        <f t="shared" si="563"/>
        <v>0.60987732499861036</v>
      </c>
    </row>
    <row r="1465" spans="2:18" x14ac:dyDescent="0.2">
      <c r="B1465" s="78">
        <f t="shared" si="564"/>
        <v>0.45000000000000018</v>
      </c>
      <c r="C1465" s="78">
        <v>0.50000000000000011</v>
      </c>
      <c r="D1465" s="78">
        <v>0.8660254037844386</v>
      </c>
      <c r="E1465" s="78">
        <f t="shared" si="553"/>
        <v>0.45000000000000018</v>
      </c>
      <c r="F1465" s="78">
        <f t="shared" si="554"/>
        <v>0.50000000000000011</v>
      </c>
      <c r="G1465" s="78">
        <f t="shared" si="555"/>
        <v>0.8660254037844386</v>
      </c>
      <c r="H1465" s="78">
        <f t="shared" si="556"/>
        <v>0.20801270189221902</v>
      </c>
      <c r="I1465" s="78">
        <f t="shared" si="557"/>
        <v>-0.63971143170299771</v>
      </c>
      <c r="J1465" s="78">
        <f t="shared" si="558"/>
        <v>0.8660254037844386</v>
      </c>
      <c r="K1465" s="78">
        <f t="shared" si="559"/>
        <v>0.20801270189221902</v>
      </c>
      <c r="L1465" s="78">
        <f t="shared" si="560"/>
        <v>-0.84205766129629434</v>
      </c>
      <c r="M1465" s="78">
        <f t="shared" si="561"/>
        <v>0.6709468018432716</v>
      </c>
      <c r="O1465" s="78">
        <f t="shared" si="562"/>
        <v>0.22713912601644851</v>
      </c>
      <c r="P1465" s="78">
        <f t="shared" si="563"/>
        <v>0.73263925129522411</v>
      </c>
    </row>
    <row r="1466" spans="2:18" x14ac:dyDescent="0.2">
      <c r="B1466" s="78">
        <f t="shared" si="564"/>
        <v>0.45000000000000018</v>
      </c>
      <c r="C1466" s="78">
        <v>0.34202014332566882</v>
      </c>
      <c r="D1466" s="78">
        <v>0.93969262078590832</v>
      </c>
      <c r="E1466" s="78">
        <f t="shared" si="553"/>
        <v>0.45000000000000018</v>
      </c>
      <c r="F1466" s="78">
        <f t="shared" si="554"/>
        <v>0.34202014332566882</v>
      </c>
      <c r="G1466" s="78">
        <f t="shared" si="555"/>
        <v>0.93969262078590832</v>
      </c>
      <c r="H1466" s="78">
        <f t="shared" si="556"/>
        <v>7.1198132726023572E-2</v>
      </c>
      <c r="I1466" s="78">
        <f t="shared" si="557"/>
        <v>-0.56072150336583193</v>
      </c>
      <c r="J1466" s="78">
        <f t="shared" si="558"/>
        <v>0.93969262078590832</v>
      </c>
      <c r="K1466" s="78">
        <f t="shared" si="559"/>
        <v>7.1198132726023572E-2</v>
      </c>
      <c r="L1466" s="78">
        <f t="shared" si="560"/>
        <v>-0.78482572825838381</v>
      </c>
      <c r="M1466" s="78">
        <f t="shared" si="561"/>
        <v>0.76254796712077411</v>
      </c>
      <c r="O1466" s="78">
        <f t="shared" si="562"/>
        <v>7.7261840770991214E-2</v>
      </c>
      <c r="P1466" s="78">
        <f t="shared" si="563"/>
        <v>0.82749164002153675</v>
      </c>
    </row>
    <row r="1467" spans="2:18" x14ac:dyDescent="0.2">
      <c r="B1467" s="78">
        <f t="shared" si="564"/>
        <v>0.45000000000000018</v>
      </c>
      <c r="C1467" s="78">
        <v>0.17364817766693041</v>
      </c>
      <c r="D1467" s="78">
        <v>0.98480775301220802</v>
      </c>
      <c r="E1467" s="78">
        <f t="shared" si="553"/>
        <v>0.45000000000000018</v>
      </c>
      <c r="F1467" s="78">
        <f t="shared" si="554"/>
        <v>0.17364817766693041</v>
      </c>
      <c r="G1467" s="78">
        <f t="shared" si="555"/>
        <v>0.98480775301220802</v>
      </c>
      <c r="H1467" s="78">
        <f t="shared" si="556"/>
        <v>-7.4616266819564986E-2</v>
      </c>
      <c r="I1467" s="78">
        <f t="shared" si="557"/>
        <v>-0.47653552053646275</v>
      </c>
      <c r="J1467" s="78">
        <f t="shared" si="558"/>
        <v>0.98480775301220802</v>
      </c>
      <c r="K1467" s="78">
        <f t="shared" si="559"/>
        <v>-7.4616266819564986E-2</v>
      </c>
      <c r="L1467" s="78">
        <f t="shared" si="560"/>
        <v>-0.7151849686744528</v>
      </c>
      <c r="M1467" s="78">
        <f t="shared" si="561"/>
        <v>0.82791477418151771</v>
      </c>
      <c r="O1467" s="78">
        <f t="shared" si="562"/>
        <v>-8.0363762302017985E-2</v>
      </c>
      <c r="P1467" s="78">
        <f t="shared" si="563"/>
        <v>0.891686879478223</v>
      </c>
    </row>
    <row r="1468" spans="2:18" x14ac:dyDescent="0.2">
      <c r="B1468" s="78">
        <f t="shared" si="564"/>
        <v>0.45000000000000018</v>
      </c>
      <c r="C1468" s="78">
        <v>6.1257422745431001E-17</v>
      </c>
      <c r="D1468" s="78">
        <v>1</v>
      </c>
      <c r="E1468" s="78">
        <f t="shared" si="553"/>
        <v>0.45000000000000018</v>
      </c>
      <c r="F1468" s="78">
        <f t="shared" si="554"/>
        <v>6.1257422745431001E-17</v>
      </c>
      <c r="G1468" s="78">
        <f t="shared" si="555"/>
        <v>1</v>
      </c>
      <c r="H1468" s="78">
        <f t="shared" si="556"/>
        <v>-0.22500000000000023</v>
      </c>
      <c r="I1468" s="78">
        <f t="shared" si="557"/>
        <v>-0.38971143170299749</v>
      </c>
      <c r="J1468" s="78">
        <f t="shared" si="558"/>
        <v>1</v>
      </c>
      <c r="K1468" s="78">
        <f t="shared" si="559"/>
        <v>-0.22500000000000023</v>
      </c>
      <c r="L1468" s="78">
        <f t="shared" si="560"/>
        <v>-0.63525138178453444</v>
      </c>
      <c r="M1468" s="78">
        <f t="shared" si="561"/>
        <v>0.86506108567016227</v>
      </c>
      <c r="O1468" s="78">
        <f t="shared" si="562"/>
        <v>-0.24026272265584417</v>
      </c>
      <c r="P1468" s="78">
        <f t="shared" si="563"/>
        <v>0.92374191869659306</v>
      </c>
    </row>
    <row r="1469" spans="2:18" x14ac:dyDescent="0.2">
      <c r="B1469" s="78">
        <f t="shared" si="564"/>
        <v>0.45000000000000018</v>
      </c>
      <c r="C1469" s="78">
        <v>-0.1736481776669303</v>
      </c>
      <c r="D1469" s="78">
        <v>0.98480775301220802</v>
      </c>
      <c r="E1469" s="78">
        <f t="shared" si="553"/>
        <v>0.45000000000000018</v>
      </c>
      <c r="F1469" s="78">
        <f t="shared" si="554"/>
        <v>-0.1736481776669303</v>
      </c>
      <c r="G1469" s="78">
        <f t="shared" si="555"/>
        <v>0.98480775301220802</v>
      </c>
      <c r="H1469" s="78">
        <f t="shared" si="556"/>
        <v>-0.3753837331804355</v>
      </c>
      <c r="I1469" s="78">
        <f t="shared" si="557"/>
        <v>-0.30288734286953223</v>
      </c>
      <c r="J1469" s="78">
        <f t="shared" si="558"/>
        <v>0.98480775301220802</v>
      </c>
      <c r="K1469" s="78">
        <f t="shared" si="559"/>
        <v>-0.3753837331804355</v>
      </c>
      <c r="L1469" s="78">
        <f t="shared" si="560"/>
        <v>-0.54745370917793201</v>
      </c>
      <c r="M1469" s="78">
        <f t="shared" si="561"/>
        <v>0.87285822970906557</v>
      </c>
      <c r="O1469" s="78">
        <f t="shared" si="562"/>
        <v>-0.39712445898827664</v>
      </c>
      <c r="P1469" s="78">
        <f t="shared" si="563"/>
        <v>0.92341069046820279</v>
      </c>
    </row>
    <row r="1470" spans="2:18" x14ac:dyDescent="0.2">
      <c r="B1470" s="78">
        <f t="shared" si="564"/>
        <v>0.45000000000000018</v>
      </c>
      <c r="C1470" s="78">
        <v>-0.34202014332566871</v>
      </c>
      <c r="D1470" s="78">
        <v>0.93969262078590843</v>
      </c>
      <c r="E1470" s="78">
        <f t="shared" si="553"/>
        <v>0.45000000000000018</v>
      </c>
      <c r="F1470" s="78">
        <f t="shared" si="554"/>
        <v>-0.34202014332566871</v>
      </c>
      <c r="G1470" s="78">
        <f t="shared" si="555"/>
        <v>0.93969262078590843</v>
      </c>
      <c r="H1470" s="78">
        <f t="shared" si="556"/>
        <v>-0.521198132726024</v>
      </c>
      <c r="I1470" s="78">
        <f t="shared" si="557"/>
        <v>-0.21870136004016294</v>
      </c>
      <c r="J1470" s="78">
        <f t="shared" si="558"/>
        <v>0.93969262078590843</v>
      </c>
      <c r="K1470" s="78">
        <f t="shared" si="559"/>
        <v>-0.521198132726024</v>
      </c>
      <c r="L1470" s="78">
        <f t="shared" si="560"/>
        <v>-0.45445963870903139</v>
      </c>
      <c r="M1470" s="78">
        <f t="shared" si="561"/>
        <v>0.85106929402215115</v>
      </c>
      <c r="O1470" s="78">
        <f t="shared" si="562"/>
        <v>-0.546012182651895</v>
      </c>
      <c r="P1470" s="78">
        <f t="shared" si="563"/>
        <v>0.89158838767620063</v>
      </c>
    </row>
    <row r="1471" spans="2:18" x14ac:dyDescent="0.2">
      <c r="B1471" s="78">
        <f t="shared" si="564"/>
        <v>0.45000000000000018</v>
      </c>
      <c r="C1471" s="78">
        <v>-0.49999999999999978</v>
      </c>
      <c r="D1471" s="78">
        <v>0.86602540378443871</v>
      </c>
      <c r="E1471" s="78">
        <f t="shared" si="553"/>
        <v>0.45000000000000018</v>
      </c>
      <c r="F1471" s="78">
        <f t="shared" si="554"/>
        <v>-0.49999999999999978</v>
      </c>
      <c r="G1471" s="78">
        <f t="shared" si="555"/>
        <v>0.86602540378443871</v>
      </c>
      <c r="H1471" s="78">
        <f t="shared" si="556"/>
        <v>-0.65801270189221928</v>
      </c>
      <c r="I1471" s="78">
        <f t="shared" si="557"/>
        <v>-0.13971143170299732</v>
      </c>
      <c r="J1471" s="78">
        <f t="shared" si="558"/>
        <v>0.86602540378443871</v>
      </c>
      <c r="K1471" s="78">
        <f t="shared" si="559"/>
        <v>-0.65801270189221928</v>
      </c>
      <c r="L1471" s="78">
        <f t="shared" si="560"/>
        <v>-0.35909474815175979</v>
      </c>
      <c r="M1471" s="78">
        <f t="shared" si="561"/>
        <v>0.80035632439453208</v>
      </c>
      <c r="O1471" s="78">
        <f t="shared" si="562"/>
        <v>-0.68252169760310932</v>
      </c>
      <c r="P1471" s="78">
        <f t="shared" si="563"/>
        <v>0.83016719227802516</v>
      </c>
    </row>
    <row r="1472" spans="2:18" x14ac:dyDescent="0.2">
      <c r="B1472" s="78">
        <f t="shared" si="564"/>
        <v>0.45000000000000018</v>
      </c>
      <c r="C1472" s="78">
        <v>-0.64278760968653936</v>
      </c>
      <c r="D1472" s="78">
        <v>0.76604444311897801</v>
      </c>
      <c r="E1472" s="78">
        <f t="shared" si="553"/>
        <v>0.45000000000000018</v>
      </c>
      <c r="F1472" s="78">
        <f t="shared" si="554"/>
        <v>-0.64278760968653936</v>
      </c>
      <c r="G1472" s="78">
        <f t="shared" si="555"/>
        <v>0.76604444311897801</v>
      </c>
      <c r="H1472" s="78">
        <f t="shared" si="556"/>
        <v>-0.78167039922641957</v>
      </c>
      <c r="I1472" s="78">
        <f t="shared" si="557"/>
        <v>-6.8317626859727476E-2</v>
      </c>
      <c r="J1472" s="78">
        <f t="shared" si="558"/>
        <v>0.76604444311897801</v>
      </c>
      <c r="K1472" s="78">
        <f t="shared" si="559"/>
        <v>-0.78167039922641957</v>
      </c>
      <c r="L1472" s="78">
        <f t="shared" si="560"/>
        <v>-0.26425665144873667</v>
      </c>
      <c r="M1472" s="78">
        <f t="shared" si="561"/>
        <v>0.72226020874634311</v>
      </c>
      <c r="O1472" s="78">
        <f t="shared" si="562"/>
        <v>-0.80288722826977232</v>
      </c>
      <c r="P1472" s="78">
        <f t="shared" si="563"/>
        <v>0.74186447083552154</v>
      </c>
    </row>
    <row r="1473" spans="2:16" x14ac:dyDescent="0.2">
      <c r="B1473" s="78">
        <f t="shared" si="564"/>
        <v>0.45000000000000018</v>
      </c>
      <c r="C1473" s="78">
        <v>-0.7660444431189779</v>
      </c>
      <c r="D1473" s="78">
        <v>0.64278760968653947</v>
      </c>
      <c r="E1473" s="78">
        <f t="shared" si="553"/>
        <v>0.45000000000000018</v>
      </c>
      <c r="F1473" s="78">
        <f t="shared" si="554"/>
        <v>-0.7660444431189779</v>
      </c>
      <c r="G1473" s="78">
        <f t="shared" si="555"/>
        <v>0.64278760968653947</v>
      </c>
      <c r="H1473" s="78">
        <f t="shared" si="556"/>
        <v>-0.88841394816893837</v>
      </c>
      <c r="I1473" s="78">
        <f t="shared" si="557"/>
        <v>-6.6892101435081508E-3</v>
      </c>
      <c r="J1473" s="78">
        <f t="shared" si="558"/>
        <v>0.64278760968653947</v>
      </c>
      <c r="K1473" s="78">
        <f t="shared" si="559"/>
        <v>-0.88841394816893837</v>
      </c>
      <c r="L1473" s="78">
        <f t="shared" si="560"/>
        <v>-0.17282695617789126</v>
      </c>
      <c r="M1473" s="78">
        <f t="shared" si="561"/>
        <v>0.61915385803301293</v>
      </c>
      <c r="O1473" s="78">
        <f t="shared" si="562"/>
        <v>-0.90403816459448982</v>
      </c>
      <c r="P1473" s="78">
        <f t="shared" si="563"/>
        <v>0.63004269414208236</v>
      </c>
    </row>
    <row r="1474" spans="2:16" x14ac:dyDescent="0.2">
      <c r="B1474" s="78">
        <f t="shared" si="564"/>
        <v>0.45000000000000018</v>
      </c>
      <c r="C1474" s="78">
        <v>-0.86602540378443871</v>
      </c>
      <c r="D1474" s="78">
        <v>0.49999999999999994</v>
      </c>
      <c r="E1474" s="78">
        <f t="shared" si="553"/>
        <v>0.45000000000000018</v>
      </c>
      <c r="F1474" s="78">
        <f t="shared" si="554"/>
        <v>-0.86602540378443871</v>
      </c>
      <c r="G1474" s="78">
        <f t="shared" si="555"/>
        <v>0.49999999999999994</v>
      </c>
      <c r="H1474" s="78">
        <f t="shared" si="556"/>
        <v>-0.97500000000000009</v>
      </c>
      <c r="I1474" s="78">
        <f t="shared" si="557"/>
        <v>4.3301270189222307E-2</v>
      </c>
      <c r="J1474" s="78">
        <f t="shared" si="558"/>
        <v>0.49999999999999994</v>
      </c>
      <c r="K1474" s="78">
        <f t="shared" si="559"/>
        <v>-0.97500000000000009</v>
      </c>
      <c r="L1474" s="78">
        <f t="shared" si="560"/>
        <v>-8.7583707364369587E-2</v>
      </c>
      <c r="M1474" s="78">
        <f t="shared" si="561"/>
        <v>0.49417010654663485</v>
      </c>
      <c r="O1474" s="78">
        <f t="shared" si="562"/>
        <v>-0.98361486363760808</v>
      </c>
      <c r="P1474" s="78">
        <f t="shared" si="563"/>
        <v>0.49853647380989802</v>
      </c>
    </row>
    <row r="1475" spans="2:16" x14ac:dyDescent="0.2">
      <c r="B1475" s="78">
        <f t="shared" si="564"/>
        <v>0.45000000000000018</v>
      </c>
      <c r="C1475" s="78">
        <v>-0.93969262078590832</v>
      </c>
      <c r="D1475" s="78">
        <v>0.34202014332566888</v>
      </c>
      <c r="E1475" s="78">
        <f t="shared" si="553"/>
        <v>0.45000000000000018</v>
      </c>
      <c r="F1475" s="78">
        <f t="shared" si="554"/>
        <v>-0.93969262078590832</v>
      </c>
      <c r="G1475" s="78">
        <f t="shared" si="555"/>
        <v>0.34202014332566888</v>
      </c>
      <c r="H1475" s="78">
        <f t="shared" si="556"/>
        <v>-1.0387976813493736</v>
      </c>
      <c r="I1475" s="78">
        <f t="shared" si="557"/>
        <v>8.0134878689957167E-2</v>
      </c>
      <c r="J1475" s="78">
        <f t="shared" si="558"/>
        <v>0.34202014332566888</v>
      </c>
      <c r="K1475" s="78">
        <f t="shared" si="559"/>
        <v>-1.0387976813493736</v>
      </c>
      <c r="L1475" s="78">
        <f t="shared" si="560"/>
        <v>-1.1116977988205767E-2</v>
      </c>
      <c r="M1475" s="78">
        <f t="shared" si="561"/>
        <v>0.3511065223312933</v>
      </c>
      <c r="O1475" s="78">
        <f t="shared" si="562"/>
        <v>-1.0399537956949227</v>
      </c>
      <c r="P1475" s="78">
        <f t="shared" si="563"/>
        <v>0.35149728108496686</v>
      </c>
    </row>
    <row r="1476" spans="2:16" x14ac:dyDescent="0.2">
      <c r="B1476" s="78">
        <f t="shared" si="564"/>
        <v>0.45000000000000018</v>
      </c>
      <c r="C1476" s="78">
        <v>-0.98480775301220802</v>
      </c>
      <c r="D1476" s="78">
        <v>0.17364817766693069</v>
      </c>
      <c r="E1476" s="78">
        <f t="shared" si="553"/>
        <v>0.45000000000000018</v>
      </c>
      <c r="F1476" s="78">
        <f t="shared" si="554"/>
        <v>-0.98480775301220802</v>
      </c>
      <c r="G1476" s="78">
        <f t="shared" si="555"/>
        <v>0.17364817766693069</v>
      </c>
      <c r="H1476" s="78">
        <f t="shared" si="556"/>
        <v>-1.0778685319524433</v>
      </c>
      <c r="I1476" s="78">
        <f t="shared" si="557"/>
        <v>0.10269244480310702</v>
      </c>
      <c r="J1476" s="78">
        <f t="shared" si="558"/>
        <v>0.17364817766693069</v>
      </c>
      <c r="K1476" s="78">
        <f t="shared" si="559"/>
        <v>-1.0778685319524433</v>
      </c>
      <c r="L1476" s="78">
        <f t="shared" si="560"/>
        <v>5.4249829072537815E-2</v>
      </c>
      <c r="M1476" s="78">
        <f t="shared" si="561"/>
        <v>0.19431001999970443</v>
      </c>
      <c r="O1476" s="78">
        <f t="shared" si="562"/>
        <v>-1.0720526645714672</v>
      </c>
      <c r="P1476" s="78">
        <f t="shared" si="563"/>
        <v>0.19326157923572176</v>
      </c>
    </row>
    <row r="1477" spans="2:16" x14ac:dyDescent="0.2">
      <c r="B1477" s="78">
        <f t="shared" si="564"/>
        <v>0.45000000000000018</v>
      </c>
      <c r="C1477" s="78">
        <v>-1</v>
      </c>
      <c r="D1477" s="78">
        <v>1.22514845490862E-16</v>
      </c>
      <c r="E1477" s="78">
        <f t="shared" si="553"/>
        <v>0.45000000000000018</v>
      </c>
      <c r="F1477" s="78">
        <f t="shared" si="554"/>
        <v>-1</v>
      </c>
      <c r="G1477" s="78">
        <f t="shared" si="555"/>
        <v>1.22514845490862E-16</v>
      </c>
      <c r="H1477" s="78">
        <f t="shared" si="556"/>
        <v>-1.0910254037844387</v>
      </c>
      <c r="I1477" s="78">
        <f t="shared" si="557"/>
        <v>0.11028856829700301</v>
      </c>
      <c r="J1477" s="78">
        <f t="shared" si="558"/>
        <v>1.22514845490862E-16</v>
      </c>
      <c r="K1477" s="78">
        <f t="shared" si="559"/>
        <v>-1.0910254037844387</v>
      </c>
      <c r="L1477" s="78">
        <f t="shared" si="560"/>
        <v>0.10653057646252095</v>
      </c>
      <c r="M1477" s="78">
        <f t="shared" si="561"/>
        <v>2.8544781932354577E-2</v>
      </c>
      <c r="O1477" s="78">
        <f t="shared" si="562"/>
        <v>-1.0795251600241222</v>
      </c>
      <c r="P1477" s="78">
        <f t="shared" si="563"/>
        <v>2.8243898058185855E-2</v>
      </c>
    </row>
    <row r="1478" spans="2:16" x14ac:dyDescent="0.2">
      <c r="B1478" s="78">
        <f t="shared" si="564"/>
        <v>0.45000000000000018</v>
      </c>
      <c r="C1478" s="78">
        <v>-0.98480775301220802</v>
      </c>
      <c r="D1478" s="78">
        <v>-0.17364817766693047</v>
      </c>
      <c r="E1478" s="78">
        <f t="shared" si="553"/>
        <v>0.45000000000000018</v>
      </c>
      <c r="F1478" s="78">
        <f t="shared" si="554"/>
        <v>-0.98480775301220802</v>
      </c>
      <c r="G1478" s="78">
        <f t="shared" si="555"/>
        <v>-0.17364817766693047</v>
      </c>
      <c r="H1478" s="78">
        <f t="shared" si="556"/>
        <v>-1.0778685319524433</v>
      </c>
      <c r="I1478" s="78">
        <f t="shared" si="557"/>
        <v>0.10269244480310702</v>
      </c>
      <c r="J1478" s="78">
        <f t="shared" si="558"/>
        <v>-0.17364817766693047</v>
      </c>
      <c r="K1478" s="78">
        <f t="shared" si="559"/>
        <v>-1.0778685319524433</v>
      </c>
      <c r="L1478" s="78">
        <f t="shared" si="560"/>
        <v>0.1441367401276335</v>
      </c>
      <c r="M1478" s="78">
        <f t="shared" si="561"/>
        <v>-0.14115249899333729</v>
      </c>
      <c r="O1478" s="78">
        <f t="shared" si="562"/>
        <v>-1.0625532359877097</v>
      </c>
      <c r="P1478" s="78">
        <f t="shared" si="563"/>
        <v>-0.13914688120771654</v>
      </c>
    </row>
    <row r="1479" spans="2:16" x14ac:dyDescent="0.2">
      <c r="B1479" s="78">
        <f t="shared" si="564"/>
        <v>0.45000000000000018</v>
      </c>
      <c r="C1479" s="78">
        <v>-0.93969262078590843</v>
      </c>
      <c r="D1479" s="78">
        <v>-0.34202014332566866</v>
      </c>
      <c r="E1479" s="78">
        <f t="shared" si="553"/>
        <v>0.45000000000000018</v>
      </c>
      <c r="F1479" s="78">
        <f t="shared" si="554"/>
        <v>-0.93969262078590843</v>
      </c>
      <c r="G1479" s="78">
        <f t="shared" si="555"/>
        <v>-0.34202014332566866</v>
      </c>
      <c r="H1479" s="78">
        <f t="shared" si="556"/>
        <v>-1.0387976813493738</v>
      </c>
      <c r="I1479" s="78">
        <f t="shared" si="557"/>
        <v>8.0134878689957223E-2</v>
      </c>
      <c r="J1479" s="78">
        <f t="shared" si="558"/>
        <v>-0.34202014332566866</v>
      </c>
      <c r="K1479" s="78">
        <f t="shared" si="559"/>
        <v>-1.0387976813493738</v>
      </c>
      <c r="L1479" s="78">
        <f t="shared" si="560"/>
        <v>0.16592567581454803</v>
      </c>
      <c r="M1479" s="78">
        <f t="shared" si="561"/>
        <v>-0.30962565676741105</v>
      </c>
      <c r="O1479" s="78">
        <f t="shared" si="562"/>
        <v>-1.0218426874994242</v>
      </c>
      <c r="P1479" s="78">
        <f t="shared" si="563"/>
        <v>-0.30457202486147644</v>
      </c>
    </row>
    <row r="1480" spans="2:16" x14ac:dyDescent="0.2">
      <c r="B1480" s="78">
        <f t="shared" si="564"/>
        <v>0.45000000000000018</v>
      </c>
      <c r="C1480" s="78">
        <v>-0.8660254037844386</v>
      </c>
      <c r="D1480" s="78">
        <v>-0.50000000000000011</v>
      </c>
      <c r="E1480" s="78">
        <f t="shared" si="553"/>
        <v>0.45000000000000018</v>
      </c>
      <c r="F1480" s="78">
        <f t="shared" si="554"/>
        <v>-0.8660254037844386</v>
      </c>
      <c r="G1480" s="78">
        <f t="shared" si="555"/>
        <v>-0.50000000000000011</v>
      </c>
      <c r="H1480" s="78">
        <f t="shared" si="556"/>
        <v>-0.97499999999999998</v>
      </c>
      <c r="I1480" s="78">
        <f t="shared" si="557"/>
        <v>4.3301270189222252E-2</v>
      </c>
      <c r="J1480" s="78">
        <f t="shared" si="558"/>
        <v>-0.50000000000000011</v>
      </c>
      <c r="K1480" s="78">
        <f t="shared" si="559"/>
        <v>-0.97499999999999998</v>
      </c>
      <c r="L1480" s="78">
        <f t="shared" si="560"/>
        <v>0.17123533773815111</v>
      </c>
      <c r="M1480" s="78">
        <f t="shared" si="561"/>
        <v>-0.47175571974243352</v>
      </c>
      <c r="O1480" s="78">
        <f t="shared" si="562"/>
        <v>-0.95858562664701608</v>
      </c>
      <c r="P1480" s="78">
        <f t="shared" si="563"/>
        <v>-0.46381359203447659</v>
      </c>
    </row>
    <row r="1481" spans="2:16" x14ac:dyDescent="0.2">
      <c r="B1481" s="78">
        <f t="shared" si="564"/>
        <v>0.45000000000000018</v>
      </c>
      <c r="C1481" s="78">
        <v>-0.76604444311897801</v>
      </c>
      <c r="D1481" s="78">
        <v>-0.64278760968653925</v>
      </c>
      <c r="E1481" s="78">
        <f t="shared" si="553"/>
        <v>0.45000000000000018</v>
      </c>
      <c r="F1481" s="78">
        <f t="shared" si="554"/>
        <v>-0.76604444311897801</v>
      </c>
      <c r="G1481" s="78">
        <f t="shared" si="555"/>
        <v>-0.64278760968653925</v>
      </c>
      <c r="H1481" s="78">
        <f t="shared" si="556"/>
        <v>-0.88841394816893848</v>
      </c>
      <c r="I1481" s="78">
        <f t="shared" si="557"/>
        <v>-6.6892101435080953E-3</v>
      </c>
      <c r="J1481" s="78">
        <f t="shared" si="558"/>
        <v>-0.64278760968653925</v>
      </c>
      <c r="K1481" s="78">
        <f t="shared" si="559"/>
        <v>-0.88841394816893848</v>
      </c>
      <c r="L1481" s="78">
        <f t="shared" si="560"/>
        <v>0.15990439450771263</v>
      </c>
      <c r="M1481" s="78">
        <f t="shared" si="561"/>
        <v>-0.62261644799667848</v>
      </c>
      <c r="O1481" s="78">
        <f t="shared" si="562"/>
        <v>-0.87443140572188982</v>
      </c>
      <c r="P1481" s="78">
        <f t="shared" si="563"/>
        <v>-0.61281723116730835</v>
      </c>
    </row>
    <row r="1482" spans="2:16" x14ac:dyDescent="0.2">
      <c r="B1482" s="78">
        <f t="shared" si="564"/>
        <v>0.45000000000000018</v>
      </c>
      <c r="C1482" s="78">
        <v>-0.64278760968653947</v>
      </c>
      <c r="D1482" s="78">
        <v>-0.7660444431189779</v>
      </c>
      <c r="E1482" s="78">
        <f t="shared" si="553"/>
        <v>0.45000000000000018</v>
      </c>
      <c r="F1482" s="78">
        <f t="shared" si="554"/>
        <v>-0.64278760968653947</v>
      </c>
      <c r="G1482" s="78">
        <f t="shared" si="555"/>
        <v>-0.7660444431189779</v>
      </c>
      <c r="H1482" s="78">
        <f t="shared" si="556"/>
        <v>-0.78167039922641968</v>
      </c>
      <c r="I1482" s="78">
        <f t="shared" si="557"/>
        <v>-6.8317626859727421E-2</v>
      </c>
      <c r="J1482" s="78">
        <f t="shared" si="558"/>
        <v>-0.7660444431189779</v>
      </c>
      <c r="K1482" s="78">
        <f t="shared" si="559"/>
        <v>-0.78167039922641968</v>
      </c>
      <c r="L1482" s="78">
        <f t="shared" si="560"/>
        <v>0.13227713109955566</v>
      </c>
      <c r="M1482" s="78">
        <f t="shared" si="561"/>
        <v>-0.75762401464135287</v>
      </c>
      <c r="O1482" s="78">
        <f t="shared" si="562"/>
        <v>-0.77146567263462984</v>
      </c>
      <c r="P1482" s="78">
        <f t="shared" si="563"/>
        <v>-0.74773321420111549</v>
      </c>
    </row>
    <row r="1483" spans="2:16" x14ac:dyDescent="0.2">
      <c r="B1483" s="78">
        <f t="shared" si="564"/>
        <v>0.45000000000000018</v>
      </c>
      <c r="C1483" s="78">
        <v>-0.50000000000000044</v>
      </c>
      <c r="D1483" s="78">
        <v>-0.86602540378443837</v>
      </c>
      <c r="E1483" s="78">
        <f t="shared" si="553"/>
        <v>0.45000000000000018</v>
      </c>
      <c r="F1483" s="78">
        <f t="shared" si="554"/>
        <v>-0.50000000000000044</v>
      </c>
      <c r="G1483" s="78">
        <f t="shared" si="555"/>
        <v>-0.86602540378443837</v>
      </c>
      <c r="H1483" s="78">
        <f t="shared" si="556"/>
        <v>-0.65801270189221983</v>
      </c>
      <c r="I1483" s="78">
        <f t="shared" si="557"/>
        <v>-0.13971143170299699</v>
      </c>
      <c r="J1483" s="78">
        <f t="shared" si="558"/>
        <v>-0.86602540378443837</v>
      </c>
      <c r="K1483" s="78">
        <f t="shared" si="559"/>
        <v>-0.65801270189221983</v>
      </c>
      <c r="L1483" s="78">
        <f t="shared" si="560"/>
        <v>8.9192987932267181E-2</v>
      </c>
      <c r="M1483" s="78">
        <f t="shared" si="561"/>
        <v>-0.87267628308108336</v>
      </c>
      <c r="O1483" s="78">
        <f t="shared" si="562"/>
        <v>-0.65219557468994005</v>
      </c>
      <c r="P1483" s="78">
        <f t="shared" si="563"/>
        <v>-0.86496143361009725</v>
      </c>
    </row>
    <row r="1484" spans="2:16" x14ac:dyDescent="0.2">
      <c r="B1484" s="78">
        <f t="shared" si="564"/>
        <v>0.45000000000000018</v>
      </c>
      <c r="C1484" s="78">
        <v>-0.34202014332566938</v>
      </c>
      <c r="D1484" s="78">
        <v>-0.93969262078590821</v>
      </c>
      <c r="E1484" s="78">
        <f t="shared" si="553"/>
        <v>0.45000000000000018</v>
      </c>
      <c r="F1484" s="78">
        <f t="shared" si="554"/>
        <v>-0.34202014332566938</v>
      </c>
      <c r="G1484" s="78">
        <f t="shared" si="555"/>
        <v>-0.93969262078590821</v>
      </c>
      <c r="H1484" s="78">
        <f t="shared" si="556"/>
        <v>-0.52119813272602455</v>
      </c>
      <c r="I1484" s="78">
        <f t="shared" si="557"/>
        <v>-0.21870136004016261</v>
      </c>
      <c r="J1484" s="78">
        <f t="shared" si="558"/>
        <v>-0.93969262078590821</v>
      </c>
      <c r="K1484" s="78">
        <f t="shared" si="559"/>
        <v>-0.52119813272602455</v>
      </c>
      <c r="L1484" s="78">
        <f t="shared" si="560"/>
        <v>3.19610548943568E-2</v>
      </c>
      <c r="M1484" s="78">
        <f t="shared" si="561"/>
        <v>-0.96427744835858598</v>
      </c>
      <c r="O1484" s="78">
        <f t="shared" si="562"/>
        <v>-0.51953763563679733</v>
      </c>
      <c r="P1484" s="78">
        <f t="shared" si="563"/>
        <v>-0.96120533471183867</v>
      </c>
    </row>
    <row r="1485" spans="2:16" x14ac:dyDescent="0.2">
      <c r="B1485" s="78">
        <f t="shared" si="564"/>
        <v>0.45000000000000018</v>
      </c>
      <c r="C1485" s="78">
        <v>-0.17364817766693033</v>
      </c>
      <c r="D1485" s="78">
        <v>-0.98480775301220802</v>
      </c>
      <c r="E1485" s="78">
        <f t="shared" si="553"/>
        <v>0.45000000000000018</v>
      </c>
      <c r="F1485" s="78">
        <f t="shared" si="554"/>
        <v>-0.17364817766693033</v>
      </c>
      <c r="G1485" s="78">
        <f t="shared" si="555"/>
        <v>-0.98480775301220802</v>
      </c>
      <c r="H1485" s="78">
        <f t="shared" si="556"/>
        <v>-0.3753837331804355</v>
      </c>
      <c r="I1485" s="78">
        <f t="shared" si="557"/>
        <v>-0.30288734286953217</v>
      </c>
      <c r="J1485" s="78">
        <f t="shared" si="558"/>
        <v>-0.98480775301220802</v>
      </c>
      <c r="K1485" s="78">
        <f t="shared" si="559"/>
        <v>-0.3753837331804355</v>
      </c>
      <c r="L1485" s="78">
        <f t="shared" si="560"/>
        <v>-3.7679704689574434E-2</v>
      </c>
      <c r="M1485" s="78">
        <f t="shared" si="561"/>
        <v>-1.0296442554193299</v>
      </c>
      <c r="O1485" s="78">
        <f t="shared" si="562"/>
        <v>-0.37680351770775761</v>
      </c>
      <c r="P1485" s="78">
        <f t="shared" si="563"/>
        <v>-1.0335385983363889</v>
      </c>
    </row>
    <row r="1486" spans="2:16" x14ac:dyDescent="0.2">
      <c r="B1486" s="78">
        <f t="shared" si="564"/>
        <v>0.45000000000000018</v>
      </c>
      <c r="C1486" s="78">
        <v>-1.83772268236293E-16</v>
      </c>
      <c r="D1486" s="78">
        <v>-1</v>
      </c>
      <c r="E1486" s="78">
        <f t="shared" si="553"/>
        <v>0.45000000000000018</v>
      </c>
      <c r="F1486" s="78">
        <f t="shared" si="554"/>
        <v>-1.83772268236293E-16</v>
      </c>
      <c r="G1486" s="78">
        <f t="shared" si="555"/>
        <v>-1</v>
      </c>
      <c r="H1486" s="78">
        <f t="shared" si="556"/>
        <v>-0.22500000000000045</v>
      </c>
      <c r="I1486" s="78">
        <f t="shared" si="557"/>
        <v>-0.38971143170299732</v>
      </c>
      <c r="J1486" s="78">
        <f t="shared" si="558"/>
        <v>-1</v>
      </c>
      <c r="K1486" s="78">
        <f t="shared" si="559"/>
        <v>-0.22500000000000045</v>
      </c>
      <c r="L1486" s="78">
        <f t="shared" si="560"/>
        <v>-0.11761329157949274</v>
      </c>
      <c r="M1486" s="78">
        <f t="shared" si="561"/>
        <v>-1.0667905669079742</v>
      </c>
      <c r="O1486" s="78">
        <f t="shared" si="562"/>
        <v>-0.22767779347096812</v>
      </c>
      <c r="P1486" s="78">
        <f t="shared" si="563"/>
        <v>-1.0794867660855567</v>
      </c>
    </row>
    <row r="1487" spans="2:16" x14ac:dyDescent="0.2">
      <c r="B1487" s="78">
        <f t="shared" si="564"/>
        <v>0.45000000000000018</v>
      </c>
      <c r="C1487" s="78">
        <v>0.17364817766692997</v>
      </c>
      <c r="D1487" s="78">
        <v>-0.98480775301220813</v>
      </c>
      <c r="E1487" s="78">
        <f t="shared" si="553"/>
        <v>0.45000000000000018</v>
      </c>
      <c r="F1487" s="78">
        <f t="shared" si="554"/>
        <v>0.17364817766692997</v>
      </c>
      <c r="G1487" s="78">
        <f t="shared" si="555"/>
        <v>-0.98480775301220813</v>
      </c>
      <c r="H1487" s="78">
        <f t="shared" si="556"/>
        <v>-7.4616266819565374E-2</v>
      </c>
      <c r="I1487" s="78">
        <f t="shared" si="557"/>
        <v>-0.47653552053646253</v>
      </c>
      <c r="J1487" s="78">
        <f t="shared" si="558"/>
        <v>-0.98480775301220813</v>
      </c>
      <c r="K1487" s="78">
        <f t="shared" si="559"/>
        <v>-7.4616266819565374E-2</v>
      </c>
      <c r="L1487" s="78">
        <f t="shared" si="560"/>
        <v>-0.20541096418609506</v>
      </c>
      <c r="M1487" s="78">
        <f t="shared" si="561"/>
        <v>-1.0745877109468778</v>
      </c>
      <c r="O1487" s="78">
        <f t="shared" si="562"/>
        <v>-7.6181110352594755E-2</v>
      </c>
      <c r="P1487" s="78">
        <f t="shared" si="563"/>
        <v>-1.0971238374756194</v>
      </c>
    </row>
    <row r="1488" spans="2:16" x14ac:dyDescent="0.2">
      <c r="B1488" s="78">
        <f t="shared" si="564"/>
        <v>0.45000000000000018</v>
      </c>
      <c r="C1488" s="78">
        <v>0.34202014332566899</v>
      </c>
      <c r="D1488" s="78">
        <v>-0.93969262078590832</v>
      </c>
      <c r="E1488" s="78">
        <f t="shared" si="553"/>
        <v>0.45000000000000018</v>
      </c>
      <c r="F1488" s="78">
        <f t="shared" si="554"/>
        <v>0.34202014332566899</v>
      </c>
      <c r="G1488" s="78">
        <f t="shared" si="555"/>
        <v>-0.93969262078590832</v>
      </c>
      <c r="H1488" s="78">
        <f t="shared" si="556"/>
        <v>7.1198132726023683E-2</v>
      </c>
      <c r="I1488" s="78">
        <f t="shared" si="557"/>
        <v>-0.56072150336583204</v>
      </c>
      <c r="J1488" s="78">
        <f t="shared" si="558"/>
        <v>-0.93969262078590832</v>
      </c>
      <c r="K1488" s="78">
        <f t="shared" si="559"/>
        <v>7.1198132726023683E-2</v>
      </c>
      <c r="L1488" s="78">
        <f t="shared" si="560"/>
        <v>-0.2984050346549959</v>
      </c>
      <c r="M1488" s="78">
        <f t="shared" si="561"/>
        <v>-1.052798775259963</v>
      </c>
      <c r="O1488" s="78">
        <f t="shared" si="562"/>
        <v>7.3388069673440304E-2</v>
      </c>
      <c r="P1488" s="78">
        <f t="shared" si="563"/>
        <v>-1.0851811264237043</v>
      </c>
    </row>
    <row r="1489" spans="2:18" x14ac:dyDescent="0.2">
      <c r="B1489" s="78">
        <f t="shared" si="564"/>
        <v>0.45000000000000018</v>
      </c>
      <c r="C1489" s="78">
        <v>0.50000000000000011</v>
      </c>
      <c r="D1489" s="78">
        <v>-0.8660254037844386</v>
      </c>
      <c r="E1489" s="78">
        <f t="shared" si="553"/>
        <v>0.45000000000000018</v>
      </c>
      <c r="F1489" s="78">
        <f t="shared" si="554"/>
        <v>0.50000000000000011</v>
      </c>
      <c r="G1489" s="78">
        <f t="shared" si="555"/>
        <v>-0.8660254037844386</v>
      </c>
      <c r="H1489" s="78">
        <f t="shared" si="556"/>
        <v>0.20801270189221902</v>
      </c>
      <c r="I1489" s="78">
        <f t="shared" si="557"/>
        <v>-0.63971143170299771</v>
      </c>
      <c r="J1489" s="78">
        <f t="shared" si="558"/>
        <v>-0.8660254037844386</v>
      </c>
      <c r="K1489" s="78">
        <f t="shared" si="559"/>
        <v>0.20801270189221902</v>
      </c>
      <c r="L1489" s="78">
        <f t="shared" si="560"/>
        <v>-0.39376992521226761</v>
      </c>
      <c r="M1489" s="78">
        <f t="shared" si="561"/>
        <v>-1.0020858056323441</v>
      </c>
      <c r="O1489" s="78">
        <f t="shared" si="562"/>
        <v>0.21653937108810656</v>
      </c>
      <c r="P1489" s="78">
        <f t="shared" si="563"/>
        <v>-1.0431624038054148</v>
      </c>
    </row>
    <row r="1490" spans="2:18" x14ac:dyDescent="0.2">
      <c r="B1490" s="78">
        <f t="shared" si="564"/>
        <v>0.45000000000000018</v>
      </c>
      <c r="C1490" s="78">
        <v>0.64278760968653925</v>
      </c>
      <c r="D1490" s="78">
        <v>-0.76604444311897812</v>
      </c>
      <c r="E1490" s="78">
        <f t="shared" si="553"/>
        <v>0.45000000000000018</v>
      </c>
      <c r="F1490" s="78">
        <f t="shared" si="554"/>
        <v>0.64278760968653925</v>
      </c>
      <c r="G1490" s="78">
        <f t="shared" si="555"/>
        <v>-0.76604444311897812</v>
      </c>
      <c r="H1490" s="78">
        <f t="shared" si="556"/>
        <v>0.33167039922641883</v>
      </c>
      <c r="I1490" s="78">
        <f t="shared" si="557"/>
        <v>-0.71110523654626734</v>
      </c>
      <c r="J1490" s="78">
        <f t="shared" si="558"/>
        <v>-0.76604444311897812</v>
      </c>
      <c r="K1490" s="78">
        <f t="shared" si="559"/>
        <v>0.33167039922641883</v>
      </c>
      <c r="L1490" s="78">
        <f t="shared" si="560"/>
        <v>-0.4886080219152904</v>
      </c>
      <c r="M1490" s="78">
        <f t="shared" si="561"/>
        <v>-0.9239896899841552</v>
      </c>
      <c r="O1490" s="78">
        <f t="shared" si="562"/>
        <v>0.3487085801853439</v>
      </c>
      <c r="P1490" s="78">
        <f t="shared" si="563"/>
        <v>-0.97145579964859907</v>
      </c>
    </row>
    <row r="1491" spans="2:18" x14ac:dyDescent="0.2">
      <c r="B1491" s="78">
        <f t="shared" si="564"/>
        <v>0.45000000000000018</v>
      </c>
      <c r="C1491" s="78">
        <v>0.76604444311897779</v>
      </c>
      <c r="D1491" s="78">
        <v>-0.64278760968653958</v>
      </c>
      <c r="E1491" s="78">
        <f t="shared" si="553"/>
        <v>0.45000000000000018</v>
      </c>
      <c r="F1491" s="78">
        <f t="shared" si="554"/>
        <v>0.76604444311897779</v>
      </c>
      <c r="G1491" s="78">
        <f t="shared" si="555"/>
        <v>-0.64278760968653958</v>
      </c>
      <c r="H1491" s="78">
        <f t="shared" si="556"/>
        <v>0.43841394816893764</v>
      </c>
      <c r="I1491" s="78">
        <f t="shared" si="557"/>
        <v>-0.77273365326248666</v>
      </c>
      <c r="J1491" s="78">
        <f t="shared" si="558"/>
        <v>-0.64278760968653958</v>
      </c>
      <c r="K1491" s="78">
        <f t="shared" si="559"/>
        <v>0.43841394816893764</v>
      </c>
      <c r="L1491" s="78">
        <f t="shared" si="560"/>
        <v>-0.58003771718613584</v>
      </c>
      <c r="M1491" s="78">
        <f t="shared" si="561"/>
        <v>-0.82088333927082502</v>
      </c>
      <c r="O1491" s="78">
        <f t="shared" si="562"/>
        <v>0.46540945176478749</v>
      </c>
      <c r="P1491" s="78">
        <f t="shared" si="563"/>
        <v>-0.87142953933953171</v>
      </c>
    </row>
    <row r="1492" spans="2:18" x14ac:dyDescent="0.2">
      <c r="B1492" s="78">
        <f t="shared" si="564"/>
        <v>0.45000000000000018</v>
      </c>
      <c r="C1492" s="78">
        <v>0.86602540378443837</v>
      </c>
      <c r="D1492" s="78">
        <v>-0.50000000000000044</v>
      </c>
      <c r="E1492" s="78">
        <f t="shared" si="553"/>
        <v>0.45000000000000018</v>
      </c>
      <c r="F1492" s="78">
        <f t="shared" si="554"/>
        <v>0.86602540378443837</v>
      </c>
      <c r="G1492" s="78">
        <f t="shared" si="555"/>
        <v>-0.50000000000000044</v>
      </c>
      <c r="H1492" s="78">
        <f t="shared" si="556"/>
        <v>0.52499999999999925</v>
      </c>
      <c r="I1492" s="78">
        <f t="shared" si="557"/>
        <v>-0.82272413359521701</v>
      </c>
      <c r="J1492" s="78">
        <f t="shared" si="558"/>
        <v>-0.50000000000000044</v>
      </c>
      <c r="K1492" s="78">
        <f t="shared" si="559"/>
        <v>0.52499999999999925</v>
      </c>
      <c r="L1492" s="78">
        <f t="shared" si="560"/>
        <v>-0.66528096599965736</v>
      </c>
      <c r="M1492" s="78">
        <f t="shared" si="561"/>
        <v>-0.69589958778444738</v>
      </c>
      <c r="O1492" s="78">
        <f t="shared" si="562"/>
        <v>0.56241649918734993</v>
      </c>
      <c r="P1492" s="78">
        <f t="shared" si="563"/>
        <v>-0.74549601894790352</v>
      </c>
    </row>
    <row r="1493" spans="2:18" x14ac:dyDescent="0.2">
      <c r="B1493" s="78">
        <f t="shared" si="564"/>
        <v>0.45000000000000018</v>
      </c>
      <c r="C1493" s="78">
        <v>0.93969262078590809</v>
      </c>
      <c r="D1493" s="78">
        <v>-0.34202014332566943</v>
      </c>
      <c r="E1493" s="78">
        <f t="shared" si="553"/>
        <v>0.45000000000000018</v>
      </c>
      <c r="F1493" s="78">
        <f t="shared" si="554"/>
        <v>0.93969262078590809</v>
      </c>
      <c r="G1493" s="78">
        <f t="shared" si="555"/>
        <v>-0.34202014332566943</v>
      </c>
      <c r="H1493" s="78">
        <f t="shared" si="556"/>
        <v>0.58879768134937283</v>
      </c>
      <c r="I1493" s="78">
        <f t="shared" si="557"/>
        <v>-0.85955774209595193</v>
      </c>
      <c r="J1493" s="78">
        <f t="shared" si="558"/>
        <v>-0.34202014332566943</v>
      </c>
      <c r="K1493" s="78">
        <f t="shared" si="559"/>
        <v>0.58879768134937283</v>
      </c>
      <c r="L1493" s="78">
        <f t="shared" si="560"/>
        <v>-0.74174769537582119</v>
      </c>
      <c r="M1493" s="78">
        <f t="shared" si="561"/>
        <v>-0.55283600356910589</v>
      </c>
      <c r="O1493" s="78">
        <f t="shared" si="562"/>
        <v>0.63597065836636213</v>
      </c>
      <c r="P1493" s="78">
        <f t="shared" si="563"/>
        <v>-0.59712782216248672</v>
      </c>
    </row>
    <row r="1494" spans="2:18" x14ac:dyDescent="0.2">
      <c r="B1494" s="78">
        <f t="shared" si="564"/>
        <v>0.45000000000000018</v>
      </c>
      <c r="C1494" s="78">
        <v>0.98480775301220802</v>
      </c>
      <c r="D1494" s="78">
        <v>-0.17364817766693039</v>
      </c>
      <c r="E1494" s="78">
        <f t="shared" si="553"/>
        <v>0.45000000000000018</v>
      </c>
      <c r="F1494" s="78">
        <f t="shared" si="554"/>
        <v>0.98480775301220802</v>
      </c>
      <c r="G1494" s="78">
        <f t="shared" si="555"/>
        <v>-0.17364817766693039</v>
      </c>
      <c r="H1494" s="78">
        <f t="shared" si="556"/>
        <v>0.62786853195244263</v>
      </c>
      <c r="I1494" s="78">
        <f t="shared" si="557"/>
        <v>-0.88211530820910189</v>
      </c>
      <c r="J1494" s="78">
        <f t="shared" si="558"/>
        <v>-0.17364817766693039</v>
      </c>
      <c r="K1494" s="78">
        <f t="shared" si="559"/>
        <v>0.62786853195244263</v>
      </c>
      <c r="L1494" s="78">
        <f t="shared" si="560"/>
        <v>-0.80711450243656513</v>
      </c>
      <c r="M1494" s="78">
        <f t="shared" si="561"/>
        <v>-0.39603950123751619</v>
      </c>
      <c r="O1494" s="78">
        <f t="shared" si="562"/>
        <v>0.68299396540820456</v>
      </c>
      <c r="P1494" s="78">
        <f t="shared" si="563"/>
        <v>-0.43081087145324076</v>
      </c>
    </row>
    <row r="1495" spans="2:18" x14ac:dyDescent="0.2">
      <c r="B1495" s="78">
        <f t="shared" si="564"/>
        <v>0.45000000000000018</v>
      </c>
      <c r="C1495" s="78">
        <v>1</v>
      </c>
      <c r="D1495" s="78">
        <v>0</v>
      </c>
      <c r="E1495" s="78">
        <f t="shared" si="553"/>
        <v>0.45000000000000018</v>
      </c>
      <c r="F1495" s="78">
        <f t="shared" si="554"/>
        <v>1</v>
      </c>
      <c r="G1495" s="78">
        <f t="shared" si="555"/>
        <v>0</v>
      </c>
      <c r="H1495" s="78">
        <f t="shared" si="556"/>
        <v>0.64102540378443806</v>
      </c>
      <c r="I1495" s="78">
        <f t="shared" si="557"/>
        <v>-0.88971143170299793</v>
      </c>
      <c r="J1495" s="78">
        <f t="shared" si="558"/>
        <v>0</v>
      </c>
      <c r="K1495" s="78">
        <f t="shared" si="559"/>
        <v>0.64102540378443806</v>
      </c>
      <c r="L1495" s="78">
        <f t="shared" si="560"/>
        <v>-0.85939524982654825</v>
      </c>
      <c r="M1495" s="78">
        <f t="shared" si="561"/>
        <v>-0.23027426317016653</v>
      </c>
      <c r="O1495" s="78">
        <f t="shared" si="562"/>
        <v>0.70129430306268736</v>
      </c>
      <c r="P1495" s="78">
        <f t="shared" si="563"/>
        <v>-0.25192453832531908</v>
      </c>
    </row>
    <row r="1497" spans="2:18" x14ac:dyDescent="0.2">
      <c r="B1497" s="78">
        <f>12/20*9-4.5</f>
        <v>0.89999999999999947</v>
      </c>
      <c r="C1497" s="78">
        <v>1</v>
      </c>
      <c r="D1497" s="78">
        <v>0</v>
      </c>
      <c r="E1497" s="78">
        <f>B1497+B$8</f>
        <v>0.89999999999999947</v>
      </c>
      <c r="F1497" s="78">
        <f>C1497+B$9</f>
        <v>1</v>
      </c>
      <c r="G1497" s="78">
        <f>D1497+B$10</f>
        <v>0</v>
      </c>
      <c r="H1497" s="78">
        <f t="shared" ref="H1497:H1533" si="565">E1497*COS(RADIANS($B$12))-F1497*SIN(RADIANS($B$12))</f>
        <v>0.41602540378443825</v>
      </c>
      <c r="I1497" s="78">
        <f t="shared" ref="I1497:I1533" si="566">E1497*SIN(RADIANS($B$12))+F1497*COS(RADIANS($B$12))</f>
        <v>-1.2794228634059945</v>
      </c>
      <c r="J1497" s="78">
        <f t="shared" ref="J1497:J1533" si="567">G1497</f>
        <v>0</v>
      </c>
      <c r="K1497" s="78">
        <f t="shared" ref="K1497:K1533" si="568">H1497</f>
        <v>0.41602540378443825</v>
      </c>
      <c r="L1497" s="78">
        <f t="shared" ref="L1497:L1533" si="569">I1497*COS(RADIANS($B$14))-J1497*SIN(RADIANS($B$14))</f>
        <v>-1.2358275865085611</v>
      </c>
      <c r="M1497" s="78">
        <f t="shared" ref="M1497:M1533" si="570">I1497*SIN(RADIANS($B$14))+J1497*COS(RADIANS($B$14))</f>
        <v>-0.33113900378907235</v>
      </c>
      <c r="O1497" s="78">
        <f>K1497*B$3/(B$3+B$5+L1497)</f>
        <v>0.47468874887036094</v>
      </c>
      <c r="P1497" s="78">
        <f>M1497*B$3/(B$3+B$5+L1497)</f>
        <v>-0.37783259863683405</v>
      </c>
      <c r="R1497" s="78" t="s">
        <v>174</v>
      </c>
    </row>
    <row r="1498" spans="2:18" x14ac:dyDescent="0.2">
      <c r="B1498" s="78">
        <f t="shared" ref="B1498:B1533" si="571">B1497</f>
        <v>0.89999999999999947</v>
      </c>
      <c r="C1498" s="78">
        <v>0.98480775301220802</v>
      </c>
      <c r="D1498" s="78">
        <v>0.17364817766693033</v>
      </c>
      <c r="E1498" s="78">
        <f t="shared" ref="E1498:E1533" si="572">B1498+B$8</f>
        <v>0.89999999999999947</v>
      </c>
      <c r="F1498" s="78">
        <f t="shared" ref="F1498:F1533" si="573">C1498+B$9</f>
        <v>0.98480775301220802</v>
      </c>
      <c r="G1498" s="78">
        <f t="shared" ref="G1498:G1533" si="574">D1498+B$10</f>
        <v>0.17364817766693033</v>
      </c>
      <c r="H1498" s="78">
        <f t="shared" si="565"/>
        <v>0.40286853195244282</v>
      </c>
      <c r="I1498" s="78">
        <f t="shared" si="566"/>
        <v>-1.2718267399120986</v>
      </c>
      <c r="J1498" s="78">
        <f t="shared" si="567"/>
        <v>0.17364817766693033</v>
      </c>
      <c r="K1498" s="78">
        <f t="shared" si="568"/>
        <v>0.40286853195244282</v>
      </c>
      <c r="L1498" s="78">
        <f t="shared" si="569"/>
        <v>-1.2734337501736737</v>
      </c>
      <c r="M1498" s="78">
        <f t="shared" si="570"/>
        <v>-0.16144172286338077</v>
      </c>
      <c r="O1498" s="78">
        <f t="shared" ref="O1498:O1533" si="575">K1498*B$3/(B$3+B$5+L1498)</f>
        <v>0.46165756429163718</v>
      </c>
      <c r="P1498" s="78">
        <f t="shared" ref="P1498:P1533" si="576">M1498*B$3/(B$3+B$5+L1498)</f>
        <v>-0.18500028332059443</v>
      </c>
    </row>
    <row r="1499" spans="2:18" x14ac:dyDescent="0.2">
      <c r="B1499" s="78">
        <f t="shared" si="571"/>
        <v>0.89999999999999947</v>
      </c>
      <c r="C1499" s="78">
        <v>0.93969262078590843</v>
      </c>
      <c r="D1499" s="78">
        <v>0.34202014332566871</v>
      </c>
      <c r="E1499" s="78">
        <f t="shared" si="572"/>
        <v>0.89999999999999947</v>
      </c>
      <c r="F1499" s="78">
        <f t="shared" si="573"/>
        <v>0.93969262078590843</v>
      </c>
      <c r="G1499" s="78">
        <f t="shared" si="574"/>
        <v>0.34202014332566871</v>
      </c>
      <c r="H1499" s="78">
        <f t="shared" si="565"/>
        <v>0.36379768134937335</v>
      </c>
      <c r="I1499" s="78">
        <f t="shared" si="566"/>
        <v>-1.2492691737989488</v>
      </c>
      <c r="J1499" s="78">
        <f t="shared" si="567"/>
        <v>0.34202014332566871</v>
      </c>
      <c r="K1499" s="78">
        <f t="shared" si="568"/>
        <v>0.36379768134937335</v>
      </c>
      <c r="L1499" s="78">
        <f t="shared" si="569"/>
        <v>-1.2952226858605882</v>
      </c>
      <c r="M1499" s="78">
        <f t="shared" si="570"/>
        <v>7.0314349106931906E-3</v>
      </c>
      <c r="O1499" s="78">
        <f t="shared" si="575"/>
        <v>0.41792876281676578</v>
      </c>
      <c r="P1499" s="78">
        <f t="shared" si="576"/>
        <v>8.0776735083984696E-3</v>
      </c>
    </row>
    <row r="1500" spans="2:18" x14ac:dyDescent="0.2">
      <c r="B1500" s="78">
        <f t="shared" si="571"/>
        <v>0.89999999999999947</v>
      </c>
      <c r="C1500" s="78">
        <v>0.86602540378443871</v>
      </c>
      <c r="D1500" s="78">
        <v>0.49999999999999994</v>
      </c>
      <c r="E1500" s="78">
        <f t="shared" si="572"/>
        <v>0.89999999999999947</v>
      </c>
      <c r="F1500" s="78">
        <f t="shared" si="573"/>
        <v>0.86602540378443871</v>
      </c>
      <c r="G1500" s="78">
        <f t="shared" si="574"/>
        <v>0.49999999999999994</v>
      </c>
      <c r="H1500" s="78">
        <f t="shared" si="565"/>
        <v>0.29999999999999966</v>
      </c>
      <c r="I1500" s="78">
        <f t="shared" si="566"/>
        <v>-1.2124355652982137</v>
      </c>
      <c r="J1500" s="78">
        <f t="shared" si="567"/>
        <v>0.49999999999999994</v>
      </c>
      <c r="K1500" s="78">
        <f t="shared" si="568"/>
        <v>0.29999999999999966</v>
      </c>
      <c r="L1500" s="78">
        <f t="shared" si="569"/>
        <v>-1.300532347784191</v>
      </c>
      <c r="M1500" s="78">
        <f t="shared" si="570"/>
        <v>0.16916149788571549</v>
      </c>
      <c r="O1500" s="78">
        <f t="shared" si="575"/>
        <v>0.34484868729132839</v>
      </c>
      <c r="P1500" s="78">
        <f t="shared" si="576"/>
        <v>0.19445040162041294</v>
      </c>
    </row>
    <row r="1501" spans="2:18" x14ac:dyDescent="0.2">
      <c r="B1501" s="78">
        <f t="shared" si="571"/>
        <v>0.89999999999999947</v>
      </c>
      <c r="C1501" s="78">
        <v>0.76604444311897801</v>
      </c>
      <c r="D1501" s="78">
        <v>0.64278760968653925</v>
      </c>
      <c r="E1501" s="78">
        <f t="shared" si="572"/>
        <v>0.89999999999999947</v>
      </c>
      <c r="F1501" s="78">
        <f t="shared" si="573"/>
        <v>0.76604444311897801</v>
      </c>
      <c r="G1501" s="78">
        <f t="shared" si="574"/>
        <v>0.64278760968653925</v>
      </c>
      <c r="H1501" s="78">
        <f t="shared" si="565"/>
        <v>0.21341394816893805</v>
      </c>
      <c r="I1501" s="78">
        <f t="shared" si="566"/>
        <v>-1.1624450849654835</v>
      </c>
      <c r="J1501" s="78">
        <f t="shared" si="567"/>
        <v>0.64278760968653925</v>
      </c>
      <c r="K1501" s="78">
        <f t="shared" si="568"/>
        <v>0.21341394816893805</v>
      </c>
      <c r="L1501" s="78">
        <f t="shared" si="569"/>
        <v>-1.2892014045537525</v>
      </c>
      <c r="M1501" s="78">
        <f t="shared" si="570"/>
        <v>0.32002222613996056</v>
      </c>
      <c r="O1501" s="78">
        <f t="shared" si="575"/>
        <v>0.24499929120219205</v>
      </c>
      <c r="P1501" s="78">
        <f t="shared" si="576"/>
        <v>0.36738563362865362</v>
      </c>
    </row>
    <row r="1502" spans="2:18" x14ac:dyDescent="0.2">
      <c r="B1502" s="78">
        <f t="shared" si="571"/>
        <v>0.89999999999999947</v>
      </c>
      <c r="C1502" s="78">
        <v>0.64278760968653936</v>
      </c>
      <c r="D1502" s="78">
        <v>0.76604444311897801</v>
      </c>
      <c r="E1502" s="78">
        <f t="shared" si="572"/>
        <v>0.89999999999999947</v>
      </c>
      <c r="F1502" s="78">
        <f t="shared" si="573"/>
        <v>0.64278760968653936</v>
      </c>
      <c r="G1502" s="78">
        <f t="shared" si="574"/>
        <v>0.76604444311897801</v>
      </c>
      <c r="H1502" s="78">
        <f t="shared" si="565"/>
        <v>0.10667039922641913</v>
      </c>
      <c r="I1502" s="78">
        <f t="shared" si="566"/>
        <v>-1.1008166682492639</v>
      </c>
      <c r="J1502" s="78">
        <f t="shared" si="567"/>
        <v>0.76604444311897801</v>
      </c>
      <c r="K1502" s="78">
        <f t="shared" si="568"/>
        <v>0.10667039922641913</v>
      </c>
      <c r="L1502" s="78">
        <f t="shared" si="569"/>
        <v>-1.2615741411455956</v>
      </c>
      <c r="M1502" s="78">
        <f t="shared" si="570"/>
        <v>0.45502979278463518</v>
      </c>
      <c r="O1502" s="78">
        <f t="shared" si="575"/>
        <v>0.12207049753512868</v>
      </c>
      <c r="P1502" s="78">
        <f t="shared" si="576"/>
        <v>0.52072283971324895</v>
      </c>
    </row>
    <row r="1503" spans="2:18" x14ac:dyDescent="0.2">
      <c r="B1503" s="78">
        <f t="shared" si="571"/>
        <v>0.89999999999999947</v>
      </c>
      <c r="C1503" s="78">
        <v>0.50000000000000011</v>
      </c>
      <c r="D1503" s="78">
        <v>0.8660254037844386</v>
      </c>
      <c r="E1503" s="78">
        <f t="shared" si="572"/>
        <v>0.89999999999999947</v>
      </c>
      <c r="F1503" s="78">
        <f t="shared" si="573"/>
        <v>0.50000000000000011</v>
      </c>
      <c r="G1503" s="78">
        <f t="shared" si="574"/>
        <v>0.8660254037844386</v>
      </c>
      <c r="H1503" s="78">
        <f t="shared" si="565"/>
        <v>-1.6987298107780824E-2</v>
      </c>
      <c r="I1503" s="78">
        <f t="shared" si="566"/>
        <v>-1.0294228634059943</v>
      </c>
      <c r="J1503" s="78">
        <f t="shared" si="567"/>
        <v>0.8660254037844386</v>
      </c>
      <c r="K1503" s="78">
        <f t="shared" si="568"/>
        <v>-1.6987298107780824E-2</v>
      </c>
      <c r="L1503" s="78">
        <f t="shared" si="569"/>
        <v>-1.218489997978307</v>
      </c>
      <c r="M1503" s="78">
        <f t="shared" si="570"/>
        <v>0.57008206122436578</v>
      </c>
      <c r="O1503" s="78">
        <f t="shared" si="575"/>
        <v>-1.9344393052982894E-2</v>
      </c>
      <c r="P1503" s="78">
        <f t="shared" si="576"/>
        <v>0.64918454923255853</v>
      </c>
    </row>
    <row r="1504" spans="2:18" x14ac:dyDescent="0.2">
      <c r="B1504" s="78">
        <f t="shared" si="571"/>
        <v>0.89999999999999947</v>
      </c>
      <c r="C1504" s="78">
        <v>0.34202014332566882</v>
      </c>
      <c r="D1504" s="78">
        <v>0.93969262078590832</v>
      </c>
      <c r="E1504" s="78">
        <f t="shared" si="572"/>
        <v>0.89999999999999947</v>
      </c>
      <c r="F1504" s="78">
        <f t="shared" si="573"/>
        <v>0.34202014332566882</v>
      </c>
      <c r="G1504" s="78">
        <f t="shared" si="574"/>
        <v>0.93969262078590832</v>
      </c>
      <c r="H1504" s="78">
        <f t="shared" si="565"/>
        <v>-0.15380186727397627</v>
      </c>
      <c r="I1504" s="78">
        <f t="shared" si="566"/>
        <v>-0.95043293506882864</v>
      </c>
      <c r="J1504" s="78">
        <f t="shared" si="567"/>
        <v>0.93969262078590832</v>
      </c>
      <c r="K1504" s="78">
        <f t="shared" si="568"/>
        <v>-0.15380186727397627</v>
      </c>
      <c r="L1504" s="78">
        <f t="shared" si="569"/>
        <v>-1.1612580649403965</v>
      </c>
      <c r="M1504" s="78">
        <f t="shared" si="570"/>
        <v>0.66168322650186828</v>
      </c>
      <c r="O1504" s="78">
        <f t="shared" si="575"/>
        <v>-0.17400877681914029</v>
      </c>
      <c r="P1504" s="78">
        <f t="shared" si="576"/>
        <v>0.74861697667316984</v>
      </c>
    </row>
    <row r="1505" spans="2:16" x14ac:dyDescent="0.2">
      <c r="B1505" s="78">
        <f t="shared" si="571"/>
        <v>0.89999999999999947</v>
      </c>
      <c r="C1505" s="78">
        <v>0.17364817766693041</v>
      </c>
      <c r="D1505" s="78">
        <v>0.98480775301220802</v>
      </c>
      <c r="E1505" s="78">
        <f t="shared" si="572"/>
        <v>0.89999999999999947</v>
      </c>
      <c r="F1505" s="78">
        <f t="shared" si="573"/>
        <v>0.17364817766693041</v>
      </c>
      <c r="G1505" s="78">
        <f t="shared" si="574"/>
        <v>0.98480775301220802</v>
      </c>
      <c r="H1505" s="78">
        <f t="shared" si="565"/>
        <v>-0.29961626681956482</v>
      </c>
      <c r="I1505" s="78">
        <f t="shared" si="566"/>
        <v>-0.86624695223945936</v>
      </c>
      <c r="J1505" s="78">
        <f t="shared" si="567"/>
        <v>0.98480775301220802</v>
      </c>
      <c r="K1505" s="78">
        <f t="shared" si="568"/>
        <v>-0.29961626681956482</v>
      </c>
      <c r="L1505" s="78">
        <f t="shared" si="569"/>
        <v>-1.0916173053564657</v>
      </c>
      <c r="M1505" s="78">
        <f t="shared" si="570"/>
        <v>0.72705003356261189</v>
      </c>
      <c r="O1505" s="78">
        <f t="shared" si="575"/>
        <v>-0.3363307090519575</v>
      </c>
      <c r="P1505" s="78">
        <f t="shared" si="576"/>
        <v>0.81614144619064832</v>
      </c>
    </row>
    <row r="1506" spans="2:16" x14ac:dyDescent="0.2">
      <c r="B1506" s="78">
        <f t="shared" si="571"/>
        <v>0.89999999999999947</v>
      </c>
      <c r="C1506" s="78">
        <v>6.1257422745431001E-17</v>
      </c>
      <c r="D1506" s="78">
        <v>1</v>
      </c>
      <c r="E1506" s="78">
        <f t="shared" si="572"/>
        <v>0.89999999999999947</v>
      </c>
      <c r="F1506" s="78">
        <f t="shared" si="573"/>
        <v>6.1257422745431001E-17</v>
      </c>
      <c r="G1506" s="78">
        <f t="shared" si="574"/>
        <v>1</v>
      </c>
      <c r="H1506" s="78">
        <f t="shared" si="565"/>
        <v>-0.45000000000000007</v>
      </c>
      <c r="I1506" s="78">
        <f t="shared" si="566"/>
        <v>-0.77942286340599409</v>
      </c>
      <c r="J1506" s="78">
        <f t="shared" si="567"/>
        <v>1</v>
      </c>
      <c r="K1506" s="78">
        <f t="shared" si="568"/>
        <v>-0.45000000000000007</v>
      </c>
      <c r="L1506" s="78">
        <f t="shared" si="569"/>
        <v>-1.0116837184665473</v>
      </c>
      <c r="M1506" s="78">
        <f t="shared" si="570"/>
        <v>0.76419634505125644</v>
      </c>
      <c r="O1506" s="78">
        <f t="shared" si="575"/>
        <v>-0.50064993921556544</v>
      </c>
      <c r="P1506" s="78">
        <f t="shared" si="576"/>
        <v>0.8502107859970417</v>
      </c>
    </row>
    <row r="1507" spans="2:16" x14ac:dyDescent="0.2">
      <c r="B1507" s="78">
        <f t="shared" si="571"/>
        <v>0.89999999999999947</v>
      </c>
      <c r="C1507" s="78">
        <v>-0.1736481776669303</v>
      </c>
      <c r="D1507" s="78">
        <v>0.98480775301220802</v>
      </c>
      <c r="E1507" s="78">
        <f t="shared" si="572"/>
        <v>0.89999999999999947</v>
      </c>
      <c r="F1507" s="78">
        <f t="shared" si="573"/>
        <v>-0.1736481776669303</v>
      </c>
      <c r="G1507" s="78">
        <f t="shared" si="574"/>
        <v>0.98480775301220802</v>
      </c>
      <c r="H1507" s="78">
        <f t="shared" si="565"/>
        <v>-0.60038373318043536</v>
      </c>
      <c r="I1507" s="78">
        <f t="shared" si="566"/>
        <v>-0.69259877457252883</v>
      </c>
      <c r="J1507" s="78">
        <f t="shared" si="567"/>
        <v>0.98480775301220802</v>
      </c>
      <c r="K1507" s="78">
        <f t="shared" si="568"/>
        <v>-0.60038373318043536</v>
      </c>
      <c r="L1507" s="78">
        <f t="shared" si="569"/>
        <v>-0.92388604585994494</v>
      </c>
      <c r="M1507" s="78">
        <f t="shared" si="570"/>
        <v>0.77199348909015975</v>
      </c>
      <c r="O1507" s="78">
        <f t="shared" si="575"/>
        <v>-0.66149867246496086</v>
      </c>
      <c r="P1507" s="78">
        <f t="shared" si="576"/>
        <v>0.85057712253383078</v>
      </c>
    </row>
    <row r="1508" spans="2:16" x14ac:dyDescent="0.2">
      <c r="B1508" s="78">
        <f t="shared" si="571"/>
        <v>0.89999999999999947</v>
      </c>
      <c r="C1508" s="78">
        <v>-0.34202014332566871</v>
      </c>
      <c r="D1508" s="78">
        <v>0.93969262078590843</v>
      </c>
      <c r="E1508" s="78">
        <f t="shared" si="572"/>
        <v>0.89999999999999947</v>
      </c>
      <c r="F1508" s="78">
        <f t="shared" si="573"/>
        <v>-0.34202014332566871</v>
      </c>
      <c r="G1508" s="78">
        <f t="shared" si="574"/>
        <v>0.93969262078590843</v>
      </c>
      <c r="H1508" s="78">
        <f t="shared" si="565"/>
        <v>-0.74619813272602387</v>
      </c>
      <c r="I1508" s="78">
        <f t="shared" si="566"/>
        <v>-0.60841279174315965</v>
      </c>
      <c r="J1508" s="78">
        <f t="shared" si="567"/>
        <v>0.93969262078590843</v>
      </c>
      <c r="K1508" s="78">
        <f t="shared" si="568"/>
        <v>-0.74619813272602387</v>
      </c>
      <c r="L1508" s="78">
        <f t="shared" si="569"/>
        <v>-0.83089197539104431</v>
      </c>
      <c r="M1508" s="78">
        <f t="shared" si="570"/>
        <v>0.75020455340324532</v>
      </c>
      <c r="O1508" s="78">
        <f t="shared" si="575"/>
        <v>-0.81381758260814863</v>
      </c>
      <c r="P1508" s="78">
        <f t="shared" si="576"/>
        <v>0.81818705962430838</v>
      </c>
    </row>
    <row r="1509" spans="2:16" x14ac:dyDescent="0.2">
      <c r="B1509" s="78">
        <f t="shared" si="571"/>
        <v>0.89999999999999947</v>
      </c>
      <c r="C1509" s="78">
        <v>-0.49999999999999978</v>
      </c>
      <c r="D1509" s="78">
        <v>0.86602540378443871</v>
      </c>
      <c r="E1509" s="78">
        <f t="shared" si="572"/>
        <v>0.89999999999999947</v>
      </c>
      <c r="F1509" s="78">
        <f t="shared" si="573"/>
        <v>-0.49999999999999978</v>
      </c>
      <c r="G1509" s="78">
        <f t="shared" si="574"/>
        <v>0.86602540378443871</v>
      </c>
      <c r="H1509" s="78">
        <f t="shared" si="565"/>
        <v>-0.88301270189221914</v>
      </c>
      <c r="I1509" s="78">
        <f t="shared" si="566"/>
        <v>-0.52942286340599398</v>
      </c>
      <c r="J1509" s="78">
        <f t="shared" si="567"/>
        <v>0.86602540378443871</v>
      </c>
      <c r="K1509" s="78">
        <f t="shared" si="568"/>
        <v>-0.88301270189221914</v>
      </c>
      <c r="L1509" s="78">
        <f t="shared" si="569"/>
        <v>-0.7355270848337726</v>
      </c>
      <c r="M1509" s="78">
        <f t="shared" si="570"/>
        <v>0.69949158377562637</v>
      </c>
      <c r="O1509" s="78">
        <f t="shared" si="575"/>
        <v>-0.95311704181972423</v>
      </c>
      <c r="P1509" s="78">
        <f t="shared" si="576"/>
        <v>0.7550257744620712</v>
      </c>
    </row>
    <row r="1510" spans="2:16" x14ac:dyDescent="0.2">
      <c r="B1510" s="78">
        <f t="shared" si="571"/>
        <v>0.89999999999999947</v>
      </c>
      <c r="C1510" s="78">
        <v>-0.64278760968653936</v>
      </c>
      <c r="D1510" s="78">
        <v>0.76604444311897801</v>
      </c>
      <c r="E1510" s="78">
        <f t="shared" si="572"/>
        <v>0.89999999999999947</v>
      </c>
      <c r="F1510" s="78">
        <f t="shared" si="573"/>
        <v>-0.64278760968653936</v>
      </c>
      <c r="G1510" s="78">
        <f t="shared" si="574"/>
        <v>0.76604444311897801</v>
      </c>
      <c r="H1510" s="78">
        <f t="shared" si="565"/>
        <v>-1.0066703992264194</v>
      </c>
      <c r="I1510" s="78">
        <f t="shared" si="566"/>
        <v>-0.45802905856272413</v>
      </c>
      <c r="J1510" s="78">
        <f t="shared" si="567"/>
        <v>0.76604444311897801</v>
      </c>
      <c r="K1510" s="78">
        <f t="shared" si="568"/>
        <v>-1.0066703992264194</v>
      </c>
      <c r="L1510" s="78">
        <f t="shared" si="569"/>
        <v>-0.64068898813074959</v>
      </c>
      <c r="M1510" s="78">
        <f t="shared" si="570"/>
        <v>0.62139546812743718</v>
      </c>
      <c r="O1510" s="78">
        <f t="shared" si="575"/>
        <v>-1.0755817366788907</v>
      </c>
      <c r="P1510" s="78">
        <f t="shared" si="576"/>
        <v>0.66393291914265751</v>
      </c>
    </row>
    <row r="1511" spans="2:16" x14ac:dyDescent="0.2">
      <c r="B1511" s="78">
        <f t="shared" si="571"/>
        <v>0.89999999999999947</v>
      </c>
      <c r="C1511" s="78">
        <v>-0.7660444431189779</v>
      </c>
      <c r="D1511" s="78">
        <v>0.64278760968653947</v>
      </c>
      <c r="E1511" s="78">
        <f t="shared" si="572"/>
        <v>0.89999999999999947</v>
      </c>
      <c r="F1511" s="78">
        <f t="shared" si="573"/>
        <v>-0.7660444431189779</v>
      </c>
      <c r="G1511" s="78">
        <f t="shared" si="574"/>
        <v>0.64278760968653947</v>
      </c>
      <c r="H1511" s="78">
        <f t="shared" si="565"/>
        <v>-1.1134139481689382</v>
      </c>
      <c r="I1511" s="78">
        <f t="shared" si="566"/>
        <v>-0.39640064184650481</v>
      </c>
      <c r="J1511" s="78">
        <f t="shared" si="567"/>
        <v>0.64278760968653947</v>
      </c>
      <c r="K1511" s="78">
        <f t="shared" si="568"/>
        <v>-1.1134139481689382</v>
      </c>
      <c r="L1511" s="78">
        <f t="shared" si="569"/>
        <v>-0.54925929285990416</v>
      </c>
      <c r="M1511" s="78">
        <f t="shared" si="570"/>
        <v>0.5182891174141071</v>
      </c>
      <c r="O1511" s="78">
        <f t="shared" si="575"/>
        <v>-1.1781234748380589</v>
      </c>
      <c r="P1511" s="78">
        <f t="shared" si="576"/>
        <v>0.5484111071024691</v>
      </c>
    </row>
    <row r="1512" spans="2:16" x14ac:dyDescent="0.2">
      <c r="B1512" s="78">
        <f t="shared" si="571"/>
        <v>0.89999999999999947</v>
      </c>
      <c r="C1512" s="78">
        <v>-0.86602540378443871</v>
      </c>
      <c r="D1512" s="78">
        <v>0.49999999999999994</v>
      </c>
      <c r="E1512" s="78">
        <f t="shared" si="572"/>
        <v>0.89999999999999947</v>
      </c>
      <c r="F1512" s="78">
        <f t="shared" si="573"/>
        <v>-0.86602540378443871</v>
      </c>
      <c r="G1512" s="78">
        <f t="shared" si="574"/>
        <v>0.49999999999999994</v>
      </c>
      <c r="H1512" s="78">
        <f t="shared" si="565"/>
        <v>-1.2</v>
      </c>
      <c r="I1512" s="78">
        <f t="shared" si="566"/>
        <v>-0.34641016151377435</v>
      </c>
      <c r="J1512" s="78">
        <f t="shared" si="567"/>
        <v>0.49999999999999994</v>
      </c>
      <c r="K1512" s="78">
        <f t="shared" si="568"/>
        <v>-1.2</v>
      </c>
      <c r="L1512" s="78">
        <f t="shared" si="569"/>
        <v>-0.46401604404638241</v>
      </c>
      <c r="M1512" s="78">
        <f t="shared" si="570"/>
        <v>0.39330536592772902</v>
      </c>
      <c r="O1512" s="78">
        <f t="shared" si="575"/>
        <v>-1.2583913789523542</v>
      </c>
      <c r="P1512" s="78">
        <f t="shared" si="576"/>
        <v>0.41244340148262937</v>
      </c>
    </row>
    <row r="1513" spans="2:16" x14ac:dyDescent="0.2">
      <c r="B1513" s="78">
        <f t="shared" si="571"/>
        <v>0.89999999999999947</v>
      </c>
      <c r="C1513" s="78">
        <v>-0.93969262078590832</v>
      </c>
      <c r="D1513" s="78">
        <v>0.34202014332566888</v>
      </c>
      <c r="E1513" s="78">
        <f t="shared" si="572"/>
        <v>0.89999999999999947</v>
      </c>
      <c r="F1513" s="78">
        <f t="shared" si="573"/>
        <v>-0.93969262078590832</v>
      </c>
      <c r="G1513" s="78">
        <f t="shared" si="574"/>
        <v>0.34202014332566888</v>
      </c>
      <c r="H1513" s="78">
        <f t="shared" si="565"/>
        <v>-1.2637976813493734</v>
      </c>
      <c r="I1513" s="78">
        <f t="shared" si="566"/>
        <v>-0.30957655301303949</v>
      </c>
      <c r="J1513" s="78">
        <f t="shared" si="567"/>
        <v>0.34202014332566888</v>
      </c>
      <c r="K1513" s="78">
        <f t="shared" si="568"/>
        <v>-1.2637976813493734</v>
      </c>
      <c r="L1513" s="78">
        <f t="shared" si="569"/>
        <v>-0.38754931467021858</v>
      </c>
      <c r="M1513" s="78">
        <f t="shared" si="570"/>
        <v>0.25024178171238748</v>
      </c>
      <c r="O1513" s="78">
        <f t="shared" si="575"/>
        <v>-1.3147507568263956</v>
      </c>
      <c r="P1513" s="78">
        <f t="shared" si="576"/>
        <v>0.26033088741282029</v>
      </c>
    </row>
    <row r="1514" spans="2:16" x14ac:dyDescent="0.2">
      <c r="B1514" s="78">
        <f t="shared" si="571"/>
        <v>0.89999999999999947</v>
      </c>
      <c r="C1514" s="78">
        <v>-0.98480775301220802</v>
      </c>
      <c r="D1514" s="78">
        <v>0.17364817766693069</v>
      </c>
      <c r="E1514" s="78">
        <f t="shared" si="572"/>
        <v>0.89999999999999947</v>
      </c>
      <c r="F1514" s="78">
        <f t="shared" si="573"/>
        <v>-0.98480775301220802</v>
      </c>
      <c r="G1514" s="78">
        <f t="shared" si="574"/>
        <v>0.17364817766693069</v>
      </c>
      <c r="H1514" s="78">
        <f t="shared" si="565"/>
        <v>-1.3028685319524431</v>
      </c>
      <c r="I1514" s="78">
        <f t="shared" si="566"/>
        <v>-0.28701898689988964</v>
      </c>
      <c r="J1514" s="78">
        <f t="shared" si="567"/>
        <v>0.17364817766693069</v>
      </c>
      <c r="K1514" s="78">
        <f t="shared" si="568"/>
        <v>-1.3028685319524431</v>
      </c>
      <c r="L1514" s="78">
        <f t="shared" si="569"/>
        <v>-0.32218250760947503</v>
      </c>
      <c r="M1514" s="78">
        <f t="shared" si="570"/>
        <v>9.3445279380798607E-2</v>
      </c>
      <c r="O1514" s="78">
        <f t="shared" si="575"/>
        <v>-1.346242097432466</v>
      </c>
      <c r="P1514" s="78">
        <f t="shared" si="576"/>
        <v>9.6556149621826154E-2</v>
      </c>
    </row>
    <row r="1515" spans="2:16" x14ac:dyDescent="0.2">
      <c r="B1515" s="78">
        <f t="shared" si="571"/>
        <v>0.89999999999999947</v>
      </c>
      <c r="C1515" s="78">
        <v>-1</v>
      </c>
      <c r="D1515" s="78">
        <v>1.22514845490862E-16</v>
      </c>
      <c r="E1515" s="78">
        <f t="shared" si="572"/>
        <v>0.89999999999999947</v>
      </c>
      <c r="F1515" s="78">
        <f t="shared" si="573"/>
        <v>-1</v>
      </c>
      <c r="G1515" s="78">
        <f t="shared" si="574"/>
        <v>1.22514845490862E-16</v>
      </c>
      <c r="H1515" s="78">
        <f t="shared" si="565"/>
        <v>-1.3160254037844386</v>
      </c>
      <c r="I1515" s="78">
        <f t="shared" si="566"/>
        <v>-0.27942286340599365</v>
      </c>
      <c r="J1515" s="78">
        <f t="shared" si="567"/>
        <v>1.22514845490862E-16</v>
      </c>
      <c r="K1515" s="78">
        <f t="shared" si="568"/>
        <v>-1.3160254037844386</v>
      </c>
      <c r="L1515" s="78">
        <f t="shared" si="569"/>
        <v>-0.26990176021949192</v>
      </c>
      <c r="M1515" s="78">
        <f t="shared" si="570"/>
        <v>-7.2319958686551236E-2</v>
      </c>
      <c r="O1515" s="78">
        <f t="shared" si="575"/>
        <v>-1.3525304383916739</v>
      </c>
      <c r="P1515" s="78">
        <f t="shared" si="576"/>
        <v>-7.4326031355858774E-2</v>
      </c>
    </row>
    <row r="1516" spans="2:16" x14ac:dyDescent="0.2">
      <c r="B1516" s="78">
        <f t="shared" si="571"/>
        <v>0.89999999999999947</v>
      </c>
      <c r="C1516" s="78">
        <v>-0.98480775301220802</v>
      </c>
      <c r="D1516" s="78">
        <v>-0.17364817766693047</v>
      </c>
      <c r="E1516" s="78">
        <f t="shared" si="572"/>
        <v>0.89999999999999947</v>
      </c>
      <c r="F1516" s="78">
        <f t="shared" si="573"/>
        <v>-0.98480775301220802</v>
      </c>
      <c r="G1516" s="78">
        <f t="shared" si="574"/>
        <v>-0.17364817766693047</v>
      </c>
      <c r="H1516" s="78">
        <f t="shared" si="565"/>
        <v>-1.3028685319524431</v>
      </c>
      <c r="I1516" s="78">
        <f t="shared" si="566"/>
        <v>-0.28701898689988964</v>
      </c>
      <c r="J1516" s="78">
        <f t="shared" si="567"/>
        <v>-0.17364817766693047</v>
      </c>
      <c r="K1516" s="78">
        <f t="shared" si="568"/>
        <v>-1.3028685319524431</v>
      </c>
      <c r="L1516" s="78">
        <f t="shared" si="569"/>
        <v>-0.23229559655437937</v>
      </c>
      <c r="M1516" s="78">
        <f t="shared" si="570"/>
        <v>-0.24201723961224311</v>
      </c>
      <c r="O1516" s="78">
        <f t="shared" si="575"/>
        <v>-1.3338533581061769</v>
      </c>
      <c r="P1516" s="78">
        <f t="shared" si="576"/>
        <v>-0.24777289485426074</v>
      </c>
    </row>
    <row r="1517" spans="2:16" x14ac:dyDescent="0.2">
      <c r="B1517" s="78">
        <f t="shared" si="571"/>
        <v>0.89999999999999947</v>
      </c>
      <c r="C1517" s="78">
        <v>-0.93969262078590843</v>
      </c>
      <c r="D1517" s="78">
        <v>-0.34202014332566866</v>
      </c>
      <c r="E1517" s="78">
        <f t="shared" si="572"/>
        <v>0.89999999999999947</v>
      </c>
      <c r="F1517" s="78">
        <f t="shared" si="573"/>
        <v>-0.93969262078590843</v>
      </c>
      <c r="G1517" s="78">
        <f t="shared" si="574"/>
        <v>-0.34202014332566866</v>
      </c>
      <c r="H1517" s="78">
        <f t="shared" si="565"/>
        <v>-1.2637976813493736</v>
      </c>
      <c r="I1517" s="78">
        <f t="shared" si="566"/>
        <v>-0.30957655301303943</v>
      </c>
      <c r="J1517" s="78">
        <f t="shared" si="567"/>
        <v>-0.34202014332566866</v>
      </c>
      <c r="K1517" s="78">
        <f t="shared" si="568"/>
        <v>-1.2637976813493736</v>
      </c>
      <c r="L1517" s="78">
        <f t="shared" si="569"/>
        <v>-0.21050666086746481</v>
      </c>
      <c r="M1517" s="78">
        <f t="shared" si="570"/>
        <v>-0.41049039738631687</v>
      </c>
      <c r="O1517" s="78">
        <f t="shared" si="575"/>
        <v>-1.2909735341434545</v>
      </c>
      <c r="P1517" s="78">
        <f t="shared" si="576"/>
        <v>-0.41931730597887223</v>
      </c>
    </row>
    <row r="1518" spans="2:16" x14ac:dyDescent="0.2">
      <c r="B1518" s="78">
        <f t="shared" si="571"/>
        <v>0.89999999999999947</v>
      </c>
      <c r="C1518" s="78">
        <v>-0.8660254037844386</v>
      </c>
      <c r="D1518" s="78">
        <v>-0.50000000000000011</v>
      </c>
      <c r="E1518" s="78">
        <f t="shared" si="572"/>
        <v>0.89999999999999947</v>
      </c>
      <c r="F1518" s="78">
        <f t="shared" si="573"/>
        <v>-0.8660254037844386</v>
      </c>
      <c r="G1518" s="78">
        <f t="shared" si="574"/>
        <v>-0.50000000000000011</v>
      </c>
      <c r="H1518" s="78">
        <f t="shared" si="565"/>
        <v>-1.1999999999999997</v>
      </c>
      <c r="I1518" s="78">
        <f t="shared" si="566"/>
        <v>-0.34641016151377441</v>
      </c>
      <c r="J1518" s="78">
        <f t="shared" si="567"/>
        <v>-0.50000000000000011</v>
      </c>
      <c r="K1518" s="78">
        <f t="shared" si="568"/>
        <v>-1.1999999999999997</v>
      </c>
      <c r="L1518" s="78">
        <f t="shared" si="569"/>
        <v>-0.20519699894386176</v>
      </c>
      <c r="M1518" s="78">
        <f t="shared" si="570"/>
        <v>-0.5726204603613394</v>
      </c>
      <c r="O1518" s="78">
        <f t="shared" si="575"/>
        <v>-1.2251394947612606</v>
      </c>
      <c r="P1518" s="78">
        <f t="shared" si="576"/>
        <v>-0.58461661791421005</v>
      </c>
    </row>
    <row r="1519" spans="2:16" x14ac:dyDescent="0.2">
      <c r="B1519" s="78">
        <f t="shared" si="571"/>
        <v>0.89999999999999947</v>
      </c>
      <c r="C1519" s="78">
        <v>-0.76604444311897801</v>
      </c>
      <c r="D1519" s="78">
        <v>-0.64278760968653925</v>
      </c>
      <c r="E1519" s="78">
        <f t="shared" si="572"/>
        <v>0.89999999999999947</v>
      </c>
      <c r="F1519" s="78">
        <f t="shared" si="573"/>
        <v>-0.76604444311897801</v>
      </c>
      <c r="G1519" s="78">
        <f t="shared" si="574"/>
        <v>-0.64278760968653925</v>
      </c>
      <c r="H1519" s="78">
        <f t="shared" si="565"/>
        <v>-1.1134139481689382</v>
      </c>
      <c r="I1519" s="78">
        <f t="shared" si="566"/>
        <v>-0.39640064184650475</v>
      </c>
      <c r="J1519" s="78">
        <f t="shared" si="567"/>
        <v>-0.64278760968653925</v>
      </c>
      <c r="K1519" s="78">
        <f t="shared" si="568"/>
        <v>-1.1134139481689382</v>
      </c>
      <c r="L1519" s="78">
        <f t="shared" si="569"/>
        <v>-0.21652794217430027</v>
      </c>
      <c r="M1519" s="78">
        <f t="shared" si="570"/>
        <v>-0.7234811886155843</v>
      </c>
      <c r="O1519" s="78">
        <f t="shared" si="575"/>
        <v>-1.138056041442189</v>
      </c>
      <c r="P1519" s="78">
        <f t="shared" si="576"/>
        <v>-0.73949328453069896</v>
      </c>
    </row>
    <row r="1520" spans="2:16" x14ac:dyDescent="0.2">
      <c r="B1520" s="78">
        <f t="shared" si="571"/>
        <v>0.89999999999999947</v>
      </c>
      <c r="C1520" s="78">
        <v>-0.64278760968653947</v>
      </c>
      <c r="D1520" s="78">
        <v>-0.7660444431189779</v>
      </c>
      <c r="E1520" s="78">
        <f t="shared" si="572"/>
        <v>0.89999999999999947</v>
      </c>
      <c r="F1520" s="78">
        <f t="shared" si="573"/>
        <v>-0.64278760968653947</v>
      </c>
      <c r="G1520" s="78">
        <f t="shared" si="574"/>
        <v>-0.7660444431189779</v>
      </c>
      <c r="H1520" s="78">
        <f t="shared" si="565"/>
        <v>-1.0066703992264194</v>
      </c>
      <c r="I1520" s="78">
        <f t="shared" si="566"/>
        <v>-0.45802905856272408</v>
      </c>
      <c r="J1520" s="78">
        <f t="shared" si="567"/>
        <v>-0.7660444431189779</v>
      </c>
      <c r="K1520" s="78">
        <f t="shared" si="568"/>
        <v>-1.0066703992264194</v>
      </c>
      <c r="L1520" s="78">
        <f t="shared" si="569"/>
        <v>-0.24415520558245721</v>
      </c>
      <c r="M1520" s="78">
        <f t="shared" si="570"/>
        <v>-0.8584887552602587</v>
      </c>
      <c r="O1520" s="78">
        <f t="shared" si="575"/>
        <v>-1.0318638933272628</v>
      </c>
      <c r="P1520" s="78">
        <f t="shared" si="576"/>
        <v>-0.87997377300579893</v>
      </c>
    </row>
    <row r="1521" spans="2:18" x14ac:dyDescent="0.2">
      <c r="B1521" s="78">
        <f t="shared" si="571"/>
        <v>0.89999999999999947</v>
      </c>
      <c r="C1521" s="78">
        <v>-0.50000000000000044</v>
      </c>
      <c r="D1521" s="78">
        <v>-0.86602540378443837</v>
      </c>
      <c r="E1521" s="78">
        <f t="shared" si="572"/>
        <v>0.89999999999999947</v>
      </c>
      <c r="F1521" s="78">
        <f t="shared" si="573"/>
        <v>-0.50000000000000044</v>
      </c>
      <c r="G1521" s="78">
        <f t="shared" si="574"/>
        <v>-0.86602540378443837</v>
      </c>
      <c r="H1521" s="78">
        <f t="shared" si="565"/>
        <v>-0.8830127018922197</v>
      </c>
      <c r="I1521" s="78">
        <f t="shared" si="566"/>
        <v>-0.52942286340599365</v>
      </c>
      <c r="J1521" s="78">
        <f t="shared" si="567"/>
        <v>-0.86602540378443837</v>
      </c>
      <c r="K1521" s="78">
        <f t="shared" si="568"/>
        <v>-0.8830127018922197</v>
      </c>
      <c r="L1521" s="78">
        <f t="shared" si="569"/>
        <v>-0.28723934874974566</v>
      </c>
      <c r="M1521" s="78">
        <f t="shared" si="570"/>
        <v>-0.97354102369998918</v>
      </c>
      <c r="O1521" s="78">
        <f t="shared" si="575"/>
        <v>-0.90912638908543031</v>
      </c>
      <c r="P1521" s="78">
        <f t="shared" si="576"/>
        <v>-1.0023319410992302</v>
      </c>
    </row>
    <row r="1522" spans="2:18" x14ac:dyDescent="0.2">
      <c r="B1522" s="78">
        <f t="shared" si="571"/>
        <v>0.89999999999999947</v>
      </c>
      <c r="C1522" s="78">
        <v>-0.34202014332566938</v>
      </c>
      <c r="D1522" s="78">
        <v>-0.93969262078590821</v>
      </c>
      <c r="E1522" s="78">
        <f t="shared" si="572"/>
        <v>0.89999999999999947</v>
      </c>
      <c r="F1522" s="78">
        <f t="shared" si="573"/>
        <v>-0.34202014332566938</v>
      </c>
      <c r="G1522" s="78">
        <f t="shared" si="574"/>
        <v>-0.93969262078590821</v>
      </c>
      <c r="H1522" s="78">
        <f t="shared" si="565"/>
        <v>-0.74619813272602442</v>
      </c>
      <c r="I1522" s="78">
        <f t="shared" si="566"/>
        <v>-0.60841279174315921</v>
      </c>
      <c r="J1522" s="78">
        <f t="shared" si="567"/>
        <v>-0.93969262078590821</v>
      </c>
      <c r="K1522" s="78">
        <f t="shared" si="568"/>
        <v>-0.74619813272602442</v>
      </c>
      <c r="L1522" s="78">
        <f t="shared" si="569"/>
        <v>-0.34447128178765601</v>
      </c>
      <c r="M1522" s="78">
        <f t="shared" si="570"/>
        <v>-1.0651421889774917</v>
      </c>
      <c r="O1522" s="78">
        <f t="shared" si="575"/>
        <v>-0.77281954671062081</v>
      </c>
      <c r="P1522" s="78">
        <f t="shared" si="576"/>
        <v>-1.1031422722283566</v>
      </c>
    </row>
    <row r="1523" spans="2:18" x14ac:dyDescent="0.2">
      <c r="B1523" s="78">
        <f t="shared" si="571"/>
        <v>0.89999999999999947</v>
      </c>
      <c r="C1523" s="78">
        <v>-0.17364817766693033</v>
      </c>
      <c r="D1523" s="78">
        <v>-0.98480775301220802</v>
      </c>
      <c r="E1523" s="78">
        <f t="shared" si="572"/>
        <v>0.89999999999999947</v>
      </c>
      <c r="F1523" s="78">
        <f t="shared" si="573"/>
        <v>-0.17364817766693033</v>
      </c>
      <c r="G1523" s="78">
        <f t="shared" si="574"/>
        <v>-0.98480775301220802</v>
      </c>
      <c r="H1523" s="78">
        <f t="shared" si="565"/>
        <v>-0.60038373318043536</v>
      </c>
      <c r="I1523" s="78">
        <f t="shared" si="566"/>
        <v>-0.69259877457252883</v>
      </c>
      <c r="J1523" s="78">
        <f t="shared" si="567"/>
        <v>-0.98480775301220802</v>
      </c>
      <c r="K1523" s="78">
        <f t="shared" si="568"/>
        <v>-0.60038373318043536</v>
      </c>
      <c r="L1523" s="78">
        <f t="shared" si="569"/>
        <v>-0.41411204137158736</v>
      </c>
      <c r="M1523" s="78">
        <f t="shared" si="570"/>
        <v>-1.1305089960382357</v>
      </c>
      <c r="O1523" s="78">
        <f t="shared" si="575"/>
        <v>-0.62632041577329345</v>
      </c>
      <c r="P1523" s="78">
        <f t="shared" si="576"/>
        <v>-1.1793471829812556</v>
      </c>
    </row>
    <row r="1524" spans="2:18" x14ac:dyDescent="0.2">
      <c r="B1524" s="78">
        <f t="shared" si="571"/>
        <v>0.89999999999999947</v>
      </c>
      <c r="C1524" s="78">
        <v>-1.83772268236293E-16</v>
      </c>
      <c r="D1524" s="78">
        <v>-1</v>
      </c>
      <c r="E1524" s="78">
        <f t="shared" si="572"/>
        <v>0.89999999999999947</v>
      </c>
      <c r="F1524" s="78">
        <f t="shared" si="573"/>
        <v>-1.83772268236293E-16</v>
      </c>
      <c r="G1524" s="78">
        <f t="shared" si="574"/>
        <v>-1</v>
      </c>
      <c r="H1524" s="78">
        <f t="shared" si="565"/>
        <v>-0.45000000000000029</v>
      </c>
      <c r="I1524" s="78">
        <f t="shared" si="566"/>
        <v>-0.77942286340599398</v>
      </c>
      <c r="J1524" s="78">
        <f t="shared" si="567"/>
        <v>-1</v>
      </c>
      <c r="K1524" s="78">
        <f t="shared" si="568"/>
        <v>-0.45000000000000029</v>
      </c>
      <c r="L1524" s="78">
        <f t="shared" si="569"/>
        <v>-0.49404562826150566</v>
      </c>
      <c r="M1524" s="78">
        <f t="shared" si="570"/>
        <v>-1.1676553075268801</v>
      </c>
      <c r="O1524" s="78">
        <f t="shared" si="575"/>
        <v>-0.47338750261400853</v>
      </c>
      <c r="P1524" s="78">
        <f t="shared" si="576"/>
        <v>-1.2283409554314257</v>
      </c>
    </row>
    <row r="1525" spans="2:18" x14ac:dyDescent="0.2">
      <c r="B1525" s="78">
        <f t="shared" si="571"/>
        <v>0.89999999999999947</v>
      </c>
      <c r="C1525" s="78">
        <v>0.17364817766692997</v>
      </c>
      <c r="D1525" s="78">
        <v>-0.98480775301220813</v>
      </c>
      <c r="E1525" s="78">
        <f t="shared" si="572"/>
        <v>0.89999999999999947</v>
      </c>
      <c r="F1525" s="78">
        <f t="shared" si="573"/>
        <v>0.17364817766692997</v>
      </c>
      <c r="G1525" s="78">
        <f t="shared" si="574"/>
        <v>-0.98480775301220813</v>
      </c>
      <c r="H1525" s="78">
        <f t="shared" si="565"/>
        <v>-0.29961626681956521</v>
      </c>
      <c r="I1525" s="78">
        <f t="shared" si="566"/>
        <v>-0.86624695223945913</v>
      </c>
      <c r="J1525" s="78">
        <f t="shared" si="567"/>
        <v>-0.98480775301220813</v>
      </c>
      <c r="K1525" s="78">
        <f t="shared" si="568"/>
        <v>-0.29961626681956521</v>
      </c>
      <c r="L1525" s="78">
        <f t="shared" si="569"/>
        <v>-0.58184330086810787</v>
      </c>
      <c r="M1525" s="78">
        <f t="shared" si="570"/>
        <v>-1.1754524515657836</v>
      </c>
      <c r="O1525" s="78">
        <f t="shared" si="575"/>
        <v>-0.31812622829601256</v>
      </c>
      <c r="P1525" s="78">
        <f t="shared" si="576"/>
        <v>-1.2480706035334173</v>
      </c>
    </row>
    <row r="1526" spans="2:18" x14ac:dyDescent="0.2">
      <c r="B1526" s="78">
        <f t="shared" si="571"/>
        <v>0.89999999999999947</v>
      </c>
      <c r="C1526" s="78">
        <v>0.34202014332566899</v>
      </c>
      <c r="D1526" s="78">
        <v>-0.93969262078590832</v>
      </c>
      <c r="E1526" s="78">
        <f t="shared" si="572"/>
        <v>0.89999999999999947</v>
      </c>
      <c r="F1526" s="78">
        <f t="shared" si="573"/>
        <v>0.34202014332566899</v>
      </c>
      <c r="G1526" s="78">
        <f t="shared" si="574"/>
        <v>-0.93969262078590832</v>
      </c>
      <c r="H1526" s="78">
        <f t="shared" si="565"/>
        <v>-0.15380186727397616</v>
      </c>
      <c r="I1526" s="78">
        <f t="shared" si="566"/>
        <v>-0.95043293506882875</v>
      </c>
      <c r="J1526" s="78">
        <f t="shared" si="567"/>
        <v>-0.93969262078590832</v>
      </c>
      <c r="K1526" s="78">
        <f t="shared" si="568"/>
        <v>-0.15380186727397616</v>
      </c>
      <c r="L1526" s="78">
        <f t="shared" si="569"/>
        <v>-0.67483737133700883</v>
      </c>
      <c r="M1526" s="78">
        <f t="shared" si="570"/>
        <v>-1.1536635158788691</v>
      </c>
      <c r="O1526" s="78">
        <f t="shared" si="575"/>
        <v>-0.16493210188231081</v>
      </c>
      <c r="P1526" s="78">
        <f t="shared" si="576"/>
        <v>-1.2371510951807148</v>
      </c>
    </row>
    <row r="1527" spans="2:18" x14ac:dyDescent="0.2">
      <c r="B1527" s="78">
        <f t="shared" si="571"/>
        <v>0.89999999999999947</v>
      </c>
      <c r="C1527" s="78">
        <v>0.50000000000000011</v>
      </c>
      <c r="D1527" s="78">
        <v>-0.8660254037844386</v>
      </c>
      <c r="E1527" s="78">
        <f t="shared" si="572"/>
        <v>0.89999999999999947</v>
      </c>
      <c r="F1527" s="78">
        <f t="shared" si="573"/>
        <v>0.50000000000000011</v>
      </c>
      <c r="G1527" s="78">
        <f t="shared" si="574"/>
        <v>-0.8660254037844386</v>
      </c>
      <c r="H1527" s="78">
        <f t="shared" si="565"/>
        <v>-1.6987298107780824E-2</v>
      </c>
      <c r="I1527" s="78">
        <f t="shared" si="566"/>
        <v>-1.0294228634059943</v>
      </c>
      <c r="J1527" s="78">
        <f t="shared" si="567"/>
        <v>-0.8660254037844386</v>
      </c>
      <c r="K1527" s="78">
        <f t="shared" si="568"/>
        <v>-1.6987298107780824E-2</v>
      </c>
      <c r="L1527" s="78">
        <f t="shared" si="569"/>
        <v>-0.77020226189428043</v>
      </c>
      <c r="M1527" s="78">
        <f t="shared" si="570"/>
        <v>-1.1029505462512499</v>
      </c>
      <c r="O1527" s="78">
        <f t="shared" si="575"/>
        <v>-1.8404843301871983E-2</v>
      </c>
      <c r="P1527" s="78">
        <f t="shared" si="576"/>
        <v>-1.1949888584206552</v>
      </c>
    </row>
    <row r="1528" spans="2:18" x14ac:dyDescent="0.2">
      <c r="B1528" s="78">
        <f t="shared" si="571"/>
        <v>0.89999999999999947</v>
      </c>
      <c r="C1528" s="78">
        <v>0.64278760968653925</v>
      </c>
      <c r="D1528" s="78">
        <v>-0.76604444311897812</v>
      </c>
      <c r="E1528" s="78">
        <f t="shared" si="572"/>
        <v>0.89999999999999947</v>
      </c>
      <c r="F1528" s="78">
        <f t="shared" si="573"/>
        <v>0.64278760968653925</v>
      </c>
      <c r="G1528" s="78">
        <f t="shared" si="574"/>
        <v>-0.76604444311897812</v>
      </c>
      <c r="H1528" s="78">
        <f t="shared" si="565"/>
        <v>0.10667039922641902</v>
      </c>
      <c r="I1528" s="78">
        <f t="shared" si="566"/>
        <v>-1.1008166682492639</v>
      </c>
      <c r="J1528" s="78">
        <f t="shared" si="567"/>
        <v>-0.76604444311897812</v>
      </c>
      <c r="K1528" s="78">
        <f t="shared" si="568"/>
        <v>0.10667039922641902</v>
      </c>
      <c r="L1528" s="78">
        <f t="shared" si="569"/>
        <v>-0.86504035859730333</v>
      </c>
      <c r="M1528" s="78">
        <f t="shared" si="570"/>
        <v>-1.0248544306030611</v>
      </c>
      <c r="O1528" s="78">
        <f t="shared" si="575"/>
        <v>0.11677161521650634</v>
      </c>
      <c r="P1528" s="78">
        <f t="shared" si="576"/>
        <v>-1.1219036217281986</v>
      </c>
    </row>
    <row r="1529" spans="2:18" x14ac:dyDescent="0.2">
      <c r="B1529" s="78">
        <f t="shared" si="571"/>
        <v>0.89999999999999947</v>
      </c>
      <c r="C1529" s="78">
        <v>0.76604444311897779</v>
      </c>
      <c r="D1529" s="78">
        <v>-0.64278760968653958</v>
      </c>
      <c r="E1529" s="78">
        <f t="shared" si="572"/>
        <v>0.89999999999999947</v>
      </c>
      <c r="F1529" s="78">
        <f t="shared" si="573"/>
        <v>0.76604444311897779</v>
      </c>
      <c r="G1529" s="78">
        <f t="shared" si="574"/>
        <v>-0.64278760968653958</v>
      </c>
      <c r="H1529" s="78">
        <f t="shared" si="565"/>
        <v>0.21341394816893783</v>
      </c>
      <c r="I1529" s="78">
        <f t="shared" si="566"/>
        <v>-1.1624450849654833</v>
      </c>
      <c r="J1529" s="78">
        <f t="shared" si="567"/>
        <v>-0.64278760968653958</v>
      </c>
      <c r="K1529" s="78">
        <f t="shared" si="568"/>
        <v>0.21341394816893783</v>
      </c>
      <c r="L1529" s="78">
        <f t="shared" si="569"/>
        <v>-0.95647005386814854</v>
      </c>
      <c r="M1529" s="78">
        <f t="shared" si="570"/>
        <v>-0.92174807988973084</v>
      </c>
      <c r="O1529" s="78">
        <f t="shared" si="575"/>
        <v>0.23598522860005613</v>
      </c>
      <c r="P1529" s="78">
        <f t="shared" si="576"/>
        <v>-1.0192348401345053</v>
      </c>
    </row>
    <row r="1530" spans="2:18" x14ac:dyDescent="0.2">
      <c r="B1530" s="78">
        <f t="shared" si="571"/>
        <v>0.89999999999999947</v>
      </c>
      <c r="C1530" s="78">
        <v>0.86602540378443837</v>
      </c>
      <c r="D1530" s="78">
        <v>-0.50000000000000044</v>
      </c>
      <c r="E1530" s="78">
        <f t="shared" si="572"/>
        <v>0.89999999999999947</v>
      </c>
      <c r="F1530" s="78">
        <f t="shared" si="573"/>
        <v>0.86602540378443837</v>
      </c>
      <c r="G1530" s="78">
        <f t="shared" si="574"/>
        <v>-0.50000000000000044</v>
      </c>
      <c r="H1530" s="78">
        <f t="shared" si="565"/>
        <v>0.29999999999999943</v>
      </c>
      <c r="I1530" s="78">
        <f t="shared" si="566"/>
        <v>-1.2124355652982137</v>
      </c>
      <c r="J1530" s="78">
        <f t="shared" si="567"/>
        <v>-0.50000000000000044</v>
      </c>
      <c r="K1530" s="78">
        <f t="shared" si="568"/>
        <v>0.29999999999999943</v>
      </c>
      <c r="L1530" s="78">
        <f t="shared" si="569"/>
        <v>-1.0417133026816701</v>
      </c>
      <c r="M1530" s="78">
        <f t="shared" si="570"/>
        <v>-0.79676432840335321</v>
      </c>
      <c r="O1530" s="78">
        <f t="shared" si="575"/>
        <v>0.33488546430402216</v>
      </c>
      <c r="P1530" s="78">
        <f t="shared" si="576"/>
        <v>-0.88941597352746604</v>
      </c>
    </row>
    <row r="1531" spans="2:18" x14ac:dyDescent="0.2">
      <c r="B1531" s="78">
        <f t="shared" si="571"/>
        <v>0.89999999999999947</v>
      </c>
      <c r="C1531" s="78">
        <v>0.93969262078590809</v>
      </c>
      <c r="D1531" s="78">
        <v>-0.34202014332566943</v>
      </c>
      <c r="E1531" s="78">
        <f t="shared" si="572"/>
        <v>0.89999999999999947</v>
      </c>
      <c r="F1531" s="78">
        <f t="shared" si="573"/>
        <v>0.93969262078590809</v>
      </c>
      <c r="G1531" s="78">
        <f t="shared" si="574"/>
        <v>-0.34202014332566943</v>
      </c>
      <c r="H1531" s="78">
        <f t="shared" si="565"/>
        <v>0.36379768134937301</v>
      </c>
      <c r="I1531" s="78">
        <f t="shared" si="566"/>
        <v>-1.2492691737989485</v>
      </c>
      <c r="J1531" s="78">
        <f t="shared" si="567"/>
        <v>-0.34202014332566943</v>
      </c>
      <c r="K1531" s="78">
        <f t="shared" si="568"/>
        <v>0.36379768134937301</v>
      </c>
      <c r="L1531" s="78">
        <f t="shared" si="569"/>
        <v>-1.1181800320578339</v>
      </c>
      <c r="M1531" s="78">
        <f t="shared" si="570"/>
        <v>-0.65370074418801172</v>
      </c>
      <c r="O1531" s="78">
        <f t="shared" si="575"/>
        <v>0.40959812590488875</v>
      </c>
      <c r="P1531" s="78">
        <f t="shared" si="576"/>
        <v>-0.73599864278657301</v>
      </c>
    </row>
    <row r="1532" spans="2:18" x14ac:dyDescent="0.2">
      <c r="B1532" s="78">
        <f t="shared" si="571"/>
        <v>0.89999999999999947</v>
      </c>
      <c r="C1532" s="78">
        <v>0.98480775301220802</v>
      </c>
      <c r="D1532" s="78">
        <v>-0.17364817766693039</v>
      </c>
      <c r="E1532" s="78">
        <f t="shared" si="572"/>
        <v>0.89999999999999947</v>
      </c>
      <c r="F1532" s="78">
        <f t="shared" si="573"/>
        <v>0.98480775301220802</v>
      </c>
      <c r="G1532" s="78">
        <f t="shared" si="574"/>
        <v>-0.17364817766693039</v>
      </c>
      <c r="H1532" s="78">
        <f t="shared" si="565"/>
        <v>0.40286853195244282</v>
      </c>
      <c r="I1532" s="78">
        <f t="shared" si="566"/>
        <v>-1.2718267399120986</v>
      </c>
      <c r="J1532" s="78">
        <f t="shared" si="567"/>
        <v>-0.17364817766693039</v>
      </c>
      <c r="K1532" s="78">
        <f t="shared" si="568"/>
        <v>0.40286853195244282</v>
      </c>
      <c r="L1532" s="78">
        <f t="shared" si="569"/>
        <v>-1.1835468391185779</v>
      </c>
      <c r="M1532" s="78">
        <f t="shared" si="570"/>
        <v>-0.49690424185642207</v>
      </c>
      <c r="O1532" s="78">
        <f t="shared" si="575"/>
        <v>0.45695079937584127</v>
      </c>
      <c r="P1532" s="78">
        <f t="shared" si="576"/>
        <v>-0.56361014207071924</v>
      </c>
    </row>
    <row r="1533" spans="2:18" x14ac:dyDescent="0.2">
      <c r="B1533" s="78">
        <f t="shared" si="571"/>
        <v>0.89999999999999947</v>
      </c>
      <c r="C1533" s="78">
        <v>1</v>
      </c>
      <c r="D1533" s="78">
        <v>0</v>
      </c>
      <c r="E1533" s="78">
        <f t="shared" si="572"/>
        <v>0.89999999999999947</v>
      </c>
      <c r="F1533" s="78">
        <f t="shared" si="573"/>
        <v>1</v>
      </c>
      <c r="G1533" s="78">
        <f t="shared" si="574"/>
        <v>0</v>
      </c>
      <c r="H1533" s="78">
        <f t="shared" si="565"/>
        <v>0.41602540378443825</v>
      </c>
      <c r="I1533" s="78">
        <f t="shared" si="566"/>
        <v>-1.2794228634059945</v>
      </c>
      <c r="J1533" s="78">
        <f t="shared" si="567"/>
        <v>0</v>
      </c>
      <c r="K1533" s="78">
        <f t="shared" si="568"/>
        <v>0.41602540378443825</v>
      </c>
      <c r="L1533" s="78">
        <f t="shared" si="569"/>
        <v>-1.2358275865085611</v>
      </c>
      <c r="M1533" s="78">
        <f t="shared" si="570"/>
        <v>-0.33113900378907235</v>
      </c>
      <c r="O1533" s="78">
        <f t="shared" si="575"/>
        <v>0.47468874887036094</v>
      </c>
      <c r="P1533" s="78">
        <f t="shared" si="576"/>
        <v>-0.37783259863683405</v>
      </c>
    </row>
    <row r="1536" spans="2:18" x14ac:dyDescent="0.2">
      <c r="B1536" s="78">
        <f>13/20*9-4.5</f>
        <v>1.3500000000000005</v>
      </c>
      <c r="C1536" s="78">
        <v>1</v>
      </c>
      <c r="D1536" s="78">
        <v>0</v>
      </c>
      <c r="E1536" s="78">
        <f>B1536+B$8</f>
        <v>1.3500000000000005</v>
      </c>
      <c r="F1536" s="78">
        <f>C1536+B$9</f>
        <v>1</v>
      </c>
      <c r="G1536" s="78">
        <f>D1536+B$10</f>
        <v>0</v>
      </c>
      <c r="H1536" s="78">
        <f t="shared" ref="H1536:H1572" si="577">E1536*COS(RADIANS($B$12))-F1536*SIN(RADIANS($B$12))</f>
        <v>0.19102540378443755</v>
      </c>
      <c r="I1536" s="78">
        <f t="shared" ref="I1536:I1572" si="578">E1536*SIN(RADIANS($B$12))+F1536*COS(RADIANS($B$12))</f>
        <v>-1.6691342951089927</v>
      </c>
      <c r="J1536" s="78">
        <f t="shared" ref="J1536:J1572" si="579">G1536</f>
        <v>0</v>
      </c>
      <c r="K1536" s="78">
        <f t="shared" ref="K1536:K1572" si="580">H1536</f>
        <v>0.19102540378443755</v>
      </c>
      <c r="L1536" s="78">
        <f t="shared" ref="L1536:L1572" si="581">I1536*COS(RADIANS($B$14))-J1536*SIN(RADIANS($B$14))</f>
        <v>-1.6122599231905754</v>
      </c>
      <c r="M1536" s="78">
        <f t="shared" ref="M1536:M1572" si="582">I1536*SIN(RADIANS($B$14))+J1536*COS(RADIANS($B$14))</f>
        <v>-0.43200374440797856</v>
      </c>
      <c r="O1536" s="78">
        <f>K1536*B$3/(B$3+B$5+L1536)</f>
        <v>0.22774359009119516</v>
      </c>
      <c r="P1536" s="78">
        <f>M1536*B$3/(B$3+B$5+L1536)</f>
        <v>-0.51504188309600851</v>
      </c>
      <c r="R1536" s="78" t="s">
        <v>175</v>
      </c>
    </row>
    <row r="1537" spans="2:16" x14ac:dyDescent="0.2">
      <c r="B1537" s="78">
        <f t="shared" ref="B1537:B1572" si="583">B1536</f>
        <v>1.3500000000000005</v>
      </c>
      <c r="C1537" s="78">
        <v>0.98480775301220802</v>
      </c>
      <c r="D1537" s="78">
        <v>0.17364817766693033</v>
      </c>
      <c r="E1537" s="78">
        <f t="shared" ref="E1537:E1572" si="584">B1537+B$8</f>
        <v>1.3500000000000005</v>
      </c>
      <c r="F1537" s="78">
        <f t="shared" ref="F1537:F1572" si="585">C1537+B$9</f>
        <v>0.98480775301220802</v>
      </c>
      <c r="G1537" s="78">
        <f t="shared" ref="G1537:G1572" si="586">D1537+B$10</f>
        <v>0.17364817766693033</v>
      </c>
      <c r="H1537" s="78">
        <f t="shared" si="577"/>
        <v>0.17786853195244212</v>
      </c>
      <c r="I1537" s="78">
        <f t="shared" si="578"/>
        <v>-1.6615381716150968</v>
      </c>
      <c r="J1537" s="78">
        <f t="shared" si="579"/>
        <v>0.17364817766693033</v>
      </c>
      <c r="K1537" s="78">
        <f t="shared" si="580"/>
        <v>0.17786853195244212</v>
      </c>
      <c r="L1537" s="78">
        <f t="shared" si="581"/>
        <v>-1.649866086855688</v>
      </c>
      <c r="M1537" s="78">
        <f t="shared" si="582"/>
        <v>-0.26230646348228692</v>
      </c>
      <c r="O1537" s="78">
        <f t="shared" ref="O1537:O1572" si="587">K1537*B$3/(B$3+B$5+L1537)</f>
        <v>0.21301278973796034</v>
      </c>
      <c r="P1537" s="78">
        <f t="shared" ref="P1537:P1572" si="588">M1537*B$3/(B$3+B$5+L1537)</f>
        <v>-0.31413443929249901</v>
      </c>
    </row>
    <row r="1538" spans="2:16" x14ac:dyDescent="0.2">
      <c r="B1538" s="78">
        <f t="shared" si="583"/>
        <v>1.3500000000000005</v>
      </c>
      <c r="C1538" s="78">
        <v>0.93969262078590843</v>
      </c>
      <c r="D1538" s="78">
        <v>0.34202014332566871</v>
      </c>
      <c r="E1538" s="78">
        <f t="shared" si="584"/>
        <v>1.3500000000000005</v>
      </c>
      <c r="F1538" s="78">
        <f t="shared" si="585"/>
        <v>0.93969262078590843</v>
      </c>
      <c r="G1538" s="78">
        <f t="shared" si="586"/>
        <v>0.34202014332566871</v>
      </c>
      <c r="H1538" s="78">
        <f t="shared" si="577"/>
        <v>0.13879768134937265</v>
      </c>
      <c r="I1538" s="78">
        <f t="shared" si="578"/>
        <v>-1.6389806055019469</v>
      </c>
      <c r="J1538" s="78">
        <f t="shared" si="579"/>
        <v>0.34202014332566871</v>
      </c>
      <c r="K1538" s="78">
        <f t="shared" si="580"/>
        <v>0.13879768134937265</v>
      </c>
      <c r="L1538" s="78">
        <f t="shared" si="581"/>
        <v>-1.6716550225426026</v>
      </c>
      <c r="M1538" s="78">
        <f t="shared" si="582"/>
        <v>-9.3833305708213022E-2</v>
      </c>
      <c r="O1538" s="78">
        <f t="shared" si="587"/>
        <v>0.1666569789376651</v>
      </c>
      <c r="P1538" s="78">
        <f t="shared" si="588"/>
        <v>-0.11266740986617951</v>
      </c>
    </row>
    <row r="1539" spans="2:16" x14ac:dyDescent="0.2">
      <c r="B1539" s="78">
        <f t="shared" si="583"/>
        <v>1.3500000000000005</v>
      </c>
      <c r="C1539" s="78">
        <v>0.86602540378443871</v>
      </c>
      <c r="D1539" s="78">
        <v>0.49999999999999994</v>
      </c>
      <c r="E1539" s="78">
        <f t="shared" si="584"/>
        <v>1.3500000000000005</v>
      </c>
      <c r="F1539" s="78">
        <f t="shared" si="585"/>
        <v>0.86602540378443871</v>
      </c>
      <c r="G1539" s="78">
        <f t="shared" si="586"/>
        <v>0.49999999999999994</v>
      </c>
      <c r="H1539" s="78">
        <f t="shared" si="577"/>
        <v>7.4999999999998956E-2</v>
      </c>
      <c r="I1539" s="78">
        <f t="shared" si="578"/>
        <v>-1.6021469970012121</v>
      </c>
      <c r="J1539" s="78">
        <f t="shared" si="579"/>
        <v>0.49999999999999994</v>
      </c>
      <c r="K1539" s="78">
        <f t="shared" si="580"/>
        <v>7.4999999999998956E-2</v>
      </c>
      <c r="L1539" s="78">
        <f t="shared" si="581"/>
        <v>-1.6769646844662056</v>
      </c>
      <c r="M1539" s="78">
        <f t="shared" si="582"/>
        <v>6.8296757266809227E-2</v>
      </c>
      <c r="O1539" s="78">
        <f t="shared" si="587"/>
        <v>9.0111356202011827E-2</v>
      </c>
      <c r="P1539" s="78">
        <f t="shared" si="588"/>
        <v>8.2057512286824952E-2</v>
      </c>
    </row>
    <row r="1540" spans="2:16" x14ac:dyDescent="0.2">
      <c r="B1540" s="78">
        <f t="shared" si="583"/>
        <v>1.3500000000000005</v>
      </c>
      <c r="C1540" s="78">
        <v>0.76604444311897801</v>
      </c>
      <c r="D1540" s="78">
        <v>0.64278760968653925</v>
      </c>
      <c r="E1540" s="78">
        <f t="shared" si="584"/>
        <v>1.3500000000000005</v>
      </c>
      <c r="F1540" s="78">
        <f t="shared" si="585"/>
        <v>0.76604444311897801</v>
      </c>
      <c r="G1540" s="78">
        <f t="shared" si="586"/>
        <v>0.64278760968653925</v>
      </c>
      <c r="H1540" s="78">
        <f t="shared" si="577"/>
        <v>-1.1586051831062649E-2</v>
      </c>
      <c r="I1540" s="78">
        <f t="shared" si="578"/>
        <v>-1.5521565166684816</v>
      </c>
      <c r="J1540" s="78">
        <f t="shared" si="579"/>
        <v>0.64278760968653925</v>
      </c>
      <c r="K1540" s="78">
        <f t="shared" si="580"/>
        <v>-1.1586051831062649E-2</v>
      </c>
      <c r="L1540" s="78">
        <f t="shared" si="581"/>
        <v>-1.6656337412357671</v>
      </c>
      <c r="M1540" s="78">
        <f t="shared" si="582"/>
        <v>0.21915748552105435</v>
      </c>
      <c r="O1540" s="78">
        <f t="shared" si="587"/>
        <v>-1.3901539086885002E-2</v>
      </c>
      <c r="P1540" s="78">
        <f t="shared" si="588"/>
        <v>0.26295638890430723</v>
      </c>
    </row>
    <row r="1541" spans="2:16" x14ac:dyDescent="0.2">
      <c r="B1541" s="78">
        <f t="shared" si="583"/>
        <v>1.3500000000000005</v>
      </c>
      <c r="C1541" s="78">
        <v>0.64278760968653936</v>
      </c>
      <c r="D1541" s="78">
        <v>0.76604444311897801</v>
      </c>
      <c r="E1541" s="78">
        <f t="shared" si="584"/>
        <v>1.3500000000000005</v>
      </c>
      <c r="F1541" s="78">
        <f t="shared" si="585"/>
        <v>0.64278760968653936</v>
      </c>
      <c r="G1541" s="78">
        <f t="shared" si="586"/>
        <v>0.76604444311897801</v>
      </c>
      <c r="H1541" s="78">
        <f t="shared" si="577"/>
        <v>-0.11832960077358157</v>
      </c>
      <c r="I1541" s="78">
        <f t="shared" si="578"/>
        <v>-1.4905280999522623</v>
      </c>
      <c r="J1541" s="78">
        <f t="shared" si="579"/>
        <v>0.76604444311897801</v>
      </c>
      <c r="K1541" s="78">
        <f t="shared" si="580"/>
        <v>-0.11832960077358157</v>
      </c>
      <c r="L1541" s="78">
        <f t="shared" si="581"/>
        <v>-1.63800647782761</v>
      </c>
      <c r="M1541" s="78">
        <f t="shared" si="582"/>
        <v>0.35416505216572891</v>
      </c>
      <c r="O1541" s="78">
        <f t="shared" si="587"/>
        <v>-0.14150884051730325</v>
      </c>
      <c r="P1541" s="78">
        <f t="shared" si="588"/>
        <v>0.42354140938597518</v>
      </c>
    </row>
    <row r="1542" spans="2:16" x14ac:dyDescent="0.2">
      <c r="B1542" s="78">
        <f t="shared" si="583"/>
        <v>1.3500000000000005</v>
      </c>
      <c r="C1542" s="78">
        <v>0.50000000000000011</v>
      </c>
      <c r="D1542" s="78">
        <v>0.8660254037844386</v>
      </c>
      <c r="E1542" s="78">
        <f t="shared" si="584"/>
        <v>1.3500000000000005</v>
      </c>
      <c r="F1542" s="78">
        <f t="shared" si="585"/>
        <v>0.50000000000000011</v>
      </c>
      <c r="G1542" s="78">
        <f t="shared" si="586"/>
        <v>0.8660254037844386</v>
      </c>
      <c r="H1542" s="78">
        <f t="shared" si="577"/>
        <v>-0.24198729810778152</v>
      </c>
      <c r="I1542" s="78">
        <f t="shared" si="578"/>
        <v>-1.4191342951089925</v>
      </c>
      <c r="J1542" s="78">
        <f t="shared" si="579"/>
        <v>0.8660254037844386</v>
      </c>
      <c r="K1542" s="78">
        <f t="shared" si="580"/>
        <v>-0.24198729810778152</v>
      </c>
      <c r="L1542" s="78">
        <f t="shared" si="581"/>
        <v>-1.5949223346603214</v>
      </c>
      <c r="M1542" s="78">
        <f t="shared" si="582"/>
        <v>0.46921732060545951</v>
      </c>
      <c r="O1542" s="78">
        <f t="shared" si="587"/>
        <v>-0.28790608218371766</v>
      </c>
      <c r="P1542" s="78">
        <f t="shared" si="588"/>
        <v>0.55825459238810826</v>
      </c>
    </row>
    <row r="1543" spans="2:16" x14ac:dyDescent="0.2">
      <c r="B1543" s="78">
        <f t="shared" si="583"/>
        <v>1.3500000000000005</v>
      </c>
      <c r="C1543" s="78">
        <v>0.34202014332566882</v>
      </c>
      <c r="D1543" s="78">
        <v>0.93969262078590832</v>
      </c>
      <c r="E1543" s="78">
        <f t="shared" si="584"/>
        <v>1.3500000000000005</v>
      </c>
      <c r="F1543" s="78">
        <f t="shared" si="585"/>
        <v>0.34202014332566882</v>
      </c>
      <c r="G1543" s="78">
        <f t="shared" si="586"/>
        <v>0.93969262078590832</v>
      </c>
      <c r="H1543" s="78">
        <f t="shared" si="577"/>
        <v>-0.37880186727397697</v>
      </c>
      <c r="I1543" s="78">
        <f t="shared" si="578"/>
        <v>-1.3401443667718267</v>
      </c>
      <c r="J1543" s="78">
        <f t="shared" si="579"/>
        <v>0.93969262078590832</v>
      </c>
      <c r="K1543" s="78">
        <f t="shared" si="580"/>
        <v>-0.37880186727397697</v>
      </c>
      <c r="L1543" s="78">
        <f t="shared" si="581"/>
        <v>-1.5376904016224109</v>
      </c>
      <c r="M1543" s="78">
        <f t="shared" si="582"/>
        <v>0.56081848588296213</v>
      </c>
      <c r="O1543" s="78">
        <f t="shared" si="587"/>
        <v>-0.44763413920308665</v>
      </c>
      <c r="P1543" s="78">
        <f t="shared" si="588"/>
        <v>0.66272508629379789</v>
      </c>
    </row>
    <row r="1544" spans="2:16" x14ac:dyDescent="0.2">
      <c r="B1544" s="78">
        <f t="shared" si="583"/>
        <v>1.3500000000000005</v>
      </c>
      <c r="C1544" s="78">
        <v>0.17364817766693041</v>
      </c>
      <c r="D1544" s="78">
        <v>0.98480775301220802</v>
      </c>
      <c r="E1544" s="78">
        <f t="shared" si="584"/>
        <v>1.3500000000000005</v>
      </c>
      <c r="F1544" s="78">
        <f t="shared" si="585"/>
        <v>0.17364817766693041</v>
      </c>
      <c r="G1544" s="78">
        <f t="shared" si="586"/>
        <v>0.98480775301220802</v>
      </c>
      <c r="H1544" s="78">
        <f t="shared" si="577"/>
        <v>-0.52461626681956552</v>
      </c>
      <c r="I1544" s="78">
        <f t="shared" si="578"/>
        <v>-1.2559583839424575</v>
      </c>
      <c r="J1544" s="78">
        <f t="shared" si="579"/>
        <v>0.98480775301220802</v>
      </c>
      <c r="K1544" s="78">
        <f t="shared" si="580"/>
        <v>-0.52461626681956552</v>
      </c>
      <c r="L1544" s="78">
        <f t="shared" si="581"/>
        <v>-1.4680496420384799</v>
      </c>
      <c r="M1544" s="78">
        <f t="shared" si="582"/>
        <v>0.62618529294370573</v>
      </c>
      <c r="O1544" s="78">
        <f t="shared" si="587"/>
        <v>-0.61488434040175133</v>
      </c>
      <c r="P1544" s="78">
        <f t="shared" si="588"/>
        <v>0.73392983628811903</v>
      </c>
    </row>
    <row r="1545" spans="2:16" x14ac:dyDescent="0.2">
      <c r="B1545" s="78">
        <f t="shared" si="583"/>
        <v>1.3500000000000005</v>
      </c>
      <c r="C1545" s="78">
        <v>6.1257422745431001E-17</v>
      </c>
      <c r="D1545" s="78">
        <v>1</v>
      </c>
      <c r="E1545" s="78">
        <f t="shared" si="584"/>
        <v>1.3500000000000005</v>
      </c>
      <c r="F1545" s="78">
        <f t="shared" si="585"/>
        <v>6.1257422745431001E-17</v>
      </c>
      <c r="G1545" s="78">
        <f t="shared" si="586"/>
        <v>1</v>
      </c>
      <c r="H1545" s="78">
        <f t="shared" si="577"/>
        <v>-0.67500000000000082</v>
      </c>
      <c r="I1545" s="78">
        <f t="shared" si="578"/>
        <v>-1.1691342951089922</v>
      </c>
      <c r="J1545" s="78">
        <f t="shared" si="579"/>
        <v>1</v>
      </c>
      <c r="K1545" s="78">
        <f t="shared" si="580"/>
        <v>-0.67500000000000082</v>
      </c>
      <c r="L1545" s="78">
        <f t="shared" si="581"/>
        <v>-1.3881160551485616</v>
      </c>
      <c r="M1545" s="78">
        <f t="shared" si="582"/>
        <v>0.66333160443235029</v>
      </c>
      <c r="O1545" s="78">
        <f t="shared" si="587"/>
        <v>-0.78380062286318353</v>
      </c>
      <c r="P1545" s="78">
        <f t="shared" si="588"/>
        <v>0.77025144402801549</v>
      </c>
    </row>
    <row r="1546" spans="2:16" x14ac:dyDescent="0.2">
      <c r="B1546" s="78">
        <f t="shared" si="583"/>
        <v>1.3500000000000005</v>
      </c>
      <c r="C1546" s="78">
        <v>-0.1736481776669303</v>
      </c>
      <c r="D1546" s="78">
        <v>0.98480775301220802</v>
      </c>
      <c r="E1546" s="78">
        <f t="shared" si="584"/>
        <v>1.3500000000000005</v>
      </c>
      <c r="F1546" s="78">
        <f t="shared" si="585"/>
        <v>-0.1736481776669303</v>
      </c>
      <c r="G1546" s="78">
        <f t="shared" si="586"/>
        <v>0.98480775301220802</v>
      </c>
      <c r="H1546" s="78">
        <f t="shared" si="577"/>
        <v>-0.82538373318043601</v>
      </c>
      <c r="I1546" s="78">
        <f t="shared" si="578"/>
        <v>-1.082310206275527</v>
      </c>
      <c r="J1546" s="78">
        <f t="shared" si="579"/>
        <v>0.98480775301220802</v>
      </c>
      <c r="K1546" s="78">
        <f t="shared" si="580"/>
        <v>-0.82538373318043601</v>
      </c>
      <c r="L1546" s="78">
        <f t="shared" si="581"/>
        <v>-1.3003183825419591</v>
      </c>
      <c r="M1546" s="78">
        <f t="shared" si="582"/>
        <v>0.67112874847125359</v>
      </c>
      <c r="O1546" s="78">
        <f t="shared" si="587"/>
        <v>-0.94875165491585534</v>
      </c>
      <c r="P1546" s="78">
        <f t="shared" si="588"/>
        <v>0.77144058596865139</v>
      </c>
    </row>
    <row r="1547" spans="2:16" x14ac:dyDescent="0.2">
      <c r="B1547" s="78">
        <f t="shared" si="583"/>
        <v>1.3500000000000005</v>
      </c>
      <c r="C1547" s="78">
        <v>-0.34202014332566871</v>
      </c>
      <c r="D1547" s="78">
        <v>0.93969262078590843</v>
      </c>
      <c r="E1547" s="78">
        <f t="shared" si="584"/>
        <v>1.3500000000000005</v>
      </c>
      <c r="F1547" s="78">
        <f t="shared" si="585"/>
        <v>-0.34202014332566871</v>
      </c>
      <c r="G1547" s="78">
        <f t="shared" si="586"/>
        <v>0.93969262078590843</v>
      </c>
      <c r="H1547" s="78">
        <f t="shared" si="577"/>
        <v>-0.97119813272602462</v>
      </c>
      <c r="I1547" s="78">
        <f t="shared" si="578"/>
        <v>-0.99812422344615781</v>
      </c>
      <c r="J1547" s="78">
        <f t="shared" si="579"/>
        <v>0.93969262078590843</v>
      </c>
      <c r="K1547" s="78">
        <f t="shared" si="580"/>
        <v>-0.97119813272602462</v>
      </c>
      <c r="L1547" s="78">
        <f t="shared" si="581"/>
        <v>-1.2073243120730586</v>
      </c>
      <c r="M1547" s="78">
        <f t="shared" si="582"/>
        <v>0.64933981278433905</v>
      </c>
      <c r="O1547" s="78">
        <f t="shared" si="587"/>
        <v>-1.1045535707174539</v>
      </c>
      <c r="P1547" s="78">
        <f t="shared" si="588"/>
        <v>0.73850081116483735</v>
      </c>
    </row>
    <row r="1548" spans="2:16" x14ac:dyDescent="0.2">
      <c r="B1548" s="78">
        <f t="shared" si="583"/>
        <v>1.3500000000000005</v>
      </c>
      <c r="C1548" s="78">
        <v>-0.49999999999999978</v>
      </c>
      <c r="D1548" s="78">
        <v>0.86602540378443871</v>
      </c>
      <c r="E1548" s="78">
        <f t="shared" si="584"/>
        <v>1.3500000000000005</v>
      </c>
      <c r="F1548" s="78">
        <f t="shared" si="585"/>
        <v>-0.49999999999999978</v>
      </c>
      <c r="G1548" s="78">
        <f t="shared" si="586"/>
        <v>0.86602540378443871</v>
      </c>
      <c r="H1548" s="78">
        <f t="shared" si="577"/>
        <v>-1.1080127018922199</v>
      </c>
      <c r="I1548" s="78">
        <f t="shared" si="578"/>
        <v>-0.91913429510899214</v>
      </c>
      <c r="J1548" s="78">
        <f t="shared" si="579"/>
        <v>0.86602540378443871</v>
      </c>
      <c r="K1548" s="78">
        <f t="shared" si="580"/>
        <v>-1.1080127018922199</v>
      </c>
      <c r="L1548" s="78">
        <f t="shared" si="581"/>
        <v>-1.1119594215157871</v>
      </c>
      <c r="M1548" s="78">
        <f t="shared" si="582"/>
        <v>0.5986268431567201</v>
      </c>
      <c r="O1548" s="78">
        <f t="shared" si="587"/>
        <v>-1.2466332619750289</v>
      </c>
      <c r="P1548" s="78">
        <f t="shared" si="588"/>
        <v>0.67351947582895855</v>
      </c>
    </row>
    <row r="1549" spans="2:16" x14ac:dyDescent="0.2">
      <c r="B1549" s="78">
        <f t="shared" si="583"/>
        <v>1.3500000000000005</v>
      </c>
      <c r="C1549" s="78">
        <v>-0.64278760968653936</v>
      </c>
      <c r="D1549" s="78">
        <v>0.76604444311897801</v>
      </c>
      <c r="E1549" s="78">
        <f t="shared" si="584"/>
        <v>1.3500000000000005</v>
      </c>
      <c r="F1549" s="78">
        <f t="shared" si="585"/>
        <v>-0.64278760968653936</v>
      </c>
      <c r="G1549" s="78">
        <f t="shared" si="586"/>
        <v>0.76604444311897801</v>
      </c>
      <c r="H1549" s="78">
        <f t="shared" si="577"/>
        <v>-1.2316703992264202</v>
      </c>
      <c r="I1549" s="78">
        <f t="shared" si="578"/>
        <v>-0.84774049026572229</v>
      </c>
      <c r="J1549" s="78">
        <f t="shared" si="579"/>
        <v>0.76604444311897801</v>
      </c>
      <c r="K1549" s="78">
        <f t="shared" si="580"/>
        <v>-1.2316703992264202</v>
      </c>
      <c r="L1549" s="78">
        <f t="shared" si="581"/>
        <v>-1.0171213248127637</v>
      </c>
      <c r="M1549" s="78">
        <f t="shared" si="582"/>
        <v>0.52053072750853102</v>
      </c>
      <c r="O1549" s="78">
        <f t="shared" si="587"/>
        <v>-1.3711310636183645</v>
      </c>
      <c r="P1549" s="78">
        <f t="shared" si="588"/>
        <v>0.57946984071637953</v>
      </c>
    </row>
    <row r="1550" spans="2:16" x14ac:dyDescent="0.2">
      <c r="B1550" s="78">
        <f t="shared" si="583"/>
        <v>1.3500000000000005</v>
      </c>
      <c r="C1550" s="78">
        <v>-0.7660444431189779</v>
      </c>
      <c r="D1550" s="78">
        <v>0.64278760968653947</v>
      </c>
      <c r="E1550" s="78">
        <f t="shared" si="584"/>
        <v>1.3500000000000005</v>
      </c>
      <c r="F1550" s="78">
        <f t="shared" si="585"/>
        <v>-0.7660444431189779</v>
      </c>
      <c r="G1550" s="78">
        <f t="shared" si="586"/>
        <v>0.64278760968653947</v>
      </c>
      <c r="H1550" s="78">
        <f t="shared" si="577"/>
        <v>-1.338413948168939</v>
      </c>
      <c r="I1550" s="78">
        <f t="shared" si="578"/>
        <v>-0.78611207354950297</v>
      </c>
      <c r="J1550" s="78">
        <f t="shared" si="579"/>
        <v>0.64278760968653947</v>
      </c>
      <c r="K1550" s="78">
        <f t="shared" si="580"/>
        <v>-1.338413948168939</v>
      </c>
      <c r="L1550" s="78">
        <f t="shared" si="581"/>
        <v>-0.92569162954191841</v>
      </c>
      <c r="M1550" s="78">
        <f t="shared" si="582"/>
        <v>0.41742437679520095</v>
      </c>
      <c r="O1550" s="78">
        <f t="shared" si="587"/>
        <v>-1.4749487162307822</v>
      </c>
      <c r="P1550" s="78">
        <f t="shared" si="588"/>
        <v>0.4600068233895922</v>
      </c>
    </row>
    <row r="1551" spans="2:16" x14ac:dyDescent="0.2">
      <c r="B1551" s="78">
        <f t="shared" si="583"/>
        <v>1.3500000000000005</v>
      </c>
      <c r="C1551" s="78">
        <v>-0.86602540378443871</v>
      </c>
      <c r="D1551" s="78">
        <v>0.49999999999999994</v>
      </c>
      <c r="E1551" s="78">
        <f t="shared" si="584"/>
        <v>1.3500000000000005</v>
      </c>
      <c r="F1551" s="78">
        <f t="shared" si="585"/>
        <v>-0.86602540378443871</v>
      </c>
      <c r="G1551" s="78">
        <f t="shared" si="586"/>
        <v>0.49999999999999994</v>
      </c>
      <c r="H1551" s="78">
        <f t="shared" si="577"/>
        <v>-1.4250000000000007</v>
      </c>
      <c r="I1551" s="78">
        <f t="shared" si="578"/>
        <v>-0.73612159321677251</v>
      </c>
      <c r="J1551" s="78">
        <f t="shared" si="579"/>
        <v>0.49999999999999994</v>
      </c>
      <c r="K1551" s="78">
        <f t="shared" si="580"/>
        <v>-1.4250000000000007</v>
      </c>
      <c r="L1551" s="78">
        <f t="shared" si="581"/>
        <v>-0.84044838072839678</v>
      </c>
      <c r="M1551" s="78">
        <f t="shared" si="582"/>
        <v>0.29244062530882287</v>
      </c>
      <c r="O1551" s="78">
        <f t="shared" si="587"/>
        <v>-1.5557530097890548</v>
      </c>
      <c r="P1551" s="78">
        <f t="shared" si="588"/>
        <v>0.31927395298862749</v>
      </c>
    </row>
    <row r="1552" spans="2:16" x14ac:dyDescent="0.2">
      <c r="B1552" s="78">
        <f t="shared" si="583"/>
        <v>1.3500000000000005</v>
      </c>
      <c r="C1552" s="78">
        <v>-0.93969262078590832</v>
      </c>
      <c r="D1552" s="78">
        <v>0.34202014332566888</v>
      </c>
      <c r="E1552" s="78">
        <f t="shared" si="584"/>
        <v>1.3500000000000005</v>
      </c>
      <c r="F1552" s="78">
        <f t="shared" si="585"/>
        <v>-0.93969262078590832</v>
      </c>
      <c r="G1552" s="78">
        <f t="shared" si="586"/>
        <v>0.34202014332566888</v>
      </c>
      <c r="H1552" s="78">
        <f t="shared" si="577"/>
        <v>-1.4887976813493742</v>
      </c>
      <c r="I1552" s="78">
        <f t="shared" si="578"/>
        <v>-0.69928798471603759</v>
      </c>
      <c r="J1552" s="78">
        <f t="shared" si="579"/>
        <v>0.34202014332566888</v>
      </c>
      <c r="K1552" s="78">
        <f t="shared" si="580"/>
        <v>-1.4887976813493742</v>
      </c>
      <c r="L1552" s="78">
        <f t="shared" si="581"/>
        <v>-0.76398165135223295</v>
      </c>
      <c r="M1552" s="78">
        <f t="shared" si="582"/>
        <v>0.14937704109348129</v>
      </c>
      <c r="O1552" s="78">
        <f t="shared" si="587"/>
        <v>-1.6119475136895405</v>
      </c>
      <c r="P1552" s="78">
        <f t="shared" si="588"/>
        <v>0.1617331575736328</v>
      </c>
    </row>
    <row r="1553" spans="2:16" x14ac:dyDescent="0.2">
      <c r="B1553" s="78">
        <f t="shared" si="583"/>
        <v>1.3500000000000005</v>
      </c>
      <c r="C1553" s="78">
        <v>-0.98480775301220802</v>
      </c>
      <c r="D1553" s="78">
        <v>0.17364817766693069</v>
      </c>
      <c r="E1553" s="78">
        <f t="shared" si="584"/>
        <v>1.3500000000000005</v>
      </c>
      <c r="F1553" s="78">
        <f t="shared" si="585"/>
        <v>-0.98480775301220802</v>
      </c>
      <c r="G1553" s="78">
        <f t="shared" si="586"/>
        <v>0.17364817766693069</v>
      </c>
      <c r="H1553" s="78">
        <f t="shared" si="577"/>
        <v>-1.5278685319524437</v>
      </c>
      <c r="I1553" s="78">
        <f t="shared" si="578"/>
        <v>-0.67673041860288774</v>
      </c>
      <c r="J1553" s="78">
        <f t="shared" si="579"/>
        <v>0.17364817766693069</v>
      </c>
      <c r="K1553" s="78">
        <f t="shared" si="580"/>
        <v>-1.5278685319524437</v>
      </c>
      <c r="L1553" s="78">
        <f t="shared" si="581"/>
        <v>-0.69861484429148923</v>
      </c>
      <c r="M1553" s="78">
        <f t="shared" si="582"/>
        <v>-7.4194612381075775E-3</v>
      </c>
      <c r="O1553" s="78">
        <f t="shared" si="587"/>
        <v>-1.6426247342469735</v>
      </c>
      <c r="P1553" s="78">
        <f t="shared" si="588"/>
        <v>-7.9767272442793687E-3</v>
      </c>
    </row>
    <row r="1554" spans="2:16" x14ac:dyDescent="0.2">
      <c r="B1554" s="78">
        <f t="shared" si="583"/>
        <v>1.3500000000000005</v>
      </c>
      <c r="C1554" s="78">
        <v>-1</v>
      </c>
      <c r="D1554" s="78">
        <v>1.22514845490862E-16</v>
      </c>
      <c r="E1554" s="78">
        <f t="shared" si="584"/>
        <v>1.3500000000000005</v>
      </c>
      <c r="F1554" s="78">
        <f t="shared" si="585"/>
        <v>-1</v>
      </c>
      <c r="G1554" s="78">
        <f t="shared" si="586"/>
        <v>1.22514845490862E-16</v>
      </c>
      <c r="H1554" s="78">
        <f t="shared" si="577"/>
        <v>-1.5410254037844391</v>
      </c>
      <c r="I1554" s="78">
        <f t="shared" si="578"/>
        <v>-0.66913429510899181</v>
      </c>
      <c r="J1554" s="78">
        <f t="shared" si="579"/>
        <v>1.22514845490862E-16</v>
      </c>
      <c r="K1554" s="78">
        <f t="shared" si="580"/>
        <v>-1.5410254037844391</v>
      </c>
      <c r="L1554" s="78">
        <f t="shared" si="581"/>
        <v>-0.64633409690150623</v>
      </c>
      <c r="M1554" s="78">
        <f t="shared" si="582"/>
        <v>-0.17318469930545746</v>
      </c>
      <c r="O1554" s="78">
        <f t="shared" si="587"/>
        <v>-1.6475095644307323</v>
      </c>
      <c r="P1554" s="78">
        <f t="shared" si="588"/>
        <v>-0.18515168394895132</v>
      </c>
    </row>
    <row r="1555" spans="2:16" x14ac:dyDescent="0.2">
      <c r="B1555" s="78">
        <f t="shared" si="583"/>
        <v>1.3500000000000005</v>
      </c>
      <c r="C1555" s="78">
        <v>-0.98480775301220802</v>
      </c>
      <c r="D1555" s="78">
        <v>-0.17364817766693047</v>
      </c>
      <c r="E1555" s="78">
        <f t="shared" si="584"/>
        <v>1.3500000000000005</v>
      </c>
      <c r="F1555" s="78">
        <f t="shared" si="585"/>
        <v>-0.98480775301220802</v>
      </c>
      <c r="G1555" s="78">
        <f t="shared" si="586"/>
        <v>-0.17364817766693047</v>
      </c>
      <c r="H1555" s="78">
        <f t="shared" si="577"/>
        <v>-1.5278685319524437</v>
      </c>
      <c r="I1555" s="78">
        <f t="shared" si="578"/>
        <v>-0.67673041860288774</v>
      </c>
      <c r="J1555" s="78">
        <f t="shared" si="579"/>
        <v>-0.17364817766693047</v>
      </c>
      <c r="K1555" s="78">
        <f t="shared" si="580"/>
        <v>-1.5278685319524437</v>
      </c>
      <c r="L1555" s="78">
        <f t="shared" si="581"/>
        <v>-0.60872793323639351</v>
      </c>
      <c r="M1555" s="78">
        <f t="shared" si="582"/>
        <v>-0.3428819802311493</v>
      </c>
      <c r="O1555" s="78">
        <f t="shared" si="587"/>
        <v>-1.626902640122291</v>
      </c>
      <c r="P1555" s="78">
        <f t="shared" si="588"/>
        <v>-0.3651070672785996</v>
      </c>
    </row>
    <row r="1556" spans="2:16" x14ac:dyDescent="0.2">
      <c r="B1556" s="78">
        <f t="shared" si="583"/>
        <v>1.3500000000000005</v>
      </c>
      <c r="C1556" s="78">
        <v>-0.93969262078590843</v>
      </c>
      <c r="D1556" s="78">
        <v>-0.34202014332566866</v>
      </c>
      <c r="E1556" s="78">
        <f t="shared" si="584"/>
        <v>1.3500000000000005</v>
      </c>
      <c r="F1556" s="78">
        <f t="shared" si="585"/>
        <v>-0.93969262078590843</v>
      </c>
      <c r="G1556" s="78">
        <f t="shared" si="586"/>
        <v>-0.34202014332566866</v>
      </c>
      <c r="H1556" s="78">
        <f t="shared" si="577"/>
        <v>-1.4887976813493742</v>
      </c>
      <c r="I1556" s="78">
        <f t="shared" si="578"/>
        <v>-0.69928798471603759</v>
      </c>
      <c r="J1556" s="78">
        <f t="shared" si="579"/>
        <v>-0.34202014332566866</v>
      </c>
      <c r="K1556" s="78">
        <f t="shared" si="580"/>
        <v>-1.4887976813493742</v>
      </c>
      <c r="L1556" s="78">
        <f t="shared" si="581"/>
        <v>-0.5869389975494792</v>
      </c>
      <c r="M1556" s="78">
        <f t="shared" si="582"/>
        <v>-0.51135513800522303</v>
      </c>
      <c r="O1556" s="78">
        <f t="shared" si="587"/>
        <v>-1.5816296961868117</v>
      </c>
      <c r="P1556" s="78">
        <f t="shared" si="588"/>
        <v>-0.54324001286308565</v>
      </c>
    </row>
    <row r="1557" spans="2:16" x14ac:dyDescent="0.2">
      <c r="B1557" s="78">
        <f t="shared" si="583"/>
        <v>1.3500000000000005</v>
      </c>
      <c r="C1557" s="78">
        <v>-0.8660254037844386</v>
      </c>
      <c r="D1557" s="78">
        <v>-0.50000000000000011</v>
      </c>
      <c r="E1557" s="78">
        <f t="shared" si="584"/>
        <v>1.3500000000000005</v>
      </c>
      <c r="F1557" s="78">
        <f t="shared" si="585"/>
        <v>-0.8660254037844386</v>
      </c>
      <c r="G1557" s="78">
        <f t="shared" si="586"/>
        <v>-0.50000000000000011</v>
      </c>
      <c r="H1557" s="78">
        <f t="shared" si="577"/>
        <v>-1.4250000000000005</v>
      </c>
      <c r="I1557" s="78">
        <f t="shared" si="578"/>
        <v>-0.73612159321677262</v>
      </c>
      <c r="J1557" s="78">
        <f t="shared" si="579"/>
        <v>-0.50000000000000011</v>
      </c>
      <c r="K1557" s="78">
        <f t="shared" si="580"/>
        <v>-1.4250000000000005</v>
      </c>
      <c r="L1557" s="78">
        <f t="shared" si="581"/>
        <v>-0.58162933562587615</v>
      </c>
      <c r="M1557" s="78">
        <f t="shared" si="582"/>
        <v>-0.67348520098024556</v>
      </c>
      <c r="O1557" s="78">
        <f t="shared" si="587"/>
        <v>-1.5130005504988222</v>
      </c>
      <c r="P1557" s="78">
        <f t="shared" si="588"/>
        <v>-0.71507612620064631</v>
      </c>
    </row>
    <row r="1558" spans="2:16" x14ac:dyDescent="0.2">
      <c r="B1558" s="78">
        <f t="shared" si="583"/>
        <v>1.3500000000000005</v>
      </c>
      <c r="C1558" s="78">
        <v>-0.76604444311897801</v>
      </c>
      <c r="D1558" s="78">
        <v>-0.64278760968653925</v>
      </c>
      <c r="E1558" s="78">
        <f t="shared" si="584"/>
        <v>1.3500000000000005</v>
      </c>
      <c r="F1558" s="78">
        <f t="shared" si="585"/>
        <v>-0.76604444311897801</v>
      </c>
      <c r="G1558" s="78">
        <f t="shared" si="586"/>
        <v>-0.64278760968653925</v>
      </c>
      <c r="H1558" s="78">
        <f t="shared" si="577"/>
        <v>-1.338413948168939</v>
      </c>
      <c r="I1558" s="78">
        <f t="shared" si="578"/>
        <v>-0.78611207354950285</v>
      </c>
      <c r="J1558" s="78">
        <f t="shared" si="579"/>
        <v>-0.64278760968653925</v>
      </c>
      <c r="K1558" s="78">
        <f t="shared" si="580"/>
        <v>-1.338413948168939</v>
      </c>
      <c r="L1558" s="78">
        <f t="shared" si="581"/>
        <v>-0.59296027885631453</v>
      </c>
      <c r="M1558" s="78">
        <f t="shared" si="582"/>
        <v>-0.82434592923449046</v>
      </c>
      <c r="O1558" s="78">
        <f t="shared" si="587"/>
        <v>-1.4227790971910743</v>
      </c>
      <c r="P1558" s="78">
        <f t="shared" si="588"/>
        <v>-0.8763074821313378</v>
      </c>
    </row>
    <row r="1559" spans="2:16" x14ac:dyDescent="0.2">
      <c r="B1559" s="78">
        <f t="shared" si="583"/>
        <v>1.3500000000000005</v>
      </c>
      <c r="C1559" s="78">
        <v>-0.64278760968653947</v>
      </c>
      <c r="D1559" s="78">
        <v>-0.7660444431189779</v>
      </c>
      <c r="E1559" s="78">
        <f t="shared" si="584"/>
        <v>1.3500000000000005</v>
      </c>
      <c r="F1559" s="78">
        <f t="shared" si="585"/>
        <v>-0.64278760968653947</v>
      </c>
      <c r="G1559" s="78">
        <f t="shared" si="586"/>
        <v>-0.7660444431189779</v>
      </c>
      <c r="H1559" s="78">
        <f t="shared" si="577"/>
        <v>-1.2316703992264202</v>
      </c>
      <c r="I1559" s="78">
        <f t="shared" si="578"/>
        <v>-0.84774049026572218</v>
      </c>
      <c r="J1559" s="78">
        <f t="shared" si="579"/>
        <v>-0.7660444431189779</v>
      </c>
      <c r="K1559" s="78">
        <f t="shared" si="580"/>
        <v>-1.2316703992264202</v>
      </c>
      <c r="L1559" s="78">
        <f t="shared" si="581"/>
        <v>-0.62058754226447144</v>
      </c>
      <c r="M1559" s="78">
        <f t="shared" si="582"/>
        <v>-0.95935349587916496</v>
      </c>
      <c r="O1559" s="78">
        <f t="shared" si="587"/>
        <v>-1.3131637027121232</v>
      </c>
      <c r="P1559" s="78">
        <f t="shared" si="588"/>
        <v>-1.0228289887048871</v>
      </c>
    </row>
    <row r="1560" spans="2:16" x14ac:dyDescent="0.2">
      <c r="B1560" s="78">
        <f t="shared" si="583"/>
        <v>1.3500000000000005</v>
      </c>
      <c r="C1560" s="78">
        <v>-0.50000000000000044</v>
      </c>
      <c r="D1560" s="78">
        <v>-0.86602540378443837</v>
      </c>
      <c r="E1560" s="78">
        <f t="shared" si="584"/>
        <v>1.3500000000000005</v>
      </c>
      <c r="F1560" s="78">
        <f t="shared" si="585"/>
        <v>-0.50000000000000044</v>
      </c>
      <c r="G1560" s="78">
        <f t="shared" si="586"/>
        <v>-0.86602540378443837</v>
      </c>
      <c r="H1560" s="78">
        <f t="shared" si="577"/>
        <v>-1.1080127018922203</v>
      </c>
      <c r="I1560" s="78">
        <f t="shared" si="578"/>
        <v>-0.91913429510899181</v>
      </c>
      <c r="J1560" s="78">
        <f t="shared" si="579"/>
        <v>-0.86602540378443837</v>
      </c>
      <c r="K1560" s="78">
        <f t="shared" si="580"/>
        <v>-1.1080127018922203</v>
      </c>
      <c r="L1560" s="78">
        <f t="shared" si="581"/>
        <v>-0.66367168543176003</v>
      </c>
      <c r="M1560" s="78">
        <f t="shared" si="582"/>
        <v>-1.0744057643188953</v>
      </c>
      <c r="O1560" s="78">
        <f t="shared" si="587"/>
        <v>-1.1867756408729726</v>
      </c>
      <c r="P1560" s="78">
        <f t="shared" si="588"/>
        <v>-1.1507797585078618</v>
      </c>
    </row>
    <row r="1561" spans="2:16" x14ac:dyDescent="0.2">
      <c r="B1561" s="78">
        <f t="shared" si="583"/>
        <v>1.3500000000000005</v>
      </c>
      <c r="C1561" s="78">
        <v>-0.34202014332566938</v>
      </c>
      <c r="D1561" s="78">
        <v>-0.93969262078590821</v>
      </c>
      <c r="E1561" s="78">
        <f t="shared" si="584"/>
        <v>1.3500000000000005</v>
      </c>
      <c r="F1561" s="78">
        <f t="shared" si="585"/>
        <v>-0.34202014332566938</v>
      </c>
      <c r="G1561" s="78">
        <f t="shared" si="586"/>
        <v>-0.93969262078590821</v>
      </c>
      <c r="H1561" s="78">
        <f t="shared" si="577"/>
        <v>-0.97119813272602507</v>
      </c>
      <c r="I1561" s="78">
        <f t="shared" si="578"/>
        <v>-0.99812422344615737</v>
      </c>
      <c r="J1561" s="78">
        <f t="shared" si="579"/>
        <v>-0.93969262078590821</v>
      </c>
      <c r="K1561" s="78">
        <f t="shared" si="580"/>
        <v>-0.97119813272602507</v>
      </c>
      <c r="L1561" s="78">
        <f t="shared" si="581"/>
        <v>-0.72090361846967022</v>
      </c>
      <c r="M1561" s="78">
        <f t="shared" si="582"/>
        <v>-1.166006929596398</v>
      </c>
      <c r="O1561" s="78">
        <f t="shared" si="587"/>
        <v>-1.0466516272631419</v>
      </c>
      <c r="P1561" s="78">
        <f t="shared" si="588"/>
        <v>-1.2565953425349563</v>
      </c>
    </row>
    <row r="1562" spans="2:16" x14ac:dyDescent="0.2">
      <c r="B1562" s="78">
        <f t="shared" si="583"/>
        <v>1.3500000000000005</v>
      </c>
      <c r="C1562" s="78">
        <v>-0.17364817766693033</v>
      </c>
      <c r="D1562" s="78">
        <v>-0.98480775301220802</v>
      </c>
      <c r="E1562" s="78">
        <f t="shared" si="584"/>
        <v>1.3500000000000005</v>
      </c>
      <c r="F1562" s="78">
        <f t="shared" si="585"/>
        <v>-0.17364817766693033</v>
      </c>
      <c r="G1562" s="78">
        <f t="shared" si="586"/>
        <v>-0.98480775301220802</v>
      </c>
      <c r="H1562" s="78">
        <f t="shared" si="577"/>
        <v>-0.82538373318043612</v>
      </c>
      <c r="I1562" s="78">
        <f t="shared" si="578"/>
        <v>-1.082310206275527</v>
      </c>
      <c r="J1562" s="78">
        <f t="shared" si="579"/>
        <v>-0.98480775301220802</v>
      </c>
      <c r="K1562" s="78">
        <f t="shared" si="580"/>
        <v>-0.82538373318043612</v>
      </c>
      <c r="L1562" s="78">
        <f t="shared" si="581"/>
        <v>-0.79054437805360167</v>
      </c>
      <c r="M1562" s="78">
        <f t="shared" si="582"/>
        <v>-1.2313737366571418</v>
      </c>
      <c r="O1562" s="78">
        <f t="shared" si="587"/>
        <v>-0.89623509473624352</v>
      </c>
      <c r="P1562" s="78">
        <f t="shared" si="588"/>
        <v>-1.3370754876354936</v>
      </c>
    </row>
    <row r="1563" spans="2:16" x14ac:dyDescent="0.2">
      <c r="B1563" s="78">
        <f t="shared" si="583"/>
        <v>1.3500000000000005</v>
      </c>
      <c r="C1563" s="78">
        <v>-1.83772268236293E-16</v>
      </c>
      <c r="D1563" s="78">
        <v>-1</v>
      </c>
      <c r="E1563" s="78">
        <f t="shared" si="584"/>
        <v>1.3500000000000005</v>
      </c>
      <c r="F1563" s="78">
        <f t="shared" si="585"/>
        <v>-1.83772268236293E-16</v>
      </c>
      <c r="G1563" s="78">
        <f t="shared" si="586"/>
        <v>-1</v>
      </c>
      <c r="H1563" s="78">
        <f t="shared" si="577"/>
        <v>-0.67500000000000093</v>
      </c>
      <c r="I1563" s="78">
        <f t="shared" si="578"/>
        <v>-1.1691342951089922</v>
      </c>
      <c r="J1563" s="78">
        <f t="shared" si="579"/>
        <v>-1</v>
      </c>
      <c r="K1563" s="78">
        <f t="shared" si="580"/>
        <v>-0.67500000000000093</v>
      </c>
      <c r="L1563" s="78">
        <f t="shared" si="581"/>
        <v>-0.87047796494352014</v>
      </c>
      <c r="M1563" s="78">
        <f t="shared" si="582"/>
        <v>-1.2685200481457863</v>
      </c>
      <c r="O1563" s="78">
        <f t="shared" si="587"/>
        <v>-0.73935962628499752</v>
      </c>
      <c r="P1563" s="78">
        <f t="shared" si="588"/>
        <v>-1.3894703833068065</v>
      </c>
    </row>
    <row r="1564" spans="2:16" x14ac:dyDescent="0.2">
      <c r="B1564" s="78">
        <f t="shared" si="583"/>
        <v>1.3500000000000005</v>
      </c>
      <c r="C1564" s="78">
        <v>0.17364817766692997</v>
      </c>
      <c r="D1564" s="78">
        <v>-0.98480775301220813</v>
      </c>
      <c r="E1564" s="78">
        <f t="shared" si="584"/>
        <v>1.3500000000000005</v>
      </c>
      <c r="F1564" s="78">
        <f t="shared" si="585"/>
        <v>0.17364817766692997</v>
      </c>
      <c r="G1564" s="78">
        <f t="shared" si="586"/>
        <v>-0.98480775301220813</v>
      </c>
      <c r="H1564" s="78">
        <f t="shared" si="577"/>
        <v>-0.52461626681956597</v>
      </c>
      <c r="I1564" s="78">
        <f t="shared" si="578"/>
        <v>-1.2559583839424573</v>
      </c>
      <c r="J1564" s="78">
        <f t="shared" si="579"/>
        <v>-0.98480775301220813</v>
      </c>
      <c r="K1564" s="78">
        <f t="shared" si="580"/>
        <v>-0.52461626681956597</v>
      </c>
      <c r="L1564" s="78">
        <f t="shared" si="581"/>
        <v>-0.95827563755012213</v>
      </c>
      <c r="M1564" s="78">
        <f t="shared" si="582"/>
        <v>-1.2763171921846896</v>
      </c>
      <c r="O1564" s="78">
        <f t="shared" si="587"/>
        <v>-0.58021705350617414</v>
      </c>
      <c r="P1564" s="78">
        <f t="shared" si="588"/>
        <v>-1.4115860437918375</v>
      </c>
    </row>
    <row r="1565" spans="2:16" x14ac:dyDescent="0.2">
      <c r="B1565" s="78">
        <f t="shared" si="583"/>
        <v>1.3500000000000005</v>
      </c>
      <c r="C1565" s="78">
        <v>0.34202014332566899</v>
      </c>
      <c r="D1565" s="78">
        <v>-0.93969262078590832</v>
      </c>
      <c r="E1565" s="78">
        <f t="shared" si="584"/>
        <v>1.3500000000000005</v>
      </c>
      <c r="F1565" s="78">
        <f t="shared" si="585"/>
        <v>0.34202014332566899</v>
      </c>
      <c r="G1565" s="78">
        <f t="shared" si="586"/>
        <v>-0.93969262078590832</v>
      </c>
      <c r="H1565" s="78">
        <f t="shared" si="577"/>
        <v>-0.37880186727397686</v>
      </c>
      <c r="I1565" s="78">
        <f t="shared" si="578"/>
        <v>-1.3401443667718269</v>
      </c>
      <c r="J1565" s="78">
        <f t="shared" si="579"/>
        <v>-0.93969262078590832</v>
      </c>
      <c r="K1565" s="78">
        <f t="shared" si="580"/>
        <v>-0.37880186727397686</v>
      </c>
      <c r="L1565" s="78">
        <f t="shared" si="581"/>
        <v>-1.0512697080190232</v>
      </c>
      <c r="M1565" s="78">
        <f t="shared" si="582"/>
        <v>-1.2545282564977751</v>
      </c>
      <c r="O1565" s="78">
        <f t="shared" si="587"/>
        <v>-0.42330236236242808</v>
      </c>
      <c r="P1565" s="78">
        <f t="shared" si="588"/>
        <v>-1.4019064331640065</v>
      </c>
    </row>
    <row r="1566" spans="2:16" x14ac:dyDescent="0.2">
      <c r="B1566" s="78">
        <f t="shared" si="583"/>
        <v>1.3500000000000005</v>
      </c>
      <c r="C1566" s="78">
        <v>0.50000000000000011</v>
      </c>
      <c r="D1566" s="78">
        <v>-0.8660254037844386</v>
      </c>
      <c r="E1566" s="78">
        <f t="shared" si="584"/>
        <v>1.3500000000000005</v>
      </c>
      <c r="F1566" s="78">
        <f t="shared" si="585"/>
        <v>0.50000000000000011</v>
      </c>
      <c r="G1566" s="78">
        <f t="shared" si="586"/>
        <v>-0.8660254037844386</v>
      </c>
      <c r="H1566" s="78">
        <f t="shared" si="577"/>
        <v>-0.24198729810778152</v>
      </c>
      <c r="I1566" s="78">
        <f t="shared" si="578"/>
        <v>-1.4191342951089925</v>
      </c>
      <c r="J1566" s="78">
        <f t="shared" si="579"/>
        <v>-0.8660254037844386</v>
      </c>
      <c r="K1566" s="78">
        <f t="shared" si="580"/>
        <v>-0.24198729810778152</v>
      </c>
      <c r="L1566" s="78">
        <f t="shared" si="581"/>
        <v>-1.1466345985762947</v>
      </c>
      <c r="M1566" s="78">
        <f t="shared" si="582"/>
        <v>-1.2038152868701562</v>
      </c>
      <c r="O1566" s="78">
        <f t="shared" si="587"/>
        <v>-0.27332803644235409</v>
      </c>
      <c r="P1566" s="78">
        <f t="shared" si="588"/>
        <v>-1.3597261970872356</v>
      </c>
    </row>
    <row r="1567" spans="2:16" x14ac:dyDescent="0.2">
      <c r="B1567" s="78">
        <f t="shared" si="583"/>
        <v>1.3500000000000005</v>
      </c>
      <c r="C1567" s="78">
        <v>0.64278760968653925</v>
      </c>
      <c r="D1567" s="78">
        <v>-0.76604444311897812</v>
      </c>
      <c r="E1567" s="78">
        <f t="shared" si="584"/>
        <v>1.3500000000000005</v>
      </c>
      <c r="F1567" s="78">
        <f t="shared" si="585"/>
        <v>0.64278760968653925</v>
      </c>
      <c r="G1567" s="78">
        <f t="shared" si="586"/>
        <v>-0.76604444311897812</v>
      </c>
      <c r="H1567" s="78">
        <f t="shared" si="577"/>
        <v>-0.11832960077358168</v>
      </c>
      <c r="I1567" s="78">
        <f t="shared" si="578"/>
        <v>-1.4905280999522621</v>
      </c>
      <c r="J1567" s="78">
        <f t="shared" si="579"/>
        <v>-0.76604444311897812</v>
      </c>
      <c r="K1567" s="78">
        <f t="shared" si="580"/>
        <v>-0.11832960077358168</v>
      </c>
      <c r="L1567" s="78">
        <f t="shared" si="581"/>
        <v>-1.2414726952793176</v>
      </c>
      <c r="M1567" s="78">
        <f t="shared" si="582"/>
        <v>-1.1257191712219672</v>
      </c>
      <c r="O1567" s="78">
        <f t="shared" si="587"/>
        <v>-0.13510216575999509</v>
      </c>
      <c r="P1567" s="78">
        <f t="shared" si="588"/>
        <v>-1.2852836236695016</v>
      </c>
    </row>
    <row r="1568" spans="2:16" x14ac:dyDescent="0.2">
      <c r="B1568" s="78">
        <f t="shared" si="583"/>
        <v>1.3500000000000005</v>
      </c>
      <c r="C1568" s="78">
        <v>0.76604444311897779</v>
      </c>
      <c r="D1568" s="78">
        <v>-0.64278760968653958</v>
      </c>
      <c r="E1568" s="78">
        <f t="shared" si="584"/>
        <v>1.3500000000000005</v>
      </c>
      <c r="F1568" s="78">
        <f t="shared" si="585"/>
        <v>0.76604444311897779</v>
      </c>
      <c r="G1568" s="78">
        <f t="shared" si="586"/>
        <v>-0.64278760968653958</v>
      </c>
      <c r="H1568" s="78">
        <f t="shared" si="577"/>
        <v>-1.1586051831062871E-2</v>
      </c>
      <c r="I1568" s="78">
        <f t="shared" si="578"/>
        <v>-1.5521565166684814</v>
      </c>
      <c r="J1568" s="78">
        <f t="shared" si="579"/>
        <v>-0.64278760968653958</v>
      </c>
      <c r="K1568" s="78">
        <f t="shared" si="580"/>
        <v>-1.1586051831062871E-2</v>
      </c>
      <c r="L1568" s="78">
        <f t="shared" si="581"/>
        <v>-1.3329023905501629</v>
      </c>
      <c r="M1568" s="78">
        <f t="shared" si="582"/>
        <v>-1.0226128205086371</v>
      </c>
      <c r="O1568" s="78">
        <f t="shared" si="587"/>
        <v>-1.3367856637994321E-2</v>
      </c>
      <c r="P1568" s="78">
        <f t="shared" si="588"/>
        <v>-1.179879201306872</v>
      </c>
    </row>
    <row r="1569" spans="2:18" x14ac:dyDescent="0.2">
      <c r="B1569" s="78">
        <f t="shared" si="583"/>
        <v>1.3500000000000005</v>
      </c>
      <c r="C1569" s="78">
        <v>0.86602540378443837</v>
      </c>
      <c r="D1569" s="78">
        <v>-0.50000000000000044</v>
      </c>
      <c r="E1569" s="78">
        <f t="shared" si="584"/>
        <v>1.3500000000000005</v>
      </c>
      <c r="F1569" s="78">
        <f t="shared" si="585"/>
        <v>0.86602540378443837</v>
      </c>
      <c r="G1569" s="78">
        <f t="shared" si="586"/>
        <v>-0.50000000000000044</v>
      </c>
      <c r="H1569" s="78">
        <f t="shared" si="577"/>
        <v>7.4999999999998734E-2</v>
      </c>
      <c r="I1569" s="78">
        <f t="shared" si="578"/>
        <v>-1.6021469970012119</v>
      </c>
      <c r="J1569" s="78">
        <f t="shared" si="579"/>
        <v>-0.50000000000000044</v>
      </c>
      <c r="K1569" s="78">
        <f t="shared" si="580"/>
        <v>7.4999999999998734E-2</v>
      </c>
      <c r="L1569" s="78">
        <f t="shared" si="581"/>
        <v>-1.4181456393636847</v>
      </c>
      <c r="M1569" s="78">
        <f t="shared" si="582"/>
        <v>-0.89762906902225947</v>
      </c>
      <c r="O1569" s="78">
        <f t="shared" si="587"/>
        <v>8.7393699366435929E-2</v>
      </c>
      <c r="P1569" s="78">
        <f t="shared" si="588"/>
        <v>-1.0459616666760858</v>
      </c>
    </row>
    <row r="1570" spans="2:18" x14ac:dyDescent="0.2">
      <c r="B1570" s="78">
        <f t="shared" si="583"/>
        <v>1.3500000000000005</v>
      </c>
      <c r="C1570" s="78">
        <v>0.93969262078590809</v>
      </c>
      <c r="D1570" s="78">
        <v>-0.34202014332566943</v>
      </c>
      <c r="E1570" s="78">
        <f t="shared" si="584"/>
        <v>1.3500000000000005</v>
      </c>
      <c r="F1570" s="78">
        <f t="shared" si="585"/>
        <v>0.93969262078590809</v>
      </c>
      <c r="G1570" s="78">
        <f t="shared" si="586"/>
        <v>-0.34202014332566943</v>
      </c>
      <c r="H1570" s="78">
        <f t="shared" si="577"/>
        <v>0.13879768134937231</v>
      </c>
      <c r="I1570" s="78">
        <f t="shared" si="578"/>
        <v>-1.6389806055019467</v>
      </c>
      <c r="J1570" s="78">
        <f t="shared" si="579"/>
        <v>-0.34202014332566943</v>
      </c>
      <c r="K1570" s="78">
        <f t="shared" si="580"/>
        <v>0.13879768134937231</v>
      </c>
      <c r="L1570" s="78">
        <f t="shared" si="581"/>
        <v>-1.4946123687398485</v>
      </c>
      <c r="M1570" s="78">
        <f t="shared" si="582"/>
        <v>-0.75456548480691787</v>
      </c>
      <c r="O1570" s="78">
        <f t="shared" si="587"/>
        <v>0.16318795493722624</v>
      </c>
      <c r="P1570" s="78">
        <f t="shared" si="588"/>
        <v>-0.88716178206109808</v>
      </c>
    </row>
    <row r="1571" spans="2:18" x14ac:dyDescent="0.2">
      <c r="B1571" s="78">
        <f t="shared" si="583"/>
        <v>1.3500000000000005</v>
      </c>
      <c r="C1571" s="78">
        <v>0.98480775301220802</v>
      </c>
      <c r="D1571" s="78">
        <v>-0.17364817766693039</v>
      </c>
      <c r="E1571" s="78">
        <f t="shared" si="584"/>
        <v>1.3500000000000005</v>
      </c>
      <c r="F1571" s="78">
        <f t="shared" si="585"/>
        <v>0.98480775301220802</v>
      </c>
      <c r="G1571" s="78">
        <f t="shared" si="586"/>
        <v>-0.17364817766693039</v>
      </c>
      <c r="H1571" s="78">
        <f t="shared" si="577"/>
        <v>0.17786853195244212</v>
      </c>
      <c r="I1571" s="78">
        <f t="shared" si="578"/>
        <v>-1.6615381716150968</v>
      </c>
      <c r="J1571" s="78">
        <f t="shared" si="579"/>
        <v>-0.17364817766693039</v>
      </c>
      <c r="K1571" s="78">
        <f t="shared" si="580"/>
        <v>0.17786853195244212</v>
      </c>
      <c r="L1571" s="78">
        <f t="shared" si="581"/>
        <v>-1.5599791758005923</v>
      </c>
      <c r="M1571" s="78">
        <f t="shared" si="582"/>
        <v>-0.59776898247532828</v>
      </c>
      <c r="O1571" s="78">
        <f t="shared" si="587"/>
        <v>0.21074418613097928</v>
      </c>
      <c r="P1571" s="78">
        <f t="shared" si="588"/>
        <v>-0.70825534074678143</v>
      </c>
    </row>
    <row r="1572" spans="2:18" x14ac:dyDescent="0.2">
      <c r="B1572" s="78">
        <f t="shared" si="583"/>
        <v>1.3500000000000005</v>
      </c>
      <c r="C1572" s="78">
        <v>1</v>
      </c>
      <c r="D1572" s="78">
        <v>0</v>
      </c>
      <c r="E1572" s="78">
        <f t="shared" si="584"/>
        <v>1.3500000000000005</v>
      </c>
      <c r="F1572" s="78">
        <f t="shared" si="585"/>
        <v>1</v>
      </c>
      <c r="G1572" s="78">
        <f t="shared" si="586"/>
        <v>0</v>
      </c>
      <c r="H1572" s="78">
        <f t="shared" si="577"/>
        <v>0.19102540378443755</v>
      </c>
      <c r="I1572" s="78">
        <f t="shared" si="578"/>
        <v>-1.6691342951089927</v>
      </c>
      <c r="J1572" s="78">
        <f t="shared" si="579"/>
        <v>0</v>
      </c>
      <c r="K1572" s="78">
        <f t="shared" si="580"/>
        <v>0.19102540378443755</v>
      </c>
      <c r="L1572" s="78">
        <f t="shared" si="581"/>
        <v>-1.6122599231905754</v>
      </c>
      <c r="M1572" s="78">
        <f t="shared" si="582"/>
        <v>-0.43200374440797856</v>
      </c>
      <c r="O1572" s="78">
        <f t="shared" si="587"/>
        <v>0.22774359009119516</v>
      </c>
      <c r="P1572" s="78">
        <f t="shared" si="588"/>
        <v>-0.51504188309600851</v>
      </c>
    </row>
    <row r="1574" spans="2:18" x14ac:dyDescent="0.2">
      <c r="B1574" s="78">
        <f>14/20*9-4.5</f>
        <v>1.7999999999999998</v>
      </c>
      <c r="C1574" s="78">
        <v>1</v>
      </c>
      <c r="D1574" s="78">
        <v>0</v>
      </c>
      <c r="E1574" s="78">
        <f>B1574+B$8</f>
        <v>1.7999999999999998</v>
      </c>
      <c r="F1574" s="78">
        <f>C1574+B$9</f>
        <v>1</v>
      </c>
      <c r="G1574" s="78">
        <f>D1574+B$10</f>
        <v>0</v>
      </c>
      <c r="H1574" s="78">
        <f t="shared" ref="H1574:H1610" si="589">E1574*COS(RADIANS($B$12))-F1574*SIN(RADIANS($B$12))</f>
        <v>-3.3974596215562314E-2</v>
      </c>
      <c r="I1574" s="78">
        <f t="shared" ref="I1574:I1610" si="590">E1574*SIN(RADIANS($B$12))+F1574*COS(RADIANS($B$12))</f>
        <v>-2.0588457268119891</v>
      </c>
      <c r="J1574" s="78">
        <f t="shared" ref="J1574:J1610" si="591">G1574</f>
        <v>0</v>
      </c>
      <c r="K1574" s="78">
        <f t="shared" ref="K1574:K1610" si="592">H1574</f>
        <v>-3.3974596215562314E-2</v>
      </c>
      <c r="L1574" s="78">
        <f t="shared" ref="L1574:L1610" si="593">I1574*COS(RADIANS($B$14))-J1574*SIN(RADIANS($B$14))</f>
        <v>-1.988692259872588</v>
      </c>
      <c r="M1574" s="78">
        <f t="shared" ref="M1574:M1610" si="594">I1574*SIN(RADIANS($B$14))+J1574*COS(RADIANS($B$14))</f>
        <v>-0.53286848502688433</v>
      </c>
      <c r="O1574" s="78">
        <f>K1574*B$3/(B$3+B$5+L1574)</f>
        <v>-4.2408302511447379E-2</v>
      </c>
      <c r="P1574" s="78">
        <f>M1574*B$3/(B$3+B$5+L1574)</f>
        <v>-0.66514544480400839</v>
      </c>
      <c r="R1574" s="78" t="s">
        <v>176</v>
      </c>
    </row>
    <row r="1575" spans="2:18" x14ac:dyDescent="0.2">
      <c r="B1575" s="78">
        <f t="shared" ref="B1575:B1610" si="595">B1574</f>
        <v>1.7999999999999998</v>
      </c>
      <c r="C1575" s="78">
        <v>0.98480775301220802</v>
      </c>
      <c r="D1575" s="78">
        <v>0.17364817766693033</v>
      </c>
      <c r="E1575" s="78">
        <f t="shared" ref="E1575:E1610" si="596">B1575+B$8</f>
        <v>1.7999999999999998</v>
      </c>
      <c r="F1575" s="78">
        <f t="shared" ref="F1575:F1610" si="597">C1575+B$9</f>
        <v>0.98480775301220802</v>
      </c>
      <c r="G1575" s="78">
        <f t="shared" ref="G1575:G1610" si="598">D1575+B$10</f>
        <v>0.17364817766693033</v>
      </c>
      <c r="H1575" s="78">
        <f t="shared" si="589"/>
        <v>-4.7131468047557745E-2</v>
      </c>
      <c r="I1575" s="78">
        <f t="shared" si="590"/>
        <v>-2.0512496033180931</v>
      </c>
      <c r="J1575" s="78">
        <f t="shared" si="591"/>
        <v>0.17364817766693033</v>
      </c>
      <c r="K1575" s="78">
        <f t="shared" si="592"/>
        <v>-4.7131468047557745E-2</v>
      </c>
      <c r="L1575" s="78">
        <f t="shared" si="593"/>
        <v>-2.0262984235377006</v>
      </c>
      <c r="M1575" s="78">
        <f t="shared" si="594"/>
        <v>-0.36317120410119269</v>
      </c>
      <c r="O1575" s="78">
        <f t="shared" ref="O1575:O1610" si="599">K1575*B$3/(B$3+B$5+L1575)</f>
        <v>-5.9108643075740257E-2</v>
      </c>
      <c r="P1575" s="78">
        <f t="shared" ref="P1575:P1610" si="600">M1575*B$3/(B$3+B$5+L1575)</f>
        <v>-0.45546124421466155</v>
      </c>
    </row>
    <row r="1576" spans="2:18" x14ac:dyDescent="0.2">
      <c r="B1576" s="78">
        <f t="shared" si="595"/>
        <v>1.7999999999999998</v>
      </c>
      <c r="C1576" s="78">
        <v>0.93969262078590843</v>
      </c>
      <c r="D1576" s="78">
        <v>0.34202014332566871</v>
      </c>
      <c r="E1576" s="78">
        <f t="shared" si="596"/>
        <v>1.7999999999999998</v>
      </c>
      <c r="F1576" s="78">
        <f t="shared" si="597"/>
        <v>0.93969262078590843</v>
      </c>
      <c r="G1576" s="78">
        <f t="shared" si="598"/>
        <v>0.34202014332566871</v>
      </c>
      <c r="H1576" s="78">
        <f t="shared" si="589"/>
        <v>-8.6202318650627219E-2</v>
      </c>
      <c r="I1576" s="78">
        <f t="shared" si="590"/>
        <v>-2.0286920372049435</v>
      </c>
      <c r="J1576" s="78">
        <f t="shared" si="591"/>
        <v>0.34202014332566871</v>
      </c>
      <c r="K1576" s="78">
        <f t="shared" si="592"/>
        <v>-8.6202318650627219E-2</v>
      </c>
      <c r="L1576" s="78">
        <f t="shared" si="593"/>
        <v>-2.0480873592246152</v>
      </c>
      <c r="M1576" s="78">
        <f t="shared" si="594"/>
        <v>-0.19469804632711879</v>
      </c>
      <c r="O1576" s="78">
        <f t="shared" si="599"/>
        <v>-0.10840450913482583</v>
      </c>
      <c r="P1576" s="78">
        <f t="shared" si="600"/>
        <v>-0.24484429736910937</v>
      </c>
    </row>
    <row r="1577" spans="2:18" x14ac:dyDescent="0.2">
      <c r="B1577" s="78">
        <f t="shared" si="595"/>
        <v>1.7999999999999998</v>
      </c>
      <c r="C1577" s="78">
        <v>0.86602540378443871</v>
      </c>
      <c r="D1577" s="78">
        <v>0.49999999999999994</v>
      </c>
      <c r="E1577" s="78">
        <f t="shared" si="596"/>
        <v>1.7999999999999998</v>
      </c>
      <c r="F1577" s="78">
        <f t="shared" si="597"/>
        <v>0.86602540378443871</v>
      </c>
      <c r="G1577" s="78">
        <f t="shared" si="598"/>
        <v>0.49999999999999994</v>
      </c>
      <c r="H1577" s="78">
        <f t="shared" si="589"/>
        <v>-0.15000000000000091</v>
      </c>
      <c r="I1577" s="78">
        <f t="shared" si="590"/>
        <v>-1.9918584287042087</v>
      </c>
      <c r="J1577" s="78">
        <f t="shared" si="591"/>
        <v>0.49999999999999994</v>
      </c>
      <c r="K1577" s="78">
        <f t="shared" si="592"/>
        <v>-0.15000000000000091</v>
      </c>
      <c r="L1577" s="78">
        <f t="shared" si="593"/>
        <v>-2.0533970211482182</v>
      </c>
      <c r="M1577" s="78">
        <f t="shared" si="594"/>
        <v>-3.2567983352096541E-2</v>
      </c>
      <c r="O1577" s="78">
        <f t="shared" si="599"/>
        <v>-0.18875990206028218</v>
      </c>
      <c r="P1577" s="78">
        <f t="shared" si="600"/>
        <v>-4.0983528985617378E-2</v>
      </c>
    </row>
    <row r="1578" spans="2:18" x14ac:dyDescent="0.2">
      <c r="B1578" s="78">
        <f t="shared" si="595"/>
        <v>1.7999999999999998</v>
      </c>
      <c r="C1578" s="78">
        <v>0.76604444311897801</v>
      </c>
      <c r="D1578" s="78">
        <v>0.64278760968653925</v>
      </c>
      <c r="E1578" s="78">
        <f t="shared" si="596"/>
        <v>1.7999999999999998</v>
      </c>
      <c r="F1578" s="78">
        <f t="shared" si="597"/>
        <v>0.76604444311897801</v>
      </c>
      <c r="G1578" s="78">
        <f t="shared" si="598"/>
        <v>0.64278760968653925</v>
      </c>
      <c r="H1578" s="78">
        <f t="shared" si="589"/>
        <v>-0.23658605183106252</v>
      </c>
      <c r="I1578" s="78">
        <f t="shared" si="590"/>
        <v>-1.9418679483714782</v>
      </c>
      <c r="J1578" s="78">
        <f t="shared" si="591"/>
        <v>0.64278760968653925</v>
      </c>
      <c r="K1578" s="78">
        <f t="shared" si="592"/>
        <v>-0.23658605183106252</v>
      </c>
      <c r="L1578" s="78">
        <f t="shared" si="593"/>
        <v>-2.0420660779177799</v>
      </c>
      <c r="M1578" s="78">
        <f t="shared" si="594"/>
        <v>0.11829274490214858</v>
      </c>
      <c r="O1578" s="78">
        <f t="shared" si="599"/>
        <v>-0.29729582344805267</v>
      </c>
      <c r="P1578" s="78">
        <f t="shared" si="600"/>
        <v>0.14864755860048268</v>
      </c>
    </row>
    <row r="1579" spans="2:18" x14ac:dyDescent="0.2">
      <c r="B1579" s="78">
        <f t="shared" si="595"/>
        <v>1.7999999999999998</v>
      </c>
      <c r="C1579" s="78">
        <v>0.64278760968653936</v>
      </c>
      <c r="D1579" s="78">
        <v>0.76604444311897801</v>
      </c>
      <c r="E1579" s="78">
        <f t="shared" si="596"/>
        <v>1.7999999999999998</v>
      </c>
      <c r="F1579" s="78">
        <f t="shared" si="597"/>
        <v>0.64278760968653936</v>
      </c>
      <c r="G1579" s="78">
        <f t="shared" si="598"/>
        <v>0.76604444311897801</v>
      </c>
      <c r="H1579" s="78">
        <f t="shared" si="589"/>
        <v>-0.34332960077358143</v>
      </c>
      <c r="I1579" s="78">
        <f t="shared" si="590"/>
        <v>-1.8802395316552589</v>
      </c>
      <c r="J1579" s="78">
        <f t="shared" si="591"/>
        <v>0.76604444311897801</v>
      </c>
      <c r="K1579" s="78">
        <f t="shared" si="592"/>
        <v>-0.34332960077358143</v>
      </c>
      <c r="L1579" s="78">
        <f t="shared" si="593"/>
        <v>-2.014438814509623</v>
      </c>
      <c r="M1579" s="78">
        <f t="shared" si="594"/>
        <v>0.25330031154682314</v>
      </c>
      <c r="O1579" s="78">
        <f t="shared" si="599"/>
        <v>-0.42993797530147937</v>
      </c>
      <c r="P1579" s="78">
        <f t="shared" si="600"/>
        <v>0.31719788461087156</v>
      </c>
    </row>
    <row r="1580" spans="2:18" x14ac:dyDescent="0.2">
      <c r="B1580" s="78">
        <f t="shared" si="595"/>
        <v>1.7999999999999998</v>
      </c>
      <c r="C1580" s="78">
        <v>0.50000000000000011</v>
      </c>
      <c r="D1580" s="78">
        <v>0.8660254037844386</v>
      </c>
      <c r="E1580" s="78">
        <f t="shared" si="596"/>
        <v>1.7999999999999998</v>
      </c>
      <c r="F1580" s="78">
        <f t="shared" si="597"/>
        <v>0.50000000000000011</v>
      </c>
      <c r="G1580" s="78">
        <f t="shared" si="598"/>
        <v>0.8660254037844386</v>
      </c>
      <c r="H1580" s="78">
        <f t="shared" si="589"/>
        <v>-0.46698729810778139</v>
      </c>
      <c r="I1580" s="78">
        <f t="shared" si="590"/>
        <v>-1.8088457268119891</v>
      </c>
      <c r="J1580" s="78">
        <f t="shared" si="591"/>
        <v>0.8660254037844386</v>
      </c>
      <c r="K1580" s="78">
        <f t="shared" si="592"/>
        <v>-0.46698729810778139</v>
      </c>
      <c r="L1580" s="78">
        <f t="shared" si="593"/>
        <v>-1.9713546713423342</v>
      </c>
      <c r="M1580" s="78">
        <f t="shared" si="594"/>
        <v>0.36835257998655374</v>
      </c>
      <c r="O1580" s="78">
        <f t="shared" si="599"/>
        <v>-0.58165142311232043</v>
      </c>
      <c r="P1580" s="78">
        <f t="shared" si="600"/>
        <v>0.4587979228223546</v>
      </c>
    </row>
    <row r="1581" spans="2:18" x14ac:dyDescent="0.2">
      <c r="B1581" s="78">
        <f t="shared" si="595"/>
        <v>1.7999999999999998</v>
      </c>
      <c r="C1581" s="78">
        <v>0.34202014332566882</v>
      </c>
      <c r="D1581" s="78">
        <v>0.93969262078590832</v>
      </c>
      <c r="E1581" s="78">
        <f t="shared" si="596"/>
        <v>1.7999999999999998</v>
      </c>
      <c r="F1581" s="78">
        <f t="shared" si="597"/>
        <v>0.34202014332566882</v>
      </c>
      <c r="G1581" s="78">
        <f t="shared" si="598"/>
        <v>0.93969262078590832</v>
      </c>
      <c r="H1581" s="78">
        <f t="shared" si="589"/>
        <v>-0.60380186727397689</v>
      </c>
      <c r="I1581" s="78">
        <f t="shared" si="590"/>
        <v>-1.7298557984748233</v>
      </c>
      <c r="J1581" s="78">
        <f t="shared" si="591"/>
        <v>0.93969262078590832</v>
      </c>
      <c r="K1581" s="78">
        <f t="shared" si="592"/>
        <v>-0.60380186727397689</v>
      </c>
      <c r="L1581" s="78">
        <f t="shared" si="593"/>
        <v>-1.9141227383044237</v>
      </c>
      <c r="M1581" s="78">
        <f t="shared" si="594"/>
        <v>0.4599537452640563</v>
      </c>
      <c r="O1581" s="78">
        <f t="shared" si="599"/>
        <v>-0.74673637470891085</v>
      </c>
      <c r="P1581" s="78">
        <f t="shared" si="600"/>
        <v>0.56883592265609761</v>
      </c>
    </row>
    <row r="1582" spans="2:18" x14ac:dyDescent="0.2">
      <c r="B1582" s="78">
        <f t="shared" si="595"/>
        <v>1.7999999999999998</v>
      </c>
      <c r="C1582" s="78">
        <v>0.17364817766693041</v>
      </c>
      <c r="D1582" s="78">
        <v>0.98480775301220802</v>
      </c>
      <c r="E1582" s="78">
        <f t="shared" si="596"/>
        <v>1.7999999999999998</v>
      </c>
      <c r="F1582" s="78">
        <f t="shared" si="597"/>
        <v>0.17364817766693041</v>
      </c>
      <c r="G1582" s="78">
        <f t="shared" si="598"/>
        <v>0.98480775301220802</v>
      </c>
      <c r="H1582" s="78">
        <f t="shared" si="589"/>
        <v>-0.74961626681956539</v>
      </c>
      <c r="I1582" s="78">
        <f t="shared" si="590"/>
        <v>-1.6456698156454541</v>
      </c>
      <c r="J1582" s="78">
        <f t="shared" si="591"/>
        <v>0.98480775301220802</v>
      </c>
      <c r="K1582" s="78">
        <f t="shared" si="592"/>
        <v>-0.74961626681956539</v>
      </c>
      <c r="L1582" s="78">
        <f t="shared" si="593"/>
        <v>-1.8444819787204927</v>
      </c>
      <c r="M1582" s="78">
        <f t="shared" si="594"/>
        <v>0.52532055232479991</v>
      </c>
      <c r="O1582" s="78">
        <f t="shared" si="599"/>
        <v>-0.91915224129681861</v>
      </c>
      <c r="P1582" s="78">
        <f t="shared" si="600"/>
        <v>0.64412898230881865</v>
      </c>
    </row>
    <row r="1583" spans="2:18" x14ac:dyDescent="0.2">
      <c r="B1583" s="78">
        <f t="shared" si="595"/>
        <v>1.7999999999999998</v>
      </c>
      <c r="C1583" s="78">
        <v>6.1257422745431001E-17</v>
      </c>
      <c r="D1583" s="78">
        <v>1</v>
      </c>
      <c r="E1583" s="78">
        <f t="shared" si="596"/>
        <v>1.7999999999999998</v>
      </c>
      <c r="F1583" s="78">
        <f t="shared" si="597"/>
        <v>6.1257422745431001E-17</v>
      </c>
      <c r="G1583" s="78">
        <f t="shared" si="598"/>
        <v>1</v>
      </c>
      <c r="H1583" s="78">
        <f t="shared" si="589"/>
        <v>-0.90000000000000069</v>
      </c>
      <c r="I1583" s="78">
        <f t="shared" si="590"/>
        <v>-1.5588457268119889</v>
      </c>
      <c r="J1583" s="78">
        <f t="shared" si="591"/>
        <v>1</v>
      </c>
      <c r="K1583" s="78">
        <f t="shared" si="592"/>
        <v>-0.90000000000000069</v>
      </c>
      <c r="L1583" s="78">
        <f t="shared" si="593"/>
        <v>-1.7645483918305742</v>
      </c>
      <c r="M1583" s="78">
        <f t="shared" si="594"/>
        <v>0.56246686381344446</v>
      </c>
      <c r="O1583" s="78">
        <f t="shared" si="599"/>
        <v>-1.092836243621681</v>
      </c>
      <c r="P1583" s="78">
        <f t="shared" si="600"/>
        <v>0.68298241623505751</v>
      </c>
    </row>
    <row r="1584" spans="2:18" x14ac:dyDescent="0.2">
      <c r="B1584" s="78">
        <f t="shared" si="595"/>
        <v>1.7999999999999998</v>
      </c>
      <c r="C1584" s="78">
        <v>-0.1736481776669303</v>
      </c>
      <c r="D1584" s="78">
        <v>0.98480775301220802</v>
      </c>
      <c r="E1584" s="78">
        <f t="shared" si="596"/>
        <v>1.7999999999999998</v>
      </c>
      <c r="F1584" s="78">
        <f t="shared" si="597"/>
        <v>-0.1736481776669303</v>
      </c>
      <c r="G1584" s="78">
        <f t="shared" si="598"/>
        <v>0.98480775301220802</v>
      </c>
      <c r="H1584" s="78">
        <f t="shared" si="589"/>
        <v>-1.050383733180436</v>
      </c>
      <c r="I1584" s="78">
        <f t="shared" si="590"/>
        <v>-1.4720216379785236</v>
      </c>
      <c r="J1584" s="78">
        <f t="shared" si="591"/>
        <v>0.98480775301220802</v>
      </c>
      <c r="K1584" s="78">
        <f t="shared" si="592"/>
        <v>-1.050383733180436</v>
      </c>
      <c r="L1584" s="78">
        <f t="shared" si="593"/>
        <v>-1.6767507192239719</v>
      </c>
      <c r="M1584" s="78">
        <f t="shared" si="594"/>
        <v>0.57026400785234777</v>
      </c>
      <c r="O1584" s="78">
        <f t="shared" si="599"/>
        <v>-1.2619875937231355</v>
      </c>
      <c r="P1584" s="78">
        <f t="shared" si="600"/>
        <v>0.68514589508867685</v>
      </c>
    </row>
    <row r="1585" spans="2:16" x14ac:dyDescent="0.2">
      <c r="B1585" s="78">
        <f t="shared" si="595"/>
        <v>1.7999999999999998</v>
      </c>
      <c r="C1585" s="78">
        <v>-0.34202014332566871</v>
      </c>
      <c r="D1585" s="78">
        <v>0.93969262078590843</v>
      </c>
      <c r="E1585" s="78">
        <f t="shared" si="596"/>
        <v>1.7999999999999998</v>
      </c>
      <c r="F1585" s="78">
        <f t="shared" si="597"/>
        <v>-0.34202014332566871</v>
      </c>
      <c r="G1585" s="78">
        <f t="shared" si="598"/>
        <v>0.93969262078590843</v>
      </c>
      <c r="H1585" s="78">
        <f t="shared" si="589"/>
        <v>-1.1961981327260245</v>
      </c>
      <c r="I1585" s="78">
        <f t="shared" si="590"/>
        <v>-1.3878356551491544</v>
      </c>
      <c r="J1585" s="78">
        <f t="shared" si="591"/>
        <v>0.93969262078590843</v>
      </c>
      <c r="K1585" s="78">
        <f t="shared" si="592"/>
        <v>-1.1961981327260245</v>
      </c>
      <c r="L1585" s="78">
        <f t="shared" si="593"/>
        <v>-1.5837566487550714</v>
      </c>
      <c r="M1585" s="78">
        <f t="shared" si="594"/>
        <v>0.54847507216543323</v>
      </c>
      <c r="O1585" s="78">
        <f t="shared" si="599"/>
        <v>-1.4212969882210966</v>
      </c>
      <c r="P1585" s="78">
        <f t="shared" si="600"/>
        <v>0.65168632758735878</v>
      </c>
    </row>
    <row r="1586" spans="2:16" x14ac:dyDescent="0.2">
      <c r="B1586" s="78">
        <f t="shared" si="595"/>
        <v>1.7999999999999998</v>
      </c>
      <c r="C1586" s="78">
        <v>-0.49999999999999978</v>
      </c>
      <c r="D1586" s="78">
        <v>0.86602540378443871</v>
      </c>
      <c r="E1586" s="78">
        <f t="shared" si="596"/>
        <v>1.7999999999999998</v>
      </c>
      <c r="F1586" s="78">
        <f t="shared" si="597"/>
        <v>-0.49999999999999978</v>
      </c>
      <c r="G1586" s="78">
        <f t="shared" si="598"/>
        <v>0.86602540378443871</v>
      </c>
      <c r="H1586" s="78">
        <f t="shared" si="589"/>
        <v>-1.3330127018922198</v>
      </c>
      <c r="I1586" s="78">
        <f t="shared" si="590"/>
        <v>-1.3088457268119886</v>
      </c>
      <c r="J1586" s="78">
        <f t="shared" si="591"/>
        <v>0.86602540378443871</v>
      </c>
      <c r="K1586" s="78">
        <f t="shared" si="592"/>
        <v>-1.3330127018922198</v>
      </c>
      <c r="L1586" s="78">
        <f t="shared" si="593"/>
        <v>-1.4883917581977997</v>
      </c>
      <c r="M1586" s="78">
        <f t="shared" si="594"/>
        <v>0.49776210253781433</v>
      </c>
      <c r="O1586" s="78">
        <f t="shared" si="599"/>
        <v>-1.5661114374901905</v>
      </c>
      <c r="P1586" s="78">
        <f t="shared" si="600"/>
        <v>0.5848038213192257</v>
      </c>
    </row>
    <row r="1587" spans="2:16" x14ac:dyDescent="0.2">
      <c r="B1587" s="78">
        <f t="shared" si="595"/>
        <v>1.7999999999999998</v>
      </c>
      <c r="C1587" s="78">
        <v>-0.64278760968653936</v>
      </c>
      <c r="D1587" s="78">
        <v>0.76604444311897801</v>
      </c>
      <c r="E1587" s="78">
        <f t="shared" si="596"/>
        <v>1.7999999999999998</v>
      </c>
      <c r="F1587" s="78">
        <f t="shared" si="597"/>
        <v>-0.64278760968653936</v>
      </c>
      <c r="G1587" s="78">
        <f t="shared" si="598"/>
        <v>0.76604444311897801</v>
      </c>
      <c r="H1587" s="78">
        <f t="shared" si="589"/>
        <v>-1.4566703992264198</v>
      </c>
      <c r="I1587" s="78">
        <f t="shared" si="590"/>
        <v>-1.2374519219687188</v>
      </c>
      <c r="J1587" s="78">
        <f t="shared" si="591"/>
        <v>0.76604444311897801</v>
      </c>
      <c r="K1587" s="78">
        <f t="shared" si="592"/>
        <v>-1.4566703992264198</v>
      </c>
      <c r="L1587" s="78">
        <f t="shared" si="593"/>
        <v>-1.3935536614947766</v>
      </c>
      <c r="M1587" s="78">
        <f t="shared" si="594"/>
        <v>0.41966598688962525</v>
      </c>
      <c r="O1587" s="78">
        <f t="shared" si="599"/>
        <v>-1.6925341098210063</v>
      </c>
      <c r="P1587" s="78">
        <f t="shared" si="600"/>
        <v>0.48761819964186659</v>
      </c>
    </row>
    <row r="1588" spans="2:16" x14ac:dyDescent="0.2">
      <c r="B1588" s="78">
        <f t="shared" si="595"/>
        <v>1.7999999999999998</v>
      </c>
      <c r="C1588" s="78">
        <v>-0.7660444431189779</v>
      </c>
      <c r="D1588" s="78">
        <v>0.64278760968653947</v>
      </c>
      <c r="E1588" s="78">
        <f t="shared" si="596"/>
        <v>1.7999999999999998</v>
      </c>
      <c r="F1588" s="78">
        <f t="shared" si="597"/>
        <v>-0.7660444431189779</v>
      </c>
      <c r="G1588" s="78">
        <f t="shared" si="598"/>
        <v>0.64278760968653947</v>
      </c>
      <c r="H1588" s="78">
        <f t="shared" si="589"/>
        <v>-1.5634139481689386</v>
      </c>
      <c r="I1588" s="78">
        <f t="shared" si="590"/>
        <v>-1.1758235052524997</v>
      </c>
      <c r="J1588" s="78">
        <f t="shared" si="591"/>
        <v>0.64278760968653947</v>
      </c>
      <c r="K1588" s="78">
        <f t="shared" si="592"/>
        <v>-1.5634139481689386</v>
      </c>
      <c r="L1588" s="78">
        <f t="shared" si="593"/>
        <v>-1.3021239662239315</v>
      </c>
      <c r="M1588" s="78">
        <f t="shared" si="594"/>
        <v>0.31655963617629507</v>
      </c>
      <c r="O1588" s="78">
        <f t="shared" si="599"/>
        <v>-1.797466349368287</v>
      </c>
      <c r="P1588" s="78">
        <f t="shared" si="600"/>
        <v>0.36395050348730346</v>
      </c>
    </row>
    <row r="1589" spans="2:16" x14ac:dyDescent="0.2">
      <c r="B1589" s="78">
        <f t="shared" si="595"/>
        <v>1.7999999999999998</v>
      </c>
      <c r="C1589" s="78">
        <v>-0.86602540378443871</v>
      </c>
      <c r="D1589" s="78">
        <v>0.49999999999999994</v>
      </c>
      <c r="E1589" s="78">
        <f t="shared" si="596"/>
        <v>1.7999999999999998</v>
      </c>
      <c r="F1589" s="78">
        <f t="shared" si="597"/>
        <v>-0.86602540378443871</v>
      </c>
      <c r="G1589" s="78">
        <f t="shared" si="598"/>
        <v>0.49999999999999994</v>
      </c>
      <c r="H1589" s="78">
        <f t="shared" si="589"/>
        <v>-1.6500000000000004</v>
      </c>
      <c r="I1589" s="78">
        <f t="shared" si="590"/>
        <v>-1.125833024919769</v>
      </c>
      <c r="J1589" s="78">
        <f t="shared" si="591"/>
        <v>0.49999999999999994</v>
      </c>
      <c r="K1589" s="78">
        <f t="shared" si="592"/>
        <v>-1.6500000000000004</v>
      </c>
      <c r="L1589" s="78">
        <f t="shared" si="593"/>
        <v>-1.2168807174104095</v>
      </c>
      <c r="M1589" s="78">
        <f t="shared" si="594"/>
        <v>0.19157588468991704</v>
      </c>
      <c r="O1589" s="78">
        <f t="shared" si="599"/>
        <v>-1.8786036565286393</v>
      </c>
      <c r="P1589" s="78">
        <f t="shared" si="600"/>
        <v>0.21811827726132549</v>
      </c>
    </row>
    <row r="1590" spans="2:16" x14ac:dyDescent="0.2">
      <c r="B1590" s="78">
        <f t="shared" si="595"/>
        <v>1.7999999999999998</v>
      </c>
      <c r="C1590" s="78">
        <v>-0.93969262078590832</v>
      </c>
      <c r="D1590" s="78">
        <v>0.34202014332566888</v>
      </c>
      <c r="E1590" s="78">
        <f t="shared" si="596"/>
        <v>1.7999999999999998</v>
      </c>
      <c r="F1590" s="78">
        <f t="shared" si="597"/>
        <v>-0.93969262078590832</v>
      </c>
      <c r="G1590" s="78">
        <f t="shared" si="598"/>
        <v>0.34202014332566888</v>
      </c>
      <c r="H1590" s="78">
        <f t="shared" si="589"/>
        <v>-1.713797681349374</v>
      </c>
      <c r="I1590" s="78">
        <f t="shared" si="590"/>
        <v>-1.0889994164190342</v>
      </c>
      <c r="J1590" s="78">
        <f t="shared" si="591"/>
        <v>0.34202014332566888</v>
      </c>
      <c r="K1590" s="78">
        <f t="shared" si="592"/>
        <v>-1.713797681349374</v>
      </c>
      <c r="L1590" s="78">
        <f t="shared" si="593"/>
        <v>-1.1404139880342457</v>
      </c>
      <c r="M1590" s="78">
        <f t="shared" si="594"/>
        <v>4.8512300474575498E-2</v>
      </c>
      <c r="O1590" s="78">
        <f t="shared" si="599"/>
        <v>-1.9343992812245621</v>
      </c>
      <c r="P1590" s="78">
        <f t="shared" si="600"/>
        <v>5.4756848016436432E-2</v>
      </c>
    </row>
    <row r="1591" spans="2:16" x14ac:dyDescent="0.2">
      <c r="B1591" s="78">
        <f t="shared" si="595"/>
        <v>1.7999999999999998</v>
      </c>
      <c r="C1591" s="78">
        <v>-0.98480775301220802</v>
      </c>
      <c r="D1591" s="78">
        <v>0.17364817766693069</v>
      </c>
      <c r="E1591" s="78">
        <f t="shared" si="596"/>
        <v>1.7999999999999998</v>
      </c>
      <c r="F1591" s="78">
        <f t="shared" si="597"/>
        <v>-0.98480775301220802</v>
      </c>
      <c r="G1591" s="78">
        <f t="shared" si="598"/>
        <v>0.17364817766693069</v>
      </c>
      <c r="H1591" s="78">
        <f t="shared" si="589"/>
        <v>-1.7528685319524437</v>
      </c>
      <c r="I1591" s="78">
        <f t="shared" si="590"/>
        <v>-1.0664418503058843</v>
      </c>
      <c r="J1591" s="78">
        <f t="shared" si="591"/>
        <v>0.17364817766693069</v>
      </c>
      <c r="K1591" s="78">
        <f t="shared" si="592"/>
        <v>-1.7528685319524437</v>
      </c>
      <c r="L1591" s="78">
        <f t="shared" si="593"/>
        <v>-1.075047180973502</v>
      </c>
      <c r="M1591" s="78">
        <f t="shared" si="594"/>
        <v>-0.10828420185701337</v>
      </c>
      <c r="O1591" s="78">
        <f t="shared" si="599"/>
        <v>-1.9640087376323414</v>
      </c>
      <c r="P1591" s="78">
        <f t="shared" si="600"/>
        <v>-0.12132747819817005</v>
      </c>
    </row>
    <row r="1592" spans="2:16" x14ac:dyDescent="0.2">
      <c r="B1592" s="78">
        <f t="shared" si="595"/>
        <v>1.7999999999999998</v>
      </c>
      <c r="C1592" s="78">
        <v>-1</v>
      </c>
      <c r="D1592" s="78">
        <v>1.22514845490862E-16</v>
      </c>
      <c r="E1592" s="78">
        <f t="shared" si="596"/>
        <v>1.7999999999999998</v>
      </c>
      <c r="F1592" s="78">
        <f t="shared" si="597"/>
        <v>-1</v>
      </c>
      <c r="G1592" s="78">
        <f t="shared" si="598"/>
        <v>1.22514845490862E-16</v>
      </c>
      <c r="H1592" s="78">
        <f t="shared" si="589"/>
        <v>-1.7660254037844392</v>
      </c>
      <c r="I1592" s="78">
        <f t="shared" si="590"/>
        <v>-1.0588457268119884</v>
      </c>
      <c r="J1592" s="78">
        <f t="shared" si="591"/>
        <v>1.22514845490862E-16</v>
      </c>
      <c r="K1592" s="78">
        <f t="shared" si="592"/>
        <v>-1.7660254037844392</v>
      </c>
      <c r="L1592" s="78">
        <f t="shared" si="593"/>
        <v>-1.0227664335835189</v>
      </c>
      <c r="M1592" s="78">
        <f t="shared" si="594"/>
        <v>-0.27404943992436326</v>
      </c>
      <c r="O1592" s="78">
        <f t="shared" si="599"/>
        <v>-1.9672267527839298</v>
      </c>
      <c r="P1592" s="78">
        <f t="shared" si="600"/>
        <v>-0.3052715938566784</v>
      </c>
    </row>
    <row r="1593" spans="2:16" x14ac:dyDescent="0.2">
      <c r="B1593" s="78">
        <f t="shared" si="595"/>
        <v>1.7999999999999998</v>
      </c>
      <c r="C1593" s="78">
        <v>-0.98480775301220802</v>
      </c>
      <c r="D1593" s="78">
        <v>-0.17364817766693047</v>
      </c>
      <c r="E1593" s="78">
        <f t="shared" si="596"/>
        <v>1.7999999999999998</v>
      </c>
      <c r="F1593" s="78">
        <f t="shared" si="597"/>
        <v>-0.98480775301220802</v>
      </c>
      <c r="G1593" s="78">
        <f t="shared" si="598"/>
        <v>-0.17364817766693047</v>
      </c>
      <c r="H1593" s="78">
        <f t="shared" si="589"/>
        <v>-1.7528685319524437</v>
      </c>
      <c r="I1593" s="78">
        <f t="shared" si="590"/>
        <v>-1.0664418503058843</v>
      </c>
      <c r="J1593" s="78">
        <f t="shared" si="591"/>
        <v>-0.17364817766693047</v>
      </c>
      <c r="K1593" s="78">
        <f t="shared" si="592"/>
        <v>-1.7528685319524437</v>
      </c>
      <c r="L1593" s="78">
        <f t="shared" si="593"/>
        <v>-0.98516026991840633</v>
      </c>
      <c r="M1593" s="78">
        <f t="shared" si="594"/>
        <v>-0.44374672085005507</v>
      </c>
      <c r="O1593" s="78">
        <f t="shared" si="599"/>
        <v>-1.9444256186865994</v>
      </c>
      <c r="P1593" s="78">
        <f t="shared" si="600"/>
        <v>-0.49224027729446801</v>
      </c>
    </row>
    <row r="1594" spans="2:16" x14ac:dyDescent="0.2">
      <c r="B1594" s="78">
        <f t="shared" si="595"/>
        <v>1.7999999999999998</v>
      </c>
      <c r="C1594" s="78">
        <v>-0.93969262078590843</v>
      </c>
      <c r="D1594" s="78">
        <v>-0.34202014332566866</v>
      </c>
      <c r="E1594" s="78">
        <f t="shared" si="596"/>
        <v>1.7999999999999998</v>
      </c>
      <c r="F1594" s="78">
        <f t="shared" si="597"/>
        <v>-0.93969262078590843</v>
      </c>
      <c r="G1594" s="78">
        <f t="shared" si="598"/>
        <v>-0.34202014332566866</v>
      </c>
      <c r="H1594" s="78">
        <f t="shared" si="589"/>
        <v>-1.7137976813493743</v>
      </c>
      <c r="I1594" s="78">
        <f t="shared" si="590"/>
        <v>-1.0889994164190342</v>
      </c>
      <c r="J1594" s="78">
        <f t="shared" si="591"/>
        <v>-0.34202014332566866</v>
      </c>
      <c r="K1594" s="78">
        <f t="shared" si="592"/>
        <v>-1.7137976813493743</v>
      </c>
      <c r="L1594" s="78">
        <f t="shared" si="593"/>
        <v>-0.9633713342314919</v>
      </c>
      <c r="M1594" s="78">
        <f t="shared" si="594"/>
        <v>-0.61221987862412885</v>
      </c>
      <c r="O1594" s="78">
        <f t="shared" si="599"/>
        <v>-1.8965011673450531</v>
      </c>
      <c r="P1594" s="78">
        <f t="shared" si="600"/>
        <v>-0.67748703777468255</v>
      </c>
    </row>
    <row r="1595" spans="2:16" x14ac:dyDescent="0.2">
      <c r="B1595" s="78">
        <f t="shared" si="595"/>
        <v>1.7999999999999998</v>
      </c>
      <c r="C1595" s="78">
        <v>-0.8660254037844386</v>
      </c>
      <c r="D1595" s="78">
        <v>-0.50000000000000011</v>
      </c>
      <c r="E1595" s="78">
        <f t="shared" si="596"/>
        <v>1.7999999999999998</v>
      </c>
      <c r="F1595" s="78">
        <f t="shared" si="597"/>
        <v>-0.8660254037844386</v>
      </c>
      <c r="G1595" s="78">
        <f t="shared" si="598"/>
        <v>-0.50000000000000011</v>
      </c>
      <c r="H1595" s="78">
        <f t="shared" si="589"/>
        <v>-1.6500000000000004</v>
      </c>
      <c r="I1595" s="78">
        <f t="shared" si="590"/>
        <v>-1.1258330249197692</v>
      </c>
      <c r="J1595" s="78">
        <f t="shared" si="591"/>
        <v>-0.50000000000000011</v>
      </c>
      <c r="K1595" s="78">
        <f t="shared" si="592"/>
        <v>-1.6500000000000004</v>
      </c>
      <c r="L1595" s="78">
        <f t="shared" si="593"/>
        <v>-0.95806167230788897</v>
      </c>
      <c r="M1595" s="78">
        <f t="shared" si="594"/>
        <v>-0.77434994159915138</v>
      </c>
      <c r="O1595" s="78">
        <f t="shared" si="599"/>
        <v>-1.8248299647727753</v>
      </c>
      <c r="P1595" s="78">
        <f t="shared" si="600"/>
        <v>-0.85639816766677568</v>
      </c>
    </row>
    <row r="1596" spans="2:16" x14ac:dyDescent="0.2">
      <c r="B1596" s="78">
        <f t="shared" si="595"/>
        <v>1.7999999999999998</v>
      </c>
      <c r="C1596" s="78">
        <v>-0.76604444311897801</v>
      </c>
      <c r="D1596" s="78">
        <v>-0.64278760968653925</v>
      </c>
      <c r="E1596" s="78">
        <f t="shared" si="596"/>
        <v>1.7999999999999998</v>
      </c>
      <c r="F1596" s="78">
        <f t="shared" si="597"/>
        <v>-0.76604444311897801</v>
      </c>
      <c r="G1596" s="78">
        <f t="shared" si="598"/>
        <v>-0.64278760968653925</v>
      </c>
      <c r="H1596" s="78">
        <f t="shared" si="589"/>
        <v>-1.5634139481689389</v>
      </c>
      <c r="I1596" s="78">
        <f t="shared" si="590"/>
        <v>-1.1758235052524995</v>
      </c>
      <c r="J1596" s="78">
        <f t="shared" si="591"/>
        <v>-0.64278760968653925</v>
      </c>
      <c r="K1596" s="78">
        <f t="shared" si="592"/>
        <v>-1.5634139481689389</v>
      </c>
      <c r="L1596" s="78">
        <f t="shared" si="593"/>
        <v>-0.96939261553832734</v>
      </c>
      <c r="M1596" s="78">
        <f t="shared" si="594"/>
        <v>-0.92521066985339628</v>
      </c>
      <c r="O1596" s="78">
        <f t="shared" si="599"/>
        <v>-1.7312389760837068</v>
      </c>
      <c r="P1596" s="78">
        <f t="shared" si="600"/>
        <v>-1.0245276208611847</v>
      </c>
    </row>
    <row r="1597" spans="2:16" x14ac:dyDescent="0.2">
      <c r="B1597" s="78">
        <f t="shared" si="595"/>
        <v>1.7999999999999998</v>
      </c>
      <c r="C1597" s="78">
        <v>-0.64278760968653947</v>
      </c>
      <c r="D1597" s="78">
        <v>-0.7660444431189779</v>
      </c>
      <c r="E1597" s="78">
        <f t="shared" si="596"/>
        <v>1.7999999999999998</v>
      </c>
      <c r="F1597" s="78">
        <f t="shared" si="597"/>
        <v>-0.64278760968653947</v>
      </c>
      <c r="G1597" s="78">
        <f t="shared" si="598"/>
        <v>-0.7660444431189779</v>
      </c>
      <c r="H1597" s="78">
        <f t="shared" si="589"/>
        <v>-1.4566703992264201</v>
      </c>
      <c r="I1597" s="78">
        <f t="shared" si="590"/>
        <v>-1.2374519219687188</v>
      </c>
      <c r="J1597" s="78">
        <f t="shared" si="591"/>
        <v>-0.7660444431189779</v>
      </c>
      <c r="K1597" s="78">
        <f t="shared" si="592"/>
        <v>-1.4566703992264201</v>
      </c>
      <c r="L1597" s="78">
        <f t="shared" si="593"/>
        <v>-0.99701987894648436</v>
      </c>
      <c r="M1597" s="78">
        <f t="shared" si="594"/>
        <v>-1.0602182364980708</v>
      </c>
      <c r="O1597" s="78">
        <f t="shared" si="599"/>
        <v>-1.6179869106008453</v>
      </c>
      <c r="P1597" s="78">
        <f t="shared" si="600"/>
        <v>-1.1776303204521634</v>
      </c>
    </row>
    <row r="1598" spans="2:16" x14ac:dyDescent="0.2">
      <c r="B1598" s="78">
        <f t="shared" si="595"/>
        <v>1.7999999999999998</v>
      </c>
      <c r="C1598" s="78">
        <v>-0.50000000000000044</v>
      </c>
      <c r="D1598" s="78">
        <v>-0.86602540378443837</v>
      </c>
      <c r="E1598" s="78">
        <f t="shared" si="596"/>
        <v>1.7999999999999998</v>
      </c>
      <c r="F1598" s="78">
        <f t="shared" si="597"/>
        <v>-0.50000000000000044</v>
      </c>
      <c r="G1598" s="78">
        <f t="shared" si="598"/>
        <v>-0.86602540378443837</v>
      </c>
      <c r="H1598" s="78">
        <f t="shared" si="589"/>
        <v>-1.3330127018922202</v>
      </c>
      <c r="I1598" s="78">
        <f t="shared" si="590"/>
        <v>-1.3088457268119884</v>
      </c>
      <c r="J1598" s="78">
        <f t="shared" si="591"/>
        <v>-0.86602540378443837</v>
      </c>
      <c r="K1598" s="78">
        <f t="shared" si="592"/>
        <v>-1.3330127018922202</v>
      </c>
      <c r="L1598" s="78">
        <f t="shared" si="593"/>
        <v>-1.0401040221137727</v>
      </c>
      <c r="M1598" s="78">
        <f t="shared" si="594"/>
        <v>-1.1752705049378012</v>
      </c>
      <c r="O1598" s="78">
        <f t="shared" si="599"/>
        <v>-1.4877546627574774</v>
      </c>
      <c r="P1598" s="78">
        <f t="shared" si="600"/>
        <v>-1.3117010597427328</v>
      </c>
    </row>
    <row r="1599" spans="2:16" x14ac:dyDescent="0.2">
      <c r="B1599" s="78">
        <f t="shared" si="595"/>
        <v>1.7999999999999998</v>
      </c>
      <c r="C1599" s="78">
        <v>-0.34202014332566938</v>
      </c>
      <c r="D1599" s="78">
        <v>-0.93969262078590821</v>
      </c>
      <c r="E1599" s="78">
        <f t="shared" si="596"/>
        <v>1.7999999999999998</v>
      </c>
      <c r="F1599" s="78">
        <f t="shared" si="597"/>
        <v>-0.34202014332566938</v>
      </c>
      <c r="G1599" s="78">
        <f t="shared" si="598"/>
        <v>-0.93969262078590821</v>
      </c>
      <c r="H1599" s="78">
        <f t="shared" si="589"/>
        <v>-1.1961981327260249</v>
      </c>
      <c r="I1599" s="78">
        <f t="shared" si="590"/>
        <v>-1.387835655149154</v>
      </c>
      <c r="J1599" s="78">
        <f t="shared" si="591"/>
        <v>-0.93969262078590821</v>
      </c>
      <c r="K1599" s="78">
        <f t="shared" si="592"/>
        <v>-1.1961981327260249</v>
      </c>
      <c r="L1599" s="78">
        <f t="shared" si="593"/>
        <v>-1.097335955151683</v>
      </c>
      <c r="M1599" s="78">
        <f t="shared" si="594"/>
        <v>-1.2668716702153038</v>
      </c>
      <c r="O1599" s="78">
        <f t="shared" si="599"/>
        <v>-1.3436406526181632</v>
      </c>
      <c r="P1599" s="78">
        <f t="shared" si="600"/>
        <v>-1.4230253594129516</v>
      </c>
    </row>
    <row r="1600" spans="2:16" x14ac:dyDescent="0.2">
      <c r="B1600" s="78">
        <f t="shared" si="595"/>
        <v>1.7999999999999998</v>
      </c>
      <c r="C1600" s="78">
        <v>-0.17364817766693033</v>
      </c>
      <c r="D1600" s="78">
        <v>-0.98480775301220802</v>
      </c>
      <c r="E1600" s="78">
        <f t="shared" si="596"/>
        <v>1.7999999999999998</v>
      </c>
      <c r="F1600" s="78">
        <f t="shared" si="597"/>
        <v>-0.17364817766693033</v>
      </c>
      <c r="G1600" s="78">
        <f t="shared" si="598"/>
        <v>-0.98480775301220802</v>
      </c>
      <c r="H1600" s="78">
        <f t="shared" si="589"/>
        <v>-1.050383733180436</v>
      </c>
      <c r="I1600" s="78">
        <f t="shared" si="590"/>
        <v>-1.4720216379785236</v>
      </c>
      <c r="J1600" s="78">
        <f t="shared" si="591"/>
        <v>-0.98480775301220802</v>
      </c>
      <c r="K1600" s="78">
        <f t="shared" si="592"/>
        <v>-1.050383733180436</v>
      </c>
      <c r="L1600" s="78">
        <f t="shared" si="593"/>
        <v>-1.1669767147356145</v>
      </c>
      <c r="M1600" s="78">
        <f t="shared" si="594"/>
        <v>-1.3322384772760476</v>
      </c>
      <c r="O1600" s="78">
        <f t="shared" si="599"/>
        <v>-1.1891553992988215</v>
      </c>
      <c r="P1600" s="78">
        <f t="shared" si="600"/>
        <v>-1.508247441732145</v>
      </c>
    </row>
    <row r="1601" spans="2:18" x14ac:dyDescent="0.2">
      <c r="B1601" s="78">
        <f t="shared" si="595"/>
        <v>1.7999999999999998</v>
      </c>
      <c r="C1601" s="78">
        <v>-1.83772268236293E-16</v>
      </c>
      <c r="D1601" s="78">
        <v>-1</v>
      </c>
      <c r="E1601" s="78">
        <f t="shared" si="596"/>
        <v>1.7999999999999998</v>
      </c>
      <c r="F1601" s="78">
        <f t="shared" si="597"/>
        <v>-1.83772268236293E-16</v>
      </c>
      <c r="G1601" s="78">
        <f t="shared" si="598"/>
        <v>-1</v>
      </c>
      <c r="H1601" s="78">
        <f t="shared" si="589"/>
        <v>-0.9000000000000008</v>
      </c>
      <c r="I1601" s="78">
        <f t="shared" si="590"/>
        <v>-1.5588457268119889</v>
      </c>
      <c r="J1601" s="78">
        <f t="shared" si="591"/>
        <v>-1</v>
      </c>
      <c r="K1601" s="78">
        <f t="shared" si="592"/>
        <v>-0.9000000000000008</v>
      </c>
      <c r="L1601" s="78">
        <f t="shared" si="593"/>
        <v>-1.2469103016255327</v>
      </c>
      <c r="M1601" s="78">
        <f t="shared" si="594"/>
        <v>-1.3693847887646922</v>
      </c>
      <c r="O1601" s="78">
        <f t="shared" si="599"/>
        <v>-1.0282083595774638</v>
      </c>
      <c r="P1601" s="78">
        <f t="shared" si="600"/>
        <v>-1.564458763651194</v>
      </c>
    </row>
    <row r="1602" spans="2:18" x14ac:dyDescent="0.2">
      <c r="B1602" s="78">
        <f t="shared" si="595"/>
        <v>1.7999999999999998</v>
      </c>
      <c r="C1602" s="78">
        <v>0.17364817766692997</v>
      </c>
      <c r="D1602" s="78">
        <v>-0.98480775301220813</v>
      </c>
      <c r="E1602" s="78">
        <f t="shared" si="596"/>
        <v>1.7999999999999998</v>
      </c>
      <c r="F1602" s="78">
        <f t="shared" si="597"/>
        <v>0.17364817766692997</v>
      </c>
      <c r="G1602" s="78">
        <f t="shared" si="598"/>
        <v>-0.98480775301220813</v>
      </c>
      <c r="H1602" s="78">
        <f t="shared" si="589"/>
        <v>-0.74961626681956584</v>
      </c>
      <c r="I1602" s="78">
        <f t="shared" si="590"/>
        <v>-1.6456698156454539</v>
      </c>
      <c r="J1602" s="78">
        <f t="shared" si="591"/>
        <v>-0.98480775301220813</v>
      </c>
      <c r="K1602" s="78">
        <f t="shared" si="592"/>
        <v>-0.74961626681956584</v>
      </c>
      <c r="L1602" s="78">
        <f t="shared" si="593"/>
        <v>-1.3347079742321348</v>
      </c>
      <c r="M1602" s="78">
        <f t="shared" si="594"/>
        <v>-1.3771819328035955</v>
      </c>
      <c r="O1602" s="78">
        <f t="shared" si="599"/>
        <v>-0.86507905860580558</v>
      </c>
      <c r="P1602" s="78">
        <f t="shared" si="600"/>
        <v>-1.5893081603116059</v>
      </c>
    </row>
    <row r="1603" spans="2:18" x14ac:dyDescent="0.2">
      <c r="B1603" s="78">
        <f t="shared" si="595"/>
        <v>1.7999999999999998</v>
      </c>
      <c r="C1603" s="78">
        <v>0.34202014332566899</v>
      </c>
      <c r="D1603" s="78">
        <v>-0.93969262078590832</v>
      </c>
      <c r="E1603" s="78">
        <f t="shared" si="596"/>
        <v>1.7999999999999998</v>
      </c>
      <c r="F1603" s="78">
        <f t="shared" si="597"/>
        <v>0.34202014332566899</v>
      </c>
      <c r="G1603" s="78">
        <f t="shared" si="598"/>
        <v>-0.93969262078590832</v>
      </c>
      <c r="H1603" s="78">
        <f t="shared" si="589"/>
        <v>-0.60380186727397667</v>
      </c>
      <c r="I1603" s="78">
        <f t="shared" si="590"/>
        <v>-1.7298557984748235</v>
      </c>
      <c r="J1603" s="78">
        <f t="shared" si="591"/>
        <v>-0.93969262078590832</v>
      </c>
      <c r="K1603" s="78">
        <f t="shared" si="592"/>
        <v>-0.60380186727397667</v>
      </c>
      <c r="L1603" s="78">
        <f t="shared" si="593"/>
        <v>-1.427702044701036</v>
      </c>
      <c r="M1603" s="78">
        <f t="shared" si="594"/>
        <v>-1.3553929971166809</v>
      </c>
      <c r="O1603" s="78">
        <f t="shared" si="599"/>
        <v>-0.70436406949753383</v>
      </c>
      <c r="P1603" s="78">
        <f t="shared" si="600"/>
        <v>-1.5811314587809504</v>
      </c>
    </row>
    <row r="1604" spans="2:18" x14ac:dyDescent="0.2">
      <c r="B1604" s="78">
        <f t="shared" si="595"/>
        <v>1.7999999999999998</v>
      </c>
      <c r="C1604" s="78">
        <v>0.50000000000000011</v>
      </c>
      <c r="D1604" s="78">
        <v>-0.8660254037844386</v>
      </c>
      <c r="E1604" s="78">
        <f t="shared" si="596"/>
        <v>1.7999999999999998</v>
      </c>
      <c r="F1604" s="78">
        <f t="shared" si="597"/>
        <v>0.50000000000000011</v>
      </c>
      <c r="G1604" s="78">
        <f t="shared" si="598"/>
        <v>-0.8660254037844386</v>
      </c>
      <c r="H1604" s="78">
        <f t="shared" si="589"/>
        <v>-0.46698729810778139</v>
      </c>
      <c r="I1604" s="78">
        <f t="shared" si="590"/>
        <v>-1.8088457268119891</v>
      </c>
      <c r="J1604" s="78">
        <f t="shared" si="591"/>
        <v>-0.8660254037844386</v>
      </c>
      <c r="K1604" s="78">
        <f t="shared" si="592"/>
        <v>-0.46698729810778139</v>
      </c>
      <c r="L1604" s="78">
        <f t="shared" si="593"/>
        <v>-1.5230669352583075</v>
      </c>
      <c r="M1604" s="78">
        <f t="shared" si="594"/>
        <v>-1.304680027489062</v>
      </c>
      <c r="O1604" s="78">
        <f t="shared" si="599"/>
        <v>-0.55089180785222047</v>
      </c>
      <c r="P1604" s="78">
        <f t="shared" si="600"/>
        <v>-1.5390944077589199</v>
      </c>
    </row>
    <row r="1605" spans="2:18" x14ac:dyDescent="0.2">
      <c r="B1605" s="78">
        <f t="shared" si="595"/>
        <v>1.7999999999999998</v>
      </c>
      <c r="C1605" s="78">
        <v>0.64278760968653925</v>
      </c>
      <c r="D1605" s="78">
        <v>-0.76604444311897812</v>
      </c>
      <c r="E1605" s="78">
        <f t="shared" si="596"/>
        <v>1.7999999999999998</v>
      </c>
      <c r="F1605" s="78">
        <f t="shared" si="597"/>
        <v>0.64278760968653925</v>
      </c>
      <c r="G1605" s="78">
        <f t="shared" si="598"/>
        <v>-0.76604444311897812</v>
      </c>
      <c r="H1605" s="78">
        <f t="shared" si="589"/>
        <v>-0.34332960077358154</v>
      </c>
      <c r="I1605" s="78">
        <f t="shared" si="590"/>
        <v>-1.8802395316552587</v>
      </c>
      <c r="J1605" s="78">
        <f t="shared" si="591"/>
        <v>-0.76604444311897812</v>
      </c>
      <c r="K1605" s="78">
        <f t="shared" si="592"/>
        <v>-0.34332960077358154</v>
      </c>
      <c r="L1605" s="78">
        <f t="shared" si="593"/>
        <v>-1.6179050319613304</v>
      </c>
      <c r="M1605" s="78">
        <f t="shared" si="594"/>
        <v>-1.226583911840873</v>
      </c>
      <c r="O1605" s="78">
        <f t="shared" si="599"/>
        <v>-0.40959879610373512</v>
      </c>
      <c r="P1605" s="78">
        <f t="shared" si="600"/>
        <v>-1.4633381231278055</v>
      </c>
    </row>
    <row r="1606" spans="2:18" x14ac:dyDescent="0.2">
      <c r="B1606" s="78">
        <f t="shared" si="595"/>
        <v>1.7999999999999998</v>
      </c>
      <c r="C1606" s="78">
        <v>0.76604444311897779</v>
      </c>
      <c r="D1606" s="78">
        <v>-0.64278760968653958</v>
      </c>
      <c r="E1606" s="78">
        <f t="shared" si="596"/>
        <v>1.7999999999999998</v>
      </c>
      <c r="F1606" s="78">
        <f t="shared" si="597"/>
        <v>0.76604444311897779</v>
      </c>
      <c r="G1606" s="78">
        <f t="shared" si="598"/>
        <v>-0.64278760968653958</v>
      </c>
      <c r="H1606" s="78">
        <f t="shared" si="589"/>
        <v>-0.23658605183106274</v>
      </c>
      <c r="I1606" s="78">
        <f t="shared" si="590"/>
        <v>-1.941867948371478</v>
      </c>
      <c r="J1606" s="78">
        <f t="shared" si="591"/>
        <v>-0.64278760968653958</v>
      </c>
      <c r="K1606" s="78">
        <f t="shared" si="592"/>
        <v>-0.23658605183106274</v>
      </c>
      <c r="L1606" s="78">
        <f t="shared" si="593"/>
        <v>-1.7093347272321757</v>
      </c>
      <c r="M1606" s="78">
        <f t="shared" si="594"/>
        <v>-1.1234775611275429</v>
      </c>
      <c r="O1606" s="78">
        <f t="shared" si="599"/>
        <v>-0.28536437553228933</v>
      </c>
      <c r="P1606" s="78">
        <f t="shared" si="600"/>
        <v>-1.3551114707498881</v>
      </c>
    </row>
    <row r="1607" spans="2:18" x14ac:dyDescent="0.2">
      <c r="B1607" s="78">
        <f t="shared" si="595"/>
        <v>1.7999999999999998</v>
      </c>
      <c r="C1607" s="78">
        <v>0.86602540378443837</v>
      </c>
      <c r="D1607" s="78">
        <v>-0.50000000000000044</v>
      </c>
      <c r="E1607" s="78">
        <f t="shared" si="596"/>
        <v>1.7999999999999998</v>
      </c>
      <c r="F1607" s="78">
        <f t="shared" si="597"/>
        <v>0.86602540378443837</v>
      </c>
      <c r="G1607" s="78">
        <f t="shared" si="598"/>
        <v>-0.50000000000000044</v>
      </c>
      <c r="H1607" s="78">
        <f t="shared" si="589"/>
        <v>-0.15000000000000113</v>
      </c>
      <c r="I1607" s="78">
        <f t="shared" si="590"/>
        <v>-1.9918584287042085</v>
      </c>
      <c r="J1607" s="78">
        <f t="shared" si="591"/>
        <v>-0.50000000000000044</v>
      </c>
      <c r="K1607" s="78">
        <f t="shared" si="592"/>
        <v>-0.15000000000000113</v>
      </c>
      <c r="L1607" s="78">
        <f t="shared" si="593"/>
        <v>-1.7945779760456975</v>
      </c>
      <c r="M1607" s="78">
        <f t="shared" si="594"/>
        <v>-0.9984938096411653</v>
      </c>
      <c r="O1607" s="78">
        <f t="shared" si="599"/>
        <v>-0.18280595387062631</v>
      </c>
      <c r="P1607" s="78">
        <f t="shared" si="600"/>
        <v>-1.216870755369116</v>
      </c>
    </row>
    <row r="1608" spans="2:18" x14ac:dyDescent="0.2">
      <c r="B1608" s="78">
        <f t="shared" si="595"/>
        <v>1.7999999999999998</v>
      </c>
      <c r="C1608" s="78">
        <v>0.93969262078590809</v>
      </c>
      <c r="D1608" s="78">
        <v>-0.34202014332566943</v>
      </c>
      <c r="E1608" s="78">
        <f t="shared" si="596"/>
        <v>1.7999999999999998</v>
      </c>
      <c r="F1608" s="78">
        <f t="shared" si="597"/>
        <v>0.93969262078590809</v>
      </c>
      <c r="G1608" s="78">
        <f t="shared" si="598"/>
        <v>-0.34202014332566943</v>
      </c>
      <c r="H1608" s="78">
        <f t="shared" si="589"/>
        <v>-8.6202318650627552E-2</v>
      </c>
      <c r="I1608" s="78">
        <f t="shared" si="590"/>
        <v>-2.0286920372049435</v>
      </c>
      <c r="J1608" s="78">
        <f t="shared" si="591"/>
        <v>-0.34202014332566943</v>
      </c>
      <c r="K1608" s="78">
        <f t="shared" si="592"/>
        <v>-8.6202318650627552E-2</v>
      </c>
      <c r="L1608" s="78">
        <f t="shared" si="593"/>
        <v>-1.8710447054218613</v>
      </c>
      <c r="M1608" s="78">
        <f t="shared" si="594"/>
        <v>-0.8554302254258237</v>
      </c>
      <c r="O1608" s="78">
        <f t="shared" si="599"/>
        <v>-0.10604353883963771</v>
      </c>
      <c r="P1608" s="78">
        <f t="shared" si="600"/>
        <v>-1.0523249229779621</v>
      </c>
    </row>
    <row r="1609" spans="2:18" x14ac:dyDescent="0.2">
      <c r="B1609" s="78">
        <f t="shared" si="595"/>
        <v>1.7999999999999998</v>
      </c>
      <c r="C1609" s="78">
        <v>0.98480775301220802</v>
      </c>
      <c r="D1609" s="78">
        <v>-0.17364817766693039</v>
      </c>
      <c r="E1609" s="78">
        <f t="shared" si="596"/>
        <v>1.7999999999999998</v>
      </c>
      <c r="F1609" s="78">
        <f t="shared" si="597"/>
        <v>0.98480775301220802</v>
      </c>
      <c r="G1609" s="78">
        <f t="shared" si="598"/>
        <v>-0.17364817766693039</v>
      </c>
      <c r="H1609" s="78">
        <f t="shared" si="589"/>
        <v>-4.7131468047557745E-2</v>
      </c>
      <c r="I1609" s="78">
        <f t="shared" si="590"/>
        <v>-2.0512496033180931</v>
      </c>
      <c r="J1609" s="78">
        <f t="shared" si="591"/>
        <v>-0.17364817766693039</v>
      </c>
      <c r="K1609" s="78">
        <f t="shared" si="592"/>
        <v>-4.7131468047557745E-2</v>
      </c>
      <c r="L1609" s="78">
        <f t="shared" si="593"/>
        <v>-1.9364115124826049</v>
      </c>
      <c r="M1609" s="78">
        <f t="shared" si="594"/>
        <v>-0.69863372309423399</v>
      </c>
      <c r="O1609" s="78">
        <f t="shared" si="599"/>
        <v>-5.8449743709662584E-2</v>
      </c>
      <c r="P1609" s="78">
        <f t="shared" si="600"/>
        <v>-0.8664054771343227</v>
      </c>
    </row>
    <row r="1610" spans="2:18" x14ac:dyDescent="0.2">
      <c r="B1610" s="78">
        <f t="shared" si="595"/>
        <v>1.7999999999999998</v>
      </c>
      <c r="C1610" s="78">
        <v>1</v>
      </c>
      <c r="D1610" s="78">
        <v>0</v>
      </c>
      <c r="E1610" s="78">
        <f t="shared" si="596"/>
        <v>1.7999999999999998</v>
      </c>
      <c r="F1610" s="78">
        <f t="shared" si="597"/>
        <v>1</v>
      </c>
      <c r="G1610" s="78">
        <f t="shared" si="598"/>
        <v>0</v>
      </c>
      <c r="H1610" s="78">
        <f t="shared" si="589"/>
        <v>-3.3974596215562314E-2</v>
      </c>
      <c r="I1610" s="78">
        <f t="shared" si="590"/>
        <v>-2.0588457268119891</v>
      </c>
      <c r="J1610" s="78">
        <f t="shared" si="591"/>
        <v>0</v>
      </c>
      <c r="K1610" s="78">
        <f t="shared" si="592"/>
        <v>-3.3974596215562314E-2</v>
      </c>
      <c r="L1610" s="78">
        <f t="shared" si="593"/>
        <v>-1.988692259872588</v>
      </c>
      <c r="M1610" s="78">
        <f t="shared" si="594"/>
        <v>-0.53286848502688433</v>
      </c>
      <c r="O1610" s="78">
        <f t="shared" si="599"/>
        <v>-4.2408302511447379E-2</v>
      </c>
      <c r="P1610" s="78">
        <f t="shared" si="600"/>
        <v>-0.66514544480400839</v>
      </c>
    </row>
    <row r="1612" spans="2:18" x14ac:dyDescent="0.2">
      <c r="B1612" s="78">
        <f>15/20*9-4.5</f>
        <v>2.25</v>
      </c>
      <c r="C1612" s="78">
        <v>1</v>
      </c>
      <c r="D1612" s="78">
        <v>0</v>
      </c>
      <c r="E1612" s="78">
        <f>B1612+B$8</f>
        <v>2.25</v>
      </c>
      <c r="F1612" s="78">
        <f>C1612+B$9</f>
        <v>1</v>
      </c>
      <c r="G1612" s="78">
        <f>D1612+B$10</f>
        <v>0</v>
      </c>
      <c r="H1612" s="78">
        <f t="shared" ref="H1612:H1648" si="601">E1612*COS(RADIANS($B$12))-F1612*SIN(RADIANS($B$12))</f>
        <v>-0.25897459621556251</v>
      </c>
      <c r="I1612" s="78">
        <f t="shared" ref="I1612:I1648" si="602">E1612*SIN(RADIANS($B$12))+F1612*COS(RADIANS($B$12))</f>
        <v>-2.448557158514987</v>
      </c>
      <c r="J1612" s="78">
        <f t="shared" ref="J1612:J1648" si="603">G1612</f>
        <v>0</v>
      </c>
      <c r="K1612" s="78">
        <f t="shared" ref="K1612:K1648" si="604">H1612</f>
        <v>-0.25897459621556251</v>
      </c>
      <c r="L1612" s="78">
        <f t="shared" ref="L1612:L1648" si="605">I1612*COS(RADIANS($B$14))-J1612*SIN(RADIANS($B$14))</f>
        <v>-2.3651245965546019</v>
      </c>
      <c r="M1612" s="78">
        <f t="shared" ref="M1612:M1648" si="606">I1612*SIN(RADIANS($B$14))+J1612*COS(RADIANS($B$14))</f>
        <v>-0.63373322564579049</v>
      </c>
      <c r="O1612" s="78">
        <f>K1612*B$3/(B$3+B$5+L1612)</f>
        <v>-0.33919950559860451</v>
      </c>
      <c r="P1612" s="78">
        <f>M1612*B$3/(B$3+B$5+L1612)</f>
        <v>-0.83005051445869704</v>
      </c>
      <c r="R1612" s="78" t="s">
        <v>177</v>
      </c>
    </row>
    <row r="1613" spans="2:18" x14ac:dyDescent="0.2">
      <c r="B1613" s="78">
        <f t="shared" ref="B1613:B1648" si="607">B1612</f>
        <v>2.25</v>
      </c>
      <c r="C1613" s="78">
        <v>0.98480775301220802</v>
      </c>
      <c r="D1613" s="78">
        <v>0.17364817766693033</v>
      </c>
      <c r="E1613" s="78">
        <f t="shared" ref="E1613:E1648" si="608">B1613+B$8</f>
        <v>2.25</v>
      </c>
      <c r="F1613" s="78">
        <f t="shared" ref="F1613:F1648" si="609">C1613+B$9</f>
        <v>0.98480775301220802</v>
      </c>
      <c r="G1613" s="78">
        <f t="shared" ref="G1613:G1648" si="610">D1613+B$10</f>
        <v>0.17364817766693033</v>
      </c>
      <c r="H1613" s="78">
        <f t="shared" si="601"/>
        <v>-0.27213146804755795</v>
      </c>
      <c r="I1613" s="78">
        <f t="shared" si="602"/>
        <v>-2.4409610350210906</v>
      </c>
      <c r="J1613" s="78">
        <f t="shared" si="603"/>
        <v>0.17364817766693033</v>
      </c>
      <c r="K1613" s="78">
        <f t="shared" si="604"/>
        <v>-0.27213146804755795</v>
      </c>
      <c r="L1613" s="78">
        <f t="shared" si="605"/>
        <v>-2.4027307602197139</v>
      </c>
      <c r="M1613" s="78">
        <f t="shared" si="606"/>
        <v>-0.46403594472009874</v>
      </c>
      <c r="O1613" s="78">
        <f t="shared" ref="O1613:O1648" si="611">K1613*B$3/(B$3+B$5+L1613)</f>
        <v>-0.35819642487150821</v>
      </c>
      <c r="P1613" s="78">
        <f t="shared" ref="P1613:P1648" si="612">M1613*B$3/(B$3+B$5+L1613)</f>
        <v>-0.610793075873034</v>
      </c>
    </row>
    <row r="1614" spans="2:18" x14ac:dyDescent="0.2">
      <c r="B1614" s="78">
        <f t="shared" si="607"/>
        <v>2.25</v>
      </c>
      <c r="C1614" s="78">
        <v>0.93969262078590843</v>
      </c>
      <c r="D1614" s="78">
        <v>0.34202014332566871</v>
      </c>
      <c r="E1614" s="78">
        <f t="shared" si="608"/>
        <v>2.25</v>
      </c>
      <c r="F1614" s="78">
        <f t="shared" si="609"/>
        <v>0.93969262078590843</v>
      </c>
      <c r="G1614" s="78">
        <f t="shared" si="610"/>
        <v>0.34202014332566871</v>
      </c>
      <c r="H1614" s="78">
        <f t="shared" si="601"/>
        <v>-0.31120231865062742</v>
      </c>
      <c r="I1614" s="78">
        <f t="shared" si="602"/>
        <v>-2.418403468907941</v>
      </c>
      <c r="J1614" s="78">
        <f t="shared" si="603"/>
        <v>0.34202014332566871</v>
      </c>
      <c r="K1614" s="78">
        <f t="shared" si="604"/>
        <v>-0.31120231865062742</v>
      </c>
      <c r="L1614" s="78">
        <f t="shared" si="605"/>
        <v>-2.4245196959066289</v>
      </c>
      <c r="M1614" s="78">
        <f t="shared" si="606"/>
        <v>-0.29556278694602484</v>
      </c>
      <c r="O1614" s="78">
        <f t="shared" si="611"/>
        <v>-0.41080209591789296</v>
      </c>
      <c r="P1614" s="78">
        <f t="shared" si="612"/>
        <v>-0.39015715846600385</v>
      </c>
    </row>
    <row r="1615" spans="2:18" x14ac:dyDescent="0.2">
      <c r="B1615" s="78">
        <f t="shared" si="607"/>
        <v>2.25</v>
      </c>
      <c r="C1615" s="78">
        <v>0.86602540378443871</v>
      </c>
      <c r="D1615" s="78">
        <v>0.49999999999999994</v>
      </c>
      <c r="E1615" s="78">
        <f t="shared" si="608"/>
        <v>2.25</v>
      </c>
      <c r="F1615" s="78">
        <f t="shared" si="609"/>
        <v>0.86602540378443871</v>
      </c>
      <c r="G1615" s="78">
        <f t="shared" si="610"/>
        <v>0.49999999999999994</v>
      </c>
      <c r="H1615" s="78">
        <f t="shared" si="601"/>
        <v>-0.37500000000000111</v>
      </c>
      <c r="I1615" s="78">
        <f t="shared" si="602"/>
        <v>-2.3815698604072062</v>
      </c>
      <c r="J1615" s="78">
        <f t="shared" si="603"/>
        <v>0.49999999999999994</v>
      </c>
      <c r="K1615" s="78">
        <f t="shared" si="604"/>
        <v>-0.37500000000000111</v>
      </c>
      <c r="L1615" s="78">
        <f t="shared" si="605"/>
        <v>-2.4298293578302319</v>
      </c>
      <c r="M1615" s="78">
        <f t="shared" si="606"/>
        <v>-0.13343272397100259</v>
      </c>
      <c r="O1615" s="78">
        <f t="shared" si="611"/>
        <v>-0.49536531965482661</v>
      </c>
      <c r="P1615" s="78">
        <f t="shared" si="612"/>
        <v>-0.17626118389949266</v>
      </c>
    </row>
    <row r="1616" spans="2:18" x14ac:dyDescent="0.2">
      <c r="B1616" s="78">
        <f t="shared" si="607"/>
        <v>2.25</v>
      </c>
      <c r="C1616" s="78">
        <v>0.76604444311897801</v>
      </c>
      <c r="D1616" s="78">
        <v>0.64278760968653925</v>
      </c>
      <c r="E1616" s="78">
        <f t="shared" si="608"/>
        <v>2.25</v>
      </c>
      <c r="F1616" s="78">
        <f t="shared" si="609"/>
        <v>0.76604444311897801</v>
      </c>
      <c r="G1616" s="78">
        <f t="shared" si="610"/>
        <v>0.64278760968653925</v>
      </c>
      <c r="H1616" s="78">
        <f t="shared" si="601"/>
        <v>-0.46158605183106272</v>
      </c>
      <c r="I1616" s="78">
        <f t="shared" si="602"/>
        <v>-2.3315793800744755</v>
      </c>
      <c r="J1616" s="78">
        <f t="shared" si="603"/>
        <v>0.64278760968653925</v>
      </c>
      <c r="K1616" s="78">
        <f t="shared" si="604"/>
        <v>-0.46158605183106272</v>
      </c>
      <c r="L1616" s="78">
        <f t="shared" si="605"/>
        <v>-2.4184984145997932</v>
      </c>
      <c r="M1616" s="78">
        <f t="shared" si="606"/>
        <v>1.7428004283242537E-2</v>
      </c>
      <c r="O1616" s="78">
        <f t="shared" si="611"/>
        <v>-0.60883196637450387</v>
      </c>
      <c r="P1616" s="78">
        <f t="shared" si="612"/>
        <v>2.2987536290705084E-2</v>
      </c>
    </row>
    <row r="1617" spans="2:16" x14ac:dyDescent="0.2">
      <c r="B1617" s="78">
        <f t="shared" si="607"/>
        <v>2.25</v>
      </c>
      <c r="C1617" s="78">
        <v>0.64278760968653936</v>
      </c>
      <c r="D1617" s="78">
        <v>0.76604444311897801</v>
      </c>
      <c r="E1617" s="78">
        <f t="shared" si="608"/>
        <v>2.25</v>
      </c>
      <c r="F1617" s="78">
        <f t="shared" si="609"/>
        <v>0.64278760968653936</v>
      </c>
      <c r="G1617" s="78">
        <f t="shared" si="610"/>
        <v>0.76604444311897801</v>
      </c>
      <c r="H1617" s="78">
        <f t="shared" si="601"/>
        <v>-0.56832960077358163</v>
      </c>
      <c r="I1617" s="78">
        <f t="shared" si="602"/>
        <v>-2.2699509633582564</v>
      </c>
      <c r="J1617" s="78">
        <f t="shared" si="603"/>
        <v>0.76604444311897801</v>
      </c>
      <c r="K1617" s="78">
        <f t="shared" si="604"/>
        <v>-0.56832960077358163</v>
      </c>
      <c r="L1617" s="78">
        <f t="shared" si="605"/>
        <v>-2.3908711511916367</v>
      </c>
      <c r="M1617" s="78">
        <f t="shared" si="606"/>
        <v>0.15243557092791704</v>
      </c>
      <c r="O1617" s="78">
        <f t="shared" si="611"/>
        <v>-0.74690495070613183</v>
      </c>
      <c r="P1617" s="78">
        <f t="shared" si="612"/>
        <v>0.2003324874066095</v>
      </c>
    </row>
    <row r="1618" spans="2:16" x14ac:dyDescent="0.2">
      <c r="B1618" s="78">
        <f t="shared" si="607"/>
        <v>2.25</v>
      </c>
      <c r="C1618" s="78">
        <v>0.50000000000000011</v>
      </c>
      <c r="D1618" s="78">
        <v>0.8660254037844386</v>
      </c>
      <c r="E1618" s="78">
        <f t="shared" si="608"/>
        <v>2.25</v>
      </c>
      <c r="F1618" s="78">
        <f t="shared" si="609"/>
        <v>0.50000000000000011</v>
      </c>
      <c r="G1618" s="78">
        <f t="shared" si="610"/>
        <v>0.8660254037844386</v>
      </c>
      <c r="H1618" s="78">
        <f t="shared" si="601"/>
        <v>-0.69198729810778159</v>
      </c>
      <c r="I1618" s="78">
        <f t="shared" si="602"/>
        <v>-2.1985571585149866</v>
      </c>
      <c r="J1618" s="78">
        <f t="shared" si="603"/>
        <v>0.8660254037844386</v>
      </c>
      <c r="K1618" s="78">
        <f t="shared" si="604"/>
        <v>-0.69198729810778159</v>
      </c>
      <c r="L1618" s="78">
        <f t="shared" si="605"/>
        <v>-2.3477870080243477</v>
      </c>
      <c r="M1618" s="78">
        <f t="shared" si="606"/>
        <v>0.26748783936764764</v>
      </c>
      <c r="O1618" s="78">
        <f t="shared" si="611"/>
        <v>-0.90429696459497522</v>
      </c>
      <c r="P1618" s="78">
        <f t="shared" si="612"/>
        <v>0.3495561867503475</v>
      </c>
    </row>
    <row r="1619" spans="2:16" x14ac:dyDescent="0.2">
      <c r="B1619" s="78">
        <f t="shared" si="607"/>
        <v>2.25</v>
      </c>
      <c r="C1619" s="78">
        <v>0.34202014332566882</v>
      </c>
      <c r="D1619" s="78">
        <v>0.93969262078590832</v>
      </c>
      <c r="E1619" s="78">
        <f t="shared" si="608"/>
        <v>2.25</v>
      </c>
      <c r="F1619" s="78">
        <f t="shared" si="609"/>
        <v>0.34202014332566882</v>
      </c>
      <c r="G1619" s="78">
        <f t="shared" si="610"/>
        <v>0.93969262078590832</v>
      </c>
      <c r="H1619" s="78">
        <f t="shared" si="601"/>
        <v>-0.82880186727397698</v>
      </c>
      <c r="I1619" s="78">
        <f t="shared" si="602"/>
        <v>-2.1195672301778208</v>
      </c>
      <c r="J1619" s="78">
        <f t="shared" si="603"/>
        <v>0.93969262078590832</v>
      </c>
      <c r="K1619" s="78">
        <f t="shared" si="604"/>
        <v>-0.82880186727397698</v>
      </c>
      <c r="L1619" s="78">
        <f t="shared" si="605"/>
        <v>-2.2905550749864374</v>
      </c>
      <c r="M1619" s="78">
        <f t="shared" si="606"/>
        <v>0.35908900464515026</v>
      </c>
      <c r="O1619" s="78">
        <f t="shared" si="611"/>
        <v>-1.0750473936001548</v>
      </c>
      <c r="P1619" s="78">
        <f t="shared" si="612"/>
        <v>0.46577802700175402</v>
      </c>
    </row>
    <row r="1620" spans="2:16" x14ac:dyDescent="0.2">
      <c r="B1620" s="78">
        <f t="shared" si="607"/>
        <v>2.25</v>
      </c>
      <c r="C1620" s="78">
        <v>0.17364817766693041</v>
      </c>
      <c r="D1620" s="78">
        <v>0.98480775301220802</v>
      </c>
      <c r="E1620" s="78">
        <f t="shared" si="608"/>
        <v>2.25</v>
      </c>
      <c r="F1620" s="78">
        <f t="shared" si="609"/>
        <v>0.17364817766693041</v>
      </c>
      <c r="G1620" s="78">
        <f t="shared" si="610"/>
        <v>0.98480775301220802</v>
      </c>
      <c r="H1620" s="78">
        <f t="shared" si="601"/>
        <v>-0.97461626681956559</v>
      </c>
      <c r="I1620" s="78">
        <f t="shared" si="602"/>
        <v>-2.0353812473484516</v>
      </c>
      <c r="J1620" s="78">
        <f t="shared" si="603"/>
        <v>0.98480775301220802</v>
      </c>
      <c r="K1620" s="78">
        <f t="shared" si="604"/>
        <v>-0.97461626681956559</v>
      </c>
      <c r="L1620" s="78">
        <f t="shared" si="605"/>
        <v>-2.2209143154025064</v>
      </c>
      <c r="M1620" s="78">
        <f t="shared" si="606"/>
        <v>0.42445581170589386</v>
      </c>
      <c r="O1620" s="78">
        <f t="shared" si="611"/>
        <v>-1.2528673758527886</v>
      </c>
      <c r="P1620" s="78">
        <f t="shared" si="612"/>
        <v>0.54563714672318342</v>
      </c>
    </row>
    <row r="1621" spans="2:16" x14ac:dyDescent="0.2">
      <c r="B1621" s="78">
        <f t="shared" si="607"/>
        <v>2.25</v>
      </c>
      <c r="C1621" s="78">
        <v>6.1257422745431001E-17</v>
      </c>
      <c r="D1621" s="78">
        <v>1</v>
      </c>
      <c r="E1621" s="78">
        <f t="shared" si="608"/>
        <v>2.25</v>
      </c>
      <c r="F1621" s="78">
        <f t="shared" si="609"/>
        <v>6.1257422745431001E-17</v>
      </c>
      <c r="G1621" s="78">
        <f t="shared" si="610"/>
        <v>1</v>
      </c>
      <c r="H1621" s="78">
        <f t="shared" si="601"/>
        <v>-1.1250000000000009</v>
      </c>
      <c r="I1621" s="78">
        <f t="shared" si="602"/>
        <v>-1.9485571585149863</v>
      </c>
      <c r="J1621" s="78">
        <f t="shared" si="603"/>
        <v>1</v>
      </c>
      <c r="K1621" s="78">
        <f t="shared" si="604"/>
        <v>-1.1250000000000009</v>
      </c>
      <c r="L1621" s="78">
        <f t="shared" si="605"/>
        <v>-2.1409807285125879</v>
      </c>
      <c r="M1621" s="78">
        <f t="shared" si="606"/>
        <v>0.46160212319453842</v>
      </c>
      <c r="O1621" s="78">
        <f t="shared" si="611"/>
        <v>-1.4314763218376501</v>
      </c>
      <c r="P1621" s="78">
        <f t="shared" si="612"/>
        <v>0.58735334174485965</v>
      </c>
    </row>
    <row r="1622" spans="2:16" x14ac:dyDescent="0.2">
      <c r="B1622" s="78">
        <f t="shared" si="607"/>
        <v>2.25</v>
      </c>
      <c r="C1622" s="78">
        <v>-0.1736481776669303</v>
      </c>
      <c r="D1622" s="78">
        <v>0.98480775301220802</v>
      </c>
      <c r="E1622" s="78">
        <f t="shared" si="608"/>
        <v>2.25</v>
      </c>
      <c r="F1622" s="78">
        <f t="shared" si="609"/>
        <v>-0.1736481776669303</v>
      </c>
      <c r="G1622" s="78">
        <f t="shared" si="610"/>
        <v>0.98480775301220802</v>
      </c>
      <c r="H1622" s="78">
        <f t="shared" si="601"/>
        <v>-1.2753837331804361</v>
      </c>
      <c r="I1622" s="78">
        <f t="shared" si="602"/>
        <v>-1.8617330696815211</v>
      </c>
      <c r="J1622" s="78">
        <f t="shared" si="603"/>
        <v>0.98480775301220802</v>
      </c>
      <c r="K1622" s="78">
        <f t="shared" si="604"/>
        <v>-1.2753837331804361</v>
      </c>
      <c r="L1622" s="78">
        <f t="shared" si="605"/>
        <v>-2.0531830559059858</v>
      </c>
      <c r="M1622" s="78">
        <f t="shared" si="606"/>
        <v>0.46939926723344172</v>
      </c>
      <c r="O1622" s="78">
        <f t="shared" si="611"/>
        <v>-1.6048988445975054</v>
      </c>
      <c r="P1622" s="78">
        <f t="shared" si="612"/>
        <v>0.59067582723456846</v>
      </c>
    </row>
    <row r="1623" spans="2:16" x14ac:dyDescent="0.2">
      <c r="B1623" s="78">
        <f t="shared" si="607"/>
        <v>2.25</v>
      </c>
      <c r="C1623" s="78">
        <v>-0.34202014332566871</v>
      </c>
      <c r="D1623" s="78">
        <v>0.93969262078590843</v>
      </c>
      <c r="E1623" s="78">
        <f t="shared" si="608"/>
        <v>2.25</v>
      </c>
      <c r="F1623" s="78">
        <f t="shared" si="609"/>
        <v>-0.34202014332566871</v>
      </c>
      <c r="G1623" s="78">
        <f t="shared" si="610"/>
        <v>0.93969262078590843</v>
      </c>
      <c r="H1623" s="78">
        <f t="shared" si="601"/>
        <v>-1.4211981327260246</v>
      </c>
      <c r="I1623" s="78">
        <f t="shared" si="602"/>
        <v>-1.7775470868521519</v>
      </c>
      <c r="J1623" s="78">
        <f t="shared" si="603"/>
        <v>0.93969262078590843</v>
      </c>
      <c r="K1623" s="78">
        <f t="shared" si="604"/>
        <v>-1.4211981327260246</v>
      </c>
      <c r="L1623" s="78">
        <f t="shared" si="605"/>
        <v>-1.9601889854370851</v>
      </c>
      <c r="M1623" s="78">
        <f t="shared" si="606"/>
        <v>0.4476103315465273</v>
      </c>
      <c r="O1623" s="78">
        <f t="shared" si="611"/>
        <v>-1.7677009200237876</v>
      </c>
      <c r="P1623" s="78">
        <f t="shared" si="612"/>
        <v>0.55674235468439259</v>
      </c>
    </row>
    <row r="1624" spans="2:16" x14ac:dyDescent="0.2">
      <c r="B1624" s="78">
        <f t="shared" si="607"/>
        <v>2.25</v>
      </c>
      <c r="C1624" s="78">
        <v>-0.49999999999999978</v>
      </c>
      <c r="D1624" s="78">
        <v>0.86602540378443871</v>
      </c>
      <c r="E1624" s="78">
        <f t="shared" si="608"/>
        <v>2.25</v>
      </c>
      <c r="F1624" s="78">
        <f t="shared" si="609"/>
        <v>-0.49999999999999978</v>
      </c>
      <c r="G1624" s="78">
        <f t="shared" si="610"/>
        <v>0.86602540378443871</v>
      </c>
      <c r="H1624" s="78">
        <f t="shared" si="601"/>
        <v>-1.5580127018922199</v>
      </c>
      <c r="I1624" s="78">
        <f t="shared" si="602"/>
        <v>-1.6985571585149861</v>
      </c>
      <c r="J1624" s="78">
        <f t="shared" si="603"/>
        <v>0.86602540378443871</v>
      </c>
      <c r="K1624" s="78">
        <f t="shared" si="604"/>
        <v>-1.5580127018922199</v>
      </c>
      <c r="L1624" s="78">
        <f t="shared" si="605"/>
        <v>-1.8648240948798134</v>
      </c>
      <c r="M1624" s="78">
        <f t="shared" si="606"/>
        <v>0.39689736191890829</v>
      </c>
      <c r="O1624" s="78">
        <f t="shared" si="611"/>
        <v>-1.9151555173031038</v>
      </c>
      <c r="P1624" s="78">
        <f t="shared" si="612"/>
        <v>0.48787803306023858</v>
      </c>
    </row>
    <row r="1625" spans="2:16" x14ac:dyDescent="0.2">
      <c r="B1625" s="78">
        <f t="shared" si="607"/>
        <v>2.25</v>
      </c>
      <c r="C1625" s="78">
        <v>-0.64278760968653936</v>
      </c>
      <c r="D1625" s="78">
        <v>0.76604444311897801</v>
      </c>
      <c r="E1625" s="78">
        <f t="shared" si="608"/>
        <v>2.25</v>
      </c>
      <c r="F1625" s="78">
        <f t="shared" si="609"/>
        <v>-0.64278760968653936</v>
      </c>
      <c r="G1625" s="78">
        <f t="shared" si="610"/>
        <v>0.76604444311897801</v>
      </c>
      <c r="H1625" s="78">
        <f t="shared" si="601"/>
        <v>-1.6816703992264201</v>
      </c>
      <c r="I1625" s="78">
        <f t="shared" si="602"/>
        <v>-1.6271633536717163</v>
      </c>
      <c r="J1625" s="78">
        <f t="shared" si="603"/>
        <v>0.76604444311897801</v>
      </c>
      <c r="K1625" s="78">
        <f t="shared" si="604"/>
        <v>-1.6816703992264201</v>
      </c>
      <c r="L1625" s="78">
        <f t="shared" si="605"/>
        <v>-1.76998599817679</v>
      </c>
      <c r="M1625" s="78">
        <f t="shared" si="606"/>
        <v>0.31880124627071921</v>
      </c>
      <c r="O1625" s="78">
        <f t="shared" si="611"/>
        <v>-2.0433384425031069</v>
      </c>
      <c r="P1625" s="78">
        <f t="shared" si="612"/>
        <v>0.38736416025549236</v>
      </c>
    </row>
    <row r="1626" spans="2:16" x14ac:dyDescent="0.2">
      <c r="B1626" s="78">
        <f t="shared" si="607"/>
        <v>2.25</v>
      </c>
      <c r="C1626" s="78">
        <v>-0.7660444431189779</v>
      </c>
      <c r="D1626" s="78">
        <v>0.64278760968653947</v>
      </c>
      <c r="E1626" s="78">
        <f t="shared" si="608"/>
        <v>2.25</v>
      </c>
      <c r="F1626" s="78">
        <f t="shared" si="609"/>
        <v>-0.7660444431189779</v>
      </c>
      <c r="G1626" s="78">
        <f t="shared" si="610"/>
        <v>0.64278760968653947</v>
      </c>
      <c r="H1626" s="78">
        <f t="shared" si="601"/>
        <v>-1.7884139481689389</v>
      </c>
      <c r="I1626" s="78">
        <f t="shared" si="602"/>
        <v>-1.5655349369554972</v>
      </c>
      <c r="J1626" s="78">
        <f t="shared" si="603"/>
        <v>0.64278760968653947</v>
      </c>
      <c r="K1626" s="78">
        <f t="shared" si="604"/>
        <v>-1.7884139481689389</v>
      </c>
      <c r="L1626" s="78">
        <f t="shared" si="605"/>
        <v>-1.6785563029059452</v>
      </c>
      <c r="M1626" s="78">
        <f t="shared" si="606"/>
        <v>0.21569489555738902</v>
      </c>
      <c r="O1626" s="78">
        <f t="shared" si="611"/>
        <v>-2.1491630698570656</v>
      </c>
      <c r="P1626" s="78">
        <f t="shared" si="612"/>
        <v>0.25920369518658426</v>
      </c>
    </row>
    <row r="1627" spans="2:16" x14ac:dyDescent="0.2">
      <c r="B1627" s="78">
        <f t="shared" si="607"/>
        <v>2.25</v>
      </c>
      <c r="C1627" s="78">
        <v>-0.86602540378443871</v>
      </c>
      <c r="D1627" s="78">
        <v>0.49999999999999994</v>
      </c>
      <c r="E1627" s="78">
        <f t="shared" si="608"/>
        <v>2.25</v>
      </c>
      <c r="F1627" s="78">
        <f t="shared" si="609"/>
        <v>-0.86602540378443871</v>
      </c>
      <c r="G1627" s="78">
        <f t="shared" si="610"/>
        <v>0.49999999999999994</v>
      </c>
      <c r="H1627" s="78">
        <f t="shared" si="601"/>
        <v>-1.8750000000000007</v>
      </c>
      <c r="I1627" s="78">
        <f t="shared" si="602"/>
        <v>-1.5155444566227665</v>
      </c>
      <c r="J1627" s="78">
        <f t="shared" si="603"/>
        <v>0.49999999999999994</v>
      </c>
      <c r="K1627" s="78">
        <f t="shared" si="604"/>
        <v>-1.8750000000000007</v>
      </c>
      <c r="L1627" s="78">
        <f t="shared" si="605"/>
        <v>-1.5933130540924232</v>
      </c>
      <c r="M1627" s="78">
        <f t="shared" si="606"/>
        <v>9.0711144071010996E-2</v>
      </c>
      <c r="O1627" s="78">
        <f t="shared" si="611"/>
        <v>-2.2303673397910475</v>
      </c>
      <c r="P1627" s="78">
        <f t="shared" si="612"/>
        <v>0.10790355898190035</v>
      </c>
    </row>
    <row r="1628" spans="2:16" x14ac:dyDescent="0.2">
      <c r="B1628" s="78">
        <f t="shared" si="607"/>
        <v>2.25</v>
      </c>
      <c r="C1628" s="78">
        <v>-0.93969262078590832</v>
      </c>
      <c r="D1628" s="78">
        <v>0.34202014332566888</v>
      </c>
      <c r="E1628" s="78">
        <f t="shared" si="608"/>
        <v>2.25</v>
      </c>
      <c r="F1628" s="78">
        <f t="shared" si="609"/>
        <v>-0.93969262078590832</v>
      </c>
      <c r="G1628" s="78">
        <f t="shared" si="610"/>
        <v>0.34202014332566888</v>
      </c>
      <c r="H1628" s="78">
        <f t="shared" si="601"/>
        <v>-1.9387976813493744</v>
      </c>
      <c r="I1628" s="78">
        <f t="shared" si="602"/>
        <v>-1.4787108481220317</v>
      </c>
      <c r="J1628" s="78">
        <f t="shared" si="603"/>
        <v>0.34202014332566888</v>
      </c>
      <c r="K1628" s="78">
        <f t="shared" si="604"/>
        <v>-1.9387976813493744</v>
      </c>
      <c r="L1628" s="78">
        <f t="shared" si="605"/>
        <v>-1.5168463247162594</v>
      </c>
      <c r="M1628" s="78">
        <f t="shared" si="606"/>
        <v>-5.2352440144330548E-2</v>
      </c>
      <c r="O1628" s="78">
        <f t="shared" si="611"/>
        <v>-2.2854680647813752</v>
      </c>
      <c r="P1628" s="78">
        <f t="shared" si="612"/>
        <v>-6.1713417142097785E-2</v>
      </c>
    </row>
    <row r="1629" spans="2:16" x14ac:dyDescent="0.2">
      <c r="B1629" s="78">
        <f t="shared" si="607"/>
        <v>2.25</v>
      </c>
      <c r="C1629" s="78">
        <v>-0.98480775301220802</v>
      </c>
      <c r="D1629" s="78">
        <v>0.17364817766693069</v>
      </c>
      <c r="E1629" s="78">
        <f t="shared" si="608"/>
        <v>2.25</v>
      </c>
      <c r="F1629" s="78">
        <f t="shared" si="609"/>
        <v>-0.98480775301220802</v>
      </c>
      <c r="G1629" s="78">
        <f t="shared" si="610"/>
        <v>0.17364817766693069</v>
      </c>
      <c r="H1629" s="78">
        <f t="shared" si="601"/>
        <v>-1.9778685319524438</v>
      </c>
      <c r="I1629" s="78">
        <f t="shared" si="602"/>
        <v>-1.4561532820088818</v>
      </c>
      <c r="J1629" s="78">
        <f t="shared" si="603"/>
        <v>0.17364817766693069</v>
      </c>
      <c r="K1629" s="78">
        <f t="shared" si="604"/>
        <v>-1.9778685319524438</v>
      </c>
      <c r="L1629" s="78">
        <f t="shared" si="605"/>
        <v>-1.4514795176555157</v>
      </c>
      <c r="M1629" s="78">
        <f t="shared" si="606"/>
        <v>-0.20914894247591942</v>
      </c>
      <c r="O1629" s="78">
        <f t="shared" si="611"/>
        <v>-2.3136968976531027</v>
      </c>
      <c r="P1629" s="78">
        <f t="shared" si="612"/>
        <v>-0.24466098304131223</v>
      </c>
    </row>
    <row r="1630" spans="2:16" x14ac:dyDescent="0.2">
      <c r="B1630" s="78">
        <f t="shared" si="607"/>
        <v>2.25</v>
      </c>
      <c r="C1630" s="78">
        <v>-1</v>
      </c>
      <c r="D1630" s="78">
        <v>1.22514845490862E-16</v>
      </c>
      <c r="E1630" s="78">
        <f t="shared" si="608"/>
        <v>2.25</v>
      </c>
      <c r="F1630" s="78">
        <f t="shared" si="609"/>
        <v>-1</v>
      </c>
      <c r="G1630" s="78">
        <f t="shared" si="610"/>
        <v>1.22514845490862E-16</v>
      </c>
      <c r="H1630" s="78">
        <f t="shared" si="601"/>
        <v>-1.9910254037844393</v>
      </c>
      <c r="I1630" s="78">
        <f t="shared" si="602"/>
        <v>-1.4485571585149859</v>
      </c>
      <c r="J1630" s="78">
        <f t="shared" si="603"/>
        <v>1.22514845490862E-16</v>
      </c>
      <c r="K1630" s="78">
        <f t="shared" si="604"/>
        <v>-1.9910254037844393</v>
      </c>
      <c r="L1630" s="78">
        <f t="shared" si="605"/>
        <v>-1.3991987702655326</v>
      </c>
      <c r="M1630" s="78">
        <f t="shared" si="606"/>
        <v>-0.3749141805432693</v>
      </c>
      <c r="O1630" s="78">
        <f t="shared" si="611"/>
        <v>-2.3149301449975588</v>
      </c>
      <c r="P1630" s="78">
        <f t="shared" si="612"/>
        <v>-0.43590610982512384</v>
      </c>
    </row>
    <row r="1631" spans="2:16" x14ac:dyDescent="0.2">
      <c r="B1631" s="78">
        <f t="shared" si="607"/>
        <v>2.25</v>
      </c>
      <c r="C1631" s="78">
        <v>-0.98480775301220802</v>
      </c>
      <c r="D1631" s="78">
        <v>-0.17364817766693047</v>
      </c>
      <c r="E1631" s="78">
        <f t="shared" si="608"/>
        <v>2.25</v>
      </c>
      <c r="F1631" s="78">
        <f t="shared" si="609"/>
        <v>-0.98480775301220802</v>
      </c>
      <c r="G1631" s="78">
        <f t="shared" si="610"/>
        <v>-0.17364817766693047</v>
      </c>
      <c r="H1631" s="78">
        <f t="shared" si="601"/>
        <v>-1.9778685319524438</v>
      </c>
      <c r="I1631" s="78">
        <f t="shared" si="602"/>
        <v>-1.4561532820088818</v>
      </c>
      <c r="J1631" s="78">
        <f t="shared" si="603"/>
        <v>-0.17364817766693047</v>
      </c>
      <c r="K1631" s="78">
        <f t="shared" si="604"/>
        <v>-1.9778685319524438</v>
      </c>
      <c r="L1631" s="78">
        <f t="shared" si="605"/>
        <v>-1.36159260660042</v>
      </c>
      <c r="M1631" s="78">
        <f t="shared" si="606"/>
        <v>-0.54461146146896111</v>
      </c>
      <c r="O1631" s="78">
        <f t="shared" si="611"/>
        <v>-2.2896217345151957</v>
      </c>
      <c r="P1631" s="78">
        <f t="shared" si="612"/>
        <v>-0.63045355083054644</v>
      </c>
    </row>
    <row r="1632" spans="2:16" x14ac:dyDescent="0.2">
      <c r="B1632" s="78">
        <f t="shared" si="607"/>
        <v>2.25</v>
      </c>
      <c r="C1632" s="78">
        <v>-0.93969262078590843</v>
      </c>
      <c r="D1632" s="78">
        <v>-0.34202014332566866</v>
      </c>
      <c r="E1632" s="78">
        <f t="shared" si="608"/>
        <v>2.25</v>
      </c>
      <c r="F1632" s="78">
        <f t="shared" si="609"/>
        <v>-0.93969262078590843</v>
      </c>
      <c r="G1632" s="78">
        <f t="shared" si="610"/>
        <v>-0.34202014332566866</v>
      </c>
      <c r="H1632" s="78">
        <f t="shared" si="601"/>
        <v>-1.9387976813493744</v>
      </c>
      <c r="I1632" s="78">
        <f t="shared" si="602"/>
        <v>-1.4787108481220317</v>
      </c>
      <c r="J1632" s="78">
        <f t="shared" si="603"/>
        <v>-0.34202014332566866</v>
      </c>
      <c r="K1632" s="78">
        <f t="shared" si="604"/>
        <v>-1.9387976813493744</v>
      </c>
      <c r="L1632" s="78">
        <f t="shared" si="605"/>
        <v>-1.3398036709135055</v>
      </c>
      <c r="M1632" s="78">
        <f t="shared" si="606"/>
        <v>-0.7130846192430349</v>
      </c>
      <c r="O1632" s="78">
        <f t="shared" si="611"/>
        <v>-2.2387456446427758</v>
      </c>
      <c r="P1632" s="78">
        <f t="shared" si="612"/>
        <v>-0.8234046806168116</v>
      </c>
    </row>
    <row r="1633" spans="2:16" x14ac:dyDescent="0.2">
      <c r="B1633" s="78">
        <f t="shared" si="607"/>
        <v>2.25</v>
      </c>
      <c r="C1633" s="78">
        <v>-0.8660254037844386</v>
      </c>
      <c r="D1633" s="78">
        <v>-0.50000000000000011</v>
      </c>
      <c r="E1633" s="78">
        <f t="shared" si="608"/>
        <v>2.25</v>
      </c>
      <c r="F1633" s="78">
        <f t="shared" si="609"/>
        <v>-0.8660254037844386</v>
      </c>
      <c r="G1633" s="78">
        <f t="shared" si="610"/>
        <v>-0.50000000000000011</v>
      </c>
      <c r="H1633" s="78">
        <f t="shared" si="601"/>
        <v>-1.8750000000000004</v>
      </c>
      <c r="I1633" s="78">
        <f t="shared" si="602"/>
        <v>-1.5155444566227667</v>
      </c>
      <c r="J1633" s="78">
        <f t="shared" si="603"/>
        <v>-0.50000000000000011</v>
      </c>
      <c r="K1633" s="78">
        <f t="shared" si="604"/>
        <v>-1.8750000000000004</v>
      </c>
      <c r="L1633" s="78">
        <f t="shared" si="605"/>
        <v>-1.3344940089899027</v>
      </c>
      <c r="M1633" s="78">
        <f t="shared" si="606"/>
        <v>-0.87521468221805743</v>
      </c>
      <c r="O1633" s="78">
        <f t="shared" si="611"/>
        <v>-2.1637513169400515</v>
      </c>
      <c r="P1633" s="78">
        <f t="shared" si="612"/>
        <v>-1.0099983580024481</v>
      </c>
    </row>
    <row r="1634" spans="2:16" x14ac:dyDescent="0.2">
      <c r="B1634" s="78">
        <f t="shared" si="607"/>
        <v>2.25</v>
      </c>
      <c r="C1634" s="78">
        <v>-0.76604444311897801</v>
      </c>
      <c r="D1634" s="78">
        <v>-0.64278760968653925</v>
      </c>
      <c r="E1634" s="78">
        <f t="shared" si="608"/>
        <v>2.25</v>
      </c>
      <c r="F1634" s="78">
        <f t="shared" si="609"/>
        <v>-0.76604444311897801</v>
      </c>
      <c r="G1634" s="78">
        <f t="shared" si="610"/>
        <v>-0.64278760968653925</v>
      </c>
      <c r="H1634" s="78">
        <f t="shared" si="601"/>
        <v>-1.7884139481689392</v>
      </c>
      <c r="I1634" s="78">
        <f t="shared" si="602"/>
        <v>-1.5655349369554969</v>
      </c>
      <c r="J1634" s="78">
        <f t="shared" si="603"/>
        <v>-0.64278760968653925</v>
      </c>
      <c r="K1634" s="78">
        <f t="shared" si="604"/>
        <v>-1.7884139481689392</v>
      </c>
      <c r="L1634" s="78">
        <f t="shared" si="605"/>
        <v>-1.3458249522203412</v>
      </c>
      <c r="M1634" s="78">
        <f t="shared" si="606"/>
        <v>-1.0260754104723024</v>
      </c>
      <c r="O1634" s="78">
        <f t="shared" si="611"/>
        <v>-2.0665331337708266</v>
      </c>
      <c r="P1634" s="78">
        <f t="shared" si="612"/>
        <v>-1.1856420800450012</v>
      </c>
    </row>
    <row r="1635" spans="2:16" x14ac:dyDescent="0.2">
      <c r="B1635" s="78">
        <f t="shared" si="607"/>
        <v>2.25</v>
      </c>
      <c r="C1635" s="78">
        <v>-0.64278760968653947</v>
      </c>
      <c r="D1635" s="78">
        <v>-0.7660444431189779</v>
      </c>
      <c r="E1635" s="78">
        <f t="shared" si="608"/>
        <v>2.25</v>
      </c>
      <c r="F1635" s="78">
        <f t="shared" si="609"/>
        <v>-0.64278760968653947</v>
      </c>
      <c r="G1635" s="78">
        <f t="shared" si="610"/>
        <v>-0.7660444431189779</v>
      </c>
      <c r="H1635" s="78">
        <f t="shared" si="601"/>
        <v>-1.6816703992264204</v>
      </c>
      <c r="I1635" s="78">
        <f t="shared" si="602"/>
        <v>-1.6271633536717163</v>
      </c>
      <c r="J1635" s="78">
        <f t="shared" si="603"/>
        <v>-0.7660444431189779</v>
      </c>
      <c r="K1635" s="78">
        <f t="shared" si="604"/>
        <v>-1.6816703992264204</v>
      </c>
      <c r="L1635" s="78">
        <f t="shared" si="605"/>
        <v>-1.3734522156284978</v>
      </c>
      <c r="M1635" s="78">
        <f t="shared" si="606"/>
        <v>-1.1610829771169768</v>
      </c>
      <c r="O1635" s="78">
        <f t="shared" si="611"/>
        <v>-1.9494129532013489</v>
      </c>
      <c r="P1635" s="78">
        <f t="shared" si="612"/>
        <v>-1.3459416282611703</v>
      </c>
    </row>
    <row r="1636" spans="2:16" x14ac:dyDescent="0.2">
      <c r="B1636" s="78">
        <f t="shared" si="607"/>
        <v>2.25</v>
      </c>
      <c r="C1636" s="78">
        <v>-0.50000000000000044</v>
      </c>
      <c r="D1636" s="78">
        <v>-0.86602540378443837</v>
      </c>
      <c r="E1636" s="78">
        <f t="shared" si="608"/>
        <v>2.25</v>
      </c>
      <c r="F1636" s="78">
        <f t="shared" si="609"/>
        <v>-0.50000000000000044</v>
      </c>
      <c r="G1636" s="78">
        <f t="shared" si="610"/>
        <v>-0.86602540378443837</v>
      </c>
      <c r="H1636" s="78">
        <f t="shared" si="601"/>
        <v>-1.5580127018922205</v>
      </c>
      <c r="I1636" s="78">
        <f t="shared" si="602"/>
        <v>-1.6985571585149859</v>
      </c>
      <c r="J1636" s="78">
        <f t="shared" si="603"/>
        <v>-0.86602540378443837</v>
      </c>
      <c r="K1636" s="78">
        <f t="shared" si="604"/>
        <v>-1.5580127018922205</v>
      </c>
      <c r="L1636" s="78">
        <f t="shared" si="605"/>
        <v>-1.4165363587957864</v>
      </c>
      <c r="M1636" s="78">
        <f t="shared" si="606"/>
        <v>-1.2761352455567072</v>
      </c>
      <c r="O1636" s="78">
        <f t="shared" si="611"/>
        <v>-1.8151328729501552</v>
      </c>
      <c r="P1636" s="78">
        <f t="shared" si="612"/>
        <v>-1.4867369384903371</v>
      </c>
    </row>
    <row r="1637" spans="2:16" x14ac:dyDescent="0.2">
      <c r="B1637" s="78">
        <f t="shared" si="607"/>
        <v>2.25</v>
      </c>
      <c r="C1637" s="78">
        <v>-0.34202014332566938</v>
      </c>
      <c r="D1637" s="78">
        <v>-0.93969262078590821</v>
      </c>
      <c r="E1637" s="78">
        <f t="shared" si="608"/>
        <v>2.25</v>
      </c>
      <c r="F1637" s="78">
        <f t="shared" si="609"/>
        <v>-0.34202014332566938</v>
      </c>
      <c r="G1637" s="78">
        <f t="shared" si="610"/>
        <v>-0.93969262078590821</v>
      </c>
      <c r="H1637" s="78">
        <f t="shared" si="601"/>
        <v>-1.4211981327260252</v>
      </c>
      <c r="I1637" s="78">
        <f t="shared" si="602"/>
        <v>-1.7775470868521515</v>
      </c>
      <c r="J1637" s="78">
        <f t="shared" si="603"/>
        <v>-0.93969262078590821</v>
      </c>
      <c r="K1637" s="78">
        <f t="shared" si="604"/>
        <v>-1.4211981327260252</v>
      </c>
      <c r="L1637" s="78">
        <f t="shared" si="605"/>
        <v>-1.4737682918336967</v>
      </c>
      <c r="M1637" s="78">
        <f t="shared" si="606"/>
        <v>-1.3677364108342098</v>
      </c>
      <c r="O1637" s="78">
        <f t="shared" si="611"/>
        <v>-1.6668537536515948</v>
      </c>
      <c r="P1637" s="78">
        <f t="shared" si="612"/>
        <v>-1.6041511158138142</v>
      </c>
    </row>
    <row r="1638" spans="2:16" x14ac:dyDescent="0.2">
      <c r="B1638" s="78">
        <f t="shared" si="607"/>
        <v>2.25</v>
      </c>
      <c r="C1638" s="78">
        <v>-0.17364817766693033</v>
      </c>
      <c r="D1638" s="78">
        <v>-0.98480775301220802</v>
      </c>
      <c r="E1638" s="78">
        <f t="shared" si="608"/>
        <v>2.25</v>
      </c>
      <c r="F1638" s="78">
        <f t="shared" si="609"/>
        <v>-0.17364817766693033</v>
      </c>
      <c r="G1638" s="78">
        <f t="shared" si="610"/>
        <v>-0.98480775301220802</v>
      </c>
      <c r="H1638" s="78">
        <f t="shared" si="601"/>
        <v>-1.2753837331804361</v>
      </c>
      <c r="I1638" s="78">
        <f t="shared" si="602"/>
        <v>-1.8617330696815211</v>
      </c>
      <c r="J1638" s="78">
        <f t="shared" si="603"/>
        <v>-0.98480775301220802</v>
      </c>
      <c r="K1638" s="78">
        <f t="shared" si="604"/>
        <v>-1.2753837331804361</v>
      </c>
      <c r="L1638" s="78">
        <f t="shared" si="605"/>
        <v>-1.5434090514176282</v>
      </c>
      <c r="M1638" s="78">
        <f t="shared" si="606"/>
        <v>-1.4331032178949537</v>
      </c>
      <c r="O1638" s="78">
        <f t="shared" si="611"/>
        <v>-1.50815351119027</v>
      </c>
      <c r="P1638" s="78">
        <f t="shared" si="612"/>
        <v>-1.6946583163457767</v>
      </c>
    </row>
    <row r="1639" spans="2:16" x14ac:dyDescent="0.2">
      <c r="B1639" s="78">
        <f t="shared" si="607"/>
        <v>2.25</v>
      </c>
      <c r="C1639" s="78">
        <v>-1.83772268236293E-16</v>
      </c>
      <c r="D1639" s="78">
        <v>-1</v>
      </c>
      <c r="E1639" s="78">
        <f t="shared" si="608"/>
        <v>2.25</v>
      </c>
      <c r="F1639" s="78">
        <f t="shared" si="609"/>
        <v>-1.83772268236293E-16</v>
      </c>
      <c r="G1639" s="78">
        <f t="shared" si="610"/>
        <v>-1</v>
      </c>
      <c r="H1639" s="78">
        <f t="shared" si="601"/>
        <v>-1.1250000000000011</v>
      </c>
      <c r="I1639" s="78">
        <f t="shared" si="602"/>
        <v>-1.9485571585149863</v>
      </c>
      <c r="J1639" s="78">
        <f t="shared" si="603"/>
        <v>-1</v>
      </c>
      <c r="K1639" s="78">
        <f t="shared" si="604"/>
        <v>-1.1250000000000011</v>
      </c>
      <c r="L1639" s="78">
        <f t="shared" si="605"/>
        <v>-1.6233426383075464</v>
      </c>
      <c r="M1639" s="78">
        <f t="shared" si="606"/>
        <v>-1.4702495293835982</v>
      </c>
      <c r="O1639" s="78">
        <f t="shared" si="611"/>
        <v>-1.3430178070130607</v>
      </c>
      <c r="P1639" s="78">
        <f t="shared" si="612"/>
        <v>-1.7551744877464381</v>
      </c>
    </row>
    <row r="1640" spans="2:16" x14ac:dyDescent="0.2">
      <c r="B1640" s="78">
        <f t="shared" si="607"/>
        <v>2.25</v>
      </c>
      <c r="C1640" s="78">
        <v>0.17364817766692997</v>
      </c>
      <c r="D1640" s="78">
        <v>-0.98480775301220813</v>
      </c>
      <c r="E1640" s="78">
        <f t="shared" si="608"/>
        <v>2.25</v>
      </c>
      <c r="F1640" s="78">
        <f t="shared" si="609"/>
        <v>0.17364817766692997</v>
      </c>
      <c r="G1640" s="78">
        <f t="shared" si="610"/>
        <v>-0.98480775301220813</v>
      </c>
      <c r="H1640" s="78">
        <f t="shared" si="601"/>
        <v>-0.97461626681956592</v>
      </c>
      <c r="I1640" s="78">
        <f t="shared" si="602"/>
        <v>-2.0353812473484516</v>
      </c>
      <c r="J1640" s="78">
        <f t="shared" si="603"/>
        <v>-0.98480775301220813</v>
      </c>
      <c r="K1640" s="78">
        <f t="shared" si="604"/>
        <v>-0.97461626681956592</v>
      </c>
      <c r="L1640" s="78">
        <f t="shared" si="605"/>
        <v>-1.711140310914149</v>
      </c>
      <c r="M1640" s="78">
        <f t="shared" si="606"/>
        <v>-1.4780466734225017</v>
      </c>
      <c r="O1640" s="78">
        <f t="shared" si="611"/>
        <v>-1.1758146516858858</v>
      </c>
      <c r="P1640" s="78">
        <f t="shared" si="612"/>
        <v>-1.7831725096863238</v>
      </c>
    </row>
    <row r="1641" spans="2:16" x14ac:dyDescent="0.2">
      <c r="B1641" s="78">
        <f t="shared" si="607"/>
        <v>2.25</v>
      </c>
      <c r="C1641" s="78">
        <v>0.34202014332566899</v>
      </c>
      <c r="D1641" s="78">
        <v>-0.93969262078590832</v>
      </c>
      <c r="E1641" s="78">
        <f t="shared" si="608"/>
        <v>2.25</v>
      </c>
      <c r="F1641" s="78">
        <f t="shared" si="609"/>
        <v>0.34202014332566899</v>
      </c>
      <c r="G1641" s="78">
        <f t="shared" si="610"/>
        <v>-0.93969262078590832</v>
      </c>
      <c r="H1641" s="78">
        <f t="shared" si="601"/>
        <v>-0.82880186727397698</v>
      </c>
      <c r="I1641" s="78">
        <f t="shared" si="602"/>
        <v>-2.1195672301778208</v>
      </c>
      <c r="J1641" s="78">
        <f t="shared" si="603"/>
        <v>-0.93969262078590832</v>
      </c>
      <c r="K1641" s="78">
        <f t="shared" si="604"/>
        <v>-0.82880186727397698</v>
      </c>
      <c r="L1641" s="78">
        <f t="shared" si="605"/>
        <v>-1.8041343813830495</v>
      </c>
      <c r="M1641" s="78">
        <f t="shared" si="606"/>
        <v>-1.456257737735587</v>
      </c>
      <c r="O1641" s="78">
        <f t="shared" si="611"/>
        <v>-1.0112438463990299</v>
      </c>
      <c r="P1641" s="78">
        <f t="shared" si="612"/>
        <v>-1.7768199303166832</v>
      </c>
    </row>
    <row r="1642" spans="2:16" x14ac:dyDescent="0.2">
      <c r="B1642" s="78">
        <f t="shared" si="607"/>
        <v>2.25</v>
      </c>
      <c r="C1642" s="78">
        <v>0.50000000000000011</v>
      </c>
      <c r="D1642" s="78">
        <v>-0.8660254037844386</v>
      </c>
      <c r="E1642" s="78">
        <f t="shared" si="608"/>
        <v>2.25</v>
      </c>
      <c r="F1642" s="78">
        <f t="shared" si="609"/>
        <v>0.50000000000000011</v>
      </c>
      <c r="G1642" s="78">
        <f t="shared" si="610"/>
        <v>-0.8660254037844386</v>
      </c>
      <c r="H1642" s="78">
        <f t="shared" si="601"/>
        <v>-0.69198729810778159</v>
      </c>
      <c r="I1642" s="78">
        <f t="shared" si="602"/>
        <v>-2.1985571585149866</v>
      </c>
      <c r="J1642" s="78">
        <f t="shared" si="603"/>
        <v>-0.8660254037844386</v>
      </c>
      <c r="K1642" s="78">
        <f t="shared" si="604"/>
        <v>-0.69198729810778159</v>
      </c>
      <c r="L1642" s="78">
        <f t="shared" si="605"/>
        <v>-1.8994992719403212</v>
      </c>
      <c r="M1642" s="78">
        <f t="shared" si="606"/>
        <v>-1.405544768107968</v>
      </c>
      <c r="O1642" s="78">
        <f t="shared" si="611"/>
        <v>-0.85425249788667579</v>
      </c>
      <c r="P1642" s="78">
        <f t="shared" si="612"/>
        <v>-1.7351331915065942</v>
      </c>
    </row>
    <row r="1643" spans="2:16" x14ac:dyDescent="0.2">
      <c r="B1643" s="78">
        <f t="shared" si="607"/>
        <v>2.25</v>
      </c>
      <c r="C1643" s="78">
        <v>0.64278760968653925</v>
      </c>
      <c r="D1643" s="78">
        <v>-0.76604444311897812</v>
      </c>
      <c r="E1643" s="78">
        <f t="shared" si="608"/>
        <v>2.25</v>
      </c>
      <c r="F1643" s="78">
        <f t="shared" si="609"/>
        <v>0.64278760968653925</v>
      </c>
      <c r="G1643" s="78">
        <f t="shared" si="610"/>
        <v>-0.76604444311897812</v>
      </c>
      <c r="H1643" s="78">
        <f t="shared" si="601"/>
        <v>-0.56832960077358174</v>
      </c>
      <c r="I1643" s="78">
        <f t="shared" si="602"/>
        <v>-2.2699509633582564</v>
      </c>
      <c r="J1643" s="78">
        <f t="shared" si="603"/>
        <v>-0.76604444311897812</v>
      </c>
      <c r="K1643" s="78">
        <f t="shared" si="604"/>
        <v>-0.56832960077358174</v>
      </c>
      <c r="L1643" s="78">
        <f t="shared" si="605"/>
        <v>-1.9943373686433443</v>
      </c>
      <c r="M1643" s="78">
        <f t="shared" si="606"/>
        <v>-1.3274486524597791</v>
      </c>
      <c r="O1643" s="78">
        <f t="shared" si="611"/>
        <v>-0.70990950648799889</v>
      </c>
      <c r="P1643" s="78">
        <f t="shared" si="612"/>
        <v>-1.6581371381557044</v>
      </c>
    </row>
    <row r="1644" spans="2:16" x14ac:dyDescent="0.2">
      <c r="B1644" s="78">
        <f t="shared" si="607"/>
        <v>2.25</v>
      </c>
      <c r="C1644" s="78">
        <v>0.76604444311897779</v>
      </c>
      <c r="D1644" s="78">
        <v>-0.64278760968653958</v>
      </c>
      <c r="E1644" s="78">
        <f t="shared" si="608"/>
        <v>2.25</v>
      </c>
      <c r="F1644" s="78">
        <f t="shared" si="609"/>
        <v>0.76604444311897779</v>
      </c>
      <c r="G1644" s="78">
        <f t="shared" si="610"/>
        <v>-0.64278760968653958</v>
      </c>
      <c r="H1644" s="78">
        <f t="shared" si="601"/>
        <v>-0.46158605183106294</v>
      </c>
      <c r="I1644" s="78">
        <f t="shared" si="602"/>
        <v>-2.3315793800744755</v>
      </c>
      <c r="J1644" s="78">
        <f t="shared" si="603"/>
        <v>-0.64278760968653958</v>
      </c>
      <c r="K1644" s="78">
        <f t="shared" si="604"/>
        <v>-0.46158605183106294</v>
      </c>
      <c r="L1644" s="78">
        <f t="shared" si="605"/>
        <v>-2.0857670639141892</v>
      </c>
      <c r="M1644" s="78">
        <f t="shared" si="606"/>
        <v>-1.224342301746449</v>
      </c>
      <c r="O1644" s="78">
        <f t="shared" si="611"/>
        <v>-0.58323536286935762</v>
      </c>
      <c r="P1644" s="78">
        <f t="shared" si="612"/>
        <v>-1.5470132249506157</v>
      </c>
    </row>
    <row r="1645" spans="2:16" x14ac:dyDescent="0.2">
      <c r="B1645" s="78">
        <f t="shared" si="607"/>
        <v>2.25</v>
      </c>
      <c r="C1645" s="78">
        <v>0.86602540378443837</v>
      </c>
      <c r="D1645" s="78">
        <v>-0.50000000000000044</v>
      </c>
      <c r="E1645" s="78">
        <f t="shared" si="608"/>
        <v>2.25</v>
      </c>
      <c r="F1645" s="78">
        <f t="shared" si="609"/>
        <v>0.86602540378443837</v>
      </c>
      <c r="G1645" s="78">
        <f t="shared" si="610"/>
        <v>-0.50000000000000044</v>
      </c>
      <c r="H1645" s="78">
        <f t="shared" si="601"/>
        <v>-0.37500000000000133</v>
      </c>
      <c r="I1645" s="78">
        <f t="shared" si="602"/>
        <v>-2.3815698604072058</v>
      </c>
      <c r="J1645" s="78">
        <f t="shared" si="603"/>
        <v>-0.50000000000000044</v>
      </c>
      <c r="K1645" s="78">
        <f t="shared" si="604"/>
        <v>-0.37500000000000133</v>
      </c>
      <c r="L1645" s="78">
        <f t="shared" si="605"/>
        <v>-2.1710103127277107</v>
      </c>
      <c r="M1645" s="78">
        <f t="shared" si="606"/>
        <v>-1.0993585502600711</v>
      </c>
      <c r="O1645" s="78">
        <f t="shared" si="611"/>
        <v>-0.47898900749562195</v>
      </c>
      <c r="P1645" s="78">
        <f t="shared" si="612"/>
        <v>-1.4042150956557211</v>
      </c>
    </row>
    <row r="1646" spans="2:16" x14ac:dyDescent="0.2">
      <c r="B1646" s="78">
        <f t="shared" si="607"/>
        <v>2.25</v>
      </c>
      <c r="C1646" s="78">
        <v>0.93969262078590809</v>
      </c>
      <c r="D1646" s="78">
        <v>-0.34202014332566943</v>
      </c>
      <c r="E1646" s="78">
        <f t="shared" si="608"/>
        <v>2.25</v>
      </c>
      <c r="F1646" s="78">
        <f t="shared" si="609"/>
        <v>0.93969262078590809</v>
      </c>
      <c r="G1646" s="78">
        <f t="shared" si="610"/>
        <v>-0.34202014332566943</v>
      </c>
      <c r="H1646" s="78">
        <f t="shared" si="601"/>
        <v>-0.31120231865062775</v>
      </c>
      <c r="I1646" s="78">
        <f t="shared" si="602"/>
        <v>-2.418403468907941</v>
      </c>
      <c r="J1646" s="78">
        <f t="shared" si="603"/>
        <v>-0.34202014332566943</v>
      </c>
      <c r="K1646" s="78">
        <f t="shared" si="604"/>
        <v>-0.31120231865062775</v>
      </c>
      <c r="L1646" s="78">
        <f t="shared" si="605"/>
        <v>-2.247477042103875</v>
      </c>
      <c r="M1646" s="78">
        <f t="shared" si="606"/>
        <v>-0.95629496604472974</v>
      </c>
      <c r="O1646" s="78">
        <f t="shared" si="611"/>
        <v>-0.40142069922367785</v>
      </c>
      <c r="P1646" s="78">
        <f t="shared" si="612"/>
        <v>-1.2335274222835046</v>
      </c>
    </row>
    <row r="1647" spans="2:16" x14ac:dyDescent="0.2">
      <c r="B1647" s="78">
        <f t="shared" si="607"/>
        <v>2.25</v>
      </c>
      <c r="C1647" s="78">
        <v>0.98480775301220802</v>
      </c>
      <c r="D1647" s="78">
        <v>-0.17364817766693039</v>
      </c>
      <c r="E1647" s="78">
        <f t="shared" si="608"/>
        <v>2.25</v>
      </c>
      <c r="F1647" s="78">
        <f t="shared" si="609"/>
        <v>0.98480775301220802</v>
      </c>
      <c r="G1647" s="78">
        <f t="shared" si="610"/>
        <v>-0.17364817766693039</v>
      </c>
      <c r="H1647" s="78">
        <f t="shared" si="601"/>
        <v>-0.27213146804755795</v>
      </c>
      <c r="I1647" s="78">
        <f t="shared" si="602"/>
        <v>-2.4409610350210906</v>
      </c>
      <c r="J1647" s="78">
        <f t="shared" si="603"/>
        <v>-0.17364817766693039</v>
      </c>
      <c r="K1647" s="78">
        <f t="shared" si="604"/>
        <v>-0.27213146804755795</v>
      </c>
      <c r="L1647" s="78">
        <f t="shared" si="605"/>
        <v>-2.3128438491646186</v>
      </c>
      <c r="M1647" s="78">
        <f t="shared" si="606"/>
        <v>-0.79949846371314004</v>
      </c>
      <c r="O1647" s="78">
        <f t="shared" si="611"/>
        <v>-0.35400798774978021</v>
      </c>
      <c r="P1647" s="78">
        <f t="shared" si="612"/>
        <v>-1.040044521049903</v>
      </c>
    </row>
    <row r="1648" spans="2:16" x14ac:dyDescent="0.2">
      <c r="B1648" s="78">
        <f t="shared" si="607"/>
        <v>2.25</v>
      </c>
      <c r="C1648" s="78">
        <v>1</v>
      </c>
      <c r="D1648" s="78">
        <v>0</v>
      </c>
      <c r="E1648" s="78">
        <f t="shared" si="608"/>
        <v>2.25</v>
      </c>
      <c r="F1648" s="78">
        <f t="shared" si="609"/>
        <v>1</v>
      </c>
      <c r="G1648" s="78">
        <f t="shared" si="610"/>
        <v>0</v>
      </c>
      <c r="H1648" s="78">
        <f t="shared" si="601"/>
        <v>-0.25897459621556251</v>
      </c>
      <c r="I1648" s="78">
        <f t="shared" si="602"/>
        <v>-2.448557158514987</v>
      </c>
      <c r="J1648" s="78">
        <f t="shared" si="603"/>
        <v>0</v>
      </c>
      <c r="K1648" s="78">
        <f t="shared" si="604"/>
        <v>-0.25897459621556251</v>
      </c>
      <c r="L1648" s="78">
        <f t="shared" si="605"/>
        <v>-2.3651245965546019</v>
      </c>
      <c r="M1648" s="78">
        <f t="shared" si="606"/>
        <v>-0.63373322564579049</v>
      </c>
      <c r="O1648" s="78">
        <f t="shared" si="611"/>
        <v>-0.33919950559860451</v>
      </c>
      <c r="P1648" s="78">
        <f t="shared" si="612"/>
        <v>-0.83005051445869704</v>
      </c>
    </row>
    <row r="1650" spans="2:18" x14ac:dyDescent="0.2">
      <c r="B1650" s="78">
        <f>16/20*9-4.5</f>
        <v>2.7</v>
      </c>
      <c r="C1650" s="78">
        <v>1</v>
      </c>
      <c r="D1650" s="78">
        <v>0</v>
      </c>
      <c r="E1650" s="78">
        <f>B1650+B$8</f>
        <v>2.7</v>
      </c>
      <c r="F1650" s="78">
        <f>C1650+B$9</f>
        <v>1</v>
      </c>
      <c r="G1650" s="78">
        <f>D1650+B$10</f>
        <v>0</v>
      </c>
      <c r="H1650" s="78">
        <f t="shared" ref="H1650:H1686" si="613">E1650*COS(RADIANS($B$12))-F1650*SIN(RADIANS($B$12))</f>
        <v>-0.48397459621556282</v>
      </c>
      <c r="I1650" s="78">
        <f t="shared" ref="I1650:I1686" si="614">E1650*SIN(RADIANS($B$12))+F1650*COS(RADIANS($B$12))</f>
        <v>-2.8382685902179841</v>
      </c>
      <c r="J1650" s="78">
        <f t="shared" ref="J1650:J1686" si="615">G1650</f>
        <v>0</v>
      </c>
      <c r="K1650" s="78">
        <f t="shared" ref="K1650:K1686" si="616">H1650</f>
        <v>-0.48397459621556282</v>
      </c>
      <c r="L1650" s="78">
        <f t="shared" ref="L1650:L1686" si="617">I1650*COS(RADIANS($B$14))-J1650*SIN(RADIANS($B$14))</f>
        <v>-2.7415569332366152</v>
      </c>
      <c r="M1650" s="78">
        <f t="shared" ref="M1650:M1686" si="618">I1650*SIN(RADIANS($B$14))+J1650*COS(RADIANS($B$14))</f>
        <v>-0.73459796626469642</v>
      </c>
      <c r="O1650" s="78">
        <f>K1650*B$3/(B$3+B$5+L1650)</f>
        <v>-0.66677466746511549</v>
      </c>
      <c r="P1650" s="78">
        <f>M1650*B$3/(B$3+B$5+L1650)</f>
        <v>-1.0120599686569718</v>
      </c>
      <c r="R1650" s="78" t="s">
        <v>1</v>
      </c>
    </row>
    <row r="1651" spans="2:18" x14ac:dyDescent="0.2">
      <c r="B1651" s="78">
        <f t="shared" ref="B1651:B1686" si="619">B1650</f>
        <v>2.7</v>
      </c>
      <c r="C1651" s="78">
        <v>0.98480775301220802</v>
      </c>
      <c r="D1651" s="78">
        <v>0.17364817766693033</v>
      </c>
      <c r="E1651" s="78">
        <f t="shared" ref="E1651:E1686" si="620">B1651+B$8</f>
        <v>2.7</v>
      </c>
      <c r="F1651" s="78">
        <f t="shared" ref="F1651:F1686" si="621">C1651+B$9</f>
        <v>0.98480775301220802</v>
      </c>
      <c r="G1651" s="78">
        <f t="shared" ref="G1651:G1686" si="622">D1651+B$10</f>
        <v>0.17364817766693033</v>
      </c>
      <c r="H1651" s="78">
        <f t="shared" si="613"/>
        <v>-0.49713146804755826</v>
      </c>
      <c r="I1651" s="78">
        <f t="shared" si="614"/>
        <v>-2.8306724667240881</v>
      </c>
      <c r="J1651" s="78">
        <f t="shared" si="615"/>
        <v>0.17364817766693033</v>
      </c>
      <c r="K1651" s="78">
        <f t="shared" si="616"/>
        <v>-0.49713146804755826</v>
      </c>
      <c r="L1651" s="78">
        <f t="shared" si="617"/>
        <v>-2.7791630969017276</v>
      </c>
      <c r="M1651" s="78">
        <f t="shared" si="618"/>
        <v>-0.56490068533900484</v>
      </c>
      <c r="O1651" s="78">
        <f t="shared" ref="O1651:O1686" si="623">K1651*B$3/(B$3+B$5+L1651)</f>
        <v>-0.68846793622253433</v>
      </c>
      <c r="P1651" s="78">
        <f t="shared" ref="P1651:P1686" si="624">M1651*B$3/(B$3+B$5+L1651)</f>
        <v>-0.78232023921856031</v>
      </c>
    </row>
    <row r="1652" spans="2:18" x14ac:dyDescent="0.2">
      <c r="B1652" s="78">
        <f t="shared" si="619"/>
        <v>2.7</v>
      </c>
      <c r="C1652" s="78">
        <v>0.93969262078590843</v>
      </c>
      <c r="D1652" s="78">
        <v>0.34202014332566871</v>
      </c>
      <c r="E1652" s="78">
        <f t="shared" si="620"/>
        <v>2.7</v>
      </c>
      <c r="F1652" s="78">
        <f t="shared" si="621"/>
        <v>0.93969262078590843</v>
      </c>
      <c r="G1652" s="78">
        <f t="shared" si="622"/>
        <v>0.34202014332566871</v>
      </c>
      <c r="H1652" s="78">
        <f t="shared" si="613"/>
        <v>-0.53620231865062773</v>
      </c>
      <c r="I1652" s="78">
        <f t="shared" si="614"/>
        <v>-2.8081149006109385</v>
      </c>
      <c r="J1652" s="78">
        <f t="shared" si="615"/>
        <v>0.34202014332566871</v>
      </c>
      <c r="K1652" s="78">
        <f t="shared" si="616"/>
        <v>-0.53620231865062773</v>
      </c>
      <c r="L1652" s="78">
        <f t="shared" si="617"/>
        <v>-2.8009520325886426</v>
      </c>
      <c r="M1652" s="78">
        <f t="shared" si="618"/>
        <v>-0.39642752756493088</v>
      </c>
      <c r="O1652" s="78">
        <f t="shared" si="623"/>
        <v>-0.74482392821649179</v>
      </c>
      <c r="P1652" s="78">
        <f t="shared" si="624"/>
        <v>-0.55066660113875976</v>
      </c>
    </row>
    <row r="1653" spans="2:18" x14ac:dyDescent="0.2">
      <c r="B1653" s="78">
        <f t="shared" si="619"/>
        <v>2.7</v>
      </c>
      <c r="C1653" s="78">
        <v>0.86602540378443871</v>
      </c>
      <c r="D1653" s="78">
        <v>0.49999999999999994</v>
      </c>
      <c r="E1653" s="78">
        <f t="shared" si="620"/>
        <v>2.7</v>
      </c>
      <c r="F1653" s="78">
        <f t="shared" si="621"/>
        <v>0.86602540378443871</v>
      </c>
      <c r="G1653" s="78">
        <f t="shared" si="622"/>
        <v>0.49999999999999994</v>
      </c>
      <c r="H1653" s="78">
        <f t="shared" si="613"/>
        <v>-0.60000000000000142</v>
      </c>
      <c r="I1653" s="78">
        <f t="shared" si="614"/>
        <v>-2.7712812921102032</v>
      </c>
      <c r="J1653" s="78">
        <f t="shared" si="615"/>
        <v>0.49999999999999994</v>
      </c>
      <c r="K1653" s="78">
        <f t="shared" si="616"/>
        <v>-0.60000000000000142</v>
      </c>
      <c r="L1653" s="78">
        <f t="shared" si="617"/>
        <v>-2.8062616945122452</v>
      </c>
      <c r="M1653" s="78">
        <f t="shared" si="618"/>
        <v>-0.23429746458990852</v>
      </c>
      <c r="O1653" s="78">
        <f t="shared" si="623"/>
        <v>-0.8340586973288846</v>
      </c>
      <c r="P1653" s="78">
        <f t="shared" si="624"/>
        <v>-0.32569639683886514</v>
      </c>
    </row>
    <row r="1654" spans="2:18" x14ac:dyDescent="0.2">
      <c r="B1654" s="78">
        <f t="shared" si="619"/>
        <v>2.7</v>
      </c>
      <c r="C1654" s="78">
        <v>0.76604444311897801</v>
      </c>
      <c r="D1654" s="78">
        <v>0.64278760968653925</v>
      </c>
      <c r="E1654" s="78">
        <f t="shared" si="620"/>
        <v>2.7</v>
      </c>
      <c r="F1654" s="78">
        <f t="shared" si="621"/>
        <v>0.76604444311897801</v>
      </c>
      <c r="G1654" s="78">
        <f t="shared" si="622"/>
        <v>0.64278760968653925</v>
      </c>
      <c r="H1654" s="78">
        <f t="shared" si="613"/>
        <v>-0.68658605183106303</v>
      </c>
      <c r="I1654" s="78">
        <f t="shared" si="614"/>
        <v>-2.721290811777473</v>
      </c>
      <c r="J1654" s="78">
        <f t="shared" si="615"/>
        <v>0.64278760968653925</v>
      </c>
      <c r="K1654" s="78">
        <f t="shared" si="616"/>
        <v>-0.68658605183106303</v>
      </c>
      <c r="L1654" s="78">
        <f t="shared" si="617"/>
        <v>-2.7949307512818069</v>
      </c>
      <c r="M1654" s="78">
        <f t="shared" si="618"/>
        <v>-8.3436736335663508E-2</v>
      </c>
      <c r="O1654" s="78">
        <f t="shared" si="623"/>
        <v>-0.95292082300695324</v>
      </c>
      <c r="P1654" s="78">
        <f t="shared" si="624"/>
        <v>-0.11580282361686836</v>
      </c>
    </row>
    <row r="1655" spans="2:18" x14ac:dyDescent="0.2">
      <c r="B1655" s="78">
        <f t="shared" si="619"/>
        <v>2.7</v>
      </c>
      <c r="C1655" s="78">
        <v>0.64278760968653936</v>
      </c>
      <c r="D1655" s="78">
        <v>0.76604444311897801</v>
      </c>
      <c r="E1655" s="78">
        <f t="shared" si="620"/>
        <v>2.7</v>
      </c>
      <c r="F1655" s="78">
        <f t="shared" si="621"/>
        <v>0.64278760968653936</v>
      </c>
      <c r="G1655" s="78">
        <f t="shared" si="622"/>
        <v>0.76604444311897801</v>
      </c>
      <c r="H1655" s="78">
        <f t="shared" si="613"/>
        <v>-0.79332960077358194</v>
      </c>
      <c r="I1655" s="78">
        <f t="shared" si="614"/>
        <v>-2.6596623950612535</v>
      </c>
      <c r="J1655" s="78">
        <f t="shared" si="615"/>
        <v>0.76604444311897801</v>
      </c>
      <c r="K1655" s="78">
        <f t="shared" si="616"/>
        <v>-0.79332960077358194</v>
      </c>
      <c r="L1655" s="78">
        <f t="shared" si="617"/>
        <v>-2.76730348787365</v>
      </c>
      <c r="M1655" s="78">
        <f t="shared" si="618"/>
        <v>5.1570830309011106E-2</v>
      </c>
      <c r="O1655" s="78">
        <f t="shared" si="623"/>
        <v>-1.0968656011537112</v>
      </c>
      <c r="P1655" s="78">
        <f t="shared" si="624"/>
        <v>7.1302356213270357E-2</v>
      </c>
    </row>
    <row r="1656" spans="2:18" x14ac:dyDescent="0.2">
      <c r="B1656" s="78">
        <f t="shared" si="619"/>
        <v>2.7</v>
      </c>
      <c r="C1656" s="78">
        <v>0.50000000000000011</v>
      </c>
      <c r="D1656" s="78">
        <v>0.8660254037844386</v>
      </c>
      <c r="E1656" s="78">
        <f t="shared" si="620"/>
        <v>2.7</v>
      </c>
      <c r="F1656" s="78">
        <f t="shared" si="621"/>
        <v>0.50000000000000011</v>
      </c>
      <c r="G1656" s="78">
        <f t="shared" si="622"/>
        <v>0.8660254037844386</v>
      </c>
      <c r="H1656" s="78">
        <f t="shared" si="613"/>
        <v>-0.9169872981077819</v>
      </c>
      <c r="I1656" s="78">
        <f t="shared" si="614"/>
        <v>-2.5882685902179841</v>
      </c>
      <c r="J1656" s="78">
        <f t="shared" si="615"/>
        <v>0.8660254037844386</v>
      </c>
      <c r="K1656" s="78">
        <f t="shared" si="616"/>
        <v>-0.9169872981077819</v>
      </c>
      <c r="L1656" s="78">
        <f t="shared" si="617"/>
        <v>-2.7242193447063618</v>
      </c>
      <c r="M1656" s="78">
        <f t="shared" si="618"/>
        <v>0.16662309874874159</v>
      </c>
      <c r="O1656" s="78">
        <f t="shared" si="623"/>
        <v>-1.2603283984937199</v>
      </c>
      <c r="P1656" s="78">
        <f t="shared" si="624"/>
        <v>0.22901061294022335</v>
      </c>
    </row>
    <row r="1657" spans="2:18" x14ac:dyDescent="0.2">
      <c r="B1657" s="78">
        <f t="shared" si="619"/>
        <v>2.7</v>
      </c>
      <c r="C1657" s="78">
        <v>0.34202014332566882</v>
      </c>
      <c r="D1657" s="78">
        <v>0.93969262078590832</v>
      </c>
      <c r="E1657" s="78">
        <f t="shared" si="620"/>
        <v>2.7</v>
      </c>
      <c r="F1657" s="78">
        <f t="shared" si="621"/>
        <v>0.34202014332566882</v>
      </c>
      <c r="G1657" s="78">
        <f t="shared" si="622"/>
        <v>0.93969262078590832</v>
      </c>
      <c r="H1657" s="78">
        <f t="shared" si="613"/>
        <v>-1.0538018672739773</v>
      </c>
      <c r="I1657" s="78">
        <f t="shared" si="614"/>
        <v>-2.5092786618808183</v>
      </c>
      <c r="J1657" s="78">
        <f t="shared" si="615"/>
        <v>0.93969262078590832</v>
      </c>
      <c r="K1657" s="78">
        <f t="shared" si="616"/>
        <v>-1.0538018672739773</v>
      </c>
      <c r="L1657" s="78">
        <f t="shared" si="617"/>
        <v>-2.6669874116684511</v>
      </c>
      <c r="M1657" s="78">
        <f t="shared" si="618"/>
        <v>0.25822426402624421</v>
      </c>
      <c r="O1657" s="78">
        <f t="shared" si="623"/>
        <v>-1.4370654005842156</v>
      </c>
      <c r="P1657" s="78">
        <f t="shared" si="624"/>
        <v>0.3521393982565042</v>
      </c>
    </row>
    <row r="1658" spans="2:18" x14ac:dyDescent="0.2">
      <c r="B1658" s="78">
        <f t="shared" si="619"/>
        <v>2.7</v>
      </c>
      <c r="C1658" s="78">
        <v>0.17364817766693041</v>
      </c>
      <c r="D1658" s="78">
        <v>0.98480775301220802</v>
      </c>
      <c r="E1658" s="78">
        <f t="shared" si="620"/>
        <v>2.7</v>
      </c>
      <c r="F1658" s="78">
        <f t="shared" si="621"/>
        <v>0.17364817766693041</v>
      </c>
      <c r="G1658" s="78">
        <f t="shared" si="622"/>
        <v>0.98480775301220802</v>
      </c>
      <c r="H1658" s="78">
        <f t="shared" si="613"/>
        <v>-1.1996162668195658</v>
      </c>
      <c r="I1658" s="78">
        <f t="shared" si="614"/>
        <v>-2.4250926790514491</v>
      </c>
      <c r="J1658" s="78">
        <f t="shared" si="615"/>
        <v>0.98480775301220802</v>
      </c>
      <c r="K1658" s="78">
        <f t="shared" si="616"/>
        <v>-1.1996162668195658</v>
      </c>
      <c r="L1658" s="78">
        <f t="shared" si="617"/>
        <v>-2.5973466520845201</v>
      </c>
      <c r="M1658" s="78">
        <f t="shared" si="618"/>
        <v>0.32359107108698781</v>
      </c>
      <c r="O1658" s="78">
        <f t="shared" si="623"/>
        <v>-1.6205220080410314</v>
      </c>
      <c r="P1658" s="78">
        <f t="shared" si="624"/>
        <v>0.43712849417446803</v>
      </c>
    </row>
    <row r="1659" spans="2:18" x14ac:dyDescent="0.2">
      <c r="B1659" s="78">
        <f t="shared" si="619"/>
        <v>2.7</v>
      </c>
      <c r="C1659" s="78">
        <v>6.1257422745431001E-17</v>
      </c>
      <c r="D1659" s="78">
        <v>1</v>
      </c>
      <c r="E1659" s="78">
        <f t="shared" si="620"/>
        <v>2.7</v>
      </c>
      <c r="F1659" s="78">
        <f t="shared" si="621"/>
        <v>6.1257422745431001E-17</v>
      </c>
      <c r="G1659" s="78">
        <f t="shared" si="622"/>
        <v>1</v>
      </c>
      <c r="H1659" s="78">
        <f t="shared" si="613"/>
        <v>-1.3500000000000012</v>
      </c>
      <c r="I1659" s="78">
        <f t="shared" si="614"/>
        <v>-2.3382685902179836</v>
      </c>
      <c r="J1659" s="78">
        <f t="shared" si="615"/>
        <v>1</v>
      </c>
      <c r="K1659" s="78">
        <f t="shared" si="616"/>
        <v>-1.3500000000000012</v>
      </c>
      <c r="L1659" s="78">
        <f t="shared" si="617"/>
        <v>-2.5174130651946016</v>
      </c>
      <c r="M1659" s="78">
        <f t="shared" si="618"/>
        <v>0.36073738257563248</v>
      </c>
      <c r="O1659" s="78">
        <f t="shared" si="623"/>
        <v>-1.8041888611015664</v>
      </c>
      <c r="P1659" s="78">
        <f t="shared" si="624"/>
        <v>0.48210249438954794</v>
      </c>
    </row>
    <row r="1660" spans="2:18" x14ac:dyDescent="0.2">
      <c r="B1660" s="78">
        <f t="shared" si="619"/>
        <v>2.7</v>
      </c>
      <c r="C1660" s="78">
        <v>-0.1736481776669303</v>
      </c>
      <c r="D1660" s="78">
        <v>0.98480775301220802</v>
      </c>
      <c r="E1660" s="78">
        <f t="shared" si="620"/>
        <v>2.7</v>
      </c>
      <c r="F1660" s="78">
        <f t="shared" si="621"/>
        <v>-0.1736481776669303</v>
      </c>
      <c r="G1660" s="78">
        <f t="shared" si="622"/>
        <v>0.98480775301220802</v>
      </c>
      <c r="H1660" s="78">
        <f t="shared" si="613"/>
        <v>-1.5003837331804364</v>
      </c>
      <c r="I1660" s="78">
        <f t="shared" si="614"/>
        <v>-2.2514445013845186</v>
      </c>
      <c r="J1660" s="78">
        <f t="shared" si="615"/>
        <v>0.98480775301220802</v>
      </c>
      <c r="K1660" s="78">
        <f t="shared" si="616"/>
        <v>-1.5003837331804364</v>
      </c>
      <c r="L1660" s="78">
        <f t="shared" si="617"/>
        <v>-2.4296153925879991</v>
      </c>
      <c r="M1660" s="78">
        <f t="shared" si="618"/>
        <v>0.36853452661453567</v>
      </c>
      <c r="O1660" s="78">
        <f t="shared" si="623"/>
        <v>-1.9819121629718033</v>
      </c>
      <c r="P1660" s="78">
        <f t="shared" si="624"/>
        <v>0.48681083686780124</v>
      </c>
    </row>
    <row r="1661" spans="2:18" x14ac:dyDescent="0.2">
      <c r="B1661" s="78">
        <f t="shared" si="619"/>
        <v>2.7</v>
      </c>
      <c r="C1661" s="78">
        <v>-0.34202014332566871</v>
      </c>
      <c r="D1661" s="78">
        <v>0.93969262078590843</v>
      </c>
      <c r="E1661" s="78">
        <f t="shared" si="620"/>
        <v>2.7</v>
      </c>
      <c r="F1661" s="78">
        <f t="shared" si="621"/>
        <v>-0.34202014332566871</v>
      </c>
      <c r="G1661" s="78">
        <f t="shared" si="622"/>
        <v>0.93969262078590843</v>
      </c>
      <c r="H1661" s="78">
        <f t="shared" si="613"/>
        <v>-1.6461981327260249</v>
      </c>
      <c r="I1661" s="78">
        <f t="shared" si="614"/>
        <v>-2.1672585185551489</v>
      </c>
      <c r="J1661" s="78">
        <f t="shared" si="615"/>
        <v>0.93969262078590843</v>
      </c>
      <c r="K1661" s="78">
        <f t="shared" si="616"/>
        <v>-1.6461981327260249</v>
      </c>
      <c r="L1661" s="78">
        <f t="shared" si="617"/>
        <v>-2.3366213221190981</v>
      </c>
      <c r="M1661" s="78">
        <f t="shared" si="618"/>
        <v>0.34674559092762136</v>
      </c>
      <c r="O1661" s="78">
        <f t="shared" si="623"/>
        <v>-2.1481362228353773</v>
      </c>
      <c r="P1661" s="78">
        <f t="shared" si="624"/>
        <v>0.45247090807145707</v>
      </c>
    </row>
    <row r="1662" spans="2:18" x14ac:dyDescent="0.2">
      <c r="B1662" s="78">
        <f t="shared" si="619"/>
        <v>2.7</v>
      </c>
      <c r="C1662" s="78">
        <v>-0.49999999999999978</v>
      </c>
      <c r="D1662" s="78">
        <v>0.86602540378443871</v>
      </c>
      <c r="E1662" s="78">
        <f t="shared" si="620"/>
        <v>2.7</v>
      </c>
      <c r="F1662" s="78">
        <f t="shared" si="621"/>
        <v>-0.49999999999999978</v>
      </c>
      <c r="G1662" s="78">
        <f t="shared" si="622"/>
        <v>0.86602540378443871</v>
      </c>
      <c r="H1662" s="78">
        <f t="shared" si="613"/>
        <v>-1.7830127018922202</v>
      </c>
      <c r="I1662" s="78">
        <f t="shared" si="614"/>
        <v>-2.0882685902179836</v>
      </c>
      <c r="J1662" s="78">
        <f t="shared" si="615"/>
        <v>0.86602540378443871</v>
      </c>
      <c r="K1662" s="78">
        <f t="shared" si="616"/>
        <v>-1.7830127018922202</v>
      </c>
      <c r="L1662" s="78">
        <f t="shared" si="617"/>
        <v>-2.2412564315618271</v>
      </c>
      <c r="M1662" s="78">
        <f t="shared" si="618"/>
        <v>0.2960326213000023</v>
      </c>
      <c r="O1662" s="78">
        <f t="shared" si="623"/>
        <v>-2.2980688640688491</v>
      </c>
      <c r="P1662" s="78">
        <f t="shared" si="624"/>
        <v>0.381547113509763</v>
      </c>
    </row>
    <row r="1663" spans="2:18" x14ac:dyDescent="0.2">
      <c r="B1663" s="78">
        <f t="shared" si="619"/>
        <v>2.7</v>
      </c>
      <c r="C1663" s="78">
        <v>-0.64278760968653936</v>
      </c>
      <c r="D1663" s="78">
        <v>0.76604444311897801</v>
      </c>
      <c r="E1663" s="78">
        <f t="shared" si="620"/>
        <v>2.7</v>
      </c>
      <c r="F1663" s="78">
        <f t="shared" si="621"/>
        <v>-0.64278760968653936</v>
      </c>
      <c r="G1663" s="78">
        <f t="shared" si="622"/>
        <v>0.76604444311897801</v>
      </c>
      <c r="H1663" s="78">
        <f t="shared" si="613"/>
        <v>-1.9066703992264205</v>
      </c>
      <c r="I1663" s="78">
        <f t="shared" si="614"/>
        <v>-2.0168747853747138</v>
      </c>
      <c r="J1663" s="78">
        <f t="shared" si="615"/>
        <v>0.76604444311897801</v>
      </c>
      <c r="K1663" s="78">
        <f t="shared" si="616"/>
        <v>-1.9066703992264205</v>
      </c>
      <c r="L1663" s="78">
        <f t="shared" si="617"/>
        <v>-2.146418334858804</v>
      </c>
      <c r="M1663" s="78">
        <f t="shared" si="618"/>
        <v>0.21793650565181322</v>
      </c>
      <c r="O1663" s="78">
        <f t="shared" si="623"/>
        <v>-2.4277717868387905</v>
      </c>
      <c r="P1663" s="78">
        <f t="shared" si="624"/>
        <v>0.27749950907003784</v>
      </c>
    </row>
    <row r="1664" spans="2:18" x14ac:dyDescent="0.2">
      <c r="B1664" s="78">
        <f t="shared" si="619"/>
        <v>2.7</v>
      </c>
      <c r="C1664" s="78">
        <v>-0.7660444431189779</v>
      </c>
      <c r="D1664" s="78">
        <v>0.64278760968653947</v>
      </c>
      <c r="E1664" s="78">
        <f t="shared" si="620"/>
        <v>2.7</v>
      </c>
      <c r="F1664" s="78">
        <f t="shared" si="621"/>
        <v>-0.7660444431189779</v>
      </c>
      <c r="G1664" s="78">
        <f t="shared" si="622"/>
        <v>0.64278760968653947</v>
      </c>
      <c r="H1664" s="78">
        <f t="shared" si="613"/>
        <v>-2.0134139481689393</v>
      </c>
      <c r="I1664" s="78">
        <f t="shared" si="614"/>
        <v>-1.9552463686584942</v>
      </c>
      <c r="J1664" s="78">
        <f t="shared" si="615"/>
        <v>0.64278760968653947</v>
      </c>
      <c r="K1664" s="78">
        <f t="shared" si="616"/>
        <v>-2.0134139481689393</v>
      </c>
      <c r="L1664" s="78">
        <f t="shared" si="617"/>
        <v>-2.0549886395879584</v>
      </c>
      <c r="M1664" s="78">
        <f t="shared" si="618"/>
        <v>0.11483015493848314</v>
      </c>
      <c r="O1664" s="78">
        <f t="shared" si="623"/>
        <v>-2.5341863678147343</v>
      </c>
      <c r="P1664" s="78">
        <f t="shared" si="624"/>
        <v>0.14453114001907211</v>
      </c>
    </row>
    <row r="1665" spans="2:16" x14ac:dyDescent="0.2">
      <c r="B1665" s="78">
        <f t="shared" si="619"/>
        <v>2.7</v>
      </c>
      <c r="C1665" s="78">
        <v>-0.86602540378443871</v>
      </c>
      <c r="D1665" s="78">
        <v>0.49999999999999994</v>
      </c>
      <c r="E1665" s="78">
        <f t="shared" si="620"/>
        <v>2.7</v>
      </c>
      <c r="F1665" s="78">
        <f t="shared" si="621"/>
        <v>-0.86602540378443871</v>
      </c>
      <c r="G1665" s="78">
        <f t="shared" si="622"/>
        <v>0.49999999999999994</v>
      </c>
      <c r="H1665" s="78">
        <f t="shared" si="613"/>
        <v>-2.100000000000001</v>
      </c>
      <c r="I1665" s="78">
        <f t="shared" si="614"/>
        <v>-1.905255888325764</v>
      </c>
      <c r="J1665" s="78">
        <f t="shared" si="615"/>
        <v>0.49999999999999994</v>
      </c>
      <c r="K1665" s="78">
        <f t="shared" si="616"/>
        <v>-2.100000000000001</v>
      </c>
      <c r="L1665" s="78">
        <f t="shared" si="617"/>
        <v>-1.9697453907744369</v>
      </c>
      <c r="M1665" s="78">
        <f t="shared" si="618"/>
        <v>-1.015359654789505E-2</v>
      </c>
      <c r="O1665" s="78">
        <f t="shared" si="623"/>
        <v>-2.6151101081993273</v>
      </c>
      <c r="P1665" s="78">
        <f t="shared" si="624"/>
        <v>-1.2644177603322917E-2</v>
      </c>
    </row>
    <row r="1666" spans="2:16" x14ac:dyDescent="0.2">
      <c r="B1666" s="78">
        <f t="shared" si="619"/>
        <v>2.7</v>
      </c>
      <c r="C1666" s="78">
        <v>-0.93969262078590832</v>
      </c>
      <c r="D1666" s="78">
        <v>0.34202014332566888</v>
      </c>
      <c r="E1666" s="78">
        <f t="shared" si="620"/>
        <v>2.7</v>
      </c>
      <c r="F1666" s="78">
        <f t="shared" si="621"/>
        <v>-0.93969262078590832</v>
      </c>
      <c r="G1666" s="78">
        <f t="shared" si="622"/>
        <v>0.34202014332566888</v>
      </c>
      <c r="H1666" s="78">
        <f t="shared" si="613"/>
        <v>-2.1637976813493744</v>
      </c>
      <c r="I1666" s="78">
        <f t="shared" si="614"/>
        <v>-1.868422279825029</v>
      </c>
      <c r="J1666" s="78">
        <f t="shared" si="615"/>
        <v>0.34202014332566888</v>
      </c>
      <c r="K1666" s="78">
        <f t="shared" si="616"/>
        <v>-2.1637976813493744</v>
      </c>
      <c r="L1666" s="78">
        <f t="shared" si="617"/>
        <v>-1.8932786613982728</v>
      </c>
      <c r="M1666" s="78">
        <f t="shared" si="618"/>
        <v>-0.15321718076323654</v>
      </c>
      <c r="O1666" s="78">
        <f t="shared" si="623"/>
        <v>-2.6691403231612663</v>
      </c>
      <c r="P1666" s="78">
        <f t="shared" si="624"/>
        <v>-0.18900018190296392</v>
      </c>
    </row>
    <row r="1667" spans="2:16" x14ac:dyDescent="0.2">
      <c r="B1667" s="78">
        <f t="shared" si="619"/>
        <v>2.7</v>
      </c>
      <c r="C1667" s="78">
        <v>-0.98480775301220802</v>
      </c>
      <c r="D1667" s="78">
        <v>0.17364817766693069</v>
      </c>
      <c r="E1667" s="78">
        <f t="shared" si="620"/>
        <v>2.7</v>
      </c>
      <c r="F1667" s="78">
        <f t="shared" si="621"/>
        <v>-0.98480775301220802</v>
      </c>
      <c r="G1667" s="78">
        <f t="shared" si="622"/>
        <v>0.17364817766693069</v>
      </c>
      <c r="H1667" s="78">
        <f t="shared" si="613"/>
        <v>-2.2028685319524444</v>
      </c>
      <c r="I1667" s="78">
        <f t="shared" si="614"/>
        <v>-1.8458647137118791</v>
      </c>
      <c r="J1667" s="78">
        <f t="shared" si="615"/>
        <v>0.17364817766693069</v>
      </c>
      <c r="K1667" s="78">
        <f t="shared" si="616"/>
        <v>-2.2028685319524444</v>
      </c>
      <c r="L1667" s="78">
        <f t="shared" si="617"/>
        <v>-1.8279118543375292</v>
      </c>
      <c r="M1667" s="78">
        <f t="shared" si="618"/>
        <v>-0.31001368309482541</v>
      </c>
      <c r="O1667" s="78">
        <f t="shared" si="623"/>
        <v>-2.6956005523773858</v>
      </c>
      <c r="P1667" s="78">
        <f t="shared" si="624"/>
        <v>-0.37935675382964695</v>
      </c>
    </row>
    <row r="1668" spans="2:16" x14ac:dyDescent="0.2">
      <c r="B1668" s="78">
        <f t="shared" si="619"/>
        <v>2.7</v>
      </c>
      <c r="C1668" s="78">
        <v>-1</v>
      </c>
      <c r="D1668" s="78">
        <v>1.22514845490862E-16</v>
      </c>
      <c r="E1668" s="78">
        <f t="shared" si="620"/>
        <v>2.7</v>
      </c>
      <c r="F1668" s="78">
        <f t="shared" si="621"/>
        <v>-1</v>
      </c>
      <c r="G1668" s="78">
        <f t="shared" si="622"/>
        <v>1.22514845490862E-16</v>
      </c>
      <c r="H1668" s="78">
        <f t="shared" si="613"/>
        <v>-2.2160254037844398</v>
      </c>
      <c r="I1668" s="78">
        <f t="shared" si="614"/>
        <v>-1.8382685902179832</v>
      </c>
      <c r="J1668" s="78">
        <f t="shared" si="615"/>
        <v>1.22514845490862E-16</v>
      </c>
      <c r="K1668" s="78">
        <f t="shared" si="616"/>
        <v>-2.2160254037844398</v>
      </c>
      <c r="L1668" s="78">
        <f t="shared" si="617"/>
        <v>-1.7756311069475461</v>
      </c>
      <c r="M1668" s="78">
        <f t="shared" si="618"/>
        <v>-0.47577892116217529</v>
      </c>
      <c r="O1668" s="78">
        <f t="shared" si="623"/>
        <v>-2.6944625570679714</v>
      </c>
      <c r="P1668" s="78">
        <f t="shared" si="624"/>
        <v>-0.57849900381303443</v>
      </c>
    </row>
    <row r="1669" spans="2:16" x14ac:dyDescent="0.2">
      <c r="B1669" s="78">
        <f t="shared" si="619"/>
        <v>2.7</v>
      </c>
      <c r="C1669" s="78">
        <v>-0.98480775301220802</v>
      </c>
      <c r="D1669" s="78">
        <v>-0.17364817766693047</v>
      </c>
      <c r="E1669" s="78">
        <f t="shared" si="620"/>
        <v>2.7</v>
      </c>
      <c r="F1669" s="78">
        <f t="shared" si="621"/>
        <v>-0.98480775301220802</v>
      </c>
      <c r="G1669" s="78">
        <f t="shared" si="622"/>
        <v>-0.17364817766693047</v>
      </c>
      <c r="H1669" s="78">
        <f t="shared" si="613"/>
        <v>-2.2028685319524444</v>
      </c>
      <c r="I1669" s="78">
        <f t="shared" si="614"/>
        <v>-1.8458647137118791</v>
      </c>
      <c r="J1669" s="78">
        <f t="shared" si="615"/>
        <v>-0.17364817766693047</v>
      </c>
      <c r="K1669" s="78">
        <f t="shared" si="616"/>
        <v>-2.2028685319524444</v>
      </c>
      <c r="L1669" s="78">
        <f t="shared" si="617"/>
        <v>-1.7380249432824335</v>
      </c>
      <c r="M1669" s="78">
        <f t="shared" si="618"/>
        <v>-0.64547620208786716</v>
      </c>
      <c r="O1669" s="78">
        <f t="shared" si="623"/>
        <v>-2.6662735203507508</v>
      </c>
      <c r="P1669" s="78">
        <f t="shared" si="624"/>
        <v>-0.78126137837108278</v>
      </c>
    </row>
    <row r="1670" spans="2:16" x14ac:dyDescent="0.2">
      <c r="B1670" s="78">
        <f t="shared" si="619"/>
        <v>2.7</v>
      </c>
      <c r="C1670" s="78">
        <v>-0.93969262078590843</v>
      </c>
      <c r="D1670" s="78">
        <v>-0.34202014332566866</v>
      </c>
      <c r="E1670" s="78">
        <f t="shared" si="620"/>
        <v>2.7</v>
      </c>
      <c r="F1670" s="78">
        <f t="shared" si="621"/>
        <v>-0.93969262078590843</v>
      </c>
      <c r="G1670" s="78">
        <f t="shared" si="622"/>
        <v>-0.34202014332566866</v>
      </c>
      <c r="H1670" s="78">
        <f t="shared" si="613"/>
        <v>-2.1637976813493749</v>
      </c>
      <c r="I1670" s="78">
        <f t="shared" si="614"/>
        <v>-1.868422279825029</v>
      </c>
      <c r="J1670" s="78">
        <f t="shared" si="615"/>
        <v>-0.34202014332566866</v>
      </c>
      <c r="K1670" s="78">
        <f t="shared" si="616"/>
        <v>-2.1637976813493749</v>
      </c>
      <c r="L1670" s="78">
        <f t="shared" si="617"/>
        <v>-1.716236007595519</v>
      </c>
      <c r="M1670" s="78">
        <f t="shared" si="618"/>
        <v>-0.81394935986194095</v>
      </c>
      <c r="O1670" s="78">
        <f t="shared" si="623"/>
        <v>-2.6120947957153255</v>
      </c>
      <c r="P1670" s="78">
        <f t="shared" si="624"/>
        <v>-0.98258395653022534</v>
      </c>
    </row>
    <row r="1671" spans="2:16" x14ac:dyDescent="0.2">
      <c r="B1671" s="78">
        <f t="shared" si="619"/>
        <v>2.7</v>
      </c>
      <c r="C1671" s="78">
        <v>-0.8660254037844386</v>
      </c>
      <c r="D1671" s="78">
        <v>-0.50000000000000011</v>
      </c>
      <c r="E1671" s="78">
        <f t="shared" si="620"/>
        <v>2.7</v>
      </c>
      <c r="F1671" s="78">
        <f t="shared" si="621"/>
        <v>-0.8660254037844386</v>
      </c>
      <c r="G1671" s="78">
        <f t="shared" si="622"/>
        <v>-0.50000000000000011</v>
      </c>
      <c r="H1671" s="78">
        <f t="shared" si="613"/>
        <v>-2.100000000000001</v>
      </c>
      <c r="I1671" s="78">
        <f t="shared" si="614"/>
        <v>-1.905255888325764</v>
      </c>
      <c r="J1671" s="78">
        <f t="shared" si="615"/>
        <v>-0.50000000000000011</v>
      </c>
      <c r="K1671" s="78">
        <f t="shared" si="616"/>
        <v>-2.100000000000001</v>
      </c>
      <c r="L1671" s="78">
        <f t="shared" si="617"/>
        <v>-1.7109263456719161</v>
      </c>
      <c r="M1671" s="78">
        <f t="shared" si="618"/>
        <v>-0.97607942283696336</v>
      </c>
      <c r="O1671" s="78">
        <f t="shared" si="623"/>
        <v>-2.5334555917518</v>
      </c>
      <c r="P1671" s="78">
        <f t="shared" si="624"/>
        <v>-1.1775494627524634</v>
      </c>
    </row>
    <row r="1672" spans="2:16" x14ac:dyDescent="0.2">
      <c r="B1672" s="78">
        <f t="shared" si="619"/>
        <v>2.7</v>
      </c>
      <c r="C1672" s="78">
        <v>-0.76604444311897801</v>
      </c>
      <c r="D1672" s="78">
        <v>-0.64278760968653925</v>
      </c>
      <c r="E1672" s="78">
        <f t="shared" si="620"/>
        <v>2.7</v>
      </c>
      <c r="F1672" s="78">
        <f t="shared" si="621"/>
        <v>-0.76604444311897801</v>
      </c>
      <c r="G1672" s="78">
        <f t="shared" si="622"/>
        <v>-0.64278760968653925</v>
      </c>
      <c r="H1672" s="78">
        <f t="shared" si="613"/>
        <v>-2.0134139481689393</v>
      </c>
      <c r="I1672" s="78">
        <f t="shared" si="614"/>
        <v>-1.9552463686584942</v>
      </c>
      <c r="J1672" s="78">
        <f t="shared" si="615"/>
        <v>-0.64278760968653925</v>
      </c>
      <c r="K1672" s="78">
        <f t="shared" si="616"/>
        <v>-2.0134139481689393</v>
      </c>
      <c r="L1672" s="78">
        <f t="shared" si="617"/>
        <v>-1.7222572889023544</v>
      </c>
      <c r="M1672" s="78">
        <f t="shared" si="618"/>
        <v>-1.1269401510912083</v>
      </c>
      <c r="O1672" s="78">
        <f t="shared" si="623"/>
        <v>-2.4323224560599526</v>
      </c>
      <c r="P1672" s="78">
        <f t="shared" si="624"/>
        <v>-1.3614099766357366</v>
      </c>
    </row>
    <row r="1673" spans="2:16" x14ac:dyDescent="0.2">
      <c r="B1673" s="78">
        <f t="shared" si="619"/>
        <v>2.7</v>
      </c>
      <c r="C1673" s="78">
        <v>-0.64278760968653947</v>
      </c>
      <c r="D1673" s="78">
        <v>-0.7660444431189779</v>
      </c>
      <c r="E1673" s="78">
        <f t="shared" si="620"/>
        <v>2.7</v>
      </c>
      <c r="F1673" s="78">
        <f t="shared" si="621"/>
        <v>-0.64278760968653947</v>
      </c>
      <c r="G1673" s="78">
        <f t="shared" si="622"/>
        <v>-0.7660444431189779</v>
      </c>
      <c r="H1673" s="78">
        <f t="shared" si="613"/>
        <v>-1.9066703992264205</v>
      </c>
      <c r="I1673" s="78">
        <f t="shared" si="614"/>
        <v>-2.0168747853747138</v>
      </c>
      <c r="J1673" s="78">
        <f t="shared" si="615"/>
        <v>-0.7660444431189779</v>
      </c>
      <c r="K1673" s="78">
        <f t="shared" si="616"/>
        <v>-1.9066703992264205</v>
      </c>
      <c r="L1673" s="78">
        <f t="shared" si="617"/>
        <v>-1.7498845523105115</v>
      </c>
      <c r="M1673" s="78">
        <f t="shared" si="618"/>
        <v>-1.2619477177358829</v>
      </c>
      <c r="O1673" s="78">
        <f t="shared" si="623"/>
        <v>-2.3110832949136477</v>
      </c>
      <c r="P1673" s="78">
        <f t="shared" si="624"/>
        <v>-1.5296121923836854</v>
      </c>
    </row>
    <row r="1674" spans="2:16" x14ac:dyDescent="0.2">
      <c r="B1674" s="78">
        <f t="shared" si="619"/>
        <v>2.7</v>
      </c>
      <c r="C1674" s="78">
        <v>-0.50000000000000044</v>
      </c>
      <c r="D1674" s="78">
        <v>-0.86602540378443837</v>
      </c>
      <c r="E1674" s="78">
        <f t="shared" si="620"/>
        <v>2.7</v>
      </c>
      <c r="F1674" s="78">
        <f t="shared" si="621"/>
        <v>-0.50000000000000044</v>
      </c>
      <c r="G1674" s="78">
        <f t="shared" si="622"/>
        <v>-0.86602540378443837</v>
      </c>
      <c r="H1674" s="78">
        <f t="shared" si="613"/>
        <v>-1.7830127018922208</v>
      </c>
      <c r="I1674" s="78">
        <f t="shared" si="614"/>
        <v>-2.0882685902179832</v>
      </c>
      <c r="J1674" s="78">
        <f t="shared" si="615"/>
        <v>-0.86602540378443837</v>
      </c>
      <c r="K1674" s="78">
        <f t="shared" si="616"/>
        <v>-1.7830127018922208</v>
      </c>
      <c r="L1674" s="78">
        <f t="shared" si="617"/>
        <v>-1.7929686954777997</v>
      </c>
      <c r="M1674" s="78">
        <f t="shared" si="618"/>
        <v>-1.3769999861756133</v>
      </c>
      <c r="O1674" s="78">
        <f t="shared" si="623"/>
        <v>-2.1725428303286152</v>
      </c>
      <c r="P1674" s="78">
        <f t="shared" si="624"/>
        <v>-1.6778295769590463</v>
      </c>
    </row>
    <row r="1675" spans="2:16" x14ac:dyDescent="0.2">
      <c r="B1675" s="78">
        <f t="shared" si="619"/>
        <v>2.7</v>
      </c>
      <c r="C1675" s="78">
        <v>-0.34202014332566938</v>
      </c>
      <c r="D1675" s="78">
        <v>-0.93969262078590821</v>
      </c>
      <c r="E1675" s="78">
        <f t="shared" si="620"/>
        <v>2.7</v>
      </c>
      <c r="F1675" s="78">
        <f t="shared" si="621"/>
        <v>-0.34202014332566938</v>
      </c>
      <c r="G1675" s="78">
        <f t="shared" si="622"/>
        <v>-0.93969262078590821</v>
      </c>
      <c r="H1675" s="78">
        <f t="shared" si="613"/>
        <v>-1.6461981327260256</v>
      </c>
      <c r="I1675" s="78">
        <f t="shared" si="614"/>
        <v>-2.1672585185551489</v>
      </c>
      <c r="J1675" s="78">
        <f t="shared" si="615"/>
        <v>-0.93969262078590821</v>
      </c>
      <c r="K1675" s="78">
        <f t="shared" si="616"/>
        <v>-1.6461981327260256</v>
      </c>
      <c r="L1675" s="78">
        <f t="shared" si="617"/>
        <v>-1.8502006285157102</v>
      </c>
      <c r="M1675" s="78">
        <f t="shared" si="618"/>
        <v>-1.4686011514531159</v>
      </c>
      <c r="O1675" s="78">
        <f t="shared" si="623"/>
        <v>-2.0199247339584629</v>
      </c>
      <c r="P1675" s="78">
        <f t="shared" si="624"/>
        <v>-1.80200896305702</v>
      </c>
    </row>
    <row r="1676" spans="2:16" x14ac:dyDescent="0.2">
      <c r="B1676" s="78">
        <f t="shared" si="619"/>
        <v>2.7</v>
      </c>
      <c r="C1676" s="78">
        <v>-0.17364817766693033</v>
      </c>
      <c r="D1676" s="78">
        <v>-0.98480775301220802</v>
      </c>
      <c r="E1676" s="78">
        <f t="shared" si="620"/>
        <v>2.7</v>
      </c>
      <c r="F1676" s="78">
        <f t="shared" si="621"/>
        <v>-0.17364817766693033</v>
      </c>
      <c r="G1676" s="78">
        <f t="shared" si="622"/>
        <v>-0.98480775301220802</v>
      </c>
      <c r="H1676" s="78">
        <f t="shared" si="613"/>
        <v>-1.5003837331804364</v>
      </c>
      <c r="I1676" s="78">
        <f t="shared" si="614"/>
        <v>-2.2514445013845186</v>
      </c>
      <c r="J1676" s="78">
        <f t="shared" si="615"/>
        <v>-0.98480775301220802</v>
      </c>
      <c r="K1676" s="78">
        <f t="shared" si="616"/>
        <v>-1.5003837331804364</v>
      </c>
      <c r="L1676" s="78">
        <f t="shared" si="617"/>
        <v>-1.9198413880996417</v>
      </c>
      <c r="M1676" s="78">
        <f t="shared" si="618"/>
        <v>-1.5339679585138597</v>
      </c>
      <c r="O1676" s="78">
        <f t="shared" si="623"/>
        <v>-1.8568741100832966</v>
      </c>
      <c r="P1676" s="78">
        <f t="shared" si="624"/>
        <v>-1.8984379294914464</v>
      </c>
    </row>
    <row r="1677" spans="2:16" x14ac:dyDescent="0.2">
      <c r="B1677" s="78">
        <f t="shared" si="619"/>
        <v>2.7</v>
      </c>
      <c r="C1677" s="78">
        <v>-1.83772268236293E-16</v>
      </c>
      <c r="D1677" s="78">
        <v>-1</v>
      </c>
      <c r="E1677" s="78">
        <f t="shared" si="620"/>
        <v>2.7</v>
      </c>
      <c r="F1677" s="78">
        <f t="shared" si="621"/>
        <v>-1.83772268236293E-16</v>
      </c>
      <c r="G1677" s="78">
        <f t="shared" si="622"/>
        <v>-1</v>
      </c>
      <c r="H1677" s="78">
        <f t="shared" si="613"/>
        <v>-1.3500000000000014</v>
      </c>
      <c r="I1677" s="78">
        <f t="shared" si="614"/>
        <v>-2.3382685902179836</v>
      </c>
      <c r="J1677" s="78">
        <f t="shared" si="615"/>
        <v>-1</v>
      </c>
      <c r="K1677" s="78">
        <f t="shared" si="616"/>
        <v>-1.3500000000000014</v>
      </c>
      <c r="L1677" s="78">
        <f t="shared" si="617"/>
        <v>-1.9997749749895601</v>
      </c>
      <c r="M1677" s="78">
        <f t="shared" si="618"/>
        <v>-1.571114270002504</v>
      </c>
      <c r="O1677" s="78">
        <f t="shared" si="623"/>
        <v>-1.68745253512196</v>
      </c>
      <c r="P1677" s="78">
        <f t="shared" si="624"/>
        <v>-1.9638375984311187</v>
      </c>
    </row>
    <row r="1678" spans="2:16" x14ac:dyDescent="0.2">
      <c r="B1678" s="78">
        <f t="shared" si="619"/>
        <v>2.7</v>
      </c>
      <c r="C1678" s="78">
        <v>0.17364817766692997</v>
      </c>
      <c r="D1678" s="78">
        <v>-0.98480775301220813</v>
      </c>
      <c r="E1678" s="78">
        <f t="shared" si="620"/>
        <v>2.7</v>
      </c>
      <c r="F1678" s="78">
        <f t="shared" si="621"/>
        <v>0.17364817766692997</v>
      </c>
      <c r="G1678" s="78">
        <f t="shared" si="622"/>
        <v>-0.98480775301220813</v>
      </c>
      <c r="H1678" s="78">
        <f t="shared" si="613"/>
        <v>-1.1996162668195662</v>
      </c>
      <c r="I1678" s="78">
        <f t="shared" si="614"/>
        <v>-2.4250926790514487</v>
      </c>
      <c r="J1678" s="78">
        <f t="shared" si="615"/>
        <v>-0.98480775301220813</v>
      </c>
      <c r="K1678" s="78">
        <f t="shared" si="616"/>
        <v>-1.1996162668195662</v>
      </c>
      <c r="L1678" s="78">
        <f t="shared" si="617"/>
        <v>-2.0875726475961622</v>
      </c>
      <c r="M1678" s="78">
        <f t="shared" si="618"/>
        <v>-1.5789114140414076</v>
      </c>
      <c r="O1678" s="78">
        <f t="shared" si="623"/>
        <v>-1.5161166269098401</v>
      </c>
      <c r="P1678" s="78">
        <f t="shared" si="624"/>
        <v>-1.995482983564741</v>
      </c>
    </row>
    <row r="1679" spans="2:16" x14ac:dyDescent="0.2">
      <c r="B1679" s="78">
        <f t="shared" si="619"/>
        <v>2.7</v>
      </c>
      <c r="C1679" s="78">
        <v>0.34202014332566899</v>
      </c>
      <c r="D1679" s="78">
        <v>-0.93969262078590832</v>
      </c>
      <c r="E1679" s="78">
        <f t="shared" si="620"/>
        <v>2.7</v>
      </c>
      <c r="F1679" s="78">
        <f t="shared" si="621"/>
        <v>0.34202014332566899</v>
      </c>
      <c r="G1679" s="78">
        <f t="shared" si="622"/>
        <v>-0.93969262078590832</v>
      </c>
      <c r="H1679" s="78">
        <f t="shared" si="613"/>
        <v>-1.0538018672739773</v>
      </c>
      <c r="I1679" s="78">
        <f t="shared" si="614"/>
        <v>-2.5092786618808183</v>
      </c>
      <c r="J1679" s="78">
        <f t="shared" si="615"/>
        <v>-0.93969262078590832</v>
      </c>
      <c r="K1679" s="78">
        <f t="shared" si="616"/>
        <v>-1.0538018672739773</v>
      </c>
      <c r="L1679" s="78">
        <f t="shared" si="617"/>
        <v>-2.1805667180650632</v>
      </c>
      <c r="M1679" s="78">
        <f t="shared" si="618"/>
        <v>-1.557122478354493</v>
      </c>
      <c r="O1679" s="78">
        <f t="shared" si="623"/>
        <v>-1.3476703864313957</v>
      </c>
      <c r="P1679" s="78">
        <f t="shared" si="624"/>
        <v>-1.9913495290661007</v>
      </c>
    </row>
    <row r="1680" spans="2:16" x14ac:dyDescent="0.2">
      <c r="B1680" s="78">
        <f t="shared" si="619"/>
        <v>2.7</v>
      </c>
      <c r="C1680" s="78">
        <v>0.50000000000000011</v>
      </c>
      <c r="D1680" s="78">
        <v>-0.8660254037844386</v>
      </c>
      <c r="E1680" s="78">
        <f t="shared" si="620"/>
        <v>2.7</v>
      </c>
      <c r="F1680" s="78">
        <f t="shared" si="621"/>
        <v>0.50000000000000011</v>
      </c>
      <c r="G1680" s="78">
        <f t="shared" si="622"/>
        <v>-0.8660254037844386</v>
      </c>
      <c r="H1680" s="78">
        <f t="shared" si="613"/>
        <v>-0.9169872981077819</v>
      </c>
      <c r="I1680" s="78">
        <f t="shared" si="614"/>
        <v>-2.5882685902179841</v>
      </c>
      <c r="J1680" s="78">
        <f t="shared" si="615"/>
        <v>-0.8660254037844386</v>
      </c>
      <c r="K1680" s="78">
        <f t="shared" si="616"/>
        <v>-0.9169872981077819</v>
      </c>
      <c r="L1680" s="78">
        <f t="shared" si="617"/>
        <v>-2.2759316086223347</v>
      </c>
      <c r="M1680" s="78">
        <f t="shared" si="618"/>
        <v>-1.5064095087268741</v>
      </c>
      <c r="O1680" s="78">
        <f t="shared" si="623"/>
        <v>-1.1871817436668606</v>
      </c>
      <c r="P1680" s="78">
        <f t="shared" si="624"/>
        <v>-1.9502798685838547</v>
      </c>
    </row>
    <row r="1681" spans="2:18" x14ac:dyDescent="0.2">
      <c r="B1681" s="78">
        <f t="shared" si="619"/>
        <v>2.7</v>
      </c>
      <c r="C1681" s="78">
        <v>0.64278760968653925</v>
      </c>
      <c r="D1681" s="78">
        <v>-0.76604444311897812</v>
      </c>
      <c r="E1681" s="78">
        <f t="shared" si="620"/>
        <v>2.7</v>
      </c>
      <c r="F1681" s="78">
        <f t="shared" si="621"/>
        <v>0.64278760968653925</v>
      </c>
      <c r="G1681" s="78">
        <f t="shared" si="622"/>
        <v>-0.76604444311897812</v>
      </c>
      <c r="H1681" s="78">
        <f t="shared" si="613"/>
        <v>-0.79332960077358206</v>
      </c>
      <c r="I1681" s="78">
        <f t="shared" si="614"/>
        <v>-2.6596623950612535</v>
      </c>
      <c r="J1681" s="78">
        <f t="shared" si="615"/>
        <v>-0.76604444311897812</v>
      </c>
      <c r="K1681" s="78">
        <f t="shared" si="616"/>
        <v>-0.79332960077358206</v>
      </c>
      <c r="L1681" s="78">
        <f t="shared" si="617"/>
        <v>-2.3707697053253574</v>
      </c>
      <c r="M1681" s="78">
        <f t="shared" si="618"/>
        <v>-1.4283133930786851</v>
      </c>
      <c r="O1681" s="78">
        <f t="shared" si="623"/>
        <v>-1.0398553591013528</v>
      </c>
      <c r="P1681" s="78">
        <f t="shared" si="624"/>
        <v>-1.8721592322041671</v>
      </c>
    </row>
    <row r="1682" spans="2:18" x14ac:dyDescent="0.2">
      <c r="B1682" s="78">
        <f t="shared" si="619"/>
        <v>2.7</v>
      </c>
      <c r="C1682" s="78">
        <v>0.76604444311897779</v>
      </c>
      <c r="D1682" s="78">
        <v>-0.64278760968653958</v>
      </c>
      <c r="E1682" s="78">
        <f t="shared" si="620"/>
        <v>2.7</v>
      </c>
      <c r="F1682" s="78">
        <f t="shared" si="621"/>
        <v>0.76604444311897779</v>
      </c>
      <c r="G1682" s="78">
        <f t="shared" si="622"/>
        <v>-0.64278760968653958</v>
      </c>
      <c r="H1682" s="78">
        <f t="shared" si="613"/>
        <v>-0.68658605183106325</v>
      </c>
      <c r="I1682" s="78">
        <f t="shared" si="614"/>
        <v>-2.721290811777473</v>
      </c>
      <c r="J1682" s="78">
        <f t="shared" si="615"/>
        <v>-0.64278760968653958</v>
      </c>
      <c r="K1682" s="78">
        <f t="shared" si="616"/>
        <v>-0.68658605183106325</v>
      </c>
      <c r="L1682" s="78">
        <f t="shared" si="617"/>
        <v>-2.4621994005962029</v>
      </c>
      <c r="M1682" s="78">
        <f t="shared" si="618"/>
        <v>-1.325207042365355</v>
      </c>
      <c r="O1682" s="78">
        <f t="shared" si="623"/>
        <v>-0.91085727564267072</v>
      </c>
      <c r="P1682" s="78">
        <f t="shared" si="624"/>
        <v>-1.7580818501223983</v>
      </c>
    </row>
    <row r="1683" spans="2:18" x14ac:dyDescent="0.2">
      <c r="B1683" s="78">
        <f t="shared" si="619"/>
        <v>2.7</v>
      </c>
      <c r="C1683" s="78">
        <v>0.86602540378443837</v>
      </c>
      <c r="D1683" s="78">
        <v>-0.50000000000000044</v>
      </c>
      <c r="E1683" s="78">
        <f t="shared" si="620"/>
        <v>2.7</v>
      </c>
      <c r="F1683" s="78">
        <f t="shared" si="621"/>
        <v>0.86602540378443837</v>
      </c>
      <c r="G1683" s="78">
        <f t="shared" si="622"/>
        <v>-0.50000000000000044</v>
      </c>
      <c r="H1683" s="78">
        <f t="shared" si="613"/>
        <v>-0.60000000000000164</v>
      </c>
      <c r="I1683" s="78">
        <f t="shared" si="614"/>
        <v>-2.7712812921102032</v>
      </c>
      <c r="J1683" s="78">
        <f t="shared" si="615"/>
        <v>-0.50000000000000044</v>
      </c>
      <c r="K1683" s="78">
        <f t="shared" si="616"/>
        <v>-0.60000000000000164</v>
      </c>
      <c r="L1683" s="78">
        <f t="shared" si="617"/>
        <v>-2.5474426494097244</v>
      </c>
      <c r="M1683" s="78">
        <f t="shared" si="618"/>
        <v>-1.2002232908789772</v>
      </c>
      <c r="O1683" s="78">
        <f t="shared" si="623"/>
        <v>-0.80509276450248179</v>
      </c>
      <c r="P1683" s="78">
        <f t="shared" si="624"/>
        <v>-1.6104851454566991</v>
      </c>
    </row>
    <row r="1684" spans="2:18" x14ac:dyDescent="0.2">
      <c r="B1684" s="78">
        <f t="shared" si="619"/>
        <v>2.7</v>
      </c>
      <c r="C1684" s="78">
        <v>0.93969262078590809</v>
      </c>
      <c r="D1684" s="78">
        <v>-0.34202014332566943</v>
      </c>
      <c r="E1684" s="78">
        <f t="shared" si="620"/>
        <v>2.7</v>
      </c>
      <c r="F1684" s="78">
        <f t="shared" si="621"/>
        <v>0.93969262078590809</v>
      </c>
      <c r="G1684" s="78">
        <f t="shared" si="622"/>
        <v>-0.34202014332566943</v>
      </c>
      <c r="H1684" s="78">
        <f t="shared" si="613"/>
        <v>-0.53620231865062806</v>
      </c>
      <c r="I1684" s="78">
        <f t="shared" si="614"/>
        <v>-2.808114900610938</v>
      </c>
      <c r="J1684" s="78">
        <f t="shared" si="615"/>
        <v>-0.34202014332566943</v>
      </c>
      <c r="K1684" s="78">
        <f t="shared" si="616"/>
        <v>-0.53620231865062806</v>
      </c>
      <c r="L1684" s="78">
        <f t="shared" si="617"/>
        <v>-2.6239093787858883</v>
      </c>
      <c r="M1684" s="78">
        <f t="shared" si="618"/>
        <v>-1.0571597066636358</v>
      </c>
      <c r="O1684" s="78">
        <f t="shared" si="623"/>
        <v>-0.72694648993123223</v>
      </c>
      <c r="P1684" s="78">
        <f t="shared" si="624"/>
        <v>-1.4332249438790465</v>
      </c>
    </row>
    <row r="1685" spans="2:18" x14ac:dyDescent="0.2">
      <c r="B1685" s="78">
        <f t="shared" si="619"/>
        <v>2.7</v>
      </c>
      <c r="C1685" s="78">
        <v>0.98480775301220802</v>
      </c>
      <c r="D1685" s="78">
        <v>-0.17364817766693039</v>
      </c>
      <c r="E1685" s="78">
        <f t="shared" si="620"/>
        <v>2.7</v>
      </c>
      <c r="F1685" s="78">
        <f t="shared" si="621"/>
        <v>0.98480775301220802</v>
      </c>
      <c r="G1685" s="78">
        <f t="shared" si="622"/>
        <v>-0.17364817766693039</v>
      </c>
      <c r="H1685" s="78">
        <f t="shared" si="613"/>
        <v>-0.49713146804755826</v>
      </c>
      <c r="I1685" s="78">
        <f t="shared" si="614"/>
        <v>-2.8306724667240881</v>
      </c>
      <c r="J1685" s="78">
        <f t="shared" si="615"/>
        <v>-0.17364817766693039</v>
      </c>
      <c r="K1685" s="78">
        <f t="shared" si="616"/>
        <v>-0.49713146804755826</v>
      </c>
      <c r="L1685" s="78">
        <f t="shared" si="617"/>
        <v>-2.6892761858466323</v>
      </c>
      <c r="M1685" s="78">
        <f t="shared" si="618"/>
        <v>-0.90036320433204609</v>
      </c>
      <c r="O1685" s="78">
        <f t="shared" si="623"/>
        <v>-0.68000307587208386</v>
      </c>
      <c r="P1685" s="78">
        <f t="shared" si="624"/>
        <v>-1.2315650641718496</v>
      </c>
    </row>
    <row r="1686" spans="2:18" x14ac:dyDescent="0.2">
      <c r="B1686" s="78">
        <f t="shared" si="619"/>
        <v>2.7</v>
      </c>
      <c r="C1686" s="78">
        <v>1</v>
      </c>
      <c r="D1686" s="78">
        <v>0</v>
      </c>
      <c r="E1686" s="78">
        <f t="shared" si="620"/>
        <v>2.7</v>
      </c>
      <c r="F1686" s="78">
        <f t="shared" si="621"/>
        <v>1</v>
      </c>
      <c r="G1686" s="78">
        <f t="shared" si="622"/>
        <v>0</v>
      </c>
      <c r="H1686" s="78">
        <f t="shared" si="613"/>
        <v>-0.48397459621556282</v>
      </c>
      <c r="I1686" s="78">
        <f t="shared" si="614"/>
        <v>-2.8382685902179841</v>
      </c>
      <c r="J1686" s="78">
        <f t="shared" si="615"/>
        <v>0</v>
      </c>
      <c r="K1686" s="78">
        <f t="shared" si="616"/>
        <v>-0.48397459621556282</v>
      </c>
      <c r="L1686" s="78">
        <f t="shared" si="617"/>
        <v>-2.7415569332366152</v>
      </c>
      <c r="M1686" s="78">
        <f t="shared" si="618"/>
        <v>-0.73459796626469642</v>
      </c>
      <c r="O1686" s="78">
        <f t="shared" si="623"/>
        <v>-0.66677466746511549</v>
      </c>
      <c r="P1686" s="78">
        <f t="shared" si="624"/>
        <v>-1.0120599686569718</v>
      </c>
    </row>
    <row r="1688" spans="2:18" x14ac:dyDescent="0.2">
      <c r="B1688" s="78">
        <f>17/20*9-4.5</f>
        <v>3.1499999999999995</v>
      </c>
      <c r="C1688" s="78">
        <v>1</v>
      </c>
      <c r="D1688" s="78">
        <v>0</v>
      </c>
      <c r="E1688" s="78">
        <f>B1688+B$8</f>
        <v>3.1499999999999995</v>
      </c>
      <c r="F1688" s="78">
        <f>C1688+B$9</f>
        <v>1</v>
      </c>
      <c r="G1688" s="78">
        <f>D1688+B$10</f>
        <v>0</v>
      </c>
      <c r="H1688" s="78">
        <f t="shared" ref="H1688:H1724" si="625">E1688*COS(RADIANS($B$12))-F1688*SIN(RADIANS($B$12))</f>
        <v>-0.70897459621556269</v>
      </c>
      <c r="I1688" s="78">
        <f t="shared" ref="I1688:I1724" si="626">E1688*SIN(RADIANS($B$12))+F1688*COS(RADIANS($B$12))</f>
        <v>-3.2279800219209807</v>
      </c>
      <c r="J1688" s="78">
        <f t="shared" ref="J1688:J1724" si="627">G1688</f>
        <v>0</v>
      </c>
      <c r="K1688" s="78">
        <f t="shared" ref="K1688:K1724" si="628">H1688</f>
        <v>-0.70897459621556269</v>
      </c>
      <c r="L1688" s="78">
        <f t="shared" ref="L1688:L1724" si="629">I1688*COS(RADIANS($B$14))-J1688*SIN(RADIANS($B$14))</f>
        <v>-3.117989269918628</v>
      </c>
      <c r="M1688" s="78">
        <f t="shared" ref="M1688:M1724" si="630">I1688*SIN(RADIANS($B$14))+J1688*COS(RADIANS($B$14))</f>
        <v>-0.83546270688360214</v>
      </c>
      <c r="O1688" s="78">
        <f>K1688*B$3/(B$3+B$5+L1688)</f>
        <v>-1.0301852525696074</v>
      </c>
      <c r="P1688" s="78">
        <f>M1688*B$3/(B$3+B$5+L1688)</f>
        <v>-1.2139805351243964</v>
      </c>
      <c r="R1688" s="78" t="s">
        <v>178</v>
      </c>
    </row>
    <row r="1689" spans="2:18" x14ac:dyDescent="0.2">
      <c r="B1689" s="78">
        <f t="shared" ref="B1689:B1724" si="631">B1688</f>
        <v>3.1499999999999995</v>
      </c>
      <c r="C1689" s="78">
        <v>0.98480775301220802</v>
      </c>
      <c r="D1689" s="78">
        <v>0.17364817766693033</v>
      </c>
      <c r="E1689" s="78">
        <f t="shared" ref="E1689:E1724" si="632">B1689+B$8</f>
        <v>3.1499999999999995</v>
      </c>
      <c r="F1689" s="78">
        <f t="shared" ref="F1689:F1724" si="633">C1689+B$9</f>
        <v>0.98480775301220802</v>
      </c>
      <c r="G1689" s="78">
        <f t="shared" ref="G1689:G1724" si="634">D1689+B$10</f>
        <v>0.17364817766693033</v>
      </c>
      <c r="H1689" s="78">
        <f t="shared" si="625"/>
        <v>-0.72213146804755812</v>
      </c>
      <c r="I1689" s="78">
        <f t="shared" si="626"/>
        <v>-3.2203838984270847</v>
      </c>
      <c r="J1689" s="78">
        <f t="shared" si="627"/>
        <v>0.17364817766693033</v>
      </c>
      <c r="K1689" s="78">
        <f t="shared" si="628"/>
        <v>-0.72213146804755812</v>
      </c>
      <c r="L1689" s="78">
        <f t="shared" si="629"/>
        <v>-3.1555954335837404</v>
      </c>
      <c r="M1689" s="78">
        <f t="shared" si="630"/>
        <v>-0.66576542595791066</v>
      </c>
      <c r="O1689" s="78">
        <f t="shared" ref="O1689:O1724" si="635">K1689*B$3/(B$3+B$5+L1689)</f>
        <v>-1.0550683569917423</v>
      </c>
      <c r="P1689" s="78">
        <f t="shared" ref="P1689:P1724" si="636">M1689*B$3/(B$3+B$5+L1689)</f>
        <v>-0.97271489360031571</v>
      </c>
    </row>
    <row r="1690" spans="2:18" x14ac:dyDescent="0.2">
      <c r="B1690" s="78">
        <f t="shared" si="631"/>
        <v>3.1499999999999995</v>
      </c>
      <c r="C1690" s="78">
        <v>0.93969262078590843</v>
      </c>
      <c r="D1690" s="78">
        <v>0.34202014332566871</v>
      </c>
      <c r="E1690" s="78">
        <f t="shared" si="632"/>
        <v>3.1499999999999995</v>
      </c>
      <c r="F1690" s="78">
        <f t="shared" si="633"/>
        <v>0.93969262078590843</v>
      </c>
      <c r="G1690" s="78">
        <f t="shared" si="634"/>
        <v>0.34202014332566871</v>
      </c>
      <c r="H1690" s="78">
        <f t="shared" si="625"/>
        <v>-0.7612023186506276</v>
      </c>
      <c r="I1690" s="78">
        <f t="shared" si="626"/>
        <v>-3.1978263323139346</v>
      </c>
      <c r="J1690" s="78">
        <f t="shared" si="627"/>
        <v>0.34202014332566871</v>
      </c>
      <c r="K1690" s="78">
        <f t="shared" si="628"/>
        <v>-0.7612023186506276</v>
      </c>
      <c r="L1690" s="78">
        <f t="shared" si="629"/>
        <v>-3.1773843692706549</v>
      </c>
      <c r="M1690" s="78">
        <f t="shared" si="630"/>
        <v>-0.49729226818383659</v>
      </c>
      <c r="O1690" s="78">
        <f t="shared" si="635"/>
        <v>-1.1157045330564141</v>
      </c>
      <c r="P1690" s="78">
        <f t="shared" si="636"/>
        <v>-0.72888800292956779</v>
      </c>
    </row>
    <row r="1691" spans="2:18" x14ac:dyDescent="0.2">
      <c r="B1691" s="78">
        <f t="shared" si="631"/>
        <v>3.1499999999999995</v>
      </c>
      <c r="C1691" s="78">
        <v>0.86602540378443871</v>
      </c>
      <c r="D1691" s="78">
        <v>0.49999999999999994</v>
      </c>
      <c r="E1691" s="78">
        <f t="shared" si="632"/>
        <v>3.1499999999999995</v>
      </c>
      <c r="F1691" s="78">
        <f t="shared" si="633"/>
        <v>0.86602540378443871</v>
      </c>
      <c r="G1691" s="78">
        <f t="shared" si="634"/>
        <v>0.49999999999999994</v>
      </c>
      <c r="H1691" s="78">
        <f t="shared" si="625"/>
        <v>-0.82500000000000129</v>
      </c>
      <c r="I1691" s="78">
        <f t="shared" si="626"/>
        <v>-3.1609927238131998</v>
      </c>
      <c r="J1691" s="78">
        <f t="shared" si="627"/>
        <v>0.49999999999999994</v>
      </c>
      <c r="K1691" s="78">
        <f t="shared" si="628"/>
        <v>-0.82500000000000129</v>
      </c>
      <c r="L1691" s="78">
        <f t="shared" si="629"/>
        <v>-3.182694031194258</v>
      </c>
      <c r="M1691" s="78">
        <f t="shared" si="630"/>
        <v>-0.33516220520881435</v>
      </c>
      <c r="O1691" s="78">
        <f t="shared" si="635"/>
        <v>-1.2101554540385768</v>
      </c>
      <c r="P1691" s="78">
        <f t="shared" si="636"/>
        <v>-0.49163438863156694</v>
      </c>
    </row>
    <row r="1692" spans="2:18" x14ac:dyDescent="0.2">
      <c r="B1692" s="78">
        <f t="shared" si="631"/>
        <v>3.1499999999999995</v>
      </c>
      <c r="C1692" s="78">
        <v>0.76604444311897801</v>
      </c>
      <c r="D1692" s="78">
        <v>0.64278760968653925</v>
      </c>
      <c r="E1692" s="78">
        <f t="shared" si="632"/>
        <v>3.1499999999999995</v>
      </c>
      <c r="F1692" s="78">
        <f t="shared" si="633"/>
        <v>0.76604444311897801</v>
      </c>
      <c r="G1692" s="78">
        <f t="shared" si="634"/>
        <v>0.64278760968653925</v>
      </c>
      <c r="H1692" s="78">
        <f t="shared" si="625"/>
        <v>-0.91158605183106289</v>
      </c>
      <c r="I1692" s="78">
        <f t="shared" si="626"/>
        <v>-3.1110022434804696</v>
      </c>
      <c r="J1692" s="78">
        <f t="shared" si="627"/>
        <v>0.64278760968653925</v>
      </c>
      <c r="K1692" s="78">
        <f t="shared" si="628"/>
        <v>-0.91158605183106289</v>
      </c>
      <c r="L1692" s="78">
        <f t="shared" si="629"/>
        <v>-3.1713630879638197</v>
      </c>
      <c r="M1692" s="78">
        <f t="shared" si="630"/>
        <v>-0.18430147695456933</v>
      </c>
      <c r="O1692" s="78">
        <f t="shared" si="635"/>
        <v>-1.3349458516739967</v>
      </c>
      <c r="P1692" s="78">
        <f t="shared" si="636"/>
        <v>-0.26989497220114145</v>
      </c>
    </row>
    <row r="1693" spans="2:18" x14ac:dyDescent="0.2">
      <c r="B1693" s="78">
        <f t="shared" si="631"/>
        <v>3.1499999999999995</v>
      </c>
      <c r="C1693" s="78">
        <v>0.64278760968653936</v>
      </c>
      <c r="D1693" s="78">
        <v>0.76604444311897801</v>
      </c>
      <c r="E1693" s="78">
        <f t="shared" si="632"/>
        <v>3.1499999999999995</v>
      </c>
      <c r="F1693" s="78">
        <f t="shared" si="633"/>
        <v>0.64278760968653936</v>
      </c>
      <c r="G1693" s="78">
        <f t="shared" si="634"/>
        <v>0.76604444311897801</v>
      </c>
      <c r="H1693" s="78">
        <f t="shared" si="625"/>
        <v>-1.0183296007735818</v>
      </c>
      <c r="I1693" s="78">
        <f t="shared" si="626"/>
        <v>-3.0493738267642501</v>
      </c>
      <c r="J1693" s="78">
        <f t="shared" si="627"/>
        <v>0.76604444311897801</v>
      </c>
      <c r="K1693" s="78">
        <f t="shared" si="628"/>
        <v>-1.0183296007735818</v>
      </c>
      <c r="L1693" s="78">
        <f t="shared" si="629"/>
        <v>-3.1437358245556628</v>
      </c>
      <c r="M1693" s="78">
        <f t="shared" si="630"/>
        <v>-4.9293910309894606E-2</v>
      </c>
      <c r="O1693" s="78">
        <f t="shared" si="635"/>
        <v>-1.4852543232227284</v>
      </c>
      <c r="P1693" s="78">
        <f t="shared" si="636"/>
        <v>-7.189616538761795E-2</v>
      </c>
    </row>
    <row r="1694" spans="2:18" x14ac:dyDescent="0.2">
      <c r="B1694" s="78">
        <f t="shared" si="631"/>
        <v>3.1499999999999995</v>
      </c>
      <c r="C1694" s="78">
        <v>0.50000000000000011</v>
      </c>
      <c r="D1694" s="78">
        <v>0.8660254037844386</v>
      </c>
      <c r="E1694" s="78">
        <f t="shared" si="632"/>
        <v>3.1499999999999995</v>
      </c>
      <c r="F1694" s="78">
        <f t="shared" si="633"/>
        <v>0.50000000000000011</v>
      </c>
      <c r="G1694" s="78">
        <f t="shared" si="634"/>
        <v>0.8660254037844386</v>
      </c>
      <c r="H1694" s="78">
        <f t="shared" si="625"/>
        <v>-1.1419872981077819</v>
      </c>
      <c r="I1694" s="78">
        <f t="shared" si="626"/>
        <v>-2.9779800219209807</v>
      </c>
      <c r="J1694" s="78">
        <f t="shared" si="627"/>
        <v>0.8660254037844386</v>
      </c>
      <c r="K1694" s="78">
        <f t="shared" si="628"/>
        <v>-1.1419872981077819</v>
      </c>
      <c r="L1694" s="78">
        <f t="shared" si="629"/>
        <v>-3.1006516813883742</v>
      </c>
      <c r="M1694" s="78">
        <f t="shared" si="630"/>
        <v>6.5758358129835881E-2</v>
      </c>
      <c r="O1694" s="78">
        <f t="shared" si="635"/>
        <v>-1.6552103841853676</v>
      </c>
      <c r="P1694" s="78">
        <f t="shared" si="636"/>
        <v>9.5310970099084097E-2</v>
      </c>
    </row>
    <row r="1695" spans="2:18" x14ac:dyDescent="0.2">
      <c r="B1695" s="78">
        <f t="shared" si="631"/>
        <v>3.1499999999999995</v>
      </c>
      <c r="C1695" s="78">
        <v>0.34202014332566882</v>
      </c>
      <c r="D1695" s="78">
        <v>0.93969262078590832</v>
      </c>
      <c r="E1695" s="78">
        <f t="shared" si="632"/>
        <v>3.1499999999999995</v>
      </c>
      <c r="F1695" s="78">
        <f t="shared" si="633"/>
        <v>0.34202014332566882</v>
      </c>
      <c r="G1695" s="78">
        <f t="shared" si="634"/>
        <v>0.93969262078590832</v>
      </c>
      <c r="H1695" s="78">
        <f t="shared" si="625"/>
        <v>-1.2788018672739772</v>
      </c>
      <c r="I1695" s="78">
        <f t="shared" si="626"/>
        <v>-2.8989900935838149</v>
      </c>
      <c r="J1695" s="78">
        <f t="shared" si="627"/>
        <v>0.93969262078590832</v>
      </c>
      <c r="K1695" s="78">
        <f t="shared" si="628"/>
        <v>-1.2788018672739772</v>
      </c>
      <c r="L1695" s="78">
        <f t="shared" si="629"/>
        <v>-3.0434197483504639</v>
      </c>
      <c r="M1695" s="78">
        <f t="shared" si="630"/>
        <v>0.15735952340733839</v>
      </c>
      <c r="O1695" s="78">
        <f t="shared" si="635"/>
        <v>-1.8382622222617919</v>
      </c>
      <c r="P1695" s="78">
        <f t="shared" si="636"/>
        <v>0.22620241227005969</v>
      </c>
    </row>
    <row r="1696" spans="2:18" x14ac:dyDescent="0.2">
      <c r="B1696" s="78">
        <f t="shared" si="631"/>
        <v>3.1499999999999995</v>
      </c>
      <c r="C1696" s="78">
        <v>0.17364817766693041</v>
      </c>
      <c r="D1696" s="78">
        <v>0.98480775301220802</v>
      </c>
      <c r="E1696" s="78">
        <f t="shared" si="632"/>
        <v>3.1499999999999995</v>
      </c>
      <c r="F1696" s="78">
        <f t="shared" si="633"/>
        <v>0.17364817766693041</v>
      </c>
      <c r="G1696" s="78">
        <f t="shared" si="634"/>
        <v>0.98480775301220802</v>
      </c>
      <c r="H1696" s="78">
        <f t="shared" si="625"/>
        <v>-1.4246162668195659</v>
      </c>
      <c r="I1696" s="78">
        <f t="shared" si="626"/>
        <v>-2.8148041107544457</v>
      </c>
      <c r="J1696" s="78">
        <f t="shared" si="627"/>
        <v>0.98480775301220802</v>
      </c>
      <c r="K1696" s="78">
        <f t="shared" si="628"/>
        <v>-1.4246162668195659</v>
      </c>
      <c r="L1696" s="78">
        <f t="shared" si="629"/>
        <v>-2.9737789887665329</v>
      </c>
      <c r="M1696" s="78">
        <f t="shared" si="630"/>
        <v>0.22272633046808199</v>
      </c>
      <c r="O1696" s="78">
        <f t="shared" si="635"/>
        <v>-2.0275711005132071</v>
      </c>
      <c r="P1696" s="78">
        <f t="shared" si="636"/>
        <v>0.31699306086726975</v>
      </c>
    </row>
    <row r="1697" spans="2:16" x14ac:dyDescent="0.2">
      <c r="B1697" s="78">
        <f t="shared" si="631"/>
        <v>3.1499999999999995</v>
      </c>
      <c r="C1697" s="78">
        <v>6.1257422745431001E-17</v>
      </c>
      <c r="D1697" s="78">
        <v>1</v>
      </c>
      <c r="E1697" s="78">
        <f t="shared" si="632"/>
        <v>3.1499999999999995</v>
      </c>
      <c r="F1697" s="78">
        <f t="shared" si="633"/>
        <v>6.1257422745431001E-17</v>
      </c>
      <c r="G1697" s="78">
        <f t="shared" si="634"/>
        <v>1</v>
      </c>
      <c r="H1697" s="78">
        <f t="shared" si="625"/>
        <v>-1.5750000000000011</v>
      </c>
      <c r="I1697" s="78">
        <f t="shared" si="626"/>
        <v>-2.7279800219209802</v>
      </c>
      <c r="J1697" s="78">
        <f t="shared" si="627"/>
        <v>1</v>
      </c>
      <c r="K1697" s="78">
        <f t="shared" si="628"/>
        <v>-1.5750000000000011</v>
      </c>
      <c r="L1697" s="78">
        <f t="shared" si="629"/>
        <v>-2.8938454018766144</v>
      </c>
      <c r="M1697" s="78">
        <f t="shared" si="630"/>
        <v>0.25987264195672666</v>
      </c>
      <c r="O1697" s="78">
        <f t="shared" si="635"/>
        <v>-2.216388594213714</v>
      </c>
      <c r="P1697" s="78">
        <f t="shared" si="636"/>
        <v>0.36570079973401448</v>
      </c>
    </row>
    <row r="1698" spans="2:16" x14ac:dyDescent="0.2">
      <c r="B1698" s="78">
        <f t="shared" si="631"/>
        <v>3.1499999999999995</v>
      </c>
      <c r="C1698" s="78">
        <v>-0.1736481776669303</v>
      </c>
      <c r="D1698" s="78">
        <v>0.98480775301220802</v>
      </c>
      <c r="E1698" s="78">
        <f t="shared" si="632"/>
        <v>3.1499999999999995</v>
      </c>
      <c r="F1698" s="78">
        <f t="shared" si="633"/>
        <v>-0.1736481776669303</v>
      </c>
      <c r="G1698" s="78">
        <f t="shared" si="634"/>
        <v>0.98480775301220802</v>
      </c>
      <c r="H1698" s="78">
        <f t="shared" si="625"/>
        <v>-1.7253837331804363</v>
      </c>
      <c r="I1698" s="78">
        <f t="shared" si="626"/>
        <v>-2.6411559330875152</v>
      </c>
      <c r="J1698" s="78">
        <f t="shared" si="627"/>
        <v>0.98480775301220802</v>
      </c>
      <c r="K1698" s="78">
        <f t="shared" si="628"/>
        <v>-1.7253837331804363</v>
      </c>
      <c r="L1698" s="78">
        <f t="shared" si="629"/>
        <v>-2.8060477292700119</v>
      </c>
      <c r="M1698" s="78">
        <f t="shared" si="630"/>
        <v>0.26766978599562985</v>
      </c>
      <c r="O1698" s="78">
        <f t="shared" si="635"/>
        <v>-2.3983808458119742</v>
      </c>
      <c r="P1698" s="78">
        <f t="shared" si="636"/>
        <v>0.37207612161217291</v>
      </c>
    </row>
    <row r="1699" spans="2:16" x14ac:dyDescent="0.2">
      <c r="B1699" s="78">
        <f t="shared" si="631"/>
        <v>3.1499999999999995</v>
      </c>
      <c r="C1699" s="78">
        <v>-0.34202014332566871</v>
      </c>
      <c r="D1699" s="78">
        <v>0.93969262078590843</v>
      </c>
      <c r="E1699" s="78">
        <f t="shared" si="632"/>
        <v>3.1499999999999995</v>
      </c>
      <c r="F1699" s="78">
        <f t="shared" si="633"/>
        <v>-0.34202014332566871</v>
      </c>
      <c r="G1699" s="78">
        <f t="shared" si="634"/>
        <v>0.93969262078590843</v>
      </c>
      <c r="H1699" s="78">
        <f t="shared" si="625"/>
        <v>-1.8711981327260248</v>
      </c>
      <c r="I1699" s="78">
        <f t="shared" si="626"/>
        <v>-2.5569699502581456</v>
      </c>
      <c r="J1699" s="78">
        <f t="shared" si="627"/>
        <v>0.93969262078590843</v>
      </c>
      <c r="K1699" s="78">
        <f t="shared" si="628"/>
        <v>-1.8711981327260248</v>
      </c>
      <c r="L1699" s="78">
        <f t="shared" si="629"/>
        <v>-2.7130536588011109</v>
      </c>
      <c r="M1699" s="78">
        <f t="shared" si="630"/>
        <v>0.24588085030871554</v>
      </c>
      <c r="O1699" s="78">
        <f t="shared" si="635"/>
        <v>-2.5678769200572495</v>
      </c>
      <c r="P1699" s="78">
        <f t="shared" si="636"/>
        <v>0.33742645930923904</v>
      </c>
    </row>
    <row r="1700" spans="2:16" x14ac:dyDescent="0.2">
      <c r="B1700" s="78">
        <f t="shared" si="631"/>
        <v>3.1499999999999995</v>
      </c>
      <c r="C1700" s="78">
        <v>-0.49999999999999978</v>
      </c>
      <c r="D1700" s="78">
        <v>0.86602540378443871</v>
      </c>
      <c r="E1700" s="78">
        <f t="shared" si="632"/>
        <v>3.1499999999999995</v>
      </c>
      <c r="F1700" s="78">
        <f t="shared" si="633"/>
        <v>-0.49999999999999978</v>
      </c>
      <c r="G1700" s="78">
        <f t="shared" si="634"/>
        <v>0.86602540378443871</v>
      </c>
      <c r="H1700" s="78">
        <f t="shared" si="625"/>
        <v>-2.0080127018922203</v>
      </c>
      <c r="I1700" s="78">
        <f t="shared" si="626"/>
        <v>-2.4779800219209802</v>
      </c>
      <c r="J1700" s="78">
        <f t="shared" si="627"/>
        <v>0.86602540378443871</v>
      </c>
      <c r="K1700" s="78">
        <f t="shared" si="628"/>
        <v>-2.0080127018922203</v>
      </c>
      <c r="L1700" s="78">
        <f t="shared" si="629"/>
        <v>-2.6176887682438399</v>
      </c>
      <c r="M1700" s="78">
        <f t="shared" si="630"/>
        <v>0.19516788068109647</v>
      </c>
      <c r="O1700" s="78">
        <f t="shared" si="635"/>
        <v>-2.7200325736125035</v>
      </c>
      <c r="P1700" s="78">
        <f t="shared" si="636"/>
        <v>0.26437232806109756</v>
      </c>
    </row>
    <row r="1701" spans="2:16" x14ac:dyDescent="0.2">
      <c r="B1701" s="78">
        <f t="shared" si="631"/>
        <v>3.1499999999999995</v>
      </c>
      <c r="C1701" s="78">
        <v>-0.64278760968653936</v>
      </c>
      <c r="D1701" s="78">
        <v>0.76604444311897801</v>
      </c>
      <c r="E1701" s="78">
        <f t="shared" si="632"/>
        <v>3.1499999999999995</v>
      </c>
      <c r="F1701" s="78">
        <f t="shared" si="633"/>
        <v>-0.64278760968653936</v>
      </c>
      <c r="G1701" s="78">
        <f t="shared" si="634"/>
        <v>0.76604444311897801</v>
      </c>
      <c r="H1701" s="78">
        <f t="shared" si="625"/>
        <v>-2.1316703992264205</v>
      </c>
      <c r="I1701" s="78">
        <f t="shared" si="626"/>
        <v>-2.4065862170777104</v>
      </c>
      <c r="J1701" s="78">
        <f t="shared" si="627"/>
        <v>0.76604444311897801</v>
      </c>
      <c r="K1701" s="78">
        <f t="shared" si="628"/>
        <v>-2.1316703992264205</v>
      </c>
      <c r="L1701" s="78">
        <f t="shared" si="629"/>
        <v>-2.5228506715408168</v>
      </c>
      <c r="M1701" s="78">
        <f t="shared" si="630"/>
        <v>0.11707176503290739</v>
      </c>
      <c r="O1701" s="78">
        <f t="shared" si="635"/>
        <v>-2.8509132365632373</v>
      </c>
      <c r="P1701" s="78">
        <f t="shared" si="636"/>
        <v>0.15657272563397151</v>
      </c>
    </row>
    <row r="1702" spans="2:16" x14ac:dyDescent="0.2">
      <c r="B1702" s="78">
        <f t="shared" si="631"/>
        <v>3.1499999999999995</v>
      </c>
      <c r="C1702" s="78">
        <v>-0.7660444431189779</v>
      </c>
      <c r="D1702" s="78">
        <v>0.64278760968653947</v>
      </c>
      <c r="E1702" s="78">
        <f t="shared" si="632"/>
        <v>3.1499999999999995</v>
      </c>
      <c r="F1702" s="78">
        <f t="shared" si="633"/>
        <v>-0.7660444431189779</v>
      </c>
      <c r="G1702" s="78">
        <f t="shared" si="634"/>
        <v>0.64278760968653947</v>
      </c>
      <c r="H1702" s="78">
        <f t="shared" si="625"/>
        <v>-2.2384139481689393</v>
      </c>
      <c r="I1702" s="78">
        <f t="shared" si="626"/>
        <v>-2.3449578003614908</v>
      </c>
      <c r="J1702" s="78">
        <f t="shared" si="627"/>
        <v>0.64278760968653947</v>
      </c>
      <c r="K1702" s="78">
        <f t="shared" si="628"/>
        <v>-2.2384139481689393</v>
      </c>
      <c r="L1702" s="78">
        <f t="shared" si="629"/>
        <v>-2.4314209762699712</v>
      </c>
      <c r="M1702" s="78">
        <f t="shared" si="630"/>
        <v>1.3965414319577318E-2</v>
      </c>
      <c r="O1702" s="78">
        <f t="shared" si="635"/>
        <v>-2.9575088548996615</v>
      </c>
      <c r="P1702" s="78">
        <f t="shared" si="636"/>
        <v>1.8451831282716435E-2</v>
      </c>
    </row>
    <row r="1703" spans="2:16" x14ac:dyDescent="0.2">
      <c r="B1703" s="78">
        <f t="shared" si="631"/>
        <v>3.1499999999999995</v>
      </c>
      <c r="C1703" s="78">
        <v>-0.86602540378443871</v>
      </c>
      <c r="D1703" s="78">
        <v>0.49999999999999994</v>
      </c>
      <c r="E1703" s="78">
        <f t="shared" si="632"/>
        <v>3.1499999999999995</v>
      </c>
      <c r="F1703" s="78">
        <f t="shared" si="633"/>
        <v>-0.86602540378443871</v>
      </c>
      <c r="G1703" s="78">
        <f t="shared" si="634"/>
        <v>0.49999999999999994</v>
      </c>
      <c r="H1703" s="78">
        <f t="shared" si="625"/>
        <v>-2.3250000000000011</v>
      </c>
      <c r="I1703" s="78">
        <f t="shared" si="626"/>
        <v>-2.2949673200287606</v>
      </c>
      <c r="J1703" s="78">
        <f t="shared" si="627"/>
        <v>0.49999999999999994</v>
      </c>
      <c r="K1703" s="78">
        <f t="shared" si="628"/>
        <v>-2.3250000000000011</v>
      </c>
      <c r="L1703" s="78">
        <f t="shared" si="629"/>
        <v>-2.3461777274564497</v>
      </c>
      <c r="M1703" s="78">
        <f t="shared" si="630"/>
        <v>-0.11101833716680087</v>
      </c>
      <c r="O1703" s="78">
        <f t="shared" si="635"/>
        <v>-3.0376979203455523</v>
      </c>
      <c r="P1703" s="78">
        <f t="shared" si="636"/>
        <v>-0.14504953631475792</v>
      </c>
    </row>
    <row r="1704" spans="2:16" x14ac:dyDescent="0.2">
      <c r="B1704" s="78">
        <f t="shared" si="631"/>
        <v>3.1499999999999995</v>
      </c>
      <c r="C1704" s="78">
        <v>-0.93969262078590832</v>
      </c>
      <c r="D1704" s="78">
        <v>0.34202014332566888</v>
      </c>
      <c r="E1704" s="78">
        <f t="shared" si="632"/>
        <v>3.1499999999999995</v>
      </c>
      <c r="F1704" s="78">
        <f t="shared" si="633"/>
        <v>-0.93969262078590832</v>
      </c>
      <c r="G1704" s="78">
        <f t="shared" si="634"/>
        <v>0.34202014332566888</v>
      </c>
      <c r="H1704" s="78">
        <f t="shared" si="625"/>
        <v>-2.3887976813493745</v>
      </c>
      <c r="I1704" s="78">
        <f t="shared" si="626"/>
        <v>-2.2581337115280258</v>
      </c>
      <c r="J1704" s="78">
        <f t="shared" si="627"/>
        <v>0.34202014332566888</v>
      </c>
      <c r="K1704" s="78">
        <f t="shared" si="628"/>
        <v>-2.3887976813493745</v>
      </c>
      <c r="L1704" s="78">
        <f t="shared" si="629"/>
        <v>-2.2697109980802854</v>
      </c>
      <c r="M1704" s="78">
        <f t="shared" si="630"/>
        <v>-0.25408192138214242</v>
      </c>
      <c r="O1704" s="78">
        <f t="shared" si="635"/>
        <v>-3.0901790098095274</v>
      </c>
      <c r="P1704" s="78">
        <f t="shared" si="636"/>
        <v>-0.3286835994346971</v>
      </c>
    </row>
    <row r="1705" spans="2:16" x14ac:dyDescent="0.2">
      <c r="B1705" s="78">
        <f t="shared" si="631"/>
        <v>3.1499999999999995</v>
      </c>
      <c r="C1705" s="78">
        <v>-0.98480775301220802</v>
      </c>
      <c r="D1705" s="78">
        <v>0.17364817766693069</v>
      </c>
      <c r="E1705" s="78">
        <f t="shared" si="632"/>
        <v>3.1499999999999995</v>
      </c>
      <c r="F1705" s="78">
        <f t="shared" si="633"/>
        <v>-0.98480775301220802</v>
      </c>
      <c r="G1705" s="78">
        <f t="shared" si="634"/>
        <v>0.17364817766693069</v>
      </c>
      <c r="H1705" s="78">
        <f t="shared" si="625"/>
        <v>-2.427868531952444</v>
      </c>
      <c r="I1705" s="78">
        <f t="shared" si="626"/>
        <v>-2.2355761454148757</v>
      </c>
      <c r="J1705" s="78">
        <f t="shared" si="627"/>
        <v>0.17364817766693069</v>
      </c>
      <c r="K1705" s="78">
        <f t="shared" si="628"/>
        <v>-2.427868531952444</v>
      </c>
      <c r="L1705" s="78">
        <f t="shared" si="629"/>
        <v>-2.2043441910195423</v>
      </c>
      <c r="M1705" s="78">
        <f t="shared" si="630"/>
        <v>-0.41087842371373123</v>
      </c>
      <c r="O1705" s="78">
        <f t="shared" si="635"/>
        <v>-3.1143865140320619</v>
      </c>
      <c r="P1705" s="78">
        <f t="shared" si="636"/>
        <v>-0.52706075509440342</v>
      </c>
    </row>
    <row r="1706" spans="2:16" x14ac:dyDescent="0.2">
      <c r="B1706" s="78">
        <f t="shared" si="631"/>
        <v>3.1499999999999995</v>
      </c>
      <c r="C1706" s="78">
        <v>-1</v>
      </c>
      <c r="D1706" s="78">
        <v>1.22514845490862E-16</v>
      </c>
      <c r="E1706" s="78">
        <f t="shared" si="632"/>
        <v>3.1499999999999995</v>
      </c>
      <c r="F1706" s="78">
        <f t="shared" si="633"/>
        <v>-1</v>
      </c>
      <c r="G1706" s="78">
        <f t="shared" si="634"/>
        <v>1.22514845490862E-16</v>
      </c>
      <c r="H1706" s="78">
        <f t="shared" si="625"/>
        <v>-2.4410254037844394</v>
      </c>
      <c r="I1706" s="78">
        <f t="shared" si="626"/>
        <v>-2.2279800219209798</v>
      </c>
      <c r="J1706" s="78">
        <f t="shared" si="627"/>
        <v>1.22514845490862E-16</v>
      </c>
      <c r="K1706" s="78">
        <f t="shared" si="628"/>
        <v>-2.4410254037844394</v>
      </c>
      <c r="L1706" s="78">
        <f t="shared" si="629"/>
        <v>-2.1520634436295589</v>
      </c>
      <c r="M1706" s="78">
        <f t="shared" si="630"/>
        <v>-0.57664366178108106</v>
      </c>
      <c r="O1706" s="78">
        <f t="shared" si="635"/>
        <v>-3.1104040995374445</v>
      </c>
      <c r="P1706" s="78">
        <f t="shared" si="636"/>
        <v>-0.73477105432637513</v>
      </c>
    </row>
    <row r="1707" spans="2:16" x14ac:dyDescent="0.2">
      <c r="B1707" s="78">
        <f t="shared" si="631"/>
        <v>3.1499999999999995</v>
      </c>
      <c r="C1707" s="78">
        <v>-0.98480775301220802</v>
      </c>
      <c r="D1707" s="78">
        <v>-0.17364817766693047</v>
      </c>
      <c r="E1707" s="78">
        <f t="shared" si="632"/>
        <v>3.1499999999999995</v>
      </c>
      <c r="F1707" s="78">
        <f t="shared" si="633"/>
        <v>-0.98480775301220802</v>
      </c>
      <c r="G1707" s="78">
        <f t="shared" si="634"/>
        <v>-0.17364817766693047</v>
      </c>
      <c r="H1707" s="78">
        <f t="shared" si="625"/>
        <v>-2.427868531952444</v>
      </c>
      <c r="I1707" s="78">
        <f t="shared" si="626"/>
        <v>-2.2355761454148757</v>
      </c>
      <c r="J1707" s="78">
        <f t="shared" si="627"/>
        <v>-0.17364817766693047</v>
      </c>
      <c r="K1707" s="78">
        <f t="shared" si="628"/>
        <v>-2.427868531952444</v>
      </c>
      <c r="L1707" s="78">
        <f t="shared" si="629"/>
        <v>-2.1144572799644465</v>
      </c>
      <c r="M1707" s="78">
        <f t="shared" si="630"/>
        <v>-0.74634094270677298</v>
      </c>
      <c r="O1707" s="78">
        <f t="shared" si="635"/>
        <v>-3.0788857763508477</v>
      </c>
      <c r="P1707" s="78">
        <f t="shared" si="636"/>
        <v>-0.94646743947055545</v>
      </c>
    </row>
    <row r="1708" spans="2:16" x14ac:dyDescent="0.2">
      <c r="B1708" s="78">
        <f t="shared" si="631"/>
        <v>3.1499999999999995</v>
      </c>
      <c r="C1708" s="78">
        <v>-0.93969262078590843</v>
      </c>
      <c r="D1708" s="78">
        <v>-0.34202014332566866</v>
      </c>
      <c r="E1708" s="78">
        <f t="shared" si="632"/>
        <v>3.1499999999999995</v>
      </c>
      <c r="F1708" s="78">
        <f t="shared" si="633"/>
        <v>-0.93969262078590843</v>
      </c>
      <c r="G1708" s="78">
        <f t="shared" si="634"/>
        <v>-0.34202014332566866</v>
      </c>
      <c r="H1708" s="78">
        <f t="shared" si="625"/>
        <v>-2.3887976813493745</v>
      </c>
      <c r="I1708" s="78">
        <f t="shared" si="626"/>
        <v>-2.2581337115280258</v>
      </c>
      <c r="J1708" s="78">
        <f t="shared" si="627"/>
        <v>-0.34202014332566866</v>
      </c>
      <c r="K1708" s="78">
        <f t="shared" si="628"/>
        <v>-2.3887976813493745</v>
      </c>
      <c r="L1708" s="78">
        <f t="shared" si="629"/>
        <v>-2.092668344277532</v>
      </c>
      <c r="M1708" s="78">
        <f t="shared" si="630"/>
        <v>-0.91481410048084677</v>
      </c>
      <c r="O1708" s="78">
        <f t="shared" si="635"/>
        <v>-3.0209908795473654</v>
      </c>
      <c r="P1708" s="78">
        <f t="shared" si="636"/>
        <v>-1.1569188448277665</v>
      </c>
    </row>
    <row r="1709" spans="2:16" x14ac:dyDescent="0.2">
      <c r="B1709" s="78">
        <f t="shared" si="631"/>
        <v>3.1499999999999995</v>
      </c>
      <c r="C1709" s="78">
        <v>-0.8660254037844386</v>
      </c>
      <c r="D1709" s="78">
        <v>-0.50000000000000011</v>
      </c>
      <c r="E1709" s="78">
        <f t="shared" si="632"/>
        <v>3.1499999999999995</v>
      </c>
      <c r="F1709" s="78">
        <f t="shared" si="633"/>
        <v>-0.8660254037844386</v>
      </c>
      <c r="G1709" s="78">
        <f t="shared" si="634"/>
        <v>-0.50000000000000011</v>
      </c>
      <c r="H1709" s="78">
        <f t="shared" si="625"/>
        <v>-2.3250000000000006</v>
      </c>
      <c r="I1709" s="78">
        <f t="shared" si="626"/>
        <v>-2.2949673200287606</v>
      </c>
      <c r="J1709" s="78">
        <f t="shared" si="627"/>
        <v>-0.50000000000000011</v>
      </c>
      <c r="K1709" s="78">
        <f t="shared" si="628"/>
        <v>-2.3250000000000006</v>
      </c>
      <c r="L1709" s="78">
        <f t="shared" si="629"/>
        <v>-2.087358682353929</v>
      </c>
      <c r="M1709" s="78">
        <f t="shared" si="630"/>
        <v>-1.0769441634558692</v>
      </c>
      <c r="O1709" s="78">
        <f t="shared" si="635"/>
        <v>-2.9383361467617544</v>
      </c>
      <c r="P1709" s="78">
        <f t="shared" si="636"/>
        <v>-1.3610425649576252</v>
      </c>
    </row>
    <row r="1710" spans="2:16" x14ac:dyDescent="0.2">
      <c r="B1710" s="78">
        <f t="shared" si="631"/>
        <v>3.1499999999999995</v>
      </c>
      <c r="C1710" s="78">
        <v>-0.76604444311897801</v>
      </c>
      <c r="D1710" s="78">
        <v>-0.64278760968653925</v>
      </c>
      <c r="E1710" s="78">
        <f t="shared" si="632"/>
        <v>3.1499999999999995</v>
      </c>
      <c r="F1710" s="78">
        <f t="shared" si="633"/>
        <v>-0.76604444311897801</v>
      </c>
      <c r="G1710" s="78">
        <f t="shared" si="634"/>
        <v>-0.64278760968653925</v>
      </c>
      <c r="H1710" s="78">
        <f t="shared" si="625"/>
        <v>-2.2384139481689393</v>
      </c>
      <c r="I1710" s="78">
        <f t="shared" si="626"/>
        <v>-2.3449578003614908</v>
      </c>
      <c r="J1710" s="78">
        <f t="shared" si="627"/>
        <v>-0.64278760968653925</v>
      </c>
      <c r="K1710" s="78">
        <f t="shared" si="628"/>
        <v>-2.2384139481689393</v>
      </c>
      <c r="L1710" s="78">
        <f t="shared" si="629"/>
        <v>-2.0986896255843672</v>
      </c>
      <c r="M1710" s="78">
        <f t="shared" si="630"/>
        <v>-1.2278048917101141</v>
      </c>
      <c r="O1710" s="78">
        <f t="shared" si="635"/>
        <v>-2.8329654729383904</v>
      </c>
      <c r="P1710" s="78">
        <f t="shared" si="636"/>
        <v>-1.5539256573007618</v>
      </c>
    </row>
    <row r="1711" spans="2:16" x14ac:dyDescent="0.2">
      <c r="B1711" s="78">
        <f t="shared" si="631"/>
        <v>3.1499999999999995</v>
      </c>
      <c r="C1711" s="78">
        <v>-0.64278760968653947</v>
      </c>
      <c r="D1711" s="78">
        <v>-0.7660444431189779</v>
      </c>
      <c r="E1711" s="78">
        <f t="shared" si="632"/>
        <v>3.1499999999999995</v>
      </c>
      <c r="F1711" s="78">
        <f t="shared" si="633"/>
        <v>-0.64278760968653947</v>
      </c>
      <c r="G1711" s="78">
        <f t="shared" si="634"/>
        <v>-0.7660444431189779</v>
      </c>
      <c r="H1711" s="78">
        <f t="shared" si="625"/>
        <v>-2.1316703992264205</v>
      </c>
      <c r="I1711" s="78">
        <f t="shared" si="626"/>
        <v>-2.4065862170777104</v>
      </c>
      <c r="J1711" s="78">
        <f t="shared" si="627"/>
        <v>-0.7660444431189779</v>
      </c>
      <c r="K1711" s="78">
        <f t="shared" si="628"/>
        <v>-2.1316703992264205</v>
      </c>
      <c r="L1711" s="78">
        <f t="shared" si="629"/>
        <v>-2.1263168889925241</v>
      </c>
      <c r="M1711" s="78">
        <f t="shared" si="630"/>
        <v>-1.3628124583547887</v>
      </c>
      <c r="O1711" s="78">
        <f t="shared" si="635"/>
        <v>-2.70733577815232</v>
      </c>
      <c r="P1711" s="78">
        <f t="shared" si="636"/>
        <v>-1.7308449414855995</v>
      </c>
    </row>
    <row r="1712" spans="2:16" x14ac:dyDescent="0.2">
      <c r="B1712" s="78">
        <f t="shared" si="631"/>
        <v>3.1499999999999995</v>
      </c>
      <c r="C1712" s="78">
        <v>-0.50000000000000044</v>
      </c>
      <c r="D1712" s="78">
        <v>-0.86602540378443837</v>
      </c>
      <c r="E1712" s="78">
        <f t="shared" si="632"/>
        <v>3.1499999999999995</v>
      </c>
      <c r="F1712" s="78">
        <f t="shared" si="633"/>
        <v>-0.50000000000000044</v>
      </c>
      <c r="G1712" s="78">
        <f t="shared" si="634"/>
        <v>-0.86602540378443837</v>
      </c>
      <c r="H1712" s="78">
        <f t="shared" si="625"/>
        <v>-2.0080127018922207</v>
      </c>
      <c r="I1712" s="78">
        <f t="shared" si="626"/>
        <v>-2.4779800219209798</v>
      </c>
      <c r="J1712" s="78">
        <f t="shared" si="627"/>
        <v>-0.86602540378443837</v>
      </c>
      <c r="K1712" s="78">
        <f t="shared" si="628"/>
        <v>-2.0080127018922207</v>
      </c>
      <c r="L1712" s="78">
        <f t="shared" si="629"/>
        <v>-2.1694010321598127</v>
      </c>
      <c r="M1712" s="78">
        <f t="shared" si="630"/>
        <v>-1.4778647267945191</v>
      </c>
      <c r="O1712" s="78">
        <f t="shared" si="635"/>
        <v>-2.5643155908494504</v>
      </c>
      <c r="P1712" s="78">
        <f t="shared" si="636"/>
        <v>-1.8872946154745291</v>
      </c>
    </row>
    <row r="1713" spans="2:18" x14ac:dyDescent="0.2">
      <c r="B1713" s="78">
        <f t="shared" si="631"/>
        <v>3.1499999999999995</v>
      </c>
      <c r="C1713" s="78">
        <v>-0.34202014332566938</v>
      </c>
      <c r="D1713" s="78">
        <v>-0.93969262078590821</v>
      </c>
      <c r="E1713" s="78">
        <f t="shared" si="632"/>
        <v>3.1499999999999995</v>
      </c>
      <c r="F1713" s="78">
        <f t="shared" si="633"/>
        <v>-0.34202014332566938</v>
      </c>
      <c r="G1713" s="78">
        <f t="shared" si="634"/>
        <v>-0.93969262078590821</v>
      </c>
      <c r="H1713" s="78">
        <f t="shared" si="625"/>
        <v>-1.8711981327260254</v>
      </c>
      <c r="I1713" s="78">
        <f t="shared" si="626"/>
        <v>-2.5569699502581456</v>
      </c>
      <c r="J1713" s="78">
        <f t="shared" si="627"/>
        <v>-0.93969262078590821</v>
      </c>
      <c r="K1713" s="78">
        <f t="shared" si="628"/>
        <v>-1.8711981327260254</v>
      </c>
      <c r="L1713" s="78">
        <f t="shared" si="629"/>
        <v>-2.226632965197723</v>
      </c>
      <c r="M1713" s="78">
        <f t="shared" si="630"/>
        <v>-1.5694658920720217</v>
      </c>
      <c r="O1713" s="78">
        <f t="shared" si="635"/>
        <v>-2.4071912780503633</v>
      </c>
      <c r="P1713" s="78">
        <f t="shared" si="636"/>
        <v>-2.0190297010874936</v>
      </c>
    </row>
    <row r="1714" spans="2:18" x14ac:dyDescent="0.2">
      <c r="B1714" s="78">
        <f t="shared" si="631"/>
        <v>3.1499999999999995</v>
      </c>
      <c r="C1714" s="78">
        <v>-0.17364817766693033</v>
      </c>
      <c r="D1714" s="78">
        <v>-0.98480775301220802</v>
      </c>
      <c r="E1714" s="78">
        <f t="shared" si="632"/>
        <v>3.1499999999999995</v>
      </c>
      <c r="F1714" s="78">
        <f t="shared" si="633"/>
        <v>-0.17364817766693033</v>
      </c>
      <c r="G1714" s="78">
        <f t="shared" si="634"/>
        <v>-0.98480775301220802</v>
      </c>
      <c r="H1714" s="78">
        <f t="shared" si="625"/>
        <v>-1.7253837331804363</v>
      </c>
      <c r="I1714" s="78">
        <f t="shared" si="626"/>
        <v>-2.6411559330875152</v>
      </c>
      <c r="J1714" s="78">
        <f t="shared" si="627"/>
        <v>-0.98480775301220802</v>
      </c>
      <c r="K1714" s="78">
        <f t="shared" si="628"/>
        <v>-1.7253837331804363</v>
      </c>
      <c r="L1714" s="78">
        <f t="shared" si="629"/>
        <v>-2.2962737247816545</v>
      </c>
      <c r="M1714" s="78">
        <f t="shared" si="630"/>
        <v>-1.6348326991327655</v>
      </c>
      <c r="O1714" s="78">
        <f t="shared" si="635"/>
        <v>-2.2396742453463325</v>
      </c>
      <c r="P1714" s="78">
        <f t="shared" si="636"/>
        <v>-2.1221323820808129</v>
      </c>
    </row>
    <row r="1715" spans="2:18" x14ac:dyDescent="0.2">
      <c r="B1715" s="78">
        <f t="shared" si="631"/>
        <v>3.1499999999999995</v>
      </c>
      <c r="C1715" s="78">
        <v>-1.83772268236293E-16</v>
      </c>
      <c r="D1715" s="78">
        <v>-1</v>
      </c>
      <c r="E1715" s="78">
        <f t="shared" si="632"/>
        <v>3.1499999999999995</v>
      </c>
      <c r="F1715" s="78">
        <f t="shared" si="633"/>
        <v>-1.83772268236293E-16</v>
      </c>
      <c r="G1715" s="78">
        <f t="shared" si="634"/>
        <v>-1</v>
      </c>
      <c r="H1715" s="78">
        <f t="shared" si="625"/>
        <v>-1.5750000000000013</v>
      </c>
      <c r="I1715" s="78">
        <f t="shared" si="626"/>
        <v>-2.7279800219209802</v>
      </c>
      <c r="J1715" s="78">
        <f t="shared" si="627"/>
        <v>-1</v>
      </c>
      <c r="K1715" s="78">
        <f t="shared" si="628"/>
        <v>-1.5750000000000013</v>
      </c>
      <c r="L1715" s="78">
        <f t="shared" si="629"/>
        <v>-2.376207311671573</v>
      </c>
      <c r="M1715" s="78">
        <f t="shared" si="630"/>
        <v>-1.6719790106214099</v>
      </c>
      <c r="O1715" s="78">
        <f t="shared" si="635"/>
        <v>-2.0659008768840641</v>
      </c>
      <c r="P1715" s="78">
        <f t="shared" si="636"/>
        <v>-2.1931066058250903</v>
      </c>
    </row>
    <row r="1716" spans="2:18" x14ac:dyDescent="0.2">
      <c r="B1716" s="78">
        <f t="shared" si="631"/>
        <v>3.1499999999999995</v>
      </c>
      <c r="C1716" s="78">
        <v>0.17364817766692997</v>
      </c>
      <c r="D1716" s="78">
        <v>-0.98480775301220813</v>
      </c>
      <c r="E1716" s="78">
        <f t="shared" si="632"/>
        <v>3.1499999999999995</v>
      </c>
      <c r="F1716" s="78">
        <f t="shared" si="633"/>
        <v>0.17364817766692997</v>
      </c>
      <c r="G1716" s="78">
        <f t="shared" si="634"/>
        <v>-0.98480775301220813</v>
      </c>
      <c r="H1716" s="78">
        <f t="shared" si="625"/>
        <v>-1.4246162668195661</v>
      </c>
      <c r="I1716" s="78">
        <f t="shared" si="626"/>
        <v>-2.8148041107544453</v>
      </c>
      <c r="J1716" s="78">
        <f t="shared" si="627"/>
        <v>-0.98480775301220813</v>
      </c>
      <c r="K1716" s="78">
        <f t="shared" si="628"/>
        <v>-1.4246162668195661</v>
      </c>
      <c r="L1716" s="78">
        <f t="shared" si="629"/>
        <v>-2.464004984278175</v>
      </c>
      <c r="M1716" s="78">
        <f t="shared" si="630"/>
        <v>-1.6797761546603134</v>
      </c>
      <c r="O1716" s="78">
        <f t="shared" si="635"/>
        <v>-1.8904156171115927</v>
      </c>
      <c r="P1716" s="78">
        <f t="shared" si="636"/>
        <v>-2.2290038026244874</v>
      </c>
    </row>
    <row r="1717" spans="2:18" x14ac:dyDescent="0.2">
      <c r="B1717" s="78">
        <f t="shared" si="631"/>
        <v>3.1499999999999995</v>
      </c>
      <c r="C1717" s="78">
        <v>0.34202014332566899</v>
      </c>
      <c r="D1717" s="78">
        <v>-0.93969262078590832</v>
      </c>
      <c r="E1717" s="78">
        <f t="shared" si="632"/>
        <v>3.1499999999999995</v>
      </c>
      <c r="F1717" s="78">
        <f t="shared" si="633"/>
        <v>0.34202014332566899</v>
      </c>
      <c r="G1717" s="78">
        <f t="shared" si="634"/>
        <v>-0.93969262078590832</v>
      </c>
      <c r="H1717" s="78">
        <f t="shared" si="625"/>
        <v>-1.2788018672739772</v>
      </c>
      <c r="I1717" s="78">
        <f t="shared" si="626"/>
        <v>-2.8989900935838149</v>
      </c>
      <c r="J1717" s="78">
        <f t="shared" si="627"/>
        <v>-0.93969262078590832</v>
      </c>
      <c r="K1717" s="78">
        <f t="shared" si="628"/>
        <v>-1.2788018672739772</v>
      </c>
      <c r="L1717" s="78">
        <f t="shared" si="629"/>
        <v>-2.556999054747076</v>
      </c>
      <c r="M1717" s="78">
        <f t="shared" si="630"/>
        <v>-1.6579872189733988</v>
      </c>
      <c r="O1717" s="78">
        <f t="shared" si="635"/>
        <v>-1.7181267027644069</v>
      </c>
      <c r="P1717" s="78">
        <f t="shared" si="636"/>
        <v>-2.2275789445261962</v>
      </c>
    </row>
    <row r="1718" spans="2:18" x14ac:dyDescent="0.2">
      <c r="B1718" s="78">
        <f t="shared" si="631"/>
        <v>3.1499999999999995</v>
      </c>
      <c r="C1718" s="78">
        <v>0.50000000000000011</v>
      </c>
      <c r="D1718" s="78">
        <v>-0.8660254037844386</v>
      </c>
      <c r="E1718" s="78">
        <f t="shared" si="632"/>
        <v>3.1499999999999995</v>
      </c>
      <c r="F1718" s="78">
        <f t="shared" si="633"/>
        <v>0.50000000000000011</v>
      </c>
      <c r="G1718" s="78">
        <f t="shared" si="634"/>
        <v>-0.8660254037844386</v>
      </c>
      <c r="H1718" s="78">
        <f t="shared" si="625"/>
        <v>-1.1419872981077819</v>
      </c>
      <c r="I1718" s="78">
        <f t="shared" si="626"/>
        <v>-2.9779800219209807</v>
      </c>
      <c r="J1718" s="78">
        <f t="shared" si="627"/>
        <v>-0.8660254037844386</v>
      </c>
      <c r="K1718" s="78">
        <f t="shared" si="628"/>
        <v>-1.1419872981077819</v>
      </c>
      <c r="L1718" s="78">
        <f t="shared" si="629"/>
        <v>-2.6523639453043479</v>
      </c>
      <c r="M1718" s="78">
        <f t="shared" si="630"/>
        <v>-1.6072742493457799</v>
      </c>
      <c r="O1718" s="78">
        <f t="shared" si="635"/>
        <v>-1.5542240927651452</v>
      </c>
      <c r="P1718" s="78">
        <f t="shared" si="636"/>
        <v>-2.1874712320823506</v>
      </c>
    </row>
    <row r="1719" spans="2:18" x14ac:dyDescent="0.2">
      <c r="B1719" s="78">
        <f t="shared" si="631"/>
        <v>3.1499999999999995</v>
      </c>
      <c r="C1719" s="78">
        <v>0.64278760968653925</v>
      </c>
      <c r="D1719" s="78">
        <v>-0.76604444311897812</v>
      </c>
      <c r="E1719" s="78">
        <f t="shared" si="632"/>
        <v>3.1499999999999995</v>
      </c>
      <c r="F1719" s="78">
        <f t="shared" si="633"/>
        <v>0.64278760968653925</v>
      </c>
      <c r="G1719" s="78">
        <f t="shared" si="634"/>
        <v>-0.76604444311897812</v>
      </c>
      <c r="H1719" s="78">
        <f t="shared" si="625"/>
        <v>-1.018329600773582</v>
      </c>
      <c r="I1719" s="78">
        <f t="shared" si="626"/>
        <v>-3.0493738267642501</v>
      </c>
      <c r="J1719" s="78">
        <f t="shared" si="627"/>
        <v>-0.76604444311897812</v>
      </c>
      <c r="K1719" s="78">
        <f t="shared" si="628"/>
        <v>-1.018329600773582</v>
      </c>
      <c r="L1719" s="78">
        <f t="shared" si="629"/>
        <v>-2.7472020420073702</v>
      </c>
      <c r="M1719" s="78">
        <f t="shared" si="630"/>
        <v>-1.5291781336975907</v>
      </c>
      <c r="O1719" s="78">
        <f t="shared" si="635"/>
        <v>-1.4040506941895108</v>
      </c>
      <c r="P1719" s="78">
        <f t="shared" si="636"/>
        <v>-2.1083975350677271</v>
      </c>
    </row>
    <row r="1720" spans="2:18" x14ac:dyDescent="0.2">
      <c r="B1720" s="78">
        <f t="shared" si="631"/>
        <v>3.1499999999999995</v>
      </c>
      <c r="C1720" s="78">
        <v>0.76604444311897779</v>
      </c>
      <c r="D1720" s="78">
        <v>-0.64278760968653958</v>
      </c>
      <c r="E1720" s="78">
        <f t="shared" si="632"/>
        <v>3.1499999999999995</v>
      </c>
      <c r="F1720" s="78">
        <f t="shared" si="633"/>
        <v>0.76604444311897779</v>
      </c>
      <c r="G1720" s="78">
        <f t="shared" si="634"/>
        <v>-0.64278760968653958</v>
      </c>
      <c r="H1720" s="78">
        <f t="shared" si="625"/>
        <v>-0.91158605183106312</v>
      </c>
      <c r="I1720" s="78">
        <f t="shared" si="626"/>
        <v>-3.1110022434804696</v>
      </c>
      <c r="J1720" s="78">
        <f t="shared" si="627"/>
        <v>-0.64278760968653958</v>
      </c>
      <c r="K1720" s="78">
        <f t="shared" si="628"/>
        <v>-0.91158605183106312</v>
      </c>
      <c r="L1720" s="78">
        <f t="shared" si="629"/>
        <v>-2.8386317372782157</v>
      </c>
      <c r="M1720" s="78">
        <f t="shared" si="630"/>
        <v>-1.4260717829842608</v>
      </c>
      <c r="O1720" s="78">
        <f t="shared" si="635"/>
        <v>-1.2729216238973324</v>
      </c>
      <c r="P1720" s="78">
        <f t="shared" si="636"/>
        <v>-1.9913398259486534</v>
      </c>
    </row>
    <row r="1721" spans="2:18" x14ac:dyDescent="0.2">
      <c r="B1721" s="78">
        <f t="shared" si="631"/>
        <v>3.1499999999999995</v>
      </c>
      <c r="C1721" s="78">
        <v>0.86602540378443837</v>
      </c>
      <c r="D1721" s="78">
        <v>-0.50000000000000044</v>
      </c>
      <c r="E1721" s="78">
        <f t="shared" si="632"/>
        <v>3.1499999999999995</v>
      </c>
      <c r="F1721" s="78">
        <f t="shared" si="633"/>
        <v>0.86602540378443837</v>
      </c>
      <c r="G1721" s="78">
        <f t="shared" si="634"/>
        <v>-0.50000000000000044</v>
      </c>
      <c r="H1721" s="78">
        <f t="shared" si="625"/>
        <v>-0.82500000000000151</v>
      </c>
      <c r="I1721" s="78">
        <f t="shared" si="626"/>
        <v>-3.1609927238131998</v>
      </c>
      <c r="J1721" s="78">
        <f t="shared" si="627"/>
        <v>-0.50000000000000044</v>
      </c>
      <c r="K1721" s="78">
        <f t="shared" si="628"/>
        <v>-0.82500000000000151</v>
      </c>
      <c r="L1721" s="78">
        <f t="shared" si="629"/>
        <v>-2.9238749860917372</v>
      </c>
      <c r="M1721" s="78">
        <f t="shared" si="630"/>
        <v>-1.301088031497883</v>
      </c>
      <c r="O1721" s="78">
        <f t="shared" si="635"/>
        <v>-1.1658923469815015</v>
      </c>
      <c r="P1721" s="78">
        <f t="shared" si="636"/>
        <v>-1.8387013074819467</v>
      </c>
    </row>
    <row r="1722" spans="2:18" x14ac:dyDescent="0.2">
      <c r="B1722" s="78">
        <f t="shared" si="631"/>
        <v>3.1499999999999995</v>
      </c>
      <c r="C1722" s="78">
        <v>0.93969262078590809</v>
      </c>
      <c r="D1722" s="78">
        <v>-0.34202014332566943</v>
      </c>
      <c r="E1722" s="78">
        <f t="shared" si="632"/>
        <v>3.1499999999999995</v>
      </c>
      <c r="F1722" s="78">
        <f t="shared" si="633"/>
        <v>0.93969262078590809</v>
      </c>
      <c r="G1722" s="78">
        <f t="shared" si="634"/>
        <v>-0.34202014332566943</v>
      </c>
      <c r="H1722" s="78">
        <f t="shared" si="625"/>
        <v>-0.76120231865062793</v>
      </c>
      <c r="I1722" s="78">
        <f t="shared" si="626"/>
        <v>-3.1978263323139346</v>
      </c>
      <c r="J1722" s="78">
        <f t="shared" si="627"/>
        <v>-0.34202014332566943</v>
      </c>
      <c r="K1722" s="78">
        <f t="shared" si="628"/>
        <v>-0.76120231865062793</v>
      </c>
      <c r="L1722" s="78">
        <f t="shared" si="629"/>
        <v>-3.0003417154679011</v>
      </c>
      <c r="M1722" s="78">
        <f t="shared" si="630"/>
        <v>-1.1580244472825416</v>
      </c>
      <c r="O1722" s="78">
        <f t="shared" si="635"/>
        <v>-1.0874849709917109</v>
      </c>
      <c r="P1722" s="78">
        <f t="shared" si="636"/>
        <v>-1.6544014010534676</v>
      </c>
    </row>
    <row r="1723" spans="2:18" x14ac:dyDescent="0.2">
      <c r="B1723" s="78">
        <f t="shared" si="631"/>
        <v>3.1499999999999995</v>
      </c>
      <c r="C1723" s="78">
        <v>0.98480775301220802</v>
      </c>
      <c r="D1723" s="78">
        <v>-0.17364817766693039</v>
      </c>
      <c r="E1723" s="78">
        <f t="shared" si="632"/>
        <v>3.1499999999999995</v>
      </c>
      <c r="F1723" s="78">
        <f t="shared" si="633"/>
        <v>0.98480775301220802</v>
      </c>
      <c r="G1723" s="78">
        <f t="shared" si="634"/>
        <v>-0.17364817766693039</v>
      </c>
      <c r="H1723" s="78">
        <f t="shared" si="625"/>
        <v>-0.72213146804755812</v>
      </c>
      <c r="I1723" s="78">
        <f t="shared" si="626"/>
        <v>-3.2203838984270847</v>
      </c>
      <c r="J1723" s="78">
        <f t="shared" si="627"/>
        <v>-0.17364817766693039</v>
      </c>
      <c r="K1723" s="78">
        <f t="shared" si="628"/>
        <v>-0.72213146804755812</v>
      </c>
      <c r="L1723" s="78">
        <f t="shared" si="629"/>
        <v>-3.0657085225286451</v>
      </c>
      <c r="M1723" s="78">
        <f t="shared" si="630"/>
        <v>-1.0012279449509518</v>
      </c>
      <c r="O1723" s="78">
        <f t="shared" si="635"/>
        <v>-1.0413918572556011</v>
      </c>
      <c r="P1723" s="78">
        <f t="shared" si="636"/>
        <v>-1.443879231503054</v>
      </c>
    </row>
    <row r="1724" spans="2:18" x14ac:dyDescent="0.2">
      <c r="B1724" s="78">
        <f t="shared" si="631"/>
        <v>3.1499999999999995</v>
      </c>
      <c r="C1724" s="78">
        <v>1</v>
      </c>
      <c r="D1724" s="78">
        <v>0</v>
      </c>
      <c r="E1724" s="78">
        <f t="shared" si="632"/>
        <v>3.1499999999999995</v>
      </c>
      <c r="F1724" s="78">
        <f t="shared" si="633"/>
        <v>1</v>
      </c>
      <c r="G1724" s="78">
        <f t="shared" si="634"/>
        <v>0</v>
      </c>
      <c r="H1724" s="78">
        <f t="shared" si="625"/>
        <v>-0.70897459621556269</v>
      </c>
      <c r="I1724" s="78">
        <f t="shared" si="626"/>
        <v>-3.2279800219209807</v>
      </c>
      <c r="J1724" s="78">
        <f t="shared" si="627"/>
        <v>0</v>
      </c>
      <c r="K1724" s="78">
        <f t="shared" si="628"/>
        <v>-0.70897459621556269</v>
      </c>
      <c r="L1724" s="78">
        <f t="shared" si="629"/>
        <v>-3.117989269918628</v>
      </c>
      <c r="M1724" s="78">
        <f t="shared" si="630"/>
        <v>-0.83546270688360214</v>
      </c>
      <c r="O1724" s="78">
        <f t="shared" si="635"/>
        <v>-1.0301852525696074</v>
      </c>
      <c r="P1724" s="78">
        <f t="shared" si="636"/>
        <v>-1.2139805351243964</v>
      </c>
    </row>
    <row r="1726" spans="2:18" x14ac:dyDescent="0.2">
      <c r="B1726" s="78">
        <f>18/20*9-4.5</f>
        <v>3.5999999999999996</v>
      </c>
      <c r="C1726" s="78">
        <v>1</v>
      </c>
      <c r="D1726" s="78">
        <v>0</v>
      </c>
      <c r="E1726" s="78">
        <f>B1726+B$8</f>
        <v>3.5999999999999996</v>
      </c>
      <c r="F1726" s="78">
        <f>C1726+B$9</f>
        <v>1</v>
      </c>
      <c r="G1726" s="78">
        <f>D1726+B$10</f>
        <v>0</v>
      </c>
      <c r="H1726" s="78">
        <f t="shared" ref="H1726:H1762" si="637">E1726*COS(RADIANS($B$12))-F1726*SIN(RADIANS($B$12))</f>
        <v>-0.933974596215563</v>
      </c>
      <c r="I1726" s="78">
        <f t="shared" ref="I1726:I1762" si="638">E1726*SIN(RADIANS($B$12))+F1726*COS(RADIANS($B$12))</f>
        <v>-3.6176914536239781</v>
      </c>
      <c r="J1726" s="78">
        <f t="shared" ref="J1726:J1762" si="639">G1726</f>
        <v>0</v>
      </c>
      <c r="K1726" s="78">
        <f t="shared" ref="K1726:K1762" si="640">H1726</f>
        <v>-0.933974596215563</v>
      </c>
      <c r="L1726" s="78">
        <f t="shared" ref="L1726:L1762" si="641">I1726*COS(RADIANS($B$14))-J1726*SIN(RADIANS($B$14))</f>
        <v>-3.4944216066006417</v>
      </c>
      <c r="M1726" s="78">
        <f t="shared" ref="M1726:M1762" si="642">I1726*SIN(RADIANS($B$14))+J1726*COS(RADIANS($B$14))</f>
        <v>-0.93632744750250818</v>
      </c>
      <c r="O1726" s="78">
        <f>K1726*B$3/(B$3+B$5+L1726)</f>
        <v>-1.4356518970906345</v>
      </c>
      <c r="P1726" s="78">
        <f>M1726*B$3/(B$3+B$5+L1726)</f>
        <v>-1.4392685644254442</v>
      </c>
      <c r="R1726" s="78" t="s">
        <v>179</v>
      </c>
    </row>
    <row r="1727" spans="2:18" x14ac:dyDescent="0.2">
      <c r="B1727" s="78">
        <f t="shared" ref="B1727:B1762" si="643">B1726</f>
        <v>3.5999999999999996</v>
      </c>
      <c r="C1727" s="78">
        <v>0.98480775301220802</v>
      </c>
      <c r="D1727" s="78">
        <v>0.17364817766693033</v>
      </c>
      <c r="E1727" s="78">
        <f t="shared" ref="E1727:E1762" si="644">B1727+B$8</f>
        <v>3.5999999999999996</v>
      </c>
      <c r="F1727" s="78">
        <f t="shared" ref="F1727:F1762" si="645">C1727+B$9</f>
        <v>0.98480775301220802</v>
      </c>
      <c r="G1727" s="78">
        <f t="shared" ref="G1727:G1762" si="646">D1727+B$10</f>
        <v>0.17364817766693033</v>
      </c>
      <c r="H1727" s="78">
        <f t="shared" si="637"/>
        <v>-0.94713146804755843</v>
      </c>
      <c r="I1727" s="78">
        <f t="shared" si="638"/>
        <v>-3.6100953301300822</v>
      </c>
      <c r="J1727" s="78">
        <f t="shared" si="639"/>
        <v>0.17364817766693033</v>
      </c>
      <c r="K1727" s="78">
        <f t="shared" si="640"/>
        <v>-0.94713146804755843</v>
      </c>
      <c r="L1727" s="78">
        <f t="shared" si="641"/>
        <v>-3.5320277702657541</v>
      </c>
      <c r="M1727" s="78">
        <f t="shared" si="642"/>
        <v>-0.76663016657681671</v>
      </c>
      <c r="O1727" s="78">
        <f t="shared" ref="O1727:O1762" si="647">K1727*B$3/(B$3+B$5+L1727)</f>
        <v>-1.4643406533093202</v>
      </c>
      <c r="P1727" s="78">
        <f t="shared" ref="P1727:P1762" si="648">M1727*B$3/(B$3+B$5+L1727)</f>
        <v>-1.1852712710368514</v>
      </c>
    </row>
    <row r="1728" spans="2:18" x14ac:dyDescent="0.2">
      <c r="B1728" s="78">
        <f t="shared" si="643"/>
        <v>3.5999999999999996</v>
      </c>
      <c r="C1728" s="78">
        <v>0.93969262078590843</v>
      </c>
      <c r="D1728" s="78">
        <v>0.34202014332566871</v>
      </c>
      <c r="E1728" s="78">
        <f t="shared" si="644"/>
        <v>3.5999999999999996</v>
      </c>
      <c r="F1728" s="78">
        <f t="shared" si="645"/>
        <v>0.93969262078590843</v>
      </c>
      <c r="G1728" s="78">
        <f t="shared" si="646"/>
        <v>0.34202014332566871</v>
      </c>
      <c r="H1728" s="78">
        <f t="shared" si="637"/>
        <v>-0.98620231865062791</v>
      </c>
      <c r="I1728" s="78">
        <f t="shared" si="638"/>
        <v>-3.5875377640169326</v>
      </c>
      <c r="J1728" s="78">
        <f t="shared" si="639"/>
        <v>0.34202014332566871</v>
      </c>
      <c r="K1728" s="78">
        <f t="shared" si="640"/>
        <v>-0.98620231865062791</v>
      </c>
      <c r="L1728" s="78">
        <f t="shared" si="641"/>
        <v>-3.5538167059526691</v>
      </c>
      <c r="M1728" s="78">
        <f t="shared" si="642"/>
        <v>-0.59815700880274281</v>
      </c>
      <c r="O1728" s="78">
        <f t="shared" si="647"/>
        <v>-1.5299011425277458</v>
      </c>
      <c r="P1728" s="78">
        <f t="shared" si="648"/>
        <v>-0.92792429491588535</v>
      </c>
    </row>
    <row r="1729" spans="2:16" x14ac:dyDescent="0.2">
      <c r="B1729" s="78">
        <f t="shared" si="643"/>
        <v>3.5999999999999996</v>
      </c>
      <c r="C1729" s="78">
        <v>0.86602540378443871</v>
      </c>
      <c r="D1729" s="78">
        <v>0.49999999999999994</v>
      </c>
      <c r="E1729" s="78">
        <f t="shared" si="644"/>
        <v>3.5999999999999996</v>
      </c>
      <c r="F1729" s="78">
        <f t="shared" si="645"/>
        <v>0.86602540378443871</v>
      </c>
      <c r="G1729" s="78">
        <f t="shared" si="646"/>
        <v>0.49999999999999994</v>
      </c>
      <c r="H1729" s="78">
        <f t="shared" si="637"/>
        <v>-1.0500000000000016</v>
      </c>
      <c r="I1729" s="78">
        <f t="shared" si="638"/>
        <v>-3.5507041555161973</v>
      </c>
      <c r="J1729" s="78">
        <f t="shared" si="639"/>
        <v>0.49999999999999994</v>
      </c>
      <c r="K1729" s="78">
        <f t="shared" si="640"/>
        <v>-1.0500000000000016</v>
      </c>
      <c r="L1729" s="78">
        <f t="shared" si="641"/>
        <v>-3.5591263678762717</v>
      </c>
      <c r="M1729" s="78">
        <f t="shared" si="642"/>
        <v>-0.43602694582772039</v>
      </c>
      <c r="O1729" s="78">
        <f t="shared" si="647"/>
        <v>-1.6302136324537522</v>
      </c>
      <c r="P1729" s="78">
        <f t="shared" si="648"/>
        <v>-0.6769686392433546</v>
      </c>
    </row>
    <row r="1730" spans="2:16" x14ac:dyDescent="0.2">
      <c r="B1730" s="78">
        <f t="shared" si="643"/>
        <v>3.5999999999999996</v>
      </c>
      <c r="C1730" s="78">
        <v>0.76604444311897801</v>
      </c>
      <c r="D1730" s="78">
        <v>0.64278760968653925</v>
      </c>
      <c r="E1730" s="78">
        <f t="shared" si="644"/>
        <v>3.5999999999999996</v>
      </c>
      <c r="F1730" s="78">
        <f t="shared" si="645"/>
        <v>0.76604444311897801</v>
      </c>
      <c r="G1730" s="78">
        <f t="shared" si="646"/>
        <v>0.64278760968653925</v>
      </c>
      <c r="H1730" s="78">
        <f t="shared" si="637"/>
        <v>-1.1365860518310633</v>
      </c>
      <c r="I1730" s="78">
        <f t="shared" si="638"/>
        <v>-3.5007136751834671</v>
      </c>
      <c r="J1730" s="78">
        <f t="shared" si="639"/>
        <v>0.64278760968653925</v>
      </c>
      <c r="K1730" s="78">
        <f t="shared" si="640"/>
        <v>-1.1365860518310633</v>
      </c>
      <c r="L1730" s="78">
        <f t="shared" si="641"/>
        <v>-3.5477954246458334</v>
      </c>
      <c r="M1730" s="78">
        <f t="shared" si="642"/>
        <v>-0.28516621757347527</v>
      </c>
      <c r="O1730" s="78">
        <f t="shared" si="647"/>
        <v>-1.7615468303229913</v>
      </c>
      <c r="P1730" s="78">
        <f t="shared" si="648"/>
        <v>-0.4419671047981647</v>
      </c>
    </row>
    <row r="1731" spans="2:16" x14ac:dyDescent="0.2">
      <c r="B1731" s="78">
        <f t="shared" si="643"/>
        <v>3.5999999999999996</v>
      </c>
      <c r="C1731" s="78">
        <v>0.64278760968653936</v>
      </c>
      <c r="D1731" s="78">
        <v>0.76604444311897801</v>
      </c>
      <c r="E1731" s="78">
        <f t="shared" si="644"/>
        <v>3.5999999999999996</v>
      </c>
      <c r="F1731" s="78">
        <f t="shared" si="645"/>
        <v>0.64278760968653936</v>
      </c>
      <c r="G1731" s="78">
        <f t="shared" si="646"/>
        <v>0.76604444311897801</v>
      </c>
      <c r="H1731" s="78">
        <f t="shared" si="637"/>
        <v>-1.2433296007735821</v>
      </c>
      <c r="I1731" s="78">
        <f t="shared" si="638"/>
        <v>-3.4390852584672476</v>
      </c>
      <c r="J1731" s="78">
        <f t="shared" si="639"/>
        <v>0.76604444311897801</v>
      </c>
      <c r="K1731" s="78">
        <f t="shared" si="640"/>
        <v>-1.2433296007735821</v>
      </c>
      <c r="L1731" s="78">
        <f t="shared" si="641"/>
        <v>-3.5201681612376765</v>
      </c>
      <c r="M1731" s="78">
        <f t="shared" si="642"/>
        <v>-0.15015865092880065</v>
      </c>
      <c r="O1731" s="78">
        <f t="shared" si="647"/>
        <v>-1.9187683133009568</v>
      </c>
      <c r="P1731" s="78">
        <f t="shared" si="648"/>
        <v>-0.23173232680291533</v>
      </c>
    </row>
    <row r="1732" spans="2:16" x14ac:dyDescent="0.2">
      <c r="B1732" s="78">
        <f t="shared" si="643"/>
        <v>3.5999999999999996</v>
      </c>
      <c r="C1732" s="78">
        <v>0.50000000000000011</v>
      </c>
      <c r="D1732" s="78">
        <v>0.8660254037844386</v>
      </c>
      <c r="E1732" s="78">
        <f t="shared" si="644"/>
        <v>3.5999999999999996</v>
      </c>
      <c r="F1732" s="78">
        <f t="shared" si="645"/>
        <v>0.50000000000000011</v>
      </c>
      <c r="G1732" s="78">
        <f t="shared" si="646"/>
        <v>0.8660254037844386</v>
      </c>
      <c r="H1732" s="78">
        <f t="shared" si="637"/>
        <v>-1.366987298107782</v>
      </c>
      <c r="I1732" s="78">
        <f t="shared" si="638"/>
        <v>-3.3676914536239781</v>
      </c>
      <c r="J1732" s="78">
        <f t="shared" si="639"/>
        <v>0.8660254037844386</v>
      </c>
      <c r="K1732" s="78">
        <f t="shared" si="640"/>
        <v>-1.366987298107782</v>
      </c>
      <c r="L1732" s="78">
        <f t="shared" si="641"/>
        <v>-3.4770840180703884</v>
      </c>
      <c r="M1732" s="78">
        <f t="shared" si="642"/>
        <v>-3.5106382489070165E-2</v>
      </c>
      <c r="O1732" s="78">
        <f t="shared" si="647"/>
        <v>-2.0956690257773323</v>
      </c>
      <c r="P1732" s="78">
        <f t="shared" si="648"/>
        <v>-5.3820074620499682E-2</v>
      </c>
    </row>
    <row r="1733" spans="2:16" x14ac:dyDescent="0.2">
      <c r="B1733" s="78">
        <f t="shared" si="643"/>
        <v>3.5999999999999996</v>
      </c>
      <c r="C1733" s="78">
        <v>0.34202014332566882</v>
      </c>
      <c r="D1733" s="78">
        <v>0.93969262078590832</v>
      </c>
      <c r="E1733" s="78">
        <f t="shared" si="644"/>
        <v>3.5999999999999996</v>
      </c>
      <c r="F1733" s="78">
        <f t="shared" si="645"/>
        <v>0.34202014332566882</v>
      </c>
      <c r="G1733" s="78">
        <f t="shared" si="646"/>
        <v>0.93969262078590832</v>
      </c>
      <c r="H1733" s="78">
        <f t="shared" si="637"/>
        <v>-1.5038018672739775</v>
      </c>
      <c r="I1733" s="78">
        <f t="shared" si="638"/>
        <v>-3.2887015252868124</v>
      </c>
      <c r="J1733" s="78">
        <f t="shared" si="639"/>
        <v>0.93969262078590832</v>
      </c>
      <c r="K1733" s="78">
        <f t="shared" si="640"/>
        <v>-1.5038018672739775</v>
      </c>
      <c r="L1733" s="78">
        <f t="shared" si="641"/>
        <v>-3.4198520850324776</v>
      </c>
      <c r="M1733" s="78">
        <f t="shared" si="642"/>
        <v>5.6494782788432341E-2</v>
      </c>
      <c r="O1733" s="78">
        <f t="shared" si="647"/>
        <v>-2.2853617984078398</v>
      </c>
      <c r="P1733" s="78">
        <f t="shared" si="648"/>
        <v>8.5856402498075426E-2</v>
      </c>
    </row>
    <row r="1734" spans="2:16" x14ac:dyDescent="0.2">
      <c r="B1734" s="78">
        <f t="shared" si="643"/>
        <v>3.5999999999999996</v>
      </c>
      <c r="C1734" s="78">
        <v>0.17364817766693041</v>
      </c>
      <c r="D1734" s="78">
        <v>0.98480775301220802</v>
      </c>
      <c r="E1734" s="78">
        <f t="shared" si="644"/>
        <v>3.5999999999999996</v>
      </c>
      <c r="F1734" s="78">
        <f t="shared" si="645"/>
        <v>0.17364817766693041</v>
      </c>
      <c r="G1734" s="78">
        <f t="shared" si="646"/>
        <v>0.98480775301220802</v>
      </c>
      <c r="H1734" s="78">
        <f t="shared" si="637"/>
        <v>-1.649616266819566</v>
      </c>
      <c r="I1734" s="78">
        <f t="shared" si="638"/>
        <v>-3.2045155424574432</v>
      </c>
      <c r="J1734" s="78">
        <f t="shared" si="639"/>
        <v>0.98480775301220802</v>
      </c>
      <c r="K1734" s="78">
        <f t="shared" si="640"/>
        <v>-1.649616266819566</v>
      </c>
      <c r="L1734" s="78">
        <f t="shared" si="641"/>
        <v>-3.3502113254485466</v>
      </c>
      <c r="M1734" s="78">
        <f t="shared" si="642"/>
        <v>0.12186158984917594</v>
      </c>
      <c r="O1734" s="78">
        <f t="shared" si="647"/>
        <v>-2.4807047976315384</v>
      </c>
      <c r="P1734" s="78">
        <f t="shared" si="648"/>
        <v>0.18325633461937921</v>
      </c>
    </row>
    <row r="1735" spans="2:16" x14ac:dyDescent="0.2">
      <c r="B1735" s="78">
        <f t="shared" si="643"/>
        <v>3.5999999999999996</v>
      </c>
      <c r="C1735" s="78">
        <v>6.1257422745431001E-17</v>
      </c>
      <c r="D1735" s="78">
        <v>1</v>
      </c>
      <c r="E1735" s="78">
        <f t="shared" si="644"/>
        <v>3.5999999999999996</v>
      </c>
      <c r="F1735" s="78">
        <f t="shared" si="645"/>
        <v>6.1257422745431001E-17</v>
      </c>
      <c r="G1735" s="78">
        <f t="shared" si="646"/>
        <v>1</v>
      </c>
      <c r="H1735" s="78">
        <f t="shared" si="637"/>
        <v>-1.8000000000000014</v>
      </c>
      <c r="I1735" s="78">
        <f t="shared" si="638"/>
        <v>-3.1176914536239777</v>
      </c>
      <c r="J1735" s="78">
        <f t="shared" si="639"/>
        <v>1</v>
      </c>
      <c r="K1735" s="78">
        <f t="shared" si="640"/>
        <v>-1.8000000000000014</v>
      </c>
      <c r="L1735" s="78">
        <f t="shared" si="641"/>
        <v>-3.2702777385586277</v>
      </c>
      <c r="M1735" s="78">
        <f t="shared" si="642"/>
        <v>0.15900790133782061</v>
      </c>
      <c r="O1735" s="78">
        <f t="shared" si="647"/>
        <v>-2.6747017634193977</v>
      </c>
      <c r="P1735" s="78">
        <f t="shared" si="648"/>
        <v>0.2362770633921589</v>
      </c>
    </row>
    <row r="1736" spans="2:16" x14ac:dyDescent="0.2">
      <c r="B1736" s="78">
        <f t="shared" si="643"/>
        <v>3.5999999999999996</v>
      </c>
      <c r="C1736" s="78">
        <v>-0.1736481776669303</v>
      </c>
      <c r="D1736" s="78">
        <v>0.98480775301220802</v>
      </c>
      <c r="E1736" s="78">
        <f t="shared" si="644"/>
        <v>3.5999999999999996</v>
      </c>
      <c r="F1736" s="78">
        <f t="shared" si="645"/>
        <v>-0.1736481776669303</v>
      </c>
      <c r="G1736" s="78">
        <f t="shared" si="646"/>
        <v>0.98480775301220802</v>
      </c>
      <c r="H1736" s="78">
        <f t="shared" si="637"/>
        <v>-1.9503837331804366</v>
      </c>
      <c r="I1736" s="78">
        <f t="shared" si="638"/>
        <v>-3.0308673647905127</v>
      </c>
      <c r="J1736" s="78">
        <f t="shared" si="639"/>
        <v>0.98480775301220802</v>
      </c>
      <c r="K1736" s="78">
        <f t="shared" si="640"/>
        <v>-1.9503837331804366</v>
      </c>
      <c r="L1736" s="78">
        <f t="shared" si="641"/>
        <v>-3.1824800659520256</v>
      </c>
      <c r="M1736" s="78">
        <f t="shared" si="642"/>
        <v>0.1668050453767238</v>
      </c>
      <c r="O1736" s="78">
        <f t="shared" si="647"/>
        <v>-2.8608405285914227</v>
      </c>
      <c r="P1736" s="78">
        <f t="shared" si="648"/>
        <v>0.24467115166567846</v>
      </c>
    </row>
    <row r="1737" spans="2:16" x14ac:dyDescent="0.2">
      <c r="B1737" s="78">
        <f t="shared" si="643"/>
        <v>3.5999999999999996</v>
      </c>
      <c r="C1737" s="78">
        <v>-0.34202014332566871</v>
      </c>
      <c r="D1737" s="78">
        <v>0.93969262078590843</v>
      </c>
      <c r="E1737" s="78">
        <f t="shared" si="644"/>
        <v>3.5999999999999996</v>
      </c>
      <c r="F1737" s="78">
        <f t="shared" si="645"/>
        <v>-0.34202014332566871</v>
      </c>
      <c r="G1737" s="78">
        <f t="shared" si="646"/>
        <v>0.93969262078590843</v>
      </c>
      <c r="H1737" s="78">
        <f t="shared" si="637"/>
        <v>-2.0961981327260251</v>
      </c>
      <c r="I1737" s="78">
        <f t="shared" si="638"/>
        <v>-2.946681381961143</v>
      </c>
      <c r="J1737" s="78">
        <f t="shared" si="639"/>
        <v>0.93969262078590843</v>
      </c>
      <c r="K1737" s="78">
        <f t="shared" si="640"/>
        <v>-2.0961981327260251</v>
      </c>
      <c r="L1737" s="78">
        <f t="shared" si="641"/>
        <v>-3.0894859954831246</v>
      </c>
      <c r="M1737" s="78">
        <f t="shared" si="642"/>
        <v>0.14501610968980949</v>
      </c>
      <c r="O1737" s="78">
        <f t="shared" si="647"/>
        <v>-3.033346190103805</v>
      </c>
      <c r="P1737" s="78">
        <f t="shared" si="648"/>
        <v>0.2098485143001281</v>
      </c>
    </row>
    <row r="1738" spans="2:16" x14ac:dyDescent="0.2">
      <c r="B1738" s="78">
        <f t="shared" si="643"/>
        <v>3.5999999999999996</v>
      </c>
      <c r="C1738" s="78">
        <v>-0.49999999999999978</v>
      </c>
      <c r="D1738" s="78">
        <v>0.86602540378443871</v>
      </c>
      <c r="E1738" s="78">
        <f t="shared" si="644"/>
        <v>3.5999999999999996</v>
      </c>
      <c r="F1738" s="78">
        <f t="shared" si="645"/>
        <v>-0.49999999999999978</v>
      </c>
      <c r="G1738" s="78">
        <f t="shared" si="646"/>
        <v>0.86602540378443871</v>
      </c>
      <c r="H1738" s="78">
        <f t="shared" si="637"/>
        <v>-2.2330127018922203</v>
      </c>
      <c r="I1738" s="78">
        <f t="shared" si="638"/>
        <v>-2.8676914536239777</v>
      </c>
      <c r="J1738" s="78">
        <f t="shared" si="639"/>
        <v>0.86602540378443871</v>
      </c>
      <c r="K1738" s="78">
        <f t="shared" si="640"/>
        <v>-2.2330127018922203</v>
      </c>
      <c r="L1738" s="78">
        <f t="shared" si="641"/>
        <v>-2.9941211049258536</v>
      </c>
      <c r="M1738" s="78">
        <f t="shared" si="642"/>
        <v>9.4303140062190427E-2</v>
      </c>
      <c r="O1738" s="78">
        <f t="shared" si="647"/>
        <v>-3.1873412819942666</v>
      </c>
      <c r="P1738" s="78">
        <f t="shared" si="648"/>
        <v>0.13460572395634077</v>
      </c>
    </row>
    <row r="1739" spans="2:16" x14ac:dyDescent="0.2">
      <c r="B1739" s="78">
        <f t="shared" si="643"/>
        <v>3.5999999999999996</v>
      </c>
      <c r="C1739" s="78">
        <v>-0.64278760968653936</v>
      </c>
      <c r="D1739" s="78">
        <v>0.76604444311897801</v>
      </c>
      <c r="E1739" s="78">
        <f t="shared" si="644"/>
        <v>3.5999999999999996</v>
      </c>
      <c r="F1739" s="78">
        <f t="shared" si="645"/>
        <v>-0.64278760968653936</v>
      </c>
      <c r="G1739" s="78">
        <f t="shared" si="646"/>
        <v>0.76604444311897801</v>
      </c>
      <c r="H1739" s="78">
        <f t="shared" si="637"/>
        <v>-2.3566703992264206</v>
      </c>
      <c r="I1739" s="78">
        <f t="shared" si="638"/>
        <v>-2.7962976487807079</v>
      </c>
      <c r="J1739" s="78">
        <f t="shared" si="639"/>
        <v>0.76604444311897801</v>
      </c>
      <c r="K1739" s="78">
        <f t="shared" si="640"/>
        <v>-2.3566703992264206</v>
      </c>
      <c r="L1739" s="78">
        <f t="shared" si="641"/>
        <v>-2.8992830082228305</v>
      </c>
      <c r="M1739" s="78">
        <f t="shared" si="642"/>
        <v>1.6207024414001348E-2</v>
      </c>
      <c r="O1739" s="78">
        <f t="shared" si="647"/>
        <v>-3.318918923195378</v>
      </c>
      <c r="P1739" s="78">
        <f t="shared" si="648"/>
        <v>2.2824490023711043E-2</v>
      </c>
    </row>
    <row r="1740" spans="2:16" x14ac:dyDescent="0.2">
      <c r="B1740" s="78">
        <f t="shared" si="643"/>
        <v>3.5999999999999996</v>
      </c>
      <c r="C1740" s="78">
        <v>-0.7660444431189779</v>
      </c>
      <c r="D1740" s="78">
        <v>0.64278760968653947</v>
      </c>
      <c r="E1740" s="78">
        <f t="shared" si="644"/>
        <v>3.5999999999999996</v>
      </c>
      <c r="F1740" s="78">
        <f t="shared" si="645"/>
        <v>-0.7660444431189779</v>
      </c>
      <c r="G1740" s="78">
        <f t="shared" si="646"/>
        <v>0.64278760968653947</v>
      </c>
      <c r="H1740" s="78">
        <f t="shared" si="637"/>
        <v>-2.4634139481689394</v>
      </c>
      <c r="I1740" s="78">
        <f t="shared" si="638"/>
        <v>-2.7346692320644883</v>
      </c>
      <c r="J1740" s="78">
        <f t="shared" si="639"/>
        <v>0.64278760968653947</v>
      </c>
      <c r="K1740" s="78">
        <f t="shared" si="640"/>
        <v>-2.4634139481689394</v>
      </c>
      <c r="L1740" s="78">
        <f t="shared" si="641"/>
        <v>-2.8078533129519849</v>
      </c>
      <c r="M1740" s="78">
        <f t="shared" si="642"/>
        <v>-8.6899326299328727E-2</v>
      </c>
      <c r="O1740" s="78">
        <f t="shared" si="647"/>
        <v>-3.4251441959675004</v>
      </c>
      <c r="P1740" s="78">
        <f t="shared" si="648"/>
        <v>-0.12082529748151755</v>
      </c>
    </row>
    <row r="1741" spans="2:16" x14ac:dyDescent="0.2">
      <c r="B1741" s="78">
        <f t="shared" si="643"/>
        <v>3.5999999999999996</v>
      </c>
      <c r="C1741" s="78">
        <v>-0.86602540378443871</v>
      </c>
      <c r="D1741" s="78">
        <v>0.49999999999999994</v>
      </c>
      <c r="E1741" s="78">
        <f t="shared" si="644"/>
        <v>3.5999999999999996</v>
      </c>
      <c r="F1741" s="78">
        <f t="shared" si="645"/>
        <v>-0.86602540378443871</v>
      </c>
      <c r="G1741" s="78">
        <f t="shared" si="646"/>
        <v>0.49999999999999994</v>
      </c>
      <c r="H1741" s="78">
        <f t="shared" si="637"/>
        <v>-2.5500000000000012</v>
      </c>
      <c r="I1741" s="78">
        <f t="shared" si="638"/>
        <v>-2.6846787517317581</v>
      </c>
      <c r="J1741" s="78">
        <f t="shared" si="639"/>
        <v>0.49999999999999994</v>
      </c>
      <c r="K1741" s="78">
        <f t="shared" si="640"/>
        <v>-2.5500000000000012</v>
      </c>
      <c r="L1741" s="78">
        <f t="shared" si="641"/>
        <v>-2.7226100641384634</v>
      </c>
      <c r="M1741" s="78">
        <f t="shared" si="642"/>
        <v>-0.21188307778570692</v>
      </c>
      <c r="O1741" s="78">
        <f t="shared" si="647"/>
        <v>-3.5040035266409264</v>
      </c>
      <c r="P1741" s="78">
        <f t="shared" si="648"/>
        <v>-0.29115256933201983</v>
      </c>
    </row>
    <row r="1742" spans="2:16" x14ac:dyDescent="0.2">
      <c r="B1742" s="78">
        <f t="shared" si="643"/>
        <v>3.5999999999999996</v>
      </c>
      <c r="C1742" s="78">
        <v>-0.93969262078590832</v>
      </c>
      <c r="D1742" s="78">
        <v>0.34202014332566888</v>
      </c>
      <c r="E1742" s="78">
        <f t="shared" si="644"/>
        <v>3.5999999999999996</v>
      </c>
      <c r="F1742" s="78">
        <f t="shared" si="645"/>
        <v>-0.93969262078590832</v>
      </c>
      <c r="G1742" s="78">
        <f t="shared" si="646"/>
        <v>0.34202014332566888</v>
      </c>
      <c r="H1742" s="78">
        <f t="shared" si="637"/>
        <v>-2.6137976813493746</v>
      </c>
      <c r="I1742" s="78">
        <f t="shared" si="638"/>
        <v>-2.6478451432310233</v>
      </c>
      <c r="J1742" s="78">
        <f t="shared" si="639"/>
        <v>0.34202014332566888</v>
      </c>
      <c r="K1742" s="78">
        <f t="shared" si="640"/>
        <v>-2.6137976813493746</v>
      </c>
      <c r="L1742" s="78">
        <f t="shared" si="641"/>
        <v>-2.6461433347622991</v>
      </c>
      <c r="M1742" s="78">
        <f t="shared" si="642"/>
        <v>-0.35494666200104846</v>
      </c>
      <c r="O1742" s="78">
        <f t="shared" si="647"/>
        <v>-3.5543223105027546</v>
      </c>
      <c r="P1742" s="78">
        <f t="shared" si="648"/>
        <v>-0.48266736511048847</v>
      </c>
    </row>
    <row r="1743" spans="2:16" x14ac:dyDescent="0.2">
      <c r="B1743" s="78">
        <f t="shared" si="643"/>
        <v>3.5999999999999996</v>
      </c>
      <c r="C1743" s="78">
        <v>-0.98480775301220802</v>
      </c>
      <c r="D1743" s="78">
        <v>0.17364817766693069</v>
      </c>
      <c r="E1743" s="78">
        <f t="shared" si="644"/>
        <v>3.5999999999999996</v>
      </c>
      <c r="F1743" s="78">
        <f t="shared" si="645"/>
        <v>-0.98480775301220802</v>
      </c>
      <c r="G1743" s="78">
        <f t="shared" si="646"/>
        <v>0.17364817766693069</v>
      </c>
      <c r="H1743" s="78">
        <f t="shared" si="637"/>
        <v>-2.6528685319524445</v>
      </c>
      <c r="I1743" s="78">
        <f t="shared" si="638"/>
        <v>-2.6252875771178732</v>
      </c>
      <c r="J1743" s="78">
        <f t="shared" si="639"/>
        <v>0.17364817766693069</v>
      </c>
      <c r="K1743" s="78">
        <f t="shared" si="640"/>
        <v>-2.6528685319524445</v>
      </c>
      <c r="L1743" s="78">
        <f t="shared" si="641"/>
        <v>-2.580776527701556</v>
      </c>
      <c r="M1743" s="78">
        <f t="shared" si="642"/>
        <v>-0.51174316433263733</v>
      </c>
      <c r="O1743" s="78">
        <f t="shared" si="647"/>
        <v>-3.5756687230915785</v>
      </c>
      <c r="P1743" s="78">
        <f t="shared" si="648"/>
        <v>-0.6897529994120819</v>
      </c>
    </row>
    <row r="1744" spans="2:16" x14ac:dyDescent="0.2">
      <c r="B1744" s="78">
        <f t="shared" si="643"/>
        <v>3.5999999999999996</v>
      </c>
      <c r="C1744" s="78">
        <v>-1</v>
      </c>
      <c r="D1744" s="78">
        <v>1.22514845490862E-16</v>
      </c>
      <c r="E1744" s="78">
        <f t="shared" si="644"/>
        <v>3.5999999999999996</v>
      </c>
      <c r="F1744" s="78">
        <f t="shared" si="645"/>
        <v>-1</v>
      </c>
      <c r="G1744" s="78">
        <f t="shared" si="646"/>
        <v>1.22514845490862E-16</v>
      </c>
      <c r="H1744" s="78">
        <f t="shared" si="637"/>
        <v>-2.66602540378444</v>
      </c>
      <c r="I1744" s="78">
        <f t="shared" si="638"/>
        <v>-2.6176914536239773</v>
      </c>
      <c r="J1744" s="78">
        <f t="shared" si="639"/>
        <v>1.22514845490862E-16</v>
      </c>
      <c r="K1744" s="78">
        <f t="shared" si="640"/>
        <v>-2.66602540378444</v>
      </c>
      <c r="L1744" s="78">
        <f t="shared" si="641"/>
        <v>-2.5284957803115726</v>
      </c>
      <c r="M1744" s="78">
        <f t="shared" si="642"/>
        <v>-0.67750840239998711</v>
      </c>
      <c r="O1744" s="78">
        <f t="shared" si="647"/>
        <v>-3.568257910848931</v>
      </c>
      <c r="P1744" s="78">
        <f t="shared" si="648"/>
        <v>-0.90678982769582139</v>
      </c>
    </row>
    <row r="1745" spans="2:16" x14ac:dyDescent="0.2">
      <c r="B1745" s="78">
        <f t="shared" si="643"/>
        <v>3.5999999999999996</v>
      </c>
      <c r="C1745" s="78">
        <v>-0.98480775301220802</v>
      </c>
      <c r="D1745" s="78">
        <v>-0.17364817766693047</v>
      </c>
      <c r="E1745" s="78">
        <f t="shared" si="644"/>
        <v>3.5999999999999996</v>
      </c>
      <c r="F1745" s="78">
        <f t="shared" si="645"/>
        <v>-0.98480775301220802</v>
      </c>
      <c r="G1745" s="78">
        <f t="shared" si="646"/>
        <v>-0.17364817766693047</v>
      </c>
      <c r="H1745" s="78">
        <f t="shared" si="637"/>
        <v>-2.6528685319524445</v>
      </c>
      <c r="I1745" s="78">
        <f t="shared" si="638"/>
        <v>-2.6252875771178732</v>
      </c>
      <c r="J1745" s="78">
        <f t="shared" si="639"/>
        <v>-0.17364817766693047</v>
      </c>
      <c r="K1745" s="78">
        <f t="shared" si="640"/>
        <v>-2.6528685319524445</v>
      </c>
      <c r="L1745" s="78">
        <f t="shared" si="641"/>
        <v>-2.4908896166464602</v>
      </c>
      <c r="M1745" s="78">
        <f t="shared" si="642"/>
        <v>-0.84720568332567903</v>
      </c>
      <c r="O1745" s="78">
        <f t="shared" si="647"/>
        <v>-3.5328666067200407</v>
      </c>
      <c r="P1745" s="78">
        <f t="shared" si="648"/>
        <v>-1.1282370881160495</v>
      </c>
    </row>
    <row r="1746" spans="2:16" x14ac:dyDescent="0.2">
      <c r="B1746" s="78">
        <f t="shared" si="643"/>
        <v>3.5999999999999996</v>
      </c>
      <c r="C1746" s="78">
        <v>-0.93969262078590843</v>
      </c>
      <c r="D1746" s="78">
        <v>-0.34202014332566866</v>
      </c>
      <c r="E1746" s="78">
        <f t="shared" si="644"/>
        <v>3.5999999999999996</v>
      </c>
      <c r="F1746" s="78">
        <f t="shared" si="645"/>
        <v>-0.93969262078590843</v>
      </c>
      <c r="G1746" s="78">
        <f t="shared" si="646"/>
        <v>-0.34202014332566866</v>
      </c>
      <c r="H1746" s="78">
        <f t="shared" si="637"/>
        <v>-2.6137976813493751</v>
      </c>
      <c r="I1746" s="78">
        <f t="shared" si="638"/>
        <v>-2.6478451432310228</v>
      </c>
      <c r="J1746" s="78">
        <f t="shared" si="639"/>
        <v>-0.34202014332566866</v>
      </c>
      <c r="K1746" s="78">
        <f t="shared" si="640"/>
        <v>-2.6137976813493751</v>
      </c>
      <c r="L1746" s="78">
        <f t="shared" si="641"/>
        <v>-2.4691006809595453</v>
      </c>
      <c r="M1746" s="78">
        <f t="shared" si="642"/>
        <v>-1.0156788410997528</v>
      </c>
      <c r="O1746" s="78">
        <f t="shared" si="647"/>
        <v>-3.4707643411735463</v>
      </c>
      <c r="P1746" s="78">
        <f t="shared" si="648"/>
        <v>-1.3486820073823069</v>
      </c>
    </row>
    <row r="1747" spans="2:16" x14ac:dyDescent="0.2">
      <c r="B1747" s="78">
        <f t="shared" si="643"/>
        <v>3.5999999999999996</v>
      </c>
      <c r="C1747" s="78">
        <v>-0.8660254037844386</v>
      </c>
      <c r="D1747" s="78">
        <v>-0.50000000000000011</v>
      </c>
      <c r="E1747" s="78">
        <f t="shared" si="644"/>
        <v>3.5999999999999996</v>
      </c>
      <c r="F1747" s="78">
        <f t="shared" si="645"/>
        <v>-0.8660254037844386</v>
      </c>
      <c r="G1747" s="78">
        <f t="shared" si="646"/>
        <v>-0.50000000000000011</v>
      </c>
      <c r="H1747" s="78">
        <f t="shared" si="637"/>
        <v>-2.5500000000000012</v>
      </c>
      <c r="I1747" s="78">
        <f t="shared" si="638"/>
        <v>-2.6846787517317581</v>
      </c>
      <c r="J1747" s="78">
        <f t="shared" si="639"/>
        <v>-0.50000000000000011</v>
      </c>
      <c r="K1747" s="78">
        <f t="shared" si="640"/>
        <v>-2.5500000000000012</v>
      </c>
      <c r="L1747" s="78">
        <f t="shared" si="641"/>
        <v>-2.4637910190359427</v>
      </c>
      <c r="M1747" s="78">
        <f t="shared" si="642"/>
        <v>-1.1778089040747752</v>
      </c>
      <c r="O1747" s="78">
        <f t="shared" si="647"/>
        <v>-3.3836641293269931</v>
      </c>
      <c r="P1747" s="78">
        <f t="shared" si="648"/>
        <v>-1.5628665646744127</v>
      </c>
    </row>
    <row r="1748" spans="2:16" x14ac:dyDescent="0.2">
      <c r="B1748" s="78">
        <f t="shared" si="643"/>
        <v>3.5999999999999996</v>
      </c>
      <c r="C1748" s="78">
        <v>-0.76604444311897801</v>
      </c>
      <c r="D1748" s="78">
        <v>-0.64278760968653925</v>
      </c>
      <c r="E1748" s="78">
        <f t="shared" si="644"/>
        <v>3.5999999999999996</v>
      </c>
      <c r="F1748" s="78">
        <f t="shared" si="645"/>
        <v>-0.76604444311897801</v>
      </c>
      <c r="G1748" s="78">
        <f t="shared" si="646"/>
        <v>-0.64278760968653925</v>
      </c>
      <c r="H1748" s="78">
        <f t="shared" si="637"/>
        <v>-2.4634139481689394</v>
      </c>
      <c r="I1748" s="78">
        <f t="shared" si="638"/>
        <v>-2.7346692320644883</v>
      </c>
      <c r="J1748" s="78">
        <f t="shared" si="639"/>
        <v>-0.64278760968653925</v>
      </c>
      <c r="K1748" s="78">
        <f t="shared" si="640"/>
        <v>-2.4634139481689394</v>
      </c>
      <c r="L1748" s="78">
        <f t="shared" si="641"/>
        <v>-2.4751219622663809</v>
      </c>
      <c r="M1748" s="78">
        <f t="shared" si="642"/>
        <v>-1.3286696323290201</v>
      </c>
      <c r="O1748" s="78">
        <f t="shared" si="647"/>
        <v>-3.2736928569687263</v>
      </c>
      <c r="P1748" s="78">
        <f t="shared" si="648"/>
        <v>-1.7657025478238788</v>
      </c>
    </row>
    <row r="1749" spans="2:16" x14ac:dyDescent="0.2">
      <c r="B1749" s="78">
        <f t="shared" si="643"/>
        <v>3.5999999999999996</v>
      </c>
      <c r="C1749" s="78">
        <v>-0.64278760968653947</v>
      </c>
      <c r="D1749" s="78">
        <v>-0.7660444431189779</v>
      </c>
      <c r="E1749" s="78">
        <f t="shared" si="644"/>
        <v>3.5999999999999996</v>
      </c>
      <c r="F1749" s="78">
        <f t="shared" si="645"/>
        <v>-0.64278760968653947</v>
      </c>
      <c r="G1749" s="78">
        <f t="shared" si="646"/>
        <v>-0.7660444431189779</v>
      </c>
      <c r="H1749" s="78">
        <f t="shared" si="637"/>
        <v>-2.3566703992264206</v>
      </c>
      <c r="I1749" s="78">
        <f t="shared" si="638"/>
        <v>-2.7962976487807079</v>
      </c>
      <c r="J1749" s="78">
        <f t="shared" si="639"/>
        <v>-0.7660444431189779</v>
      </c>
      <c r="K1749" s="78">
        <f t="shared" si="640"/>
        <v>-2.3566703992264206</v>
      </c>
      <c r="L1749" s="78">
        <f t="shared" si="641"/>
        <v>-2.5027492256745378</v>
      </c>
      <c r="M1749" s="78">
        <f t="shared" si="642"/>
        <v>-1.4636771989736945</v>
      </c>
      <c r="O1749" s="78">
        <f t="shared" si="647"/>
        <v>-3.1433794468992584</v>
      </c>
      <c r="P1749" s="78">
        <f t="shared" si="648"/>
        <v>-1.952285234990534</v>
      </c>
    </row>
    <row r="1750" spans="2:16" x14ac:dyDescent="0.2">
      <c r="B1750" s="78">
        <f t="shared" si="643"/>
        <v>3.5999999999999996</v>
      </c>
      <c r="C1750" s="78">
        <v>-0.50000000000000044</v>
      </c>
      <c r="D1750" s="78">
        <v>-0.86602540378443837</v>
      </c>
      <c r="E1750" s="78">
        <f t="shared" si="644"/>
        <v>3.5999999999999996</v>
      </c>
      <c r="F1750" s="78">
        <f t="shared" si="645"/>
        <v>-0.50000000000000044</v>
      </c>
      <c r="G1750" s="78">
        <f t="shared" si="646"/>
        <v>-0.86602540378443837</v>
      </c>
      <c r="H1750" s="78">
        <f t="shared" si="637"/>
        <v>-2.2330127018922208</v>
      </c>
      <c r="I1750" s="78">
        <f t="shared" si="638"/>
        <v>-2.8676914536239773</v>
      </c>
      <c r="J1750" s="78">
        <f t="shared" si="639"/>
        <v>-0.86602540378443837</v>
      </c>
      <c r="K1750" s="78">
        <f t="shared" si="640"/>
        <v>-2.2330127018922208</v>
      </c>
      <c r="L1750" s="78">
        <f t="shared" si="641"/>
        <v>-2.5458333688418264</v>
      </c>
      <c r="M1750" s="78">
        <f t="shared" si="642"/>
        <v>-1.5787294674134249</v>
      </c>
      <c r="O1750" s="78">
        <f t="shared" si="647"/>
        <v>-2.9956570766184654</v>
      </c>
      <c r="P1750" s="78">
        <f t="shared" si="648"/>
        <v>-2.1179154498832733</v>
      </c>
    </row>
    <row r="1751" spans="2:16" x14ac:dyDescent="0.2">
      <c r="B1751" s="78">
        <f t="shared" si="643"/>
        <v>3.5999999999999996</v>
      </c>
      <c r="C1751" s="78">
        <v>-0.34202014332566938</v>
      </c>
      <c r="D1751" s="78">
        <v>-0.93969262078590821</v>
      </c>
      <c r="E1751" s="78">
        <f t="shared" si="644"/>
        <v>3.5999999999999996</v>
      </c>
      <c r="F1751" s="78">
        <f t="shared" si="645"/>
        <v>-0.34202014332566938</v>
      </c>
      <c r="G1751" s="78">
        <f t="shared" si="646"/>
        <v>-0.93969262078590821</v>
      </c>
      <c r="H1751" s="78">
        <f t="shared" si="637"/>
        <v>-2.0961981327260255</v>
      </c>
      <c r="I1751" s="78">
        <f t="shared" si="638"/>
        <v>-2.946681381961143</v>
      </c>
      <c r="J1751" s="78">
        <f t="shared" si="639"/>
        <v>-0.93969262078590821</v>
      </c>
      <c r="K1751" s="78">
        <f t="shared" si="640"/>
        <v>-2.0961981327260255</v>
      </c>
      <c r="L1751" s="78">
        <f t="shared" si="641"/>
        <v>-2.6030653018797367</v>
      </c>
      <c r="M1751" s="78">
        <f t="shared" si="642"/>
        <v>-1.6703306326909277</v>
      </c>
      <c r="O1751" s="78">
        <f t="shared" si="647"/>
        <v>-2.8338740549632253</v>
      </c>
      <c r="P1751" s="78">
        <f t="shared" si="648"/>
        <v>-2.2581389465495731</v>
      </c>
    </row>
    <row r="1752" spans="2:16" x14ac:dyDescent="0.2">
      <c r="B1752" s="78">
        <f t="shared" si="643"/>
        <v>3.5999999999999996</v>
      </c>
      <c r="C1752" s="78">
        <v>-0.17364817766693033</v>
      </c>
      <c r="D1752" s="78">
        <v>-0.98480775301220802</v>
      </c>
      <c r="E1752" s="78">
        <f t="shared" si="644"/>
        <v>3.5999999999999996</v>
      </c>
      <c r="F1752" s="78">
        <f t="shared" si="645"/>
        <v>-0.17364817766693033</v>
      </c>
      <c r="G1752" s="78">
        <f t="shared" si="646"/>
        <v>-0.98480775301220802</v>
      </c>
      <c r="H1752" s="78">
        <f t="shared" si="637"/>
        <v>-1.9503837331804366</v>
      </c>
      <c r="I1752" s="78">
        <f t="shared" si="638"/>
        <v>-3.0308673647905127</v>
      </c>
      <c r="J1752" s="78">
        <f t="shared" si="639"/>
        <v>-0.98480775301220802</v>
      </c>
      <c r="K1752" s="78">
        <f t="shared" si="640"/>
        <v>-1.9503837331804366</v>
      </c>
      <c r="L1752" s="78">
        <f t="shared" si="641"/>
        <v>-2.6727060614636682</v>
      </c>
      <c r="M1752" s="78">
        <f t="shared" si="642"/>
        <v>-1.7356974397516716</v>
      </c>
      <c r="O1752" s="78">
        <f t="shared" si="647"/>
        <v>-2.6618063224170814</v>
      </c>
      <c r="P1752" s="78">
        <f t="shared" si="648"/>
        <v>-2.36881098849214</v>
      </c>
    </row>
    <row r="1753" spans="2:16" x14ac:dyDescent="0.2">
      <c r="B1753" s="78">
        <f t="shared" si="643"/>
        <v>3.5999999999999996</v>
      </c>
      <c r="C1753" s="78">
        <v>-1.83772268236293E-16</v>
      </c>
      <c r="D1753" s="78">
        <v>-1</v>
      </c>
      <c r="E1753" s="78">
        <f t="shared" si="644"/>
        <v>3.5999999999999996</v>
      </c>
      <c r="F1753" s="78">
        <f t="shared" si="645"/>
        <v>-1.83772268236293E-16</v>
      </c>
      <c r="G1753" s="78">
        <f t="shared" si="646"/>
        <v>-1</v>
      </c>
      <c r="H1753" s="78">
        <f t="shared" si="637"/>
        <v>-1.8000000000000016</v>
      </c>
      <c r="I1753" s="78">
        <f t="shared" si="638"/>
        <v>-3.1176914536239777</v>
      </c>
      <c r="J1753" s="78">
        <f t="shared" si="639"/>
        <v>-1</v>
      </c>
      <c r="K1753" s="78">
        <f t="shared" si="640"/>
        <v>-1.8000000000000016</v>
      </c>
      <c r="L1753" s="78">
        <f t="shared" si="641"/>
        <v>-2.7526396483535862</v>
      </c>
      <c r="M1753" s="78">
        <f t="shared" si="642"/>
        <v>-1.7728437512403161</v>
      </c>
      <c r="O1753" s="78">
        <f t="shared" si="647"/>
        <v>-2.4836628960930414</v>
      </c>
      <c r="P1753" s="78">
        <f t="shared" si="648"/>
        <v>-2.4461923586255394</v>
      </c>
    </row>
    <row r="1754" spans="2:16" x14ac:dyDescent="0.2">
      <c r="B1754" s="78">
        <f t="shared" si="643"/>
        <v>3.5999999999999996</v>
      </c>
      <c r="C1754" s="78">
        <v>0.17364817766692997</v>
      </c>
      <c r="D1754" s="78">
        <v>-0.98480775301220813</v>
      </c>
      <c r="E1754" s="78">
        <f t="shared" si="644"/>
        <v>3.5999999999999996</v>
      </c>
      <c r="F1754" s="78">
        <f t="shared" si="645"/>
        <v>0.17364817766692997</v>
      </c>
      <c r="G1754" s="78">
        <f t="shared" si="646"/>
        <v>-0.98480775301220813</v>
      </c>
      <c r="H1754" s="78">
        <f t="shared" si="637"/>
        <v>-1.6496162668195664</v>
      </c>
      <c r="I1754" s="78">
        <f t="shared" si="638"/>
        <v>-3.2045155424574427</v>
      </c>
      <c r="J1754" s="78">
        <f t="shared" si="639"/>
        <v>-0.98480775301220813</v>
      </c>
      <c r="K1754" s="78">
        <f t="shared" si="640"/>
        <v>-1.6496162668195664</v>
      </c>
      <c r="L1754" s="78">
        <f t="shared" si="641"/>
        <v>-2.8404373209601887</v>
      </c>
      <c r="M1754" s="78">
        <f t="shared" si="642"/>
        <v>-1.7806408952792194</v>
      </c>
      <c r="O1754" s="78">
        <f t="shared" si="647"/>
        <v>-2.3040740625805949</v>
      </c>
      <c r="P1754" s="78">
        <f t="shared" si="648"/>
        <v>-2.4870805314578597</v>
      </c>
    </row>
    <row r="1755" spans="2:16" x14ac:dyDescent="0.2">
      <c r="B1755" s="78">
        <f t="shared" si="643"/>
        <v>3.5999999999999996</v>
      </c>
      <c r="C1755" s="78">
        <v>0.34202014332566899</v>
      </c>
      <c r="D1755" s="78">
        <v>-0.93969262078590832</v>
      </c>
      <c r="E1755" s="78">
        <f t="shared" si="644"/>
        <v>3.5999999999999996</v>
      </c>
      <c r="F1755" s="78">
        <f t="shared" si="645"/>
        <v>0.34202014332566899</v>
      </c>
      <c r="G1755" s="78">
        <f t="shared" si="646"/>
        <v>-0.93969262078590832</v>
      </c>
      <c r="H1755" s="78">
        <f t="shared" si="637"/>
        <v>-1.5038018672739775</v>
      </c>
      <c r="I1755" s="78">
        <f t="shared" si="638"/>
        <v>-3.2887015252868124</v>
      </c>
      <c r="J1755" s="78">
        <f t="shared" si="639"/>
        <v>-0.93969262078590832</v>
      </c>
      <c r="K1755" s="78">
        <f t="shared" si="640"/>
        <v>-1.5038018672739775</v>
      </c>
      <c r="L1755" s="78">
        <f t="shared" si="641"/>
        <v>-2.9334313914290897</v>
      </c>
      <c r="M1755" s="78">
        <f t="shared" si="642"/>
        <v>-1.7588519595923049</v>
      </c>
      <c r="O1755" s="78">
        <f t="shared" si="647"/>
        <v>-2.1280510394394869</v>
      </c>
      <c r="P1755" s="78">
        <f t="shared" si="648"/>
        <v>-2.4889759896465535</v>
      </c>
    </row>
    <row r="1756" spans="2:16" x14ac:dyDescent="0.2">
      <c r="B1756" s="78">
        <f t="shared" si="643"/>
        <v>3.5999999999999996</v>
      </c>
      <c r="C1756" s="78">
        <v>0.50000000000000011</v>
      </c>
      <c r="D1756" s="78">
        <v>-0.8660254037844386</v>
      </c>
      <c r="E1756" s="78">
        <f t="shared" si="644"/>
        <v>3.5999999999999996</v>
      </c>
      <c r="F1756" s="78">
        <f t="shared" si="645"/>
        <v>0.50000000000000011</v>
      </c>
      <c r="G1756" s="78">
        <f t="shared" si="646"/>
        <v>-0.8660254037844386</v>
      </c>
      <c r="H1756" s="78">
        <f t="shared" si="637"/>
        <v>-1.366987298107782</v>
      </c>
      <c r="I1756" s="78">
        <f t="shared" si="638"/>
        <v>-3.3676914536239781</v>
      </c>
      <c r="J1756" s="78">
        <f t="shared" si="639"/>
        <v>-0.8660254037844386</v>
      </c>
      <c r="K1756" s="78">
        <f t="shared" si="640"/>
        <v>-1.366987298107782</v>
      </c>
      <c r="L1756" s="78">
        <f t="shared" si="641"/>
        <v>-3.0287962819863612</v>
      </c>
      <c r="M1756" s="78">
        <f t="shared" si="642"/>
        <v>-1.7081389899646857</v>
      </c>
      <c r="O1756" s="78">
        <f t="shared" si="647"/>
        <v>-1.9609056820065052</v>
      </c>
      <c r="P1756" s="78">
        <f t="shared" si="648"/>
        <v>-2.4502784010612726</v>
      </c>
    </row>
    <row r="1757" spans="2:16" x14ac:dyDescent="0.2">
      <c r="B1757" s="78">
        <f t="shared" si="643"/>
        <v>3.5999999999999996</v>
      </c>
      <c r="C1757" s="78">
        <v>0.64278760968653925</v>
      </c>
      <c r="D1757" s="78">
        <v>-0.76604444311897812</v>
      </c>
      <c r="E1757" s="78">
        <f t="shared" si="644"/>
        <v>3.5999999999999996</v>
      </c>
      <c r="F1757" s="78">
        <f t="shared" si="645"/>
        <v>0.64278760968653925</v>
      </c>
      <c r="G1757" s="78">
        <f t="shared" si="646"/>
        <v>-0.76604444311897812</v>
      </c>
      <c r="H1757" s="78">
        <f t="shared" si="637"/>
        <v>-1.2433296007735821</v>
      </c>
      <c r="I1757" s="78">
        <f t="shared" si="638"/>
        <v>-3.4390852584672476</v>
      </c>
      <c r="J1757" s="78">
        <f t="shared" si="639"/>
        <v>-0.76604444311897812</v>
      </c>
      <c r="K1757" s="78">
        <f t="shared" si="640"/>
        <v>-1.2433296007735821</v>
      </c>
      <c r="L1757" s="78">
        <f t="shared" si="641"/>
        <v>-3.1236343786893839</v>
      </c>
      <c r="M1757" s="78">
        <f t="shared" si="642"/>
        <v>-1.630042874316497</v>
      </c>
      <c r="O1757" s="78">
        <f t="shared" si="647"/>
        <v>-1.8081202618435042</v>
      </c>
      <c r="P1757" s="78">
        <f t="shared" si="648"/>
        <v>-2.370500587206728</v>
      </c>
    </row>
    <row r="1758" spans="2:16" x14ac:dyDescent="0.2">
      <c r="B1758" s="78">
        <f t="shared" si="643"/>
        <v>3.5999999999999996</v>
      </c>
      <c r="C1758" s="78">
        <v>0.76604444311897779</v>
      </c>
      <c r="D1758" s="78">
        <v>-0.64278760968653958</v>
      </c>
      <c r="E1758" s="78">
        <f t="shared" si="644"/>
        <v>3.5999999999999996</v>
      </c>
      <c r="F1758" s="78">
        <f t="shared" si="645"/>
        <v>0.76604444311897779</v>
      </c>
      <c r="G1758" s="78">
        <f t="shared" si="646"/>
        <v>-0.64278760968653958</v>
      </c>
      <c r="H1758" s="78">
        <f t="shared" si="637"/>
        <v>-1.1365860518310633</v>
      </c>
      <c r="I1758" s="78">
        <f t="shared" si="638"/>
        <v>-3.5007136751834671</v>
      </c>
      <c r="J1758" s="78">
        <f t="shared" si="639"/>
        <v>-0.64278760968653958</v>
      </c>
      <c r="K1758" s="78">
        <f t="shared" si="640"/>
        <v>-1.1365860518310633</v>
      </c>
      <c r="L1758" s="78">
        <f t="shared" si="641"/>
        <v>-3.2150640739602294</v>
      </c>
      <c r="M1758" s="78">
        <f t="shared" si="642"/>
        <v>-1.5269365236031667</v>
      </c>
      <c r="O1758" s="78">
        <f t="shared" si="647"/>
        <v>-1.6751610689041032</v>
      </c>
      <c r="P1758" s="78">
        <f t="shared" si="648"/>
        <v>-2.2504803880947017</v>
      </c>
    </row>
    <row r="1759" spans="2:16" x14ac:dyDescent="0.2">
      <c r="B1759" s="78">
        <f t="shared" si="643"/>
        <v>3.5999999999999996</v>
      </c>
      <c r="C1759" s="78">
        <v>0.86602540378443837</v>
      </c>
      <c r="D1759" s="78">
        <v>-0.50000000000000044</v>
      </c>
      <c r="E1759" s="78">
        <f t="shared" si="644"/>
        <v>3.5999999999999996</v>
      </c>
      <c r="F1759" s="78">
        <f t="shared" si="645"/>
        <v>0.86602540378443837</v>
      </c>
      <c r="G1759" s="78">
        <f t="shared" si="646"/>
        <v>-0.50000000000000044</v>
      </c>
      <c r="H1759" s="78">
        <f t="shared" si="637"/>
        <v>-1.0500000000000018</v>
      </c>
      <c r="I1759" s="78">
        <f t="shared" si="638"/>
        <v>-3.5507041555161973</v>
      </c>
      <c r="J1759" s="78">
        <f t="shared" si="639"/>
        <v>-0.50000000000000044</v>
      </c>
      <c r="K1759" s="78">
        <f t="shared" si="640"/>
        <v>-1.0500000000000018</v>
      </c>
      <c r="L1759" s="78">
        <f t="shared" si="641"/>
        <v>-3.3003073227737509</v>
      </c>
      <c r="M1759" s="78">
        <f t="shared" si="642"/>
        <v>-1.401952772116789</v>
      </c>
      <c r="O1759" s="78">
        <f t="shared" si="647"/>
        <v>-1.5672360667664447</v>
      </c>
      <c r="P1759" s="78">
        <f t="shared" si="648"/>
        <v>-2.0925628079663108</v>
      </c>
    </row>
    <row r="1760" spans="2:16" x14ac:dyDescent="0.2">
      <c r="B1760" s="78">
        <f t="shared" si="643"/>
        <v>3.5999999999999996</v>
      </c>
      <c r="C1760" s="78">
        <v>0.93969262078590809</v>
      </c>
      <c r="D1760" s="78">
        <v>-0.34202014332566943</v>
      </c>
      <c r="E1760" s="78">
        <f t="shared" si="644"/>
        <v>3.5999999999999996</v>
      </c>
      <c r="F1760" s="78">
        <f t="shared" si="645"/>
        <v>0.93969262078590809</v>
      </c>
      <c r="G1760" s="78">
        <f t="shared" si="646"/>
        <v>-0.34202014332566943</v>
      </c>
      <c r="H1760" s="78">
        <f t="shared" si="637"/>
        <v>-0.98620231865062824</v>
      </c>
      <c r="I1760" s="78">
        <f t="shared" si="638"/>
        <v>-3.5875377640169321</v>
      </c>
      <c r="J1760" s="78">
        <f t="shared" si="639"/>
        <v>-0.34202014332566943</v>
      </c>
      <c r="K1760" s="78">
        <f t="shared" si="640"/>
        <v>-0.98620231865062824</v>
      </c>
      <c r="L1760" s="78">
        <f t="shared" si="641"/>
        <v>-3.3767740521499148</v>
      </c>
      <c r="M1760" s="78">
        <f t="shared" si="642"/>
        <v>-1.2588891879014477</v>
      </c>
      <c r="O1760" s="78">
        <f t="shared" si="647"/>
        <v>-1.4890060016308999</v>
      </c>
      <c r="P1760" s="78">
        <f t="shared" si="648"/>
        <v>-1.9007190722673231</v>
      </c>
    </row>
    <row r="1761" spans="2:18" x14ac:dyDescent="0.2">
      <c r="B1761" s="78">
        <f t="shared" si="643"/>
        <v>3.5999999999999996</v>
      </c>
      <c r="C1761" s="78">
        <v>0.98480775301220802</v>
      </c>
      <c r="D1761" s="78">
        <v>-0.17364817766693039</v>
      </c>
      <c r="E1761" s="78">
        <f t="shared" si="644"/>
        <v>3.5999999999999996</v>
      </c>
      <c r="F1761" s="78">
        <f t="shared" si="645"/>
        <v>0.98480775301220802</v>
      </c>
      <c r="G1761" s="78">
        <f t="shared" si="646"/>
        <v>-0.17364817766693039</v>
      </c>
      <c r="H1761" s="78">
        <f t="shared" si="637"/>
        <v>-0.94713146804755843</v>
      </c>
      <c r="I1761" s="78">
        <f t="shared" si="638"/>
        <v>-3.6100953301300822</v>
      </c>
      <c r="J1761" s="78">
        <f t="shared" si="639"/>
        <v>-0.17364817766693039</v>
      </c>
      <c r="K1761" s="78">
        <f t="shared" si="640"/>
        <v>-0.94713146804755843</v>
      </c>
      <c r="L1761" s="78">
        <f t="shared" si="641"/>
        <v>-3.4421408592106588</v>
      </c>
      <c r="M1761" s="78">
        <f t="shared" si="642"/>
        <v>-1.1020926855698581</v>
      </c>
      <c r="O1761" s="78">
        <f t="shared" si="647"/>
        <v>-1.4442693075800899</v>
      </c>
      <c r="P1761" s="78">
        <f t="shared" si="648"/>
        <v>-1.6805677918803297</v>
      </c>
    </row>
    <row r="1762" spans="2:18" x14ac:dyDescent="0.2">
      <c r="B1762" s="78">
        <f t="shared" si="643"/>
        <v>3.5999999999999996</v>
      </c>
      <c r="C1762" s="78">
        <v>1</v>
      </c>
      <c r="D1762" s="78">
        <v>0</v>
      </c>
      <c r="E1762" s="78">
        <f t="shared" si="644"/>
        <v>3.5999999999999996</v>
      </c>
      <c r="F1762" s="78">
        <f t="shared" si="645"/>
        <v>1</v>
      </c>
      <c r="G1762" s="78">
        <f t="shared" si="646"/>
        <v>0</v>
      </c>
      <c r="H1762" s="78">
        <f t="shared" si="637"/>
        <v>-0.933974596215563</v>
      </c>
      <c r="I1762" s="78">
        <f t="shared" si="638"/>
        <v>-3.6176914536239781</v>
      </c>
      <c r="J1762" s="78">
        <f t="shared" si="639"/>
        <v>0</v>
      </c>
      <c r="K1762" s="78">
        <f t="shared" si="640"/>
        <v>-0.933974596215563</v>
      </c>
      <c r="L1762" s="78">
        <f t="shared" si="641"/>
        <v>-3.4944216066006417</v>
      </c>
      <c r="M1762" s="78">
        <f t="shared" si="642"/>
        <v>-0.93632744750250818</v>
      </c>
      <c r="O1762" s="78">
        <f t="shared" si="647"/>
        <v>-1.4356518970906345</v>
      </c>
      <c r="P1762" s="78">
        <f t="shared" si="648"/>
        <v>-1.4392685644254442</v>
      </c>
    </row>
    <row r="1764" spans="2:18" x14ac:dyDescent="0.2">
      <c r="B1764" s="78">
        <f>19/20*9-4.5</f>
        <v>4.0499999999999989</v>
      </c>
      <c r="C1764" s="78">
        <v>1</v>
      </c>
      <c r="D1764" s="78">
        <v>0</v>
      </c>
      <c r="E1764" s="78">
        <f>B1764+B$8</f>
        <v>4.0499999999999989</v>
      </c>
      <c r="F1764" s="78">
        <f>C1764+B$9</f>
        <v>1</v>
      </c>
      <c r="G1764" s="78">
        <f>D1764+B$10</f>
        <v>0</v>
      </c>
      <c r="H1764" s="78">
        <f t="shared" ref="H1764:H1800" si="649">E1764*COS(RADIANS($B$12))-F1764*SIN(RADIANS($B$12))</f>
        <v>-1.1589745962155629</v>
      </c>
      <c r="I1764" s="78">
        <f t="shared" ref="I1764:I1800" si="650">E1764*SIN(RADIANS($B$12))+F1764*COS(RADIANS($B$12))</f>
        <v>-4.0074028853269752</v>
      </c>
      <c r="J1764" s="78">
        <f t="shared" ref="J1764:J1800" si="651">G1764</f>
        <v>0</v>
      </c>
      <c r="K1764" s="78">
        <f t="shared" ref="K1764:K1800" si="652">H1764</f>
        <v>-1.1589745962155629</v>
      </c>
      <c r="L1764" s="78">
        <f t="shared" ref="L1764:L1800" si="653">I1764*COS(RADIANS($B$14))-J1764*SIN(RADIANS($B$14))</f>
        <v>-3.870853943282655</v>
      </c>
      <c r="M1764" s="78">
        <f t="shared" ref="M1764:M1800" si="654">I1764*SIN(RADIANS($B$14))+J1764*COS(RADIANS($B$14))</f>
        <v>-1.0371921881214141</v>
      </c>
      <c r="O1764" s="78">
        <f>K1764*B$3/(B$3+B$5+L1764)</f>
        <v>-1.8909234426635408</v>
      </c>
      <c r="P1764" s="78">
        <f>M1764*B$3/(B$3+B$5+L1764)</f>
        <v>-1.6922295186369156</v>
      </c>
      <c r="R1764" s="78" t="s">
        <v>180</v>
      </c>
    </row>
    <row r="1765" spans="2:18" x14ac:dyDescent="0.2">
      <c r="B1765" s="78">
        <f t="shared" ref="B1765:B1800" si="655">B1764</f>
        <v>4.0499999999999989</v>
      </c>
      <c r="C1765" s="78">
        <v>0.98480775301220802</v>
      </c>
      <c r="D1765" s="78">
        <v>0.17364817766693033</v>
      </c>
      <c r="E1765" s="78">
        <f t="shared" ref="E1765:E1800" si="656">B1765+B$8</f>
        <v>4.0499999999999989</v>
      </c>
      <c r="F1765" s="78">
        <f t="shared" ref="F1765:F1800" si="657">C1765+B$9</f>
        <v>0.98480775301220802</v>
      </c>
      <c r="G1765" s="78">
        <f t="shared" ref="G1765:G1800" si="658">D1765+B$10</f>
        <v>0.17364817766693033</v>
      </c>
      <c r="H1765" s="78">
        <f t="shared" si="649"/>
        <v>-1.1721314680475583</v>
      </c>
      <c r="I1765" s="78">
        <f t="shared" si="650"/>
        <v>-3.9998067618330788</v>
      </c>
      <c r="J1765" s="78">
        <f t="shared" si="651"/>
        <v>0.17364817766693033</v>
      </c>
      <c r="K1765" s="78">
        <f t="shared" si="652"/>
        <v>-1.1721314680475583</v>
      </c>
      <c r="L1765" s="78">
        <f t="shared" si="653"/>
        <v>-3.9084601069477669</v>
      </c>
      <c r="M1765" s="78">
        <f t="shared" si="654"/>
        <v>-0.86749490719572253</v>
      </c>
      <c r="O1765" s="78">
        <f t="shared" ref="O1765:O1800" si="659">K1765*B$3/(B$3+B$5+L1765)</f>
        <v>-1.9241956691188129</v>
      </c>
      <c r="P1765" s="78">
        <f t="shared" ref="P1765:P1800" si="660">M1765*B$3/(B$3+B$5+L1765)</f>
        <v>-1.424097883993426</v>
      </c>
    </row>
    <row r="1766" spans="2:18" x14ac:dyDescent="0.2">
      <c r="B1766" s="78">
        <f t="shared" si="655"/>
        <v>4.0499999999999989</v>
      </c>
      <c r="C1766" s="78">
        <v>0.93969262078590843</v>
      </c>
      <c r="D1766" s="78">
        <v>0.34202014332566871</v>
      </c>
      <c r="E1766" s="78">
        <f t="shared" si="656"/>
        <v>4.0499999999999989</v>
      </c>
      <c r="F1766" s="78">
        <f t="shared" si="657"/>
        <v>0.93969262078590843</v>
      </c>
      <c r="G1766" s="78">
        <f t="shared" si="658"/>
        <v>0.34202014332566871</v>
      </c>
      <c r="H1766" s="78">
        <f t="shared" si="649"/>
        <v>-1.2112023186506278</v>
      </c>
      <c r="I1766" s="78">
        <f t="shared" si="650"/>
        <v>-3.9772491957199287</v>
      </c>
      <c r="J1766" s="78">
        <f t="shared" si="651"/>
        <v>0.34202014332566871</v>
      </c>
      <c r="K1766" s="78">
        <f t="shared" si="652"/>
        <v>-1.2112023186506278</v>
      </c>
      <c r="L1766" s="78">
        <f t="shared" si="653"/>
        <v>-3.9302490426346814</v>
      </c>
      <c r="M1766" s="78">
        <f t="shared" si="654"/>
        <v>-0.69902174942164841</v>
      </c>
      <c r="O1766" s="78">
        <f t="shared" si="659"/>
        <v>-1.9954728409093927</v>
      </c>
      <c r="P1766" s="78">
        <f t="shared" si="660"/>
        <v>-1.151648155470733</v>
      </c>
    </row>
    <row r="1767" spans="2:18" x14ac:dyDescent="0.2">
      <c r="B1767" s="78">
        <f t="shared" si="655"/>
        <v>4.0499999999999989</v>
      </c>
      <c r="C1767" s="78">
        <v>0.86602540378443871</v>
      </c>
      <c r="D1767" s="78">
        <v>0.49999999999999994</v>
      </c>
      <c r="E1767" s="78">
        <f t="shared" si="656"/>
        <v>4.0499999999999989</v>
      </c>
      <c r="F1767" s="78">
        <f t="shared" si="657"/>
        <v>0.86602540378443871</v>
      </c>
      <c r="G1767" s="78">
        <f t="shared" si="658"/>
        <v>0.49999999999999994</v>
      </c>
      <c r="H1767" s="78">
        <f t="shared" si="649"/>
        <v>-1.2750000000000015</v>
      </c>
      <c r="I1767" s="78">
        <f t="shared" si="650"/>
        <v>-3.9404155872191939</v>
      </c>
      <c r="J1767" s="78">
        <f t="shared" si="651"/>
        <v>0.49999999999999994</v>
      </c>
      <c r="K1767" s="78">
        <f t="shared" si="652"/>
        <v>-1.2750000000000015</v>
      </c>
      <c r="L1767" s="78">
        <f t="shared" si="653"/>
        <v>-3.9355587045582845</v>
      </c>
      <c r="M1767" s="78">
        <f t="shared" si="654"/>
        <v>-0.53689168644662622</v>
      </c>
      <c r="O1767" s="78">
        <f t="shared" si="659"/>
        <v>-2.1024195599986166</v>
      </c>
      <c r="P1767" s="78">
        <f t="shared" si="660"/>
        <v>-0.88531104563610197</v>
      </c>
    </row>
    <row r="1768" spans="2:18" x14ac:dyDescent="0.2">
      <c r="B1768" s="78">
        <f t="shared" si="655"/>
        <v>4.0499999999999989</v>
      </c>
      <c r="C1768" s="78">
        <v>0.76604444311897801</v>
      </c>
      <c r="D1768" s="78">
        <v>0.64278760968653925</v>
      </c>
      <c r="E1768" s="78">
        <f t="shared" si="656"/>
        <v>4.0499999999999989</v>
      </c>
      <c r="F1768" s="78">
        <f t="shared" si="657"/>
        <v>0.76604444311897801</v>
      </c>
      <c r="G1768" s="78">
        <f t="shared" si="658"/>
        <v>0.64278760968653925</v>
      </c>
      <c r="H1768" s="78">
        <f t="shared" si="649"/>
        <v>-1.361586051831063</v>
      </c>
      <c r="I1768" s="78">
        <f t="shared" si="650"/>
        <v>-3.8904251068864637</v>
      </c>
      <c r="J1768" s="78">
        <f t="shared" si="651"/>
        <v>0.64278760968653925</v>
      </c>
      <c r="K1768" s="78">
        <f t="shared" si="652"/>
        <v>-1.361586051831063</v>
      </c>
      <c r="L1768" s="78">
        <f t="shared" si="653"/>
        <v>-3.9242277613278462</v>
      </c>
      <c r="M1768" s="78">
        <f t="shared" si="654"/>
        <v>-0.38603095819238109</v>
      </c>
      <c r="O1768" s="78">
        <f t="shared" si="659"/>
        <v>-2.2410090410641108</v>
      </c>
      <c r="P1768" s="78">
        <f t="shared" si="660"/>
        <v>-0.63536114098435537</v>
      </c>
    </row>
    <row r="1769" spans="2:18" x14ac:dyDescent="0.2">
      <c r="B1769" s="78">
        <f t="shared" si="655"/>
        <v>4.0499999999999989</v>
      </c>
      <c r="C1769" s="78">
        <v>0.64278760968653936</v>
      </c>
      <c r="D1769" s="78">
        <v>0.76604444311897801</v>
      </c>
      <c r="E1769" s="78">
        <f t="shared" si="656"/>
        <v>4.0499999999999989</v>
      </c>
      <c r="F1769" s="78">
        <f t="shared" si="657"/>
        <v>0.64278760968653936</v>
      </c>
      <c r="G1769" s="78">
        <f t="shared" si="658"/>
        <v>0.76604444311897801</v>
      </c>
      <c r="H1769" s="78">
        <f t="shared" si="649"/>
        <v>-1.468329600773582</v>
      </c>
      <c r="I1769" s="78">
        <f t="shared" si="650"/>
        <v>-3.8287966901702442</v>
      </c>
      <c r="J1769" s="78">
        <f t="shared" si="651"/>
        <v>0.76604444311897801</v>
      </c>
      <c r="K1769" s="78">
        <f t="shared" si="652"/>
        <v>-1.468329600773582</v>
      </c>
      <c r="L1769" s="78">
        <f t="shared" si="653"/>
        <v>-3.8966004979196893</v>
      </c>
      <c r="M1769" s="78">
        <f t="shared" si="654"/>
        <v>-0.25102339154770648</v>
      </c>
      <c r="O1769" s="78">
        <f t="shared" si="659"/>
        <v>-2.4057569888274717</v>
      </c>
      <c r="P1769" s="78">
        <f t="shared" si="660"/>
        <v>-0.41128454963851946</v>
      </c>
    </row>
    <row r="1770" spans="2:18" x14ac:dyDescent="0.2">
      <c r="B1770" s="78">
        <f t="shared" si="655"/>
        <v>4.0499999999999989</v>
      </c>
      <c r="C1770" s="78">
        <v>0.50000000000000011</v>
      </c>
      <c r="D1770" s="78">
        <v>0.8660254037844386</v>
      </c>
      <c r="E1770" s="78">
        <f t="shared" si="656"/>
        <v>4.0499999999999989</v>
      </c>
      <c r="F1770" s="78">
        <f t="shared" si="657"/>
        <v>0.50000000000000011</v>
      </c>
      <c r="G1770" s="78">
        <f t="shared" si="658"/>
        <v>0.8660254037844386</v>
      </c>
      <c r="H1770" s="78">
        <f t="shared" si="649"/>
        <v>-1.5919872981077821</v>
      </c>
      <c r="I1770" s="78">
        <f t="shared" si="650"/>
        <v>-3.7574028853269748</v>
      </c>
      <c r="J1770" s="78">
        <f t="shared" si="651"/>
        <v>0.8660254037844386</v>
      </c>
      <c r="K1770" s="78">
        <f t="shared" si="652"/>
        <v>-1.5919872981077821</v>
      </c>
      <c r="L1770" s="78">
        <f t="shared" si="653"/>
        <v>-3.8535163547524007</v>
      </c>
      <c r="M1770" s="78">
        <f t="shared" si="654"/>
        <v>-0.13597112310797599</v>
      </c>
      <c r="O1770" s="78">
        <f t="shared" si="659"/>
        <v>-2.5900781487292996</v>
      </c>
      <c r="P1770" s="78">
        <f t="shared" si="660"/>
        <v>-0.2212177416482797</v>
      </c>
    </row>
    <row r="1771" spans="2:18" x14ac:dyDescent="0.2">
      <c r="B1771" s="78">
        <f t="shared" si="655"/>
        <v>4.0499999999999989</v>
      </c>
      <c r="C1771" s="78">
        <v>0.34202014332566882</v>
      </c>
      <c r="D1771" s="78">
        <v>0.93969262078590832</v>
      </c>
      <c r="E1771" s="78">
        <f t="shared" si="656"/>
        <v>4.0499999999999989</v>
      </c>
      <c r="F1771" s="78">
        <f t="shared" si="657"/>
        <v>0.34202014332566882</v>
      </c>
      <c r="G1771" s="78">
        <f t="shared" si="658"/>
        <v>0.93969262078590832</v>
      </c>
      <c r="H1771" s="78">
        <f t="shared" si="649"/>
        <v>-1.7288018672739773</v>
      </c>
      <c r="I1771" s="78">
        <f t="shared" si="650"/>
        <v>-3.678412956989809</v>
      </c>
      <c r="J1771" s="78">
        <f t="shared" si="651"/>
        <v>0.93969262078590832</v>
      </c>
      <c r="K1771" s="78">
        <f t="shared" si="652"/>
        <v>-1.7288018672739773</v>
      </c>
      <c r="L1771" s="78">
        <f t="shared" si="653"/>
        <v>-3.7962844217144904</v>
      </c>
      <c r="M1771" s="78">
        <f t="shared" si="654"/>
        <v>-4.4369957830473483E-2</v>
      </c>
      <c r="O1771" s="78">
        <f t="shared" si="659"/>
        <v>-2.7867200639004119</v>
      </c>
      <c r="P1771" s="78">
        <f t="shared" si="660"/>
        <v>-7.1521586169712492E-2</v>
      </c>
    </row>
    <row r="1772" spans="2:18" x14ac:dyDescent="0.2">
      <c r="B1772" s="78">
        <f t="shared" si="655"/>
        <v>4.0499999999999989</v>
      </c>
      <c r="C1772" s="78">
        <v>0.17364817766693041</v>
      </c>
      <c r="D1772" s="78">
        <v>0.98480775301220802</v>
      </c>
      <c r="E1772" s="78">
        <f t="shared" si="656"/>
        <v>4.0499999999999989</v>
      </c>
      <c r="F1772" s="78">
        <f t="shared" si="657"/>
        <v>0.17364817766693041</v>
      </c>
      <c r="G1772" s="78">
        <f t="shared" si="658"/>
        <v>0.98480775301220802</v>
      </c>
      <c r="H1772" s="78">
        <f t="shared" si="649"/>
        <v>-1.8746162668195661</v>
      </c>
      <c r="I1772" s="78">
        <f t="shared" si="650"/>
        <v>-3.5942269741604398</v>
      </c>
      <c r="J1772" s="78">
        <f t="shared" si="651"/>
        <v>0.98480775301220802</v>
      </c>
      <c r="K1772" s="78">
        <f t="shared" si="652"/>
        <v>-1.8746162668195661</v>
      </c>
      <c r="L1772" s="78">
        <f t="shared" si="653"/>
        <v>-3.7266436621305594</v>
      </c>
      <c r="M1772" s="78">
        <f t="shared" si="654"/>
        <v>2.099684923027012E-2</v>
      </c>
      <c r="O1772" s="78">
        <f t="shared" si="659"/>
        <v>-2.9882190104575246</v>
      </c>
      <c r="P1772" s="78">
        <f t="shared" si="660"/>
        <v>3.3469881351265753E-2</v>
      </c>
    </row>
    <row r="1773" spans="2:18" x14ac:dyDescent="0.2">
      <c r="B1773" s="78">
        <f t="shared" si="655"/>
        <v>4.0499999999999989</v>
      </c>
      <c r="C1773" s="78">
        <v>6.1257422745431001E-17</v>
      </c>
      <c r="D1773" s="78">
        <v>1</v>
      </c>
      <c r="E1773" s="78">
        <f t="shared" si="656"/>
        <v>4.0499999999999989</v>
      </c>
      <c r="F1773" s="78">
        <f t="shared" si="657"/>
        <v>6.1257422745431001E-17</v>
      </c>
      <c r="G1773" s="78">
        <f t="shared" si="658"/>
        <v>1</v>
      </c>
      <c r="H1773" s="78">
        <f t="shared" si="649"/>
        <v>-2.0250000000000012</v>
      </c>
      <c r="I1773" s="78">
        <f t="shared" si="650"/>
        <v>-3.5074028853269743</v>
      </c>
      <c r="J1773" s="78">
        <f t="shared" si="651"/>
        <v>1</v>
      </c>
      <c r="K1773" s="78">
        <f t="shared" si="652"/>
        <v>-2.0250000000000012</v>
      </c>
      <c r="L1773" s="78">
        <f t="shared" si="653"/>
        <v>-3.6467100752406405</v>
      </c>
      <c r="M1773" s="78">
        <f t="shared" si="654"/>
        <v>5.8143160718914788E-2</v>
      </c>
      <c r="O1773" s="78">
        <f t="shared" si="659"/>
        <v>-3.187325029994915</v>
      </c>
      <c r="P1773" s="78">
        <f t="shared" si="660"/>
        <v>9.1516618016006968E-2</v>
      </c>
    </row>
    <row r="1774" spans="2:18" x14ac:dyDescent="0.2">
      <c r="B1774" s="78">
        <f t="shared" si="655"/>
        <v>4.0499999999999989</v>
      </c>
      <c r="C1774" s="78">
        <v>-0.1736481776669303</v>
      </c>
      <c r="D1774" s="78">
        <v>0.98480775301220802</v>
      </c>
      <c r="E1774" s="78">
        <f t="shared" si="656"/>
        <v>4.0499999999999989</v>
      </c>
      <c r="F1774" s="78">
        <f t="shared" si="657"/>
        <v>-0.1736481776669303</v>
      </c>
      <c r="G1774" s="78">
        <f t="shared" si="658"/>
        <v>0.98480775301220802</v>
      </c>
      <c r="H1774" s="78">
        <f t="shared" si="649"/>
        <v>-2.1753837331804364</v>
      </c>
      <c r="I1774" s="78">
        <f t="shared" si="650"/>
        <v>-3.4205787964935093</v>
      </c>
      <c r="J1774" s="78">
        <f t="shared" si="651"/>
        <v>0.98480775301220802</v>
      </c>
      <c r="K1774" s="78">
        <f t="shared" si="652"/>
        <v>-2.1753837331804364</v>
      </c>
      <c r="L1774" s="78">
        <f t="shared" si="653"/>
        <v>-3.5589124026340384</v>
      </c>
      <c r="M1774" s="78">
        <f t="shared" si="654"/>
        <v>6.594030475781798E-2</v>
      </c>
      <c r="O1774" s="78">
        <f t="shared" si="659"/>
        <v>-3.3773546785329303</v>
      </c>
      <c r="P1774" s="78">
        <f t="shared" si="660"/>
        <v>0.10237448840904417</v>
      </c>
    </row>
    <row r="1775" spans="2:18" x14ac:dyDescent="0.2">
      <c r="B1775" s="78">
        <f t="shared" si="655"/>
        <v>4.0499999999999989</v>
      </c>
      <c r="C1775" s="78">
        <v>-0.34202014332566871</v>
      </c>
      <c r="D1775" s="78">
        <v>0.93969262078590843</v>
      </c>
      <c r="E1775" s="78">
        <f t="shared" si="656"/>
        <v>4.0499999999999989</v>
      </c>
      <c r="F1775" s="78">
        <f t="shared" si="657"/>
        <v>-0.34202014332566871</v>
      </c>
      <c r="G1775" s="78">
        <f t="shared" si="658"/>
        <v>0.93969262078590843</v>
      </c>
      <c r="H1775" s="78">
        <f t="shared" si="649"/>
        <v>-2.3211981327260252</v>
      </c>
      <c r="I1775" s="78">
        <f t="shared" si="650"/>
        <v>-3.3363928136641396</v>
      </c>
      <c r="J1775" s="78">
        <f t="shared" si="651"/>
        <v>0.93969262078590843</v>
      </c>
      <c r="K1775" s="78">
        <f t="shared" si="652"/>
        <v>-2.3211981327260252</v>
      </c>
      <c r="L1775" s="78">
        <f t="shared" si="653"/>
        <v>-3.4659183321651374</v>
      </c>
      <c r="M1775" s="78">
        <f t="shared" si="654"/>
        <v>4.4151369070903668E-2</v>
      </c>
      <c r="O1775" s="78">
        <f t="shared" si="659"/>
        <v>-3.5524473839262232</v>
      </c>
      <c r="P1775" s="78">
        <f t="shared" si="660"/>
        <v>6.7570886492353405E-2</v>
      </c>
    </row>
    <row r="1776" spans="2:18" x14ac:dyDescent="0.2">
      <c r="B1776" s="78">
        <f t="shared" si="655"/>
        <v>4.0499999999999989</v>
      </c>
      <c r="C1776" s="78">
        <v>-0.49999999999999978</v>
      </c>
      <c r="D1776" s="78">
        <v>0.86602540378443871</v>
      </c>
      <c r="E1776" s="78">
        <f t="shared" si="656"/>
        <v>4.0499999999999989</v>
      </c>
      <c r="F1776" s="78">
        <f t="shared" si="657"/>
        <v>-0.49999999999999978</v>
      </c>
      <c r="G1776" s="78">
        <f t="shared" si="658"/>
        <v>0.86602540378443871</v>
      </c>
      <c r="H1776" s="78">
        <f t="shared" si="649"/>
        <v>-2.4580127018922204</v>
      </c>
      <c r="I1776" s="78">
        <f t="shared" si="650"/>
        <v>-3.2574028853269743</v>
      </c>
      <c r="J1776" s="78">
        <f t="shared" si="651"/>
        <v>0.86602540378443871</v>
      </c>
      <c r="K1776" s="78">
        <f t="shared" si="652"/>
        <v>-2.4580127018922204</v>
      </c>
      <c r="L1776" s="78">
        <f t="shared" si="653"/>
        <v>-3.3705534416078664</v>
      </c>
      <c r="M1776" s="78">
        <f t="shared" si="654"/>
        <v>-6.5616005567153968E-3</v>
      </c>
      <c r="O1776" s="78">
        <f t="shared" si="659"/>
        <v>-3.7077193099635939</v>
      </c>
      <c r="P1776" s="78">
        <f t="shared" si="660"/>
        <v>-9.8976596295344572E-3</v>
      </c>
    </row>
    <row r="1777" spans="2:16" x14ac:dyDescent="0.2">
      <c r="B1777" s="78">
        <f t="shared" si="655"/>
        <v>4.0499999999999989</v>
      </c>
      <c r="C1777" s="78">
        <v>-0.64278760968653936</v>
      </c>
      <c r="D1777" s="78">
        <v>0.76604444311897801</v>
      </c>
      <c r="E1777" s="78">
        <f t="shared" si="656"/>
        <v>4.0499999999999989</v>
      </c>
      <c r="F1777" s="78">
        <f t="shared" si="657"/>
        <v>-0.64278760968653936</v>
      </c>
      <c r="G1777" s="78">
        <f t="shared" si="658"/>
        <v>0.76604444311897801</v>
      </c>
      <c r="H1777" s="78">
        <f t="shared" si="649"/>
        <v>-2.5816703992264207</v>
      </c>
      <c r="I1777" s="78">
        <f t="shared" si="650"/>
        <v>-3.1860090804837045</v>
      </c>
      <c r="J1777" s="78">
        <f t="shared" si="651"/>
        <v>0.76604444311897801</v>
      </c>
      <c r="K1777" s="78">
        <f t="shared" si="652"/>
        <v>-2.5816703992264207</v>
      </c>
      <c r="L1777" s="78">
        <f t="shared" si="653"/>
        <v>-3.2757153449048433</v>
      </c>
      <c r="M1777" s="78">
        <f t="shared" si="654"/>
        <v>-8.4657716204904476E-2</v>
      </c>
      <c r="O1777" s="78">
        <f t="shared" si="659"/>
        <v>-3.8393234844248085</v>
      </c>
      <c r="P1777" s="78">
        <f t="shared" si="660"/>
        <v>-0.12589847180362485</v>
      </c>
    </row>
    <row r="1778" spans="2:16" x14ac:dyDescent="0.2">
      <c r="B1778" s="78">
        <f t="shared" si="655"/>
        <v>4.0499999999999989</v>
      </c>
      <c r="C1778" s="78">
        <v>-0.7660444431189779</v>
      </c>
      <c r="D1778" s="78">
        <v>0.64278760968653947</v>
      </c>
      <c r="E1778" s="78">
        <f t="shared" si="656"/>
        <v>4.0499999999999989</v>
      </c>
      <c r="F1778" s="78">
        <f t="shared" si="657"/>
        <v>-0.7660444431189779</v>
      </c>
      <c r="G1778" s="78">
        <f t="shared" si="658"/>
        <v>0.64278760968653947</v>
      </c>
      <c r="H1778" s="78">
        <f t="shared" si="649"/>
        <v>-2.6884139481689395</v>
      </c>
      <c r="I1778" s="78">
        <f t="shared" si="650"/>
        <v>-3.1243806637674849</v>
      </c>
      <c r="J1778" s="78">
        <f t="shared" si="651"/>
        <v>0.64278760968653947</v>
      </c>
      <c r="K1778" s="78">
        <f t="shared" si="652"/>
        <v>-2.6884139481689395</v>
      </c>
      <c r="L1778" s="78">
        <f t="shared" si="653"/>
        <v>-3.1842856496339977</v>
      </c>
      <c r="M1778" s="78">
        <f t="shared" si="654"/>
        <v>-0.18776406691823455</v>
      </c>
      <c r="O1778" s="78">
        <f t="shared" si="659"/>
        <v>-3.9444345962423912</v>
      </c>
      <c r="P1778" s="78">
        <f t="shared" si="660"/>
        <v>-0.2754869955900538</v>
      </c>
    </row>
    <row r="1779" spans="2:16" x14ac:dyDescent="0.2">
      <c r="B1779" s="78">
        <f t="shared" si="655"/>
        <v>4.0499999999999989</v>
      </c>
      <c r="C1779" s="78">
        <v>-0.86602540378443871</v>
      </c>
      <c r="D1779" s="78">
        <v>0.49999999999999994</v>
      </c>
      <c r="E1779" s="78">
        <f t="shared" si="656"/>
        <v>4.0499999999999989</v>
      </c>
      <c r="F1779" s="78">
        <f t="shared" si="657"/>
        <v>-0.86602540378443871</v>
      </c>
      <c r="G1779" s="78">
        <f t="shared" si="658"/>
        <v>0.49999999999999994</v>
      </c>
      <c r="H1779" s="78">
        <f t="shared" si="649"/>
        <v>-2.7750000000000012</v>
      </c>
      <c r="I1779" s="78">
        <f t="shared" si="650"/>
        <v>-3.0743901834347547</v>
      </c>
      <c r="J1779" s="78">
        <f t="shared" si="651"/>
        <v>0.49999999999999994</v>
      </c>
      <c r="K1779" s="78">
        <f t="shared" si="652"/>
        <v>-2.7750000000000012</v>
      </c>
      <c r="L1779" s="78">
        <f t="shared" si="653"/>
        <v>-3.0990424008204762</v>
      </c>
      <c r="M1779" s="78">
        <f t="shared" si="654"/>
        <v>-0.31274781840461263</v>
      </c>
      <c r="O1779" s="78">
        <f t="shared" si="659"/>
        <v>-4.0211810609152705</v>
      </c>
      <c r="P1779" s="78">
        <f t="shared" si="660"/>
        <v>-0.4531948123283589</v>
      </c>
    </row>
    <row r="1780" spans="2:16" x14ac:dyDescent="0.2">
      <c r="B1780" s="78">
        <f t="shared" si="655"/>
        <v>4.0499999999999989</v>
      </c>
      <c r="C1780" s="78">
        <v>-0.93969262078590832</v>
      </c>
      <c r="D1780" s="78">
        <v>0.34202014332566888</v>
      </c>
      <c r="E1780" s="78">
        <f t="shared" si="656"/>
        <v>4.0499999999999989</v>
      </c>
      <c r="F1780" s="78">
        <f t="shared" si="657"/>
        <v>-0.93969262078590832</v>
      </c>
      <c r="G1780" s="78">
        <f t="shared" si="658"/>
        <v>0.34202014332566888</v>
      </c>
      <c r="H1780" s="78">
        <f t="shared" si="649"/>
        <v>-2.8387976813493747</v>
      </c>
      <c r="I1780" s="78">
        <f t="shared" si="650"/>
        <v>-3.0375565749340199</v>
      </c>
      <c r="J1780" s="78">
        <f t="shared" si="651"/>
        <v>0.34202014332566888</v>
      </c>
      <c r="K1780" s="78">
        <f t="shared" si="652"/>
        <v>-2.8387976813493747</v>
      </c>
      <c r="L1780" s="78">
        <f t="shared" si="653"/>
        <v>-3.0225756714443119</v>
      </c>
      <c r="M1780" s="78">
        <f t="shared" si="654"/>
        <v>-0.45581140261995429</v>
      </c>
      <c r="O1780" s="78">
        <f t="shared" si="659"/>
        <v>-4.0685467124757766</v>
      </c>
      <c r="P1780" s="78">
        <f t="shared" si="660"/>
        <v>-0.6532659920860886</v>
      </c>
    </row>
    <row r="1781" spans="2:16" x14ac:dyDescent="0.2">
      <c r="B1781" s="78">
        <f t="shared" si="655"/>
        <v>4.0499999999999989</v>
      </c>
      <c r="C1781" s="78">
        <v>-0.98480775301220802</v>
      </c>
      <c r="D1781" s="78">
        <v>0.17364817766693069</v>
      </c>
      <c r="E1781" s="78">
        <f t="shared" si="656"/>
        <v>4.0499999999999989</v>
      </c>
      <c r="F1781" s="78">
        <f t="shared" si="657"/>
        <v>-0.98480775301220802</v>
      </c>
      <c r="G1781" s="78">
        <f t="shared" si="658"/>
        <v>0.17364817766693069</v>
      </c>
      <c r="H1781" s="78">
        <f t="shared" si="649"/>
        <v>-2.8778685319524442</v>
      </c>
      <c r="I1781" s="78">
        <f t="shared" si="650"/>
        <v>-3.0149990088208698</v>
      </c>
      <c r="J1781" s="78">
        <f t="shared" si="651"/>
        <v>0.17364817766693069</v>
      </c>
      <c r="K1781" s="78">
        <f t="shared" si="652"/>
        <v>-2.8778685319524442</v>
      </c>
      <c r="L1781" s="78">
        <f t="shared" si="653"/>
        <v>-2.9572088643835688</v>
      </c>
      <c r="M1781" s="78">
        <f t="shared" si="654"/>
        <v>-0.61260790495154316</v>
      </c>
      <c r="O1781" s="78">
        <f t="shared" si="659"/>
        <v>-4.0862613650412536</v>
      </c>
      <c r="P1781" s="78">
        <f t="shared" si="660"/>
        <v>-0.86983682059445844</v>
      </c>
    </row>
    <row r="1782" spans="2:16" x14ac:dyDescent="0.2">
      <c r="B1782" s="78">
        <f t="shared" si="655"/>
        <v>4.0499999999999989</v>
      </c>
      <c r="C1782" s="78">
        <v>-1</v>
      </c>
      <c r="D1782" s="78">
        <v>1.22514845490862E-16</v>
      </c>
      <c r="E1782" s="78">
        <f t="shared" si="656"/>
        <v>4.0499999999999989</v>
      </c>
      <c r="F1782" s="78">
        <f t="shared" si="657"/>
        <v>-1</v>
      </c>
      <c r="G1782" s="78">
        <f t="shared" si="658"/>
        <v>1.22514845490862E-16</v>
      </c>
      <c r="H1782" s="78">
        <f t="shared" si="649"/>
        <v>-2.8910254037844396</v>
      </c>
      <c r="I1782" s="78">
        <f t="shared" si="650"/>
        <v>-3.0074028853269739</v>
      </c>
      <c r="J1782" s="78">
        <f t="shared" si="651"/>
        <v>1.22514845490862E-16</v>
      </c>
      <c r="K1782" s="78">
        <f t="shared" si="652"/>
        <v>-2.8910254037844396</v>
      </c>
      <c r="L1782" s="78">
        <f t="shared" si="653"/>
        <v>-2.9049281169935854</v>
      </c>
      <c r="M1782" s="78">
        <f t="shared" si="654"/>
        <v>-0.77837314301889293</v>
      </c>
      <c r="O1782" s="78">
        <f t="shared" si="659"/>
        <v>-4.0746950157176105</v>
      </c>
      <c r="P1782" s="78">
        <f t="shared" si="660"/>
        <v>-1.0970616730229246</v>
      </c>
    </row>
    <row r="1783" spans="2:16" x14ac:dyDescent="0.2">
      <c r="B1783" s="78">
        <f t="shared" si="655"/>
        <v>4.0499999999999989</v>
      </c>
      <c r="C1783" s="78">
        <v>-0.98480775301220802</v>
      </c>
      <c r="D1783" s="78">
        <v>-0.17364817766693047</v>
      </c>
      <c r="E1783" s="78">
        <f t="shared" si="656"/>
        <v>4.0499999999999989</v>
      </c>
      <c r="F1783" s="78">
        <f t="shared" si="657"/>
        <v>-0.98480775301220802</v>
      </c>
      <c r="G1783" s="78">
        <f t="shared" si="658"/>
        <v>-0.17364817766693047</v>
      </c>
      <c r="H1783" s="78">
        <f t="shared" si="649"/>
        <v>-2.8778685319524442</v>
      </c>
      <c r="I1783" s="78">
        <f t="shared" si="650"/>
        <v>-3.0149990088208698</v>
      </c>
      <c r="J1783" s="78">
        <f t="shared" si="651"/>
        <v>-0.17364817766693047</v>
      </c>
      <c r="K1783" s="78">
        <f t="shared" si="652"/>
        <v>-2.8778685319524442</v>
      </c>
      <c r="L1783" s="78">
        <f t="shared" si="653"/>
        <v>-2.8673219533284731</v>
      </c>
      <c r="M1783" s="78">
        <f t="shared" si="654"/>
        <v>-0.94807042394458485</v>
      </c>
      <c r="O1783" s="78">
        <f t="shared" si="659"/>
        <v>-4.0347657823913767</v>
      </c>
      <c r="P1783" s="78">
        <f t="shared" si="660"/>
        <v>-1.3291927908999104</v>
      </c>
    </row>
    <row r="1784" spans="2:16" x14ac:dyDescent="0.2">
      <c r="B1784" s="78">
        <f t="shared" si="655"/>
        <v>4.0499999999999989</v>
      </c>
      <c r="C1784" s="78">
        <v>-0.93969262078590843</v>
      </c>
      <c r="D1784" s="78">
        <v>-0.34202014332566866</v>
      </c>
      <c r="E1784" s="78">
        <f t="shared" si="656"/>
        <v>4.0499999999999989</v>
      </c>
      <c r="F1784" s="78">
        <f t="shared" si="657"/>
        <v>-0.93969262078590843</v>
      </c>
      <c r="G1784" s="78">
        <f t="shared" si="658"/>
        <v>-0.34202014332566866</v>
      </c>
      <c r="H1784" s="78">
        <f t="shared" si="649"/>
        <v>-2.8387976813493747</v>
      </c>
      <c r="I1784" s="78">
        <f t="shared" si="650"/>
        <v>-3.0375565749340199</v>
      </c>
      <c r="J1784" s="78">
        <f t="shared" si="651"/>
        <v>-0.34202014332566866</v>
      </c>
      <c r="K1784" s="78">
        <f t="shared" si="652"/>
        <v>-2.8387976813493747</v>
      </c>
      <c r="L1784" s="78">
        <f t="shared" si="653"/>
        <v>-2.8455330176415585</v>
      </c>
      <c r="M1784" s="78">
        <f t="shared" si="654"/>
        <v>-1.1165435817186586</v>
      </c>
      <c r="O1784" s="78">
        <f t="shared" si="659"/>
        <v>-3.967867471258602</v>
      </c>
      <c r="P1784" s="78">
        <f t="shared" si="660"/>
        <v>-1.5606244105561511</v>
      </c>
    </row>
    <row r="1785" spans="2:16" x14ac:dyDescent="0.2">
      <c r="B1785" s="78">
        <f t="shared" si="655"/>
        <v>4.0499999999999989</v>
      </c>
      <c r="C1785" s="78">
        <v>-0.8660254037844386</v>
      </c>
      <c r="D1785" s="78">
        <v>-0.50000000000000011</v>
      </c>
      <c r="E1785" s="78">
        <f t="shared" si="656"/>
        <v>4.0499999999999989</v>
      </c>
      <c r="F1785" s="78">
        <f t="shared" si="657"/>
        <v>-0.8660254037844386</v>
      </c>
      <c r="G1785" s="78">
        <f t="shared" si="658"/>
        <v>-0.50000000000000011</v>
      </c>
      <c r="H1785" s="78">
        <f t="shared" si="649"/>
        <v>-2.7750000000000008</v>
      </c>
      <c r="I1785" s="78">
        <f t="shared" si="650"/>
        <v>-3.0743901834347547</v>
      </c>
      <c r="J1785" s="78">
        <f t="shared" si="651"/>
        <v>-0.50000000000000011</v>
      </c>
      <c r="K1785" s="78">
        <f t="shared" si="652"/>
        <v>-2.7750000000000008</v>
      </c>
      <c r="L1785" s="78">
        <f t="shared" si="653"/>
        <v>-2.8402233557179555</v>
      </c>
      <c r="M1785" s="78">
        <f t="shared" si="654"/>
        <v>-1.2786736446936811</v>
      </c>
      <c r="O1785" s="78">
        <f t="shared" si="659"/>
        <v>-3.8758192299422873</v>
      </c>
      <c r="P1785" s="78">
        <f t="shared" si="660"/>
        <v>-1.7859127570897873</v>
      </c>
    </row>
    <row r="1786" spans="2:16" x14ac:dyDescent="0.2">
      <c r="B1786" s="78">
        <f t="shared" si="655"/>
        <v>4.0499999999999989</v>
      </c>
      <c r="C1786" s="78">
        <v>-0.76604444311897801</v>
      </c>
      <c r="D1786" s="78">
        <v>-0.64278760968653925</v>
      </c>
      <c r="E1786" s="78">
        <f t="shared" si="656"/>
        <v>4.0499999999999989</v>
      </c>
      <c r="F1786" s="78">
        <f t="shared" si="657"/>
        <v>-0.76604444311897801</v>
      </c>
      <c r="G1786" s="78">
        <f t="shared" si="658"/>
        <v>-0.64278760968653925</v>
      </c>
      <c r="H1786" s="78">
        <f t="shared" si="649"/>
        <v>-2.6884139481689395</v>
      </c>
      <c r="I1786" s="78">
        <f t="shared" si="650"/>
        <v>-3.1243806637674849</v>
      </c>
      <c r="J1786" s="78">
        <f t="shared" si="651"/>
        <v>-0.64278760968653925</v>
      </c>
      <c r="K1786" s="78">
        <f t="shared" si="652"/>
        <v>-2.6884139481689395</v>
      </c>
      <c r="L1786" s="78">
        <f t="shared" si="653"/>
        <v>-2.8515542989483937</v>
      </c>
      <c r="M1786" s="78">
        <f t="shared" si="654"/>
        <v>-1.429534372947926</v>
      </c>
      <c r="O1786" s="78">
        <f t="shared" si="659"/>
        <v>-3.7608370554922832</v>
      </c>
      <c r="P1786" s="78">
        <f t="shared" si="660"/>
        <v>-1.9997834952255809</v>
      </c>
    </row>
    <row r="1787" spans="2:16" x14ac:dyDescent="0.2">
      <c r="B1787" s="78">
        <f t="shared" si="655"/>
        <v>4.0499999999999989</v>
      </c>
      <c r="C1787" s="78">
        <v>-0.64278760968653947</v>
      </c>
      <c r="D1787" s="78">
        <v>-0.7660444431189779</v>
      </c>
      <c r="E1787" s="78">
        <f t="shared" si="656"/>
        <v>4.0499999999999989</v>
      </c>
      <c r="F1787" s="78">
        <f t="shared" si="657"/>
        <v>-0.64278760968653947</v>
      </c>
      <c r="G1787" s="78">
        <f t="shared" si="658"/>
        <v>-0.7660444431189779</v>
      </c>
      <c r="H1787" s="78">
        <f t="shared" si="649"/>
        <v>-2.5816703992264207</v>
      </c>
      <c r="I1787" s="78">
        <f t="shared" si="650"/>
        <v>-3.1860090804837045</v>
      </c>
      <c r="J1787" s="78">
        <f t="shared" si="651"/>
        <v>-0.7660444431189779</v>
      </c>
      <c r="K1787" s="78">
        <f t="shared" si="652"/>
        <v>-2.5816703992264207</v>
      </c>
      <c r="L1787" s="78">
        <f t="shared" si="653"/>
        <v>-2.8791815623565506</v>
      </c>
      <c r="M1787" s="78">
        <f t="shared" si="654"/>
        <v>-1.5645419395926004</v>
      </c>
      <c r="O1787" s="78">
        <f t="shared" si="659"/>
        <v>-3.6255248211058086</v>
      </c>
      <c r="P1787" s="78">
        <f t="shared" si="660"/>
        <v>-2.1971378055671464</v>
      </c>
    </row>
    <row r="1788" spans="2:16" x14ac:dyDescent="0.2">
      <c r="B1788" s="78">
        <f t="shared" si="655"/>
        <v>4.0499999999999989</v>
      </c>
      <c r="C1788" s="78">
        <v>-0.50000000000000044</v>
      </c>
      <c r="D1788" s="78">
        <v>-0.86602540378443837</v>
      </c>
      <c r="E1788" s="78">
        <f t="shared" si="656"/>
        <v>4.0499999999999989</v>
      </c>
      <c r="F1788" s="78">
        <f t="shared" si="657"/>
        <v>-0.50000000000000044</v>
      </c>
      <c r="G1788" s="78">
        <f t="shared" si="658"/>
        <v>-0.86602540378443837</v>
      </c>
      <c r="H1788" s="78">
        <f t="shared" si="649"/>
        <v>-2.4580127018922209</v>
      </c>
      <c r="I1788" s="78">
        <f t="shared" si="650"/>
        <v>-3.2574028853269739</v>
      </c>
      <c r="J1788" s="78">
        <f t="shared" si="651"/>
        <v>-0.86602540378443837</v>
      </c>
      <c r="K1788" s="78">
        <f t="shared" si="652"/>
        <v>-2.4580127018922209</v>
      </c>
      <c r="L1788" s="78">
        <f t="shared" si="653"/>
        <v>-2.9222657055238392</v>
      </c>
      <c r="M1788" s="78">
        <f t="shared" si="654"/>
        <v>-1.6795942080323307</v>
      </c>
      <c r="O1788" s="78">
        <f t="shared" si="659"/>
        <v>-3.4728807265491506</v>
      </c>
      <c r="P1788" s="78">
        <f t="shared" si="660"/>
        <v>-2.3730676204434169</v>
      </c>
    </row>
    <row r="1789" spans="2:16" x14ac:dyDescent="0.2">
      <c r="B1789" s="78">
        <f t="shared" si="655"/>
        <v>4.0499999999999989</v>
      </c>
      <c r="C1789" s="78">
        <v>-0.34202014332566938</v>
      </c>
      <c r="D1789" s="78">
        <v>-0.93969262078590821</v>
      </c>
      <c r="E1789" s="78">
        <f t="shared" si="656"/>
        <v>4.0499999999999989</v>
      </c>
      <c r="F1789" s="78">
        <f t="shared" si="657"/>
        <v>-0.34202014332566938</v>
      </c>
      <c r="G1789" s="78">
        <f t="shared" si="658"/>
        <v>-0.93969262078590821</v>
      </c>
      <c r="H1789" s="78">
        <f t="shared" si="649"/>
        <v>-2.3211981327260256</v>
      </c>
      <c r="I1789" s="78">
        <f t="shared" si="650"/>
        <v>-3.3363928136641396</v>
      </c>
      <c r="J1789" s="78">
        <f t="shared" si="651"/>
        <v>-0.93969262078590821</v>
      </c>
      <c r="K1789" s="78">
        <f t="shared" si="652"/>
        <v>-2.3211981327260256</v>
      </c>
      <c r="L1789" s="78">
        <f t="shared" si="653"/>
        <v>-2.9794976385617495</v>
      </c>
      <c r="M1789" s="78">
        <f t="shared" si="654"/>
        <v>-1.7711953733098336</v>
      </c>
      <c r="O1789" s="78">
        <f t="shared" si="659"/>
        <v>-3.3063134420062994</v>
      </c>
      <c r="P1789" s="78">
        <f t="shared" si="660"/>
        <v>-2.5228897906772856</v>
      </c>
    </row>
    <row r="1790" spans="2:16" x14ac:dyDescent="0.2">
      <c r="B1790" s="78">
        <f t="shared" si="655"/>
        <v>4.0499999999999989</v>
      </c>
      <c r="C1790" s="78">
        <v>-0.17364817766693033</v>
      </c>
      <c r="D1790" s="78">
        <v>-0.98480775301220802</v>
      </c>
      <c r="E1790" s="78">
        <f t="shared" si="656"/>
        <v>4.0499999999999989</v>
      </c>
      <c r="F1790" s="78">
        <f t="shared" si="657"/>
        <v>-0.17364817766693033</v>
      </c>
      <c r="G1790" s="78">
        <f t="shared" si="658"/>
        <v>-0.98480775301220802</v>
      </c>
      <c r="H1790" s="78">
        <f t="shared" si="649"/>
        <v>-2.1753837331804364</v>
      </c>
      <c r="I1790" s="78">
        <f t="shared" si="650"/>
        <v>-3.4205787964935093</v>
      </c>
      <c r="J1790" s="78">
        <f t="shared" si="651"/>
        <v>-0.98480775301220802</v>
      </c>
      <c r="K1790" s="78">
        <f t="shared" si="652"/>
        <v>-2.1753837331804364</v>
      </c>
      <c r="L1790" s="78">
        <f t="shared" si="653"/>
        <v>-3.049138398145681</v>
      </c>
      <c r="M1790" s="78">
        <f t="shared" si="654"/>
        <v>-1.8365621803705774</v>
      </c>
      <c r="O1790" s="78">
        <f t="shared" si="659"/>
        <v>-3.1296605482694364</v>
      </c>
      <c r="P1790" s="78">
        <f t="shared" si="660"/>
        <v>-2.6422079528682141</v>
      </c>
    </row>
    <row r="1791" spans="2:16" x14ac:dyDescent="0.2">
      <c r="B1791" s="78">
        <f t="shared" si="655"/>
        <v>4.0499999999999989</v>
      </c>
      <c r="C1791" s="78">
        <v>-1.83772268236293E-16</v>
      </c>
      <c r="D1791" s="78">
        <v>-1</v>
      </c>
      <c r="E1791" s="78">
        <f t="shared" si="656"/>
        <v>4.0499999999999989</v>
      </c>
      <c r="F1791" s="78">
        <f t="shared" si="657"/>
        <v>-1.83772268236293E-16</v>
      </c>
      <c r="G1791" s="78">
        <f t="shared" si="658"/>
        <v>-1</v>
      </c>
      <c r="H1791" s="78">
        <f t="shared" si="649"/>
        <v>-2.0250000000000012</v>
      </c>
      <c r="I1791" s="78">
        <f t="shared" si="650"/>
        <v>-3.5074028853269743</v>
      </c>
      <c r="J1791" s="78">
        <f t="shared" si="651"/>
        <v>-1</v>
      </c>
      <c r="K1791" s="78">
        <f t="shared" si="652"/>
        <v>-2.0250000000000012</v>
      </c>
      <c r="L1791" s="78">
        <f t="shared" si="653"/>
        <v>-3.129071985035599</v>
      </c>
      <c r="M1791" s="78">
        <f t="shared" si="654"/>
        <v>-1.8737084918592219</v>
      </c>
      <c r="O1791" s="78">
        <f t="shared" si="659"/>
        <v>-2.9472001388890892</v>
      </c>
      <c r="P1791" s="78">
        <f t="shared" si="660"/>
        <v>-2.7270093468864993</v>
      </c>
    </row>
    <row r="1792" spans="2:16" x14ac:dyDescent="0.2">
      <c r="B1792" s="78">
        <f t="shared" si="655"/>
        <v>4.0499999999999989</v>
      </c>
      <c r="C1792" s="78">
        <v>0.17364817766692997</v>
      </c>
      <c r="D1792" s="78">
        <v>-0.98480775301220813</v>
      </c>
      <c r="E1792" s="78">
        <f t="shared" si="656"/>
        <v>4.0499999999999989</v>
      </c>
      <c r="F1792" s="78">
        <f t="shared" si="657"/>
        <v>0.17364817766692997</v>
      </c>
      <c r="G1792" s="78">
        <f t="shared" si="658"/>
        <v>-0.98480775301220813</v>
      </c>
      <c r="H1792" s="78">
        <f t="shared" si="649"/>
        <v>-1.8746162668195663</v>
      </c>
      <c r="I1792" s="78">
        <f t="shared" si="650"/>
        <v>-3.5942269741604393</v>
      </c>
      <c r="J1792" s="78">
        <f t="shared" si="651"/>
        <v>-0.98480775301220813</v>
      </c>
      <c r="K1792" s="78">
        <f t="shared" si="652"/>
        <v>-1.8746162668195663</v>
      </c>
      <c r="L1792" s="78">
        <f t="shared" si="653"/>
        <v>-3.2168696576422016</v>
      </c>
      <c r="M1792" s="78">
        <f t="shared" si="654"/>
        <v>-1.881505635898125</v>
      </c>
      <c r="O1792" s="78">
        <f t="shared" si="659"/>
        <v>-2.7636447660652714</v>
      </c>
      <c r="P1792" s="78">
        <f t="shared" si="660"/>
        <v>-2.7738013880537031</v>
      </c>
    </row>
    <row r="1793" spans="2:18" x14ac:dyDescent="0.2">
      <c r="B1793" s="78">
        <f t="shared" si="655"/>
        <v>4.0499999999999989</v>
      </c>
      <c r="C1793" s="78">
        <v>0.34202014332566899</v>
      </c>
      <c r="D1793" s="78">
        <v>-0.93969262078590832</v>
      </c>
      <c r="E1793" s="78">
        <f t="shared" si="656"/>
        <v>4.0499999999999989</v>
      </c>
      <c r="F1793" s="78">
        <f t="shared" si="657"/>
        <v>0.34202014332566899</v>
      </c>
      <c r="G1793" s="78">
        <f t="shared" si="658"/>
        <v>-0.93969262078590832</v>
      </c>
      <c r="H1793" s="78">
        <f t="shared" si="649"/>
        <v>-1.7288018672739773</v>
      </c>
      <c r="I1793" s="78">
        <f t="shared" si="650"/>
        <v>-3.678412956989809</v>
      </c>
      <c r="J1793" s="78">
        <f t="shared" si="651"/>
        <v>-0.93969262078590832</v>
      </c>
      <c r="K1793" s="78">
        <f t="shared" si="652"/>
        <v>-1.7288018672739773</v>
      </c>
      <c r="L1793" s="78">
        <f t="shared" si="653"/>
        <v>-3.3098637281111025</v>
      </c>
      <c r="M1793" s="78">
        <f t="shared" si="654"/>
        <v>-1.8597167002112107</v>
      </c>
      <c r="O1793" s="78">
        <f t="shared" si="659"/>
        <v>-2.5841056101326112</v>
      </c>
      <c r="P1793" s="78">
        <f t="shared" si="660"/>
        <v>-2.7797889678652794</v>
      </c>
    </row>
    <row r="1794" spans="2:18" x14ac:dyDescent="0.2">
      <c r="B1794" s="78">
        <f t="shared" si="655"/>
        <v>4.0499999999999989</v>
      </c>
      <c r="C1794" s="78">
        <v>0.50000000000000011</v>
      </c>
      <c r="D1794" s="78">
        <v>-0.8660254037844386</v>
      </c>
      <c r="E1794" s="78">
        <f t="shared" si="656"/>
        <v>4.0499999999999989</v>
      </c>
      <c r="F1794" s="78">
        <f t="shared" si="657"/>
        <v>0.50000000000000011</v>
      </c>
      <c r="G1794" s="78">
        <f t="shared" si="658"/>
        <v>-0.8660254037844386</v>
      </c>
      <c r="H1794" s="78">
        <f t="shared" si="649"/>
        <v>-1.5919872981077821</v>
      </c>
      <c r="I1794" s="78">
        <f t="shared" si="650"/>
        <v>-3.7574028853269748</v>
      </c>
      <c r="J1794" s="78">
        <f t="shared" si="651"/>
        <v>-0.8660254037844386</v>
      </c>
      <c r="K1794" s="78">
        <f t="shared" si="652"/>
        <v>-1.5919872981077821</v>
      </c>
      <c r="L1794" s="78">
        <f t="shared" si="653"/>
        <v>-3.4052286186683745</v>
      </c>
      <c r="M1794" s="78">
        <f t="shared" si="654"/>
        <v>-1.8090037305835915</v>
      </c>
      <c r="O1794" s="78">
        <f t="shared" si="659"/>
        <v>-2.4140143851147813</v>
      </c>
      <c r="P1794" s="78">
        <f t="shared" si="660"/>
        <v>-2.7430878585184781</v>
      </c>
    </row>
    <row r="1795" spans="2:18" x14ac:dyDescent="0.2">
      <c r="B1795" s="78">
        <f t="shared" si="655"/>
        <v>4.0499999999999989</v>
      </c>
      <c r="C1795" s="78">
        <v>0.64278760968653925</v>
      </c>
      <c r="D1795" s="78">
        <v>-0.76604444311897812</v>
      </c>
      <c r="E1795" s="78">
        <f t="shared" si="656"/>
        <v>4.0499999999999989</v>
      </c>
      <c r="F1795" s="78">
        <f t="shared" si="657"/>
        <v>0.64278760968653925</v>
      </c>
      <c r="G1795" s="78">
        <f t="shared" si="658"/>
        <v>-0.76604444311897812</v>
      </c>
      <c r="H1795" s="78">
        <f t="shared" si="649"/>
        <v>-1.4683296007735822</v>
      </c>
      <c r="I1795" s="78">
        <f t="shared" si="650"/>
        <v>-3.8287966901702442</v>
      </c>
      <c r="J1795" s="78">
        <f t="shared" si="651"/>
        <v>-0.76604444311897812</v>
      </c>
      <c r="K1795" s="78">
        <f t="shared" si="652"/>
        <v>-1.4683296007735822</v>
      </c>
      <c r="L1795" s="78">
        <f t="shared" si="653"/>
        <v>-3.5000667153713967</v>
      </c>
      <c r="M1795" s="78">
        <f t="shared" si="654"/>
        <v>-1.7309076149354028</v>
      </c>
      <c r="O1795" s="78">
        <f t="shared" si="659"/>
        <v>-2.2589918026481413</v>
      </c>
      <c r="P1795" s="78">
        <f t="shared" si="660"/>
        <v>-2.6629621245940283</v>
      </c>
    </row>
    <row r="1796" spans="2:18" x14ac:dyDescent="0.2">
      <c r="B1796" s="78">
        <f t="shared" si="655"/>
        <v>4.0499999999999989</v>
      </c>
      <c r="C1796" s="78">
        <v>0.76604444311897779</v>
      </c>
      <c r="D1796" s="78">
        <v>-0.64278760968653958</v>
      </c>
      <c r="E1796" s="78">
        <f t="shared" si="656"/>
        <v>4.0499999999999989</v>
      </c>
      <c r="F1796" s="78">
        <f t="shared" si="657"/>
        <v>0.76604444311897779</v>
      </c>
      <c r="G1796" s="78">
        <f t="shared" si="658"/>
        <v>-0.64278760968653958</v>
      </c>
      <c r="H1796" s="78">
        <f t="shared" si="649"/>
        <v>-1.3615860518310634</v>
      </c>
      <c r="I1796" s="78">
        <f t="shared" si="650"/>
        <v>-3.8904251068864637</v>
      </c>
      <c r="J1796" s="78">
        <f t="shared" si="651"/>
        <v>-0.64278760968653958</v>
      </c>
      <c r="K1796" s="78">
        <f t="shared" si="652"/>
        <v>-1.3615860518310634</v>
      </c>
      <c r="L1796" s="78">
        <f t="shared" si="653"/>
        <v>-3.5914964106422422</v>
      </c>
      <c r="M1796" s="78">
        <f t="shared" si="654"/>
        <v>-1.6278012642220725</v>
      </c>
      <c r="O1796" s="78">
        <f t="shared" si="659"/>
        <v>-2.1246552067040625</v>
      </c>
      <c r="P1796" s="78">
        <f t="shared" si="660"/>
        <v>-2.5400645275837412</v>
      </c>
    </row>
    <row r="1797" spans="2:18" x14ac:dyDescent="0.2">
      <c r="B1797" s="78">
        <f t="shared" si="655"/>
        <v>4.0499999999999989</v>
      </c>
      <c r="C1797" s="78">
        <v>0.86602540378443837</v>
      </c>
      <c r="D1797" s="78">
        <v>-0.50000000000000044</v>
      </c>
      <c r="E1797" s="78">
        <f t="shared" si="656"/>
        <v>4.0499999999999989</v>
      </c>
      <c r="F1797" s="78">
        <f t="shared" si="657"/>
        <v>0.86602540378443837</v>
      </c>
      <c r="G1797" s="78">
        <f t="shared" si="658"/>
        <v>-0.50000000000000044</v>
      </c>
      <c r="H1797" s="78">
        <f t="shared" si="649"/>
        <v>-1.2750000000000017</v>
      </c>
      <c r="I1797" s="78">
        <f t="shared" si="650"/>
        <v>-3.9404155872191939</v>
      </c>
      <c r="J1797" s="78">
        <f t="shared" si="651"/>
        <v>-0.50000000000000044</v>
      </c>
      <c r="K1797" s="78">
        <f t="shared" si="652"/>
        <v>-1.2750000000000017</v>
      </c>
      <c r="L1797" s="78">
        <f t="shared" si="653"/>
        <v>-3.6767396594557638</v>
      </c>
      <c r="M1797" s="78">
        <f t="shared" si="654"/>
        <v>-1.5028175127356949</v>
      </c>
      <c r="O1797" s="78">
        <f t="shared" si="659"/>
        <v>-2.0163648677009305</v>
      </c>
      <c r="P1797" s="78">
        <f t="shared" si="660"/>
        <v>-2.3766497531340756</v>
      </c>
    </row>
    <row r="1798" spans="2:18" x14ac:dyDescent="0.2">
      <c r="B1798" s="78">
        <f t="shared" si="655"/>
        <v>4.0499999999999989</v>
      </c>
      <c r="C1798" s="78">
        <v>0.93969262078590809</v>
      </c>
      <c r="D1798" s="78">
        <v>-0.34202014332566943</v>
      </c>
      <c r="E1798" s="78">
        <f t="shared" si="656"/>
        <v>4.0499999999999989</v>
      </c>
      <c r="F1798" s="78">
        <f t="shared" si="657"/>
        <v>0.93969262078590809</v>
      </c>
      <c r="G1798" s="78">
        <f t="shared" si="658"/>
        <v>-0.34202014332566943</v>
      </c>
      <c r="H1798" s="78">
        <f t="shared" si="649"/>
        <v>-1.2112023186506282</v>
      </c>
      <c r="I1798" s="78">
        <f t="shared" si="650"/>
        <v>-3.9772491957199287</v>
      </c>
      <c r="J1798" s="78">
        <f t="shared" si="651"/>
        <v>-0.34202014332566943</v>
      </c>
      <c r="K1798" s="78">
        <f t="shared" si="652"/>
        <v>-1.2112023186506282</v>
      </c>
      <c r="L1798" s="78">
        <f t="shared" si="653"/>
        <v>-3.7532063888319276</v>
      </c>
      <c r="M1798" s="78">
        <f t="shared" si="654"/>
        <v>-1.3597539285203533</v>
      </c>
      <c r="O1798" s="78">
        <f t="shared" si="659"/>
        <v>-1.9389184180588741</v>
      </c>
      <c r="P1798" s="78">
        <f t="shared" si="660"/>
        <v>-2.1767229928796961</v>
      </c>
    </row>
    <row r="1799" spans="2:18" x14ac:dyDescent="0.2">
      <c r="B1799" s="78">
        <f t="shared" si="655"/>
        <v>4.0499999999999989</v>
      </c>
      <c r="C1799" s="78">
        <v>0.98480775301220802</v>
      </c>
      <c r="D1799" s="78">
        <v>-0.17364817766693039</v>
      </c>
      <c r="E1799" s="78">
        <f t="shared" si="656"/>
        <v>4.0499999999999989</v>
      </c>
      <c r="F1799" s="78">
        <f t="shared" si="657"/>
        <v>0.98480775301220802</v>
      </c>
      <c r="G1799" s="78">
        <f t="shared" si="658"/>
        <v>-0.17364817766693039</v>
      </c>
      <c r="H1799" s="78">
        <f t="shared" si="649"/>
        <v>-1.1721314680475583</v>
      </c>
      <c r="I1799" s="78">
        <f t="shared" si="650"/>
        <v>-3.9998067618330788</v>
      </c>
      <c r="J1799" s="78">
        <f t="shared" si="651"/>
        <v>-0.17364817766693039</v>
      </c>
      <c r="K1799" s="78">
        <f t="shared" si="652"/>
        <v>-1.1721314680475583</v>
      </c>
      <c r="L1799" s="78">
        <f t="shared" si="653"/>
        <v>-3.8185731958926716</v>
      </c>
      <c r="M1799" s="78">
        <f t="shared" si="654"/>
        <v>-1.2029574261887639</v>
      </c>
      <c r="O1799" s="78">
        <f t="shared" si="659"/>
        <v>-1.8962150733043066</v>
      </c>
      <c r="P1799" s="78">
        <f t="shared" si="660"/>
        <v>-1.946083751067704</v>
      </c>
    </row>
    <row r="1800" spans="2:18" x14ac:dyDescent="0.2">
      <c r="B1800" s="78">
        <f t="shared" si="655"/>
        <v>4.0499999999999989</v>
      </c>
      <c r="C1800" s="78">
        <v>1</v>
      </c>
      <c r="D1800" s="78">
        <v>0</v>
      </c>
      <c r="E1800" s="78">
        <f t="shared" si="656"/>
        <v>4.0499999999999989</v>
      </c>
      <c r="F1800" s="78">
        <f t="shared" si="657"/>
        <v>1</v>
      </c>
      <c r="G1800" s="78">
        <f t="shared" si="658"/>
        <v>0</v>
      </c>
      <c r="H1800" s="78">
        <f t="shared" si="649"/>
        <v>-1.1589745962155629</v>
      </c>
      <c r="I1800" s="78">
        <f t="shared" si="650"/>
        <v>-4.0074028853269752</v>
      </c>
      <c r="J1800" s="78">
        <f t="shared" si="651"/>
        <v>0</v>
      </c>
      <c r="K1800" s="78">
        <f t="shared" si="652"/>
        <v>-1.1589745962155629</v>
      </c>
      <c r="L1800" s="78">
        <f t="shared" si="653"/>
        <v>-3.870853943282655</v>
      </c>
      <c r="M1800" s="78">
        <f t="shared" si="654"/>
        <v>-1.0371921881214141</v>
      </c>
      <c r="O1800" s="78">
        <f t="shared" si="659"/>
        <v>-1.8909234426635408</v>
      </c>
      <c r="P1800" s="78">
        <f t="shared" si="660"/>
        <v>-1.6922295186369156</v>
      </c>
    </row>
    <row r="1802" spans="2:18" x14ac:dyDescent="0.2">
      <c r="B1802" s="78">
        <f>20/20*9-4.5</f>
        <v>4.5</v>
      </c>
      <c r="C1802" s="78">
        <v>1</v>
      </c>
      <c r="D1802" s="78">
        <v>0</v>
      </c>
      <c r="E1802" s="78">
        <f>B1802+B$8</f>
        <v>4.5</v>
      </c>
      <c r="F1802" s="78">
        <f>C1802+B$9</f>
        <v>1</v>
      </c>
      <c r="G1802" s="78">
        <f>D1802+B$10</f>
        <v>0</v>
      </c>
      <c r="H1802" s="78">
        <f t="shared" ref="H1802:H1838" si="661">E1802*COS(RADIANS($B$12))-F1802*SIN(RADIANS($B$12))</f>
        <v>-1.3839745962155634</v>
      </c>
      <c r="I1802" s="78">
        <f t="shared" ref="I1802:I1838" si="662">E1802*SIN(RADIANS($B$12))+F1802*COS(RADIANS($B$12))</f>
        <v>-4.3971143170299731</v>
      </c>
      <c r="J1802" s="78">
        <f t="shared" ref="J1802:J1838" si="663">G1802</f>
        <v>0</v>
      </c>
      <c r="K1802" s="78">
        <f t="shared" ref="K1802:K1838" si="664">H1802</f>
        <v>-1.3839745962155634</v>
      </c>
      <c r="L1802" s="78">
        <f t="shared" ref="L1802:L1838" si="665">I1802*COS(RADIANS($B$14))-J1802*SIN(RADIANS($B$14))</f>
        <v>-4.2472862799646691</v>
      </c>
      <c r="M1802" s="78">
        <f t="shared" ref="M1802:M1838" si="666">I1802*SIN(RADIANS($B$14))+J1802*COS(RADIANS($B$14))</f>
        <v>-1.1380569287403204</v>
      </c>
      <c r="O1802" s="78">
        <f>K1802*B$3/(B$3+B$5+L1802)</f>
        <v>-2.4057769316688047</v>
      </c>
      <c r="P1802" s="78">
        <f>M1802*B$3/(B$3+B$5+L1802)</f>
        <v>-1.9782957820006573</v>
      </c>
      <c r="R1802" s="78" t="s">
        <v>0</v>
      </c>
    </row>
    <row r="1803" spans="2:18" x14ac:dyDescent="0.2">
      <c r="B1803" s="78">
        <f t="shared" ref="B1803:B1838" si="667">B1802</f>
        <v>4.5</v>
      </c>
      <c r="C1803" s="78">
        <v>0.98480775301220802</v>
      </c>
      <c r="D1803" s="78">
        <v>0.17364817766693033</v>
      </c>
      <c r="E1803" s="78">
        <f t="shared" ref="E1803:E1838" si="668">B1803+B$8</f>
        <v>4.5</v>
      </c>
      <c r="F1803" s="78">
        <f t="shared" ref="F1803:F1838" si="669">C1803+B$9</f>
        <v>0.98480775301220802</v>
      </c>
      <c r="G1803" s="78">
        <f t="shared" ref="G1803:G1838" si="670">D1803+B$10</f>
        <v>0.17364817766693033</v>
      </c>
      <c r="H1803" s="78">
        <f t="shared" si="661"/>
        <v>-1.3971314680475588</v>
      </c>
      <c r="I1803" s="78">
        <f t="shared" si="662"/>
        <v>-4.3895181935360768</v>
      </c>
      <c r="J1803" s="78">
        <f t="shared" si="663"/>
        <v>0.17364817766693033</v>
      </c>
      <c r="K1803" s="78">
        <f t="shared" si="664"/>
        <v>-1.3971314680475588</v>
      </c>
      <c r="L1803" s="78">
        <f t="shared" si="665"/>
        <v>-4.2848924436297811</v>
      </c>
      <c r="M1803" s="78">
        <f t="shared" si="666"/>
        <v>-0.96835964781462858</v>
      </c>
      <c r="O1803" s="78">
        <f t="shared" ref="O1803:O1838" si="671">K1803*B$3/(B$3+B$5+L1803)</f>
        <v>-2.4446284768346609</v>
      </c>
      <c r="P1803" s="78">
        <f t="shared" ref="P1803:P1838" si="672">M1803*B$3/(B$3+B$5+L1803)</f>
        <v>-1.6943856931183521</v>
      </c>
    </row>
    <row r="1804" spans="2:18" x14ac:dyDescent="0.2">
      <c r="B1804" s="78">
        <f t="shared" si="667"/>
        <v>4.5</v>
      </c>
      <c r="C1804" s="78">
        <v>0.93969262078590843</v>
      </c>
      <c r="D1804" s="78">
        <v>0.34202014332566871</v>
      </c>
      <c r="E1804" s="78">
        <f t="shared" si="668"/>
        <v>4.5</v>
      </c>
      <c r="F1804" s="78">
        <f t="shared" si="669"/>
        <v>0.93969262078590843</v>
      </c>
      <c r="G1804" s="78">
        <f t="shared" si="670"/>
        <v>0.34202014332566871</v>
      </c>
      <c r="H1804" s="78">
        <f t="shared" si="661"/>
        <v>-1.4362023186506283</v>
      </c>
      <c r="I1804" s="78">
        <f t="shared" si="662"/>
        <v>-4.3669606274229276</v>
      </c>
      <c r="J1804" s="78">
        <f t="shared" si="663"/>
        <v>0.34202014332566871</v>
      </c>
      <c r="K1804" s="78">
        <f t="shared" si="664"/>
        <v>-1.4362023186506283</v>
      </c>
      <c r="L1804" s="78">
        <f t="shared" si="665"/>
        <v>-4.3066813793166965</v>
      </c>
      <c r="M1804" s="78">
        <f t="shared" si="666"/>
        <v>-0.7998864900405549</v>
      </c>
      <c r="O1804" s="78">
        <f t="shared" si="671"/>
        <v>-2.5226101230889086</v>
      </c>
      <c r="P1804" s="78">
        <f t="shared" si="672"/>
        <v>-1.4049564820325366</v>
      </c>
    </row>
    <row r="1805" spans="2:18" x14ac:dyDescent="0.2">
      <c r="B1805" s="78">
        <f t="shared" si="667"/>
        <v>4.5</v>
      </c>
      <c r="C1805" s="78">
        <v>0.86602540378443871</v>
      </c>
      <c r="D1805" s="78">
        <v>0.49999999999999994</v>
      </c>
      <c r="E1805" s="78">
        <f t="shared" si="668"/>
        <v>4.5</v>
      </c>
      <c r="F1805" s="78">
        <f t="shared" si="669"/>
        <v>0.86602540378443871</v>
      </c>
      <c r="G1805" s="78">
        <f t="shared" si="670"/>
        <v>0.49999999999999994</v>
      </c>
      <c r="H1805" s="78">
        <f t="shared" si="661"/>
        <v>-1.500000000000002</v>
      </c>
      <c r="I1805" s="78">
        <f t="shared" si="662"/>
        <v>-4.3301270189221928</v>
      </c>
      <c r="J1805" s="78">
        <f t="shared" si="663"/>
        <v>0.49999999999999994</v>
      </c>
      <c r="K1805" s="78">
        <f t="shared" si="664"/>
        <v>-1.500000000000002</v>
      </c>
      <c r="L1805" s="78">
        <f t="shared" si="665"/>
        <v>-4.3119910412402991</v>
      </c>
      <c r="M1805" s="78">
        <f t="shared" si="666"/>
        <v>-0.63775642706553248</v>
      </c>
      <c r="O1805" s="78">
        <f t="shared" si="671"/>
        <v>-2.6371266481392541</v>
      </c>
      <c r="P1805" s="78">
        <f t="shared" si="672"/>
        <v>-1.1212296458910616</v>
      </c>
    </row>
    <row r="1806" spans="2:18" x14ac:dyDescent="0.2">
      <c r="B1806" s="78">
        <f t="shared" si="667"/>
        <v>4.5</v>
      </c>
      <c r="C1806" s="78">
        <v>0.76604444311897801</v>
      </c>
      <c r="D1806" s="78">
        <v>0.64278760968653925</v>
      </c>
      <c r="E1806" s="78">
        <f t="shared" si="668"/>
        <v>4.5</v>
      </c>
      <c r="F1806" s="78">
        <f t="shared" si="669"/>
        <v>0.76604444311897801</v>
      </c>
      <c r="G1806" s="78">
        <f t="shared" si="670"/>
        <v>0.64278760968653925</v>
      </c>
      <c r="H1806" s="78">
        <f t="shared" si="661"/>
        <v>-1.5865860518310635</v>
      </c>
      <c r="I1806" s="78">
        <f t="shared" si="662"/>
        <v>-4.2801365385894616</v>
      </c>
      <c r="J1806" s="78">
        <f t="shared" si="663"/>
        <v>0.64278760968653925</v>
      </c>
      <c r="K1806" s="78">
        <f t="shared" si="664"/>
        <v>-1.5865860518310635</v>
      </c>
      <c r="L1806" s="78">
        <f t="shared" si="665"/>
        <v>-4.3006600980098604</v>
      </c>
      <c r="M1806" s="78">
        <f t="shared" si="666"/>
        <v>-0.48689569881128736</v>
      </c>
      <c r="O1806" s="78">
        <f t="shared" si="671"/>
        <v>-2.7838066848356369</v>
      </c>
      <c r="P1806" s="78">
        <f t="shared" si="672"/>
        <v>-0.85430191422917134</v>
      </c>
    </row>
    <row r="1807" spans="2:18" x14ac:dyDescent="0.2">
      <c r="B1807" s="78">
        <f t="shared" si="667"/>
        <v>4.5</v>
      </c>
      <c r="C1807" s="78">
        <v>0.64278760968653936</v>
      </c>
      <c r="D1807" s="78">
        <v>0.76604444311897801</v>
      </c>
      <c r="E1807" s="78">
        <f t="shared" si="668"/>
        <v>4.5</v>
      </c>
      <c r="F1807" s="78">
        <f t="shared" si="669"/>
        <v>0.64278760968653936</v>
      </c>
      <c r="G1807" s="78">
        <f t="shared" si="670"/>
        <v>0.76604444311897801</v>
      </c>
      <c r="H1807" s="78">
        <f t="shared" si="661"/>
        <v>-1.6933296007735825</v>
      </c>
      <c r="I1807" s="78">
        <f t="shared" si="662"/>
        <v>-4.218508121873243</v>
      </c>
      <c r="J1807" s="78">
        <f t="shared" si="663"/>
        <v>0.76604444311897801</v>
      </c>
      <c r="K1807" s="78">
        <f t="shared" si="664"/>
        <v>-1.6933296007735825</v>
      </c>
      <c r="L1807" s="78">
        <f t="shared" si="665"/>
        <v>-4.2730328346017039</v>
      </c>
      <c r="M1807" s="78">
        <f t="shared" si="666"/>
        <v>-0.35188813216661297</v>
      </c>
      <c r="O1807" s="78">
        <f t="shared" si="671"/>
        <v>-2.9567649889884011</v>
      </c>
      <c r="P1807" s="78">
        <f t="shared" si="672"/>
        <v>-0.61444063149633932</v>
      </c>
    </row>
    <row r="1808" spans="2:18" x14ac:dyDescent="0.2">
      <c r="B1808" s="78">
        <f t="shared" si="667"/>
        <v>4.5</v>
      </c>
      <c r="C1808" s="78">
        <v>0.50000000000000011</v>
      </c>
      <c r="D1808" s="78">
        <v>0.8660254037844386</v>
      </c>
      <c r="E1808" s="78">
        <f t="shared" si="668"/>
        <v>4.5</v>
      </c>
      <c r="F1808" s="78">
        <f t="shared" si="669"/>
        <v>0.50000000000000011</v>
      </c>
      <c r="G1808" s="78">
        <f t="shared" si="670"/>
        <v>0.8660254037844386</v>
      </c>
      <c r="H1808" s="78">
        <f t="shared" si="661"/>
        <v>-1.8169872981077826</v>
      </c>
      <c r="I1808" s="78">
        <f t="shared" si="662"/>
        <v>-4.1471143170299731</v>
      </c>
      <c r="J1808" s="78">
        <f t="shared" si="663"/>
        <v>0.8660254037844386</v>
      </c>
      <c r="K1808" s="78">
        <f t="shared" si="664"/>
        <v>-1.8169872981077826</v>
      </c>
      <c r="L1808" s="78">
        <f t="shared" si="665"/>
        <v>-4.2299486914344149</v>
      </c>
      <c r="M1808" s="78">
        <f t="shared" si="666"/>
        <v>-0.23683586372688237</v>
      </c>
      <c r="O1808" s="78">
        <f t="shared" si="671"/>
        <v>-3.1489967782617163</v>
      </c>
      <c r="P1808" s="78">
        <f t="shared" si="672"/>
        <v>-0.41045711911660443</v>
      </c>
    </row>
    <row r="1809" spans="2:16" x14ac:dyDescent="0.2">
      <c r="B1809" s="78">
        <f t="shared" si="667"/>
        <v>4.5</v>
      </c>
      <c r="C1809" s="78">
        <v>0.34202014332566882</v>
      </c>
      <c r="D1809" s="78">
        <v>0.93969262078590832</v>
      </c>
      <c r="E1809" s="78">
        <f t="shared" si="668"/>
        <v>4.5</v>
      </c>
      <c r="F1809" s="78">
        <f t="shared" si="669"/>
        <v>0.34202014332566882</v>
      </c>
      <c r="G1809" s="78">
        <f t="shared" si="670"/>
        <v>0.93969262078590832</v>
      </c>
      <c r="H1809" s="78">
        <f t="shared" si="661"/>
        <v>-1.9538018672739779</v>
      </c>
      <c r="I1809" s="78">
        <f t="shared" si="662"/>
        <v>-4.0681243886928069</v>
      </c>
      <c r="J1809" s="78">
        <f t="shared" si="663"/>
        <v>0.93969262078590832</v>
      </c>
      <c r="K1809" s="78">
        <f t="shared" si="664"/>
        <v>-1.9538018672739779</v>
      </c>
      <c r="L1809" s="78">
        <f t="shared" si="665"/>
        <v>-4.1727167583965041</v>
      </c>
      <c r="M1809" s="78">
        <f t="shared" si="666"/>
        <v>-0.14523469844937953</v>
      </c>
      <c r="O1809" s="78">
        <f t="shared" si="671"/>
        <v>-3.3528520689108454</v>
      </c>
      <c r="P1809" s="78">
        <f t="shared" si="672"/>
        <v>-0.24923226215002936</v>
      </c>
    </row>
    <row r="1810" spans="2:16" x14ac:dyDescent="0.2">
      <c r="B1810" s="78">
        <f t="shared" si="667"/>
        <v>4.5</v>
      </c>
      <c r="C1810" s="78">
        <v>0.17364817766693041</v>
      </c>
      <c r="D1810" s="78">
        <v>0.98480775301220802</v>
      </c>
      <c r="E1810" s="78">
        <f t="shared" si="668"/>
        <v>4.5</v>
      </c>
      <c r="F1810" s="78">
        <f t="shared" si="669"/>
        <v>0.17364817766693041</v>
      </c>
      <c r="G1810" s="78">
        <f t="shared" si="670"/>
        <v>0.98480775301220802</v>
      </c>
      <c r="H1810" s="78">
        <f t="shared" si="661"/>
        <v>-2.0996162668195666</v>
      </c>
      <c r="I1810" s="78">
        <f t="shared" si="662"/>
        <v>-3.9839384058634382</v>
      </c>
      <c r="J1810" s="78">
        <f t="shared" si="663"/>
        <v>0.98480775301220802</v>
      </c>
      <c r="K1810" s="78">
        <f t="shared" si="664"/>
        <v>-2.0996162668195666</v>
      </c>
      <c r="L1810" s="78">
        <f t="shared" si="665"/>
        <v>-4.1030759988125745</v>
      </c>
      <c r="M1810" s="78">
        <f t="shared" si="666"/>
        <v>-7.9867891388636147E-2</v>
      </c>
      <c r="O1810" s="78">
        <f t="shared" si="671"/>
        <v>-3.5605279403241088</v>
      </c>
      <c r="P1810" s="78">
        <f t="shared" si="672"/>
        <v>-0.13543991981676154</v>
      </c>
    </row>
    <row r="1811" spans="2:16" x14ac:dyDescent="0.2">
      <c r="B1811" s="78">
        <f t="shared" si="667"/>
        <v>4.5</v>
      </c>
      <c r="C1811" s="78">
        <v>6.1257422745431001E-17</v>
      </c>
      <c r="D1811" s="78">
        <v>1</v>
      </c>
      <c r="E1811" s="78">
        <f t="shared" si="668"/>
        <v>4.5</v>
      </c>
      <c r="F1811" s="78">
        <f t="shared" si="669"/>
        <v>6.1257422745431001E-17</v>
      </c>
      <c r="G1811" s="78">
        <f t="shared" si="670"/>
        <v>1</v>
      </c>
      <c r="H1811" s="78">
        <f t="shared" si="661"/>
        <v>-2.2500000000000018</v>
      </c>
      <c r="I1811" s="78">
        <f t="shared" si="662"/>
        <v>-3.8971143170299727</v>
      </c>
      <c r="J1811" s="78">
        <f t="shared" si="663"/>
        <v>1</v>
      </c>
      <c r="K1811" s="78">
        <f t="shared" si="664"/>
        <v>-2.2500000000000018</v>
      </c>
      <c r="L1811" s="78">
        <f t="shared" si="665"/>
        <v>-4.0231424119226551</v>
      </c>
      <c r="M1811" s="78">
        <f t="shared" si="666"/>
        <v>-4.272157989999148E-2</v>
      </c>
      <c r="O1811" s="78">
        <f t="shared" si="671"/>
        <v>-3.7645200121353222</v>
      </c>
      <c r="P1811" s="78">
        <f t="shared" si="672"/>
        <v>-7.1478329992691519E-2</v>
      </c>
    </row>
    <row r="1812" spans="2:16" x14ac:dyDescent="0.2">
      <c r="B1812" s="78">
        <f t="shared" si="667"/>
        <v>4.5</v>
      </c>
      <c r="C1812" s="78">
        <v>-0.1736481776669303</v>
      </c>
      <c r="D1812" s="78">
        <v>0.98480775301220802</v>
      </c>
      <c r="E1812" s="78">
        <f t="shared" si="668"/>
        <v>4.5</v>
      </c>
      <c r="F1812" s="78">
        <f t="shared" si="669"/>
        <v>-0.1736481776669303</v>
      </c>
      <c r="G1812" s="78">
        <f t="shared" si="670"/>
        <v>0.98480775301220802</v>
      </c>
      <c r="H1812" s="78">
        <f t="shared" si="661"/>
        <v>-2.400383733180437</v>
      </c>
      <c r="I1812" s="78">
        <f t="shared" si="662"/>
        <v>-3.8102902281965076</v>
      </c>
      <c r="J1812" s="78">
        <f t="shared" si="663"/>
        <v>0.98480775301220802</v>
      </c>
      <c r="K1812" s="78">
        <f t="shared" si="664"/>
        <v>-2.400383733180437</v>
      </c>
      <c r="L1812" s="78">
        <f t="shared" si="665"/>
        <v>-3.935344739316053</v>
      </c>
      <c r="M1812" s="78">
        <f t="shared" si="666"/>
        <v>-3.4924435861088288E-2</v>
      </c>
      <c r="O1812" s="78">
        <f t="shared" si="671"/>
        <v>-3.9579887561650642</v>
      </c>
      <c r="P1812" s="78">
        <f t="shared" si="672"/>
        <v>-5.7586844362773643E-2</v>
      </c>
    </row>
    <row r="1813" spans="2:16" x14ac:dyDescent="0.2">
      <c r="B1813" s="78">
        <f t="shared" si="667"/>
        <v>4.5</v>
      </c>
      <c r="C1813" s="78">
        <v>-0.34202014332566871</v>
      </c>
      <c r="D1813" s="78">
        <v>0.93969262078590843</v>
      </c>
      <c r="E1813" s="78">
        <f t="shared" si="668"/>
        <v>4.5</v>
      </c>
      <c r="F1813" s="78">
        <f t="shared" si="669"/>
        <v>-0.34202014332566871</v>
      </c>
      <c r="G1813" s="78">
        <f t="shared" si="670"/>
        <v>0.93969262078590843</v>
      </c>
      <c r="H1813" s="78">
        <f t="shared" si="661"/>
        <v>-2.5461981327260257</v>
      </c>
      <c r="I1813" s="78">
        <f t="shared" si="662"/>
        <v>-3.726104245367138</v>
      </c>
      <c r="J1813" s="78">
        <f t="shared" si="663"/>
        <v>0.93969262078590843</v>
      </c>
      <c r="K1813" s="78">
        <f t="shared" si="664"/>
        <v>-2.5461981327260257</v>
      </c>
      <c r="L1813" s="78">
        <f t="shared" si="665"/>
        <v>-3.842350668847152</v>
      </c>
      <c r="M1813" s="78">
        <f t="shared" si="666"/>
        <v>-5.67133715480026E-2</v>
      </c>
      <c r="O1813" s="78">
        <f t="shared" si="671"/>
        <v>-4.1350164580569269</v>
      </c>
      <c r="P1813" s="78">
        <f t="shared" si="672"/>
        <v>-9.2102308036733554E-2</v>
      </c>
    </row>
    <row r="1814" spans="2:16" x14ac:dyDescent="0.2">
      <c r="B1814" s="78">
        <f t="shared" si="667"/>
        <v>4.5</v>
      </c>
      <c r="C1814" s="78">
        <v>-0.49999999999999978</v>
      </c>
      <c r="D1814" s="78">
        <v>0.86602540378443871</v>
      </c>
      <c r="E1814" s="78">
        <f t="shared" si="668"/>
        <v>4.5</v>
      </c>
      <c r="F1814" s="78">
        <f t="shared" si="669"/>
        <v>-0.49999999999999978</v>
      </c>
      <c r="G1814" s="78">
        <f t="shared" si="670"/>
        <v>0.86602540378443871</v>
      </c>
      <c r="H1814" s="78">
        <f t="shared" si="661"/>
        <v>-2.683012701892221</v>
      </c>
      <c r="I1814" s="78">
        <f t="shared" si="662"/>
        <v>-3.6471143170299727</v>
      </c>
      <c r="J1814" s="78">
        <f t="shared" si="663"/>
        <v>0.86602540378443871</v>
      </c>
      <c r="K1814" s="78">
        <f t="shared" si="664"/>
        <v>-2.683012701892221</v>
      </c>
      <c r="L1814" s="78">
        <f t="shared" si="665"/>
        <v>-3.746985778289881</v>
      </c>
      <c r="M1814" s="78">
        <f t="shared" si="666"/>
        <v>-0.10742634117562166</v>
      </c>
      <c r="O1814" s="78">
        <f t="shared" si="671"/>
        <v>-4.2907509990573018</v>
      </c>
      <c r="P1814" s="78">
        <f t="shared" si="672"/>
        <v>-0.17179929129641727</v>
      </c>
    </row>
    <row r="1815" spans="2:16" x14ac:dyDescent="0.2">
      <c r="B1815" s="78">
        <f t="shared" si="667"/>
        <v>4.5</v>
      </c>
      <c r="C1815" s="78">
        <v>-0.64278760968653936</v>
      </c>
      <c r="D1815" s="78">
        <v>0.76604444311897801</v>
      </c>
      <c r="E1815" s="78">
        <f t="shared" si="668"/>
        <v>4.5</v>
      </c>
      <c r="F1815" s="78">
        <f t="shared" si="669"/>
        <v>-0.64278760968653936</v>
      </c>
      <c r="G1815" s="78">
        <f t="shared" si="670"/>
        <v>0.76604444311897801</v>
      </c>
      <c r="H1815" s="78">
        <f t="shared" si="661"/>
        <v>-2.8066703992264213</v>
      </c>
      <c r="I1815" s="78">
        <f t="shared" si="662"/>
        <v>-3.5757205121867028</v>
      </c>
      <c r="J1815" s="78">
        <f t="shared" si="663"/>
        <v>0.76604444311897801</v>
      </c>
      <c r="K1815" s="78">
        <f t="shared" si="664"/>
        <v>-2.8066703992264213</v>
      </c>
      <c r="L1815" s="78">
        <f t="shared" si="665"/>
        <v>-3.6521476815868579</v>
      </c>
      <c r="M1815" s="78">
        <f t="shared" si="666"/>
        <v>-0.18552245682381074</v>
      </c>
      <c r="O1815" s="78">
        <f t="shared" si="671"/>
        <v>-4.4214487962883835</v>
      </c>
      <c r="P1815" s="78">
        <f t="shared" si="672"/>
        <v>-0.29226019686322552</v>
      </c>
    </row>
    <row r="1816" spans="2:16" x14ac:dyDescent="0.2">
      <c r="B1816" s="78">
        <f t="shared" si="667"/>
        <v>4.5</v>
      </c>
      <c r="C1816" s="78">
        <v>-0.7660444431189779</v>
      </c>
      <c r="D1816" s="78">
        <v>0.64278760968653947</v>
      </c>
      <c r="E1816" s="78">
        <f t="shared" si="668"/>
        <v>4.5</v>
      </c>
      <c r="F1816" s="78">
        <f t="shared" si="669"/>
        <v>-0.7660444431189779</v>
      </c>
      <c r="G1816" s="78">
        <f t="shared" si="670"/>
        <v>0.64278760968653947</v>
      </c>
      <c r="H1816" s="78">
        <f t="shared" si="661"/>
        <v>-2.9134139481689401</v>
      </c>
      <c r="I1816" s="78">
        <f t="shared" si="662"/>
        <v>-3.5140920954704833</v>
      </c>
      <c r="J1816" s="78">
        <f t="shared" si="663"/>
        <v>0.64278760968653947</v>
      </c>
      <c r="K1816" s="78">
        <f t="shared" si="664"/>
        <v>-2.9134139481689401</v>
      </c>
      <c r="L1816" s="78">
        <f t="shared" si="665"/>
        <v>-3.5607179863160119</v>
      </c>
      <c r="M1816" s="78">
        <f t="shared" si="666"/>
        <v>-0.28862880753714082</v>
      </c>
      <c r="O1816" s="78">
        <f t="shared" si="671"/>
        <v>-4.5244391253212752</v>
      </c>
      <c r="P1816" s="78">
        <f t="shared" si="672"/>
        <v>-0.44823135083039006</v>
      </c>
    </row>
    <row r="1817" spans="2:16" x14ac:dyDescent="0.2">
      <c r="B1817" s="78">
        <f t="shared" si="667"/>
        <v>4.5</v>
      </c>
      <c r="C1817" s="78">
        <v>-0.86602540378443871</v>
      </c>
      <c r="D1817" s="78">
        <v>0.49999999999999994</v>
      </c>
      <c r="E1817" s="78">
        <f t="shared" si="668"/>
        <v>4.5</v>
      </c>
      <c r="F1817" s="78">
        <f t="shared" si="669"/>
        <v>-0.86602540378443871</v>
      </c>
      <c r="G1817" s="78">
        <f t="shared" si="670"/>
        <v>0.49999999999999994</v>
      </c>
      <c r="H1817" s="78">
        <f t="shared" si="661"/>
        <v>-3.0000000000000018</v>
      </c>
      <c r="I1817" s="78">
        <f t="shared" si="662"/>
        <v>-3.4641016151377531</v>
      </c>
      <c r="J1817" s="78">
        <f t="shared" si="663"/>
        <v>0.49999999999999994</v>
      </c>
      <c r="K1817" s="78">
        <f t="shared" si="664"/>
        <v>-3.0000000000000018</v>
      </c>
      <c r="L1817" s="78">
        <f t="shared" si="665"/>
        <v>-3.4754747375024908</v>
      </c>
      <c r="M1817" s="78">
        <f t="shared" si="666"/>
        <v>-0.4136125590235189</v>
      </c>
      <c r="O1817" s="78">
        <f t="shared" si="671"/>
        <v>-4.5980356873530415</v>
      </c>
      <c r="P1817" s="78">
        <f t="shared" si="672"/>
        <v>-0.6339351023758516</v>
      </c>
    </row>
    <row r="1818" spans="2:16" x14ac:dyDescent="0.2">
      <c r="B1818" s="78">
        <f t="shared" si="667"/>
        <v>4.5</v>
      </c>
      <c r="C1818" s="78">
        <v>-0.93969262078590832</v>
      </c>
      <c r="D1818" s="78">
        <v>0.34202014332566888</v>
      </c>
      <c r="E1818" s="78">
        <f t="shared" si="668"/>
        <v>4.5</v>
      </c>
      <c r="F1818" s="78">
        <f t="shared" si="669"/>
        <v>-0.93969262078590832</v>
      </c>
      <c r="G1818" s="78">
        <f t="shared" si="670"/>
        <v>0.34202014332566888</v>
      </c>
      <c r="H1818" s="78">
        <f t="shared" si="661"/>
        <v>-3.0637976813493752</v>
      </c>
      <c r="I1818" s="78">
        <f t="shared" si="662"/>
        <v>-3.4272680066370182</v>
      </c>
      <c r="J1818" s="78">
        <f t="shared" si="663"/>
        <v>0.34202014332566888</v>
      </c>
      <c r="K1818" s="78">
        <f t="shared" si="664"/>
        <v>-3.0637976813493752</v>
      </c>
      <c r="L1818" s="78">
        <f t="shared" si="665"/>
        <v>-3.3990080081263265</v>
      </c>
      <c r="M1818" s="78">
        <f t="shared" si="666"/>
        <v>-0.5566761432388605</v>
      </c>
      <c r="O1818" s="78">
        <f t="shared" si="671"/>
        <v>-4.6414200852252883</v>
      </c>
      <c r="P1818" s="78">
        <f t="shared" si="672"/>
        <v>-0.84332194907094482</v>
      </c>
    </row>
    <row r="1819" spans="2:16" x14ac:dyDescent="0.2">
      <c r="B1819" s="78">
        <f t="shared" si="667"/>
        <v>4.5</v>
      </c>
      <c r="C1819" s="78">
        <v>-0.98480775301220802</v>
      </c>
      <c r="D1819" s="78">
        <v>0.17364817766693069</v>
      </c>
      <c r="E1819" s="78">
        <f t="shared" si="668"/>
        <v>4.5</v>
      </c>
      <c r="F1819" s="78">
        <f t="shared" si="669"/>
        <v>-0.98480775301220802</v>
      </c>
      <c r="G1819" s="78">
        <f t="shared" si="670"/>
        <v>0.17364817766693069</v>
      </c>
      <c r="H1819" s="78">
        <f t="shared" si="661"/>
        <v>-3.1028685319524447</v>
      </c>
      <c r="I1819" s="78">
        <f t="shared" si="662"/>
        <v>-3.4047104405238682</v>
      </c>
      <c r="J1819" s="78">
        <f t="shared" si="663"/>
        <v>0.17364817766693069</v>
      </c>
      <c r="K1819" s="78">
        <f t="shared" si="664"/>
        <v>-3.1028685319524447</v>
      </c>
      <c r="L1819" s="78">
        <f t="shared" si="665"/>
        <v>-3.3336412010655834</v>
      </c>
      <c r="M1819" s="78">
        <f t="shared" si="666"/>
        <v>-0.71347264557044943</v>
      </c>
      <c r="O1819" s="78">
        <f t="shared" si="671"/>
        <v>-4.6545177443020664</v>
      </c>
      <c r="P1819" s="78">
        <f t="shared" si="672"/>
        <v>-1.070258393059333</v>
      </c>
    </row>
    <row r="1820" spans="2:16" x14ac:dyDescent="0.2">
      <c r="B1820" s="78">
        <f t="shared" si="667"/>
        <v>4.5</v>
      </c>
      <c r="C1820" s="78">
        <v>-1</v>
      </c>
      <c r="D1820" s="78">
        <v>1.22514845490862E-16</v>
      </c>
      <c r="E1820" s="78">
        <f t="shared" si="668"/>
        <v>4.5</v>
      </c>
      <c r="F1820" s="78">
        <f t="shared" si="669"/>
        <v>-1</v>
      </c>
      <c r="G1820" s="78">
        <f t="shared" si="670"/>
        <v>1.22514845490862E-16</v>
      </c>
      <c r="H1820" s="78">
        <f t="shared" si="661"/>
        <v>-3.1160254037844402</v>
      </c>
      <c r="I1820" s="78">
        <f t="shared" si="662"/>
        <v>-3.3971143170299722</v>
      </c>
      <c r="J1820" s="78">
        <f t="shared" si="663"/>
        <v>1.22514845490862E-16</v>
      </c>
      <c r="K1820" s="78">
        <f t="shared" si="664"/>
        <v>-3.1160254037844402</v>
      </c>
      <c r="L1820" s="78">
        <f t="shared" si="665"/>
        <v>-3.2813604536756</v>
      </c>
      <c r="M1820" s="78">
        <f t="shared" si="666"/>
        <v>-0.8792378836377992</v>
      </c>
      <c r="O1820" s="78">
        <f t="shared" si="671"/>
        <v>-4.6378814971390154</v>
      </c>
      <c r="P1820" s="78">
        <f t="shared" si="672"/>
        <v>-1.3086546429162258</v>
      </c>
    </row>
    <row r="1821" spans="2:16" x14ac:dyDescent="0.2">
      <c r="B1821" s="78">
        <f t="shared" si="667"/>
        <v>4.5</v>
      </c>
      <c r="C1821" s="78">
        <v>-0.98480775301220802</v>
      </c>
      <c r="D1821" s="78">
        <v>-0.17364817766693047</v>
      </c>
      <c r="E1821" s="78">
        <f t="shared" si="668"/>
        <v>4.5</v>
      </c>
      <c r="F1821" s="78">
        <f t="shared" si="669"/>
        <v>-0.98480775301220802</v>
      </c>
      <c r="G1821" s="78">
        <f t="shared" si="670"/>
        <v>-0.17364817766693047</v>
      </c>
      <c r="H1821" s="78">
        <f t="shared" si="661"/>
        <v>-3.1028685319524447</v>
      </c>
      <c r="I1821" s="78">
        <f t="shared" si="662"/>
        <v>-3.4047104405238682</v>
      </c>
      <c r="J1821" s="78">
        <f t="shared" si="663"/>
        <v>-0.17364817766693047</v>
      </c>
      <c r="K1821" s="78">
        <f t="shared" si="664"/>
        <v>-3.1028685319524447</v>
      </c>
      <c r="L1821" s="78">
        <f t="shared" si="665"/>
        <v>-3.2437542900104877</v>
      </c>
      <c r="M1821" s="78">
        <f t="shared" si="666"/>
        <v>-1.048935164563491</v>
      </c>
      <c r="O1821" s="78">
        <f t="shared" si="671"/>
        <v>-4.5925927876848363</v>
      </c>
      <c r="P1821" s="78">
        <f t="shared" si="672"/>
        <v>-1.5525414699062496</v>
      </c>
    </row>
    <row r="1822" spans="2:16" x14ac:dyDescent="0.2">
      <c r="B1822" s="78">
        <f t="shared" si="667"/>
        <v>4.5</v>
      </c>
      <c r="C1822" s="78">
        <v>-0.93969262078590843</v>
      </c>
      <c r="D1822" s="78">
        <v>-0.34202014332566866</v>
      </c>
      <c r="E1822" s="78">
        <f t="shared" si="668"/>
        <v>4.5</v>
      </c>
      <c r="F1822" s="78">
        <f t="shared" si="669"/>
        <v>-0.93969262078590843</v>
      </c>
      <c r="G1822" s="78">
        <f t="shared" si="670"/>
        <v>-0.34202014332566866</v>
      </c>
      <c r="H1822" s="78">
        <f t="shared" si="661"/>
        <v>-3.0637976813493752</v>
      </c>
      <c r="I1822" s="78">
        <f t="shared" si="662"/>
        <v>-3.4272680066370178</v>
      </c>
      <c r="J1822" s="78">
        <f t="shared" si="663"/>
        <v>-0.34202014332566866</v>
      </c>
      <c r="K1822" s="78">
        <f t="shared" si="664"/>
        <v>-3.0637976813493752</v>
      </c>
      <c r="L1822" s="78">
        <f t="shared" si="665"/>
        <v>-3.2219653543235727</v>
      </c>
      <c r="M1822" s="78">
        <f t="shared" si="666"/>
        <v>-1.2174083223375649</v>
      </c>
      <c r="O1822" s="78">
        <f t="shared" si="671"/>
        <v>-4.5201859263196749</v>
      </c>
      <c r="P1822" s="78">
        <f t="shared" si="672"/>
        <v>-1.7961081434042614</v>
      </c>
    </row>
    <row r="1823" spans="2:16" x14ac:dyDescent="0.2">
      <c r="B1823" s="78">
        <f t="shared" si="667"/>
        <v>4.5</v>
      </c>
      <c r="C1823" s="78">
        <v>-0.8660254037844386</v>
      </c>
      <c r="D1823" s="78">
        <v>-0.50000000000000011</v>
      </c>
      <c r="E1823" s="78">
        <f t="shared" si="668"/>
        <v>4.5</v>
      </c>
      <c r="F1823" s="78">
        <f t="shared" si="669"/>
        <v>-0.8660254037844386</v>
      </c>
      <c r="G1823" s="78">
        <f t="shared" si="670"/>
        <v>-0.50000000000000011</v>
      </c>
      <c r="H1823" s="78">
        <f t="shared" si="661"/>
        <v>-3.0000000000000013</v>
      </c>
      <c r="I1823" s="78">
        <f t="shared" si="662"/>
        <v>-3.4641016151377531</v>
      </c>
      <c r="J1823" s="78">
        <f t="shared" si="663"/>
        <v>-0.50000000000000011</v>
      </c>
      <c r="K1823" s="78">
        <f t="shared" si="664"/>
        <v>-3.0000000000000013</v>
      </c>
      <c r="L1823" s="78">
        <f t="shared" si="665"/>
        <v>-3.2166556923999701</v>
      </c>
      <c r="M1823" s="78">
        <f t="shared" si="666"/>
        <v>-1.3795383853125873</v>
      </c>
      <c r="O1823" s="78">
        <f t="shared" si="671"/>
        <v>-4.4225972676026695</v>
      </c>
      <c r="P1823" s="78">
        <f t="shared" si="672"/>
        <v>-2.0337142311454812</v>
      </c>
    </row>
    <row r="1824" spans="2:16" x14ac:dyDescent="0.2">
      <c r="B1824" s="78">
        <f t="shared" si="667"/>
        <v>4.5</v>
      </c>
      <c r="C1824" s="78">
        <v>-0.76604444311897801</v>
      </c>
      <c r="D1824" s="78">
        <v>-0.64278760968653925</v>
      </c>
      <c r="E1824" s="78">
        <f t="shared" si="668"/>
        <v>4.5</v>
      </c>
      <c r="F1824" s="78">
        <f t="shared" si="669"/>
        <v>-0.76604444311897801</v>
      </c>
      <c r="G1824" s="78">
        <f t="shared" si="670"/>
        <v>-0.64278760968653925</v>
      </c>
      <c r="H1824" s="78">
        <f t="shared" si="661"/>
        <v>-2.9134139481689401</v>
      </c>
      <c r="I1824" s="78">
        <f t="shared" si="662"/>
        <v>-3.5140920954704833</v>
      </c>
      <c r="J1824" s="78">
        <f t="shared" si="663"/>
        <v>-0.64278760968653925</v>
      </c>
      <c r="K1824" s="78">
        <f t="shared" si="664"/>
        <v>-2.9134139481689401</v>
      </c>
      <c r="L1824" s="78">
        <f t="shared" si="665"/>
        <v>-3.2279866356304079</v>
      </c>
      <c r="M1824" s="78">
        <f t="shared" si="666"/>
        <v>-1.5303991135668322</v>
      </c>
      <c r="O1824" s="78">
        <f t="shared" si="671"/>
        <v>-4.3021385094979809</v>
      </c>
      <c r="P1824" s="78">
        <f t="shared" si="672"/>
        <v>-2.2598879110589256</v>
      </c>
    </row>
    <row r="1825" spans="1:16" x14ac:dyDescent="0.2">
      <c r="B1825" s="78">
        <f t="shared" si="667"/>
        <v>4.5</v>
      </c>
      <c r="C1825" s="78">
        <v>-0.64278760968653947</v>
      </c>
      <c r="D1825" s="78">
        <v>-0.7660444431189779</v>
      </c>
      <c r="E1825" s="78">
        <f t="shared" si="668"/>
        <v>4.5</v>
      </c>
      <c r="F1825" s="78">
        <f t="shared" si="669"/>
        <v>-0.64278760968653947</v>
      </c>
      <c r="G1825" s="78">
        <f t="shared" si="670"/>
        <v>-0.7660444431189779</v>
      </c>
      <c r="H1825" s="78">
        <f t="shared" si="661"/>
        <v>-2.8066703992264213</v>
      </c>
      <c r="I1825" s="78">
        <f t="shared" si="662"/>
        <v>-3.5757205121867028</v>
      </c>
      <c r="J1825" s="78">
        <f t="shared" si="663"/>
        <v>-0.7660444431189779</v>
      </c>
      <c r="K1825" s="78">
        <f t="shared" si="664"/>
        <v>-2.8066703992264213</v>
      </c>
      <c r="L1825" s="78">
        <f t="shared" si="665"/>
        <v>-3.2556138990385652</v>
      </c>
      <c r="M1825" s="78">
        <f t="shared" si="666"/>
        <v>-1.6654066802115066</v>
      </c>
      <c r="O1825" s="78">
        <f t="shared" si="671"/>
        <v>-4.1614912865476681</v>
      </c>
      <c r="P1825" s="78">
        <f t="shared" si="672"/>
        <v>-2.4693228639061715</v>
      </c>
    </row>
    <row r="1826" spans="1:16" x14ac:dyDescent="0.2">
      <c r="B1826" s="78">
        <f t="shared" si="667"/>
        <v>4.5</v>
      </c>
      <c r="C1826" s="78">
        <v>-0.50000000000000044</v>
      </c>
      <c r="D1826" s="78">
        <v>-0.86602540378443837</v>
      </c>
      <c r="E1826" s="78">
        <f t="shared" si="668"/>
        <v>4.5</v>
      </c>
      <c r="F1826" s="78">
        <f t="shared" si="669"/>
        <v>-0.50000000000000044</v>
      </c>
      <c r="G1826" s="78">
        <f t="shared" si="670"/>
        <v>-0.86602540378443837</v>
      </c>
      <c r="H1826" s="78">
        <f t="shared" si="661"/>
        <v>-2.6830127018922214</v>
      </c>
      <c r="I1826" s="78">
        <f t="shared" si="662"/>
        <v>-3.6471143170299722</v>
      </c>
      <c r="J1826" s="78">
        <f t="shared" si="663"/>
        <v>-0.86602540378443837</v>
      </c>
      <c r="K1826" s="78">
        <f t="shared" si="664"/>
        <v>-2.6830127018922214</v>
      </c>
      <c r="L1826" s="78">
        <f t="shared" si="665"/>
        <v>-3.2986980422058538</v>
      </c>
      <c r="M1826" s="78">
        <f t="shared" si="666"/>
        <v>-1.780458948651237</v>
      </c>
      <c r="O1826" s="78">
        <f t="shared" si="671"/>
        <v>-4.0037185591550077</v>
      </c>
      <c r="P1826" s="78">
        <f t="shared" si="672"/>
        <v>-2.656885124509905</v>
      </c>
    </row>
    <row r="1827" spans="1:16" x14ac:dyDescent="0.2">
      <c r="B1827" s="78">
        <f t="shared" si="667"/>
        <v>4.5</v>
      </c>
      <c r="C1827" s="78">
        <v>-0.34202014332566938</v>
      </c>
      <c r="D1827" s="78">
        <v>-0.93969262078590821</v>
      </c>
      <c r="E1827" s="78">
        <f t="shared" si="668"/>
        <v>4.5</v>
      </c>
      <c r="F1827" s="78">
        <f t="shared" si="669"/>
        <v>-0.34202014332566938</v>
      </c>
      <c r="G1827" s="78">
        <f t="shared" si="670"/>
        <v>-0.93969262078590821</v>
      </c>
      <c r="H1827" s="78">
        <f t="shared" si="661"/>
        <v>-2.5461981327260261</v>
      </c>
      <c r="I1827" s="78">
        <f t="shared" si="662"/>
        <v>-3.726104245367138</v>
      </c>
      <c r="J1827" s="78">
        <f t="shared" si="663"/>
        <v>-0.93969262078590821</v>
      </c>
      <c r="K1827" s="78">
        <f t="shared" si="664"/>
        <v>-2.5461981327260261</v>
      </c>
      <c r="L1827" s="78">
        <f t="shared" si="665"/>
        <v>-3.3559299752437641</v>
      </c>
      <c r="M1827" s="78">
        <f t="shared" si="666"/>
        <v>-1.8720601139287398</v>
      </c>
      <c r="O1827" s="78">
        <f t="shared" si="671"/>
        <v>-3.8322867206978959</v>
      </c>
      <c r="P1827" s="78">
        <f t="shared" si="672"/>
        <v>-2.8176405530846647</v>
      </c>
    </row>
    <row r="1828" spans="1:16" x14ac:dyDescent="0.2">
      <c r="B1828" s="78">
        <f t="shared" si="667"/>
        <v>4.5</v>
      </c>
      <c r="C1828" s="78">
        <v>-0.17364817766693033</v>
      </c>
      <c r="D1828" s="78">
        <v>-0.98480775301220802</v>
      </c>
      <c r="E1828" s="78">
        <f t="shared" si="668"/>
        <v>4.5</v>
      </c>
      <c r="F1828" s="78">
        <f t="shared" si="669"/>
        <v>-0.17364817766693033</v>
      </c>
      <c r="G1828" s="78">
        <f t="shared" si="670"/>
        <v>-0.98480775301220802</v>
      </c>
      <c r="H1828" s="78">
        <f t="shared" si="661"/>
        <v>-2.400383733180437</v>
      </c>
      <c r="I1828" s="78">
        <f t="shared" si="662"/>
        <v>-3.8102902281965076</v>
      </c>
      <c r="J1828" s="78">
        <f t="shared" si="663"/>
        <v>-0.98480775301220802</v>
      </c>
      <c r="K1828" s="78">
        <f t="shared" si="664"/>
        <v>-2.400383733180437</v>
      </c>
      <c r="L1828" s="78">
        <f t="shared" si="665"/>
        <v>-3.4255707348276956</v>
      </c>
      <c r="M1828" s="78">
        <f t="shared" si="666"/>
        <v>-1.9374269209894837</v>
      </c>
      <c r="O1828" s="78">
        <f t="shared" si="671"/>
        <v>-3.6510906671341719</v>
      </c>
      <c r="P1828" s="78">
        <f t="shared" si="672"/>
        <v>-2.9469127172040648</v>
      </c>
    </row>
    <row r="1829" spans="1:16" x14ac:dyDescent="0.2">
      <c r="B1829" s="78">
        <f t="shared" si="667"/>
        <v>4.5</v>
      </c>
      <c r="C1829" s="78">
        <v>-1.83772268236293E-16</v>
      </c>
      <c r="D1829" s="78">
        <v>-1</v>
      </c>
      <c r="E1829" s="78">
        <f t="shared" si="668"/>
        <v>4.5</v>
      </c>
      <c r="F1829" s="78">
        <f t="shared" si="669"/>
        <v>-1.83772268236293E-16</v>
      </c>
      <c r="G1829" s="78">
        <f t="shared" si="670"/>
        <v>-1</v>
      </c>
      <c r="H1829" s="78">
        <f t="shared" si="661"/>
        <v>-2.2500000000000018</v>
      </c>
      <c r="I1829" s="78">
        <f t="shared" si="662"/>
        <v>-3.8971143170299727</v>
      </c>
      <c r="J1829" s="78">
        <f t="shared" si="663"/>
        <v>-1</v>
      </c>
      <c r="K1829" s="78">
        <f t="shared" si="664"/>
        <v>-2.2500000000000018</v>
      </c>
      <c r="L1829" s="78">
        <f t="shared" si="665"/>
        <v>-3.5055043217176136</v>
      </c>
      <c r="M1829" s="78">
        <f t="shared" si="666"/>
        <v>-1.9745732324781282</v>
      </c>
      <c r="O1829" s="78">
        <f t="shared" si="671"/>
        <v>-3.4644722415075413</v>
      </c>
      <c r="P1829" s="78">
        <f t="shared" si="672"/>
        <v>-3.0403796234419054</v>
      </c>
    </row>
    <row r="1830" spans="1:16" x14ac:dyDescent="0.2">
      <c r="B1830" s="78">
        <f t="shared" si="667"/>
        <v>4.5</v>
      </c>
      <c r="C1830" s="78">
        <v>0.17364817766692997</v>
      </c>
      <c r="D1830" s="78">
        <v>-0.98480775301220813</v>
      </c>
      <c r="E1830" s="78">
        <f t="shared" si="668"/>
        <v>4.5</v>
      </c>
      <c r="F1830" s="78">
        <f t="shared" si="669"/>
        <v>0.17364817766692997</v>
      </c>
      <c r="G1830" s="78">
        <f t="shared" si="670"/>
        <v>-0.98480775301220813</v>
      </c>
      <c r="H1830" s="78">
        <f t="shared" si="661"/>
        <v>-2.099616266819567</v>
      </c>
      <c r="I1830" s="78">
        <f t="shared" si="662"/>
        <v>-3.9839384058634377</v>
      </c>
      <c r="J1830" s="78">
        <f t="shared" si="663"/>
        <v>-0.98480775301220813</v>
      </c>
      <c r="K1830" s="78">
        <f t="shared" si="664"/>
        <v>-2.099616266819567</v>
      </c>
      <c r="L1830" s="78">
        <f t="shared" si="665"/>
        <v>-3.5933019943242162</v>
      </c>
      <c r="M1830" s="78">
        <f t="shared" si="666"/>
        <v>-1.9823703765170313</v>
      </c>
      <c r="O1830" s="78">
        <f t="shared" si="671"/>
        <v>-3.2772205978172959</v>
      </c>
      <c r="P1830" s="78">
        <f t="shared" si="672"/>
        <v>-3.0942154207375183</v>
      </c>
    </row>
    <row r="1831" spans="1:16" x14ac:dyDescent="0.2">
      <c r="B1831" s="78">
        <f t="shared" si="667"/>
        <v>4.5</v>
      </c>
      <c r="C1831" s="78">
        <v>0.34202014332566899</v>
      </c>
      <c r="D1831" s="78">
        <v>-0.93969262078590832</v>
      </c>
      <c r="E1831" s="78">
        <f t="shared" si="668"/>
        <v>4.5</v>
      </c>
      <c r="F1831" s="78">
        <f t="shared" si="669"/>
        <v>0.34202014332566899</v>
      </c>
      <c r="G1831" s="78">
        <f t="shared" si="670"/>
        <v>-0.93969262078590832</v>
      </c>
      <c r="H1831" s="78">
        <f t="shared" si="661"/>
        <v>-1.9538018672739779</v>
      </c>
      <c r="I1831" s="78">
        <f t="shared" si="662"/>
        <v>-4.0681243886928069</v>
      </c>
      <c r="J1831" s="78">
        <f t="shared" si="663"/>
        <v>-0.93969262078590832</v>
      </c>
      <c r="K1831" s="78">
        <f t="shared" si="664"/>
        <v>-1.9538018672739779</v>
      </c>
      <c r="L1831" s="78">
        <f t="shared" si="665"/>
        <v>-3.6862960647931167</v>
      </c>
      <c r="M1831" s="78">
        <f t="shared" si="666"/>
        <v>-1.9605814408301168</v>
      </c>
      <c r="O1831" s="78">
        <f t="shared" si="671"/>
        <v>-3.0945414725246487</v>
      </c>
      <c r="P1831" s="78">
        <f t="shared" si="672"/>
        <v>-3.1052793430768841</v>
      </c>
    </row>
    <row r="1832" spans="1:16" x14ac:dyDescent="0.2">
      <c r="B1832" s="78">
        <f t="shared" si="667"/>
        <v>4.5</v>
      </c>
      <c r="C1832" s="78">
        <v>0.50000000000000011</v>
      </c>
      <c r="D1832" s="78">
        <v>-0.8660254037844386</v>
      </c>
      <c r="E1832" s="78">
        <f t="shared" si="668"/>
        <v>4.5</v>
      </c>
      <c r="F1832" s="78">
        <f t="shared" si="669"/>
        <v>0.50000000000000011</v>
      </c>
      <c r="G1832" s="78">
        <f t="shared" si="670"/>
        <v>-0.8660254037844386</v>
      </c>
      <c r="H1832" s="78">
        <f t="shared" si="661"/>
        <v>-1.8169872981077826</v>
      </c>
      <c r="I1832" s="78">
        <f t="shared" si="662"/>
        <v>-4.1471143170299731</v>
      </c>
      <c r="J1832" s="78">
        <f t="shared" si="663"/>
        <v>-0.8660254037844386</v>
      </c>
      <c r="K1832" s="78">
        <f t="shared" si="664"/>
        <v>-1.8169872981077826</v>
      </c>
      <c r="L1832" s="78">
        <f t="shared" si="665"/>
        <v>-3.7816609553503886</v>
      </c>
      <c r="M1832" s="78">
        <f t="shared" si="666"/>
        <v>-1.909868471202498</v>
      </c>
      <c r="O1832" s="78">
        <f t="shared" si="671"/>
        <v>-2.9219817141864537</v>
      </c>
      <c r="P1832" s="78">
        <f t="shared" si="672"/>
        <v>-3.0713482450684135</v>
      </c>
    </row>
    <row r="1833" spans="1:16" x14ac:dyDescent="0.2">
      <c r="B1833" s="78">
        <f t="shared" si="667"/>
        <v>4.5</v>
      </c>
      <c r="C1833" s="78">
        <v>0.64278760968653925</v>
      </c>
      <c r="D1833" s="78">
        <v>-0.76604444311897812</v>
      </c>
      <c r="E1833" s="78">
        <f t="shared" si="668"/>
        <v>4.5</v>
      </c>
      <c r="F1833" s="78">
        <f t="shared" si="669"/>
        <v>0.64278760968653925</v>
      </c>
      <c r="G1833" s="78">
        <f t="shared" si="670"/>
        <v>-0.76604444311897812</v>
      </c>
      <c r="H1833" s="78">
        <f t="shared" si="661"/>
        <v>-1.6933296007735827</v>
      </c>
      <c r="I1833" s="78">
        <f t="shared" si="662"/>
        <v>-4.218508121873243</v>
      </c>
      <c r="J1833" s="78">
        <f t="shared" si="663"/>
        <v>-0.76604444311897812</v>
      </c>
      <c r="K1833" s="78">
        <f t="shared" si="664"/>
        <v>-1.6933296007735827</v>
      </c>
      <c r="L1833" s="78">
        <f t="shared" si="665"/>
        <v>-3.8764990520534113</v>
      </c>
      <c r="M1833" s="78">
        <f t="shared" si="666"/>
        <v>-1.8317723555543091</v>
      </c>
      <c r="O1833" s="78">
        <f t="shared" si="671"/>
        <v>-2.7652965438690948</v>
      </c>
      <c r="P1833" s="78">
        <f t="shared" si="672"/>
        <v>-2.9913808638644248</v>
      </c>
    </row>
    <row r="1834" spans="1:16" x14ac:dyDescent="0.2">
      <c r="B1834" s="78">
        <f t="shared" si="667"/>
        <v>4.5</v>
      </c>
      <c r="C1834" s="78">
        <v>0.76604444311897779</v>
      </c>
      <c r="D1834" s="78">
        <v>-0.64278760968653958</v>
      </c>
      <c r="E1834" s="78">
        <f t="shared" si="668"/>
        <v>4.5</v>
      </c>
      <c r="F1834" s="78">
        <f t="shared" si="669"/>
        <v>0.76604444311897779</v>
      </c>
      <c r="G1834" s="78">
        <f t="shared" si="670"/>
        <v>-0.64278760968653958</v>
      </c>
      <c r="H1834" s="78">
        <f t="shared" si="661"/>
        <v>-1.5865860518310639</v>
      </c>
      <c r="I1834" s="78">
        <f t="shared" si="662"/>
        <v>-4.2801365385894616</v>
      </c>
      <c r="J1834" s="78">
        <f t="shared" si="663"/>
        <v>-0.64278760968653958</v>
      </c>
      <c r="K1834" s="78">
        <f t="shared" si="664"/>
        <v>-1.5865860518310639</v>
      </c>
      <c r="L1834" s="78">
        <f t="shared" si="665"/>
        <v>-3.9679287473242564</v>
      </c>
      <c r="M1834" s="78">
        <f t="shared" si="666"/>
        <v>-1.7286660048409788</v>
      </c>
      <c r="O1834" s="78">
        <f t="shared" si="671"/>
        <v>-2.630250846468825</v>
      </c>
      <c r="P1834" s="78">
        <f t="shared" si="672"/>
        <v>-2.8657917528314445</v>
      </c>
    </row>
    <row r="1835" spans="1:16" x14ac:dyDescent="0.2">
      <c r="B1835" s="78">
        <f t="shared" si="667"/>
        <v>4.5</v>
      </c>
      <c r="C1835" s="78">
        <v>0.86602540378443837</v>
      </c>
      <c r="D1835" s="78">
        <v>-0.50000000000000044</v>
      </c>
      <c r="E1835" s="78">
        <f t="shared" si="668"/>
        <v>4.5</v>
      </c>
      <c r="F1835" s="78">
        <f t="shared" si="669"/>
        <v>0.86602540378443837</v>
      </c>
      <c r="G1835" s="78">
        <f t="shared" si="670"/>
        <v>-0.50000000000000044</v>
      </c>
      <c r="H1835" s="78">
        <f t="shared" si="661"/>
        <v>-1.5000000000000022</v>
      </c>
      <c r="I1835" s="78">
        <f t="shared" si="662"/>
        <v>-4.3301270189221919</v>
      </c>
      <c r="J1835" s="78">
        <f t="shared" si="663"/>
        <v>-0.50000000000000044</v>
      </c>
      <c r="K1835" s="78">
        <f t="shared" si="664"/>
        <v>-1.5000000000000022</v>
      </c>
      <c r="L1835" s="78">
        <f t="shared" si="665"/>
        <v>-4.0531719961377775</v>
      </c>
      <c r="M1835" s="78">
        <f t="shared" si="666"/>
        <v>-1.6036822533546009</v>
      </c>
      <c r="O1835" s="78">
        <f t="shared" si="671"/>
        <v>-2.522353091472989</v>
      </c>
      <c r="P1835" s="78">
        <f t="shared" si="672"/>
        <v>-2.6967019263262273</v>
      </c>
    </row>
    <row r="1836" spans="1:16" x14ac:dyDescent="0.2">
      <c r="B1836" s="78">
        <f t="shared" si="667"/>
        <v>4.5</v>
      </c>
      <c r="C1836" s="78">
        <v>0.93969262078590809</v>
      </c>
      <c r="D1836" s="78">
        <v>-0.34202014332566943</v>
      </c>
      <c r="E1836" s="78">
        <f t="shared" si="668"/>
        <v>4.5</v>
      </c>
      <c r="F1836" s="78">
        <f t="shared" si="669"/>
        <v>0.93969262078590809</v>
      </c>
      <c r="G1836" s="78">
        <f t="shared" si="670"/>
        <v>-0.34202014332566943</v>
      </c>
      <c r="H1836" s="78">
        <f t="shared" si="661"/>
        <v>-1.4362023186506288</v>
      </c>
      <c r="I1836" s="78">
        <f t="shared" si="662"/>
        <v>-4.3669606274229276</v>
      </c>
      <c r="J1836" s="78">
        <f t="shared" si="663"/>
        <v>-0.34202014332566943</v>
      </c>
      <c r="K1836" s="78">
        <f t="shared" si="664"/>
        <v>-1.4362023186506288</v>
      </c>
      <c r="L1836" s="78">
        <f t="shared" si="665"/>
        <v>-4.1296387255139422</v>
      </c>
      <c r="M1836" s="78">
        <f t="shared" si="666"/>
        <v>-1.4606186691392598</v>
      </c>
      <c r="O1836" s="78">
        <f t="shared" si="671"/>
        <v>-2.4465313998521605</v>
      </c>
      <c r="P1836" s="78">
        <f t="shared" si="672"/>
        <v>-2.4881239856351685</v>
      </c>
    </row>
    <row r="1837" spans="1:16" x14ac:dyDescent="0.2">
      <c r="B1837" s="78">
        <f t="shared" si="667"/>
        <v>4.5</v>
      </c>
      <c r="C1837" s="78">
        <v>0.98480775301220802</v>
      </c>
      <c r="D1837" s="78">
        <v>-0.17364817766693039</v>
      </c>
      <c r="E1837" s="78">
        <f t="shared" si="668"/>
        <v>4.5</v>
      </c>
      <c r="F1837" s="78">
        <f t="shared" si="669"/>
        <v>0.98480775301220802</v>
      </c>
      <c r="G1837" s="78">
        <f t="shared" si="670"/>
        <v>-0.17364817766693039</v>
      </c>
      <c r="H1837" s="78">
        <f t="shared" si="661"/>
        <v>-1.3971314680475588</v>
      </c>
      <c r="I1837" s="78">
        <f t="shared" si="662"/>
        <v>-4.3895181935360768</v>
      </c>
      <c r="J1837" s="78">
        <f t="shared" si="663"/>
        <v>-0.17364817766693039</v>
      </c>
      <c r="K1837" s="78">
        <f t="shared" si="664"/>
        <v>-1.3971314680475588</v>
      </c>
      <c r="L1837" s="78">
        <f t="shared" si="665"/>
        <v>-4.1950055325746849</v>
      </c>
      <c r="M1837" s="78">
        <f t="shared" si="666"/>
        <v>-1.3038221668076697</v>
      </c>
      <c r="O1837" s="78">
        <f t="shared" si="671"/>
        <v>-2.4067748486024443</v>
      </c>
      <c r="P1837" s="78">
        <f t="shared" si="672"/>
        <v>-2.2460351583865559</v>
      </c>
    </row>
    <row r="1838" spans="1:16" x14ac:dyDescent="0.2">
      <c r="B1838" s="78">
        <f t="shared" si="667"/>
        <v>4.5</v>
      </c>
      <c r="C1838" s="78">
        <v>1</v>
      </c>
      <c r="D1838" s="78">
        <v>0</v>
      </c>
      <c r="E1838" s="78">
        <f t="shared" si="668"/>
        <v>4.5</v>
      </c>
      <c r="F1838" s="78">
        <f t="shared" si="669"/>
        <v>1</v>
      </c>
      <c r="G1838" s="78">
        <f t="shared" si="670"/>
        <v>0</v>
      </c>
      <c r="H1838" s="78">
        <f t="shared" si="661"/>
        <v>-1.3839745962155634</v>
      </c>
      <c r="I1838" s="78">
        <f t="shared" si="662"/>
        <v>-4.3971143170299731</v>
      </c>
      <c r="J1838" s="78">
        <f t="shared" si="663"/>
        <v>0</v>
      </c>
      <c r="K1838" s="78">
        <f t="shared" si="664"/>
        <v>-1.3839745962155634</v>
      </c>
      <c r="L1838" s="78">
        <f t="shared" si="665"/>
        <v>-4.2472862799646691</v>
      </c>
      <c r="M1838" s="78">
        <f t="shared" si="666"/>
        <v>-1.1380569287403204</v>
      </c>
      <c r="O1838" s="78">
        <f t="shared" si="671"/>
        <v>-2.4057769316688047</v>
      </c>
      <c r="P1838" s="78">
        <f t="shared" si="672"/>
        <v>-1.9782957820006573</v>
      </c>
    </row>
    <row r="1840" spans="1:16" x14ac:dyDescent="0.2">
      <c r="A1840" s="78">
        <v>20</v>
      </c>
      <c r="B1840" s="78">
        <f t="shared" ref="B1840:B1903" si="673">A1840/20000*9-4.5</f>
        <v>-4.4909999999999997</v>
      </c>
      <c r="C1840" s="78">
        <f>C558</f>
        <v>1</v>
      </c>
      <c r="D1840" s="78">
        <f>D558</f>
        <v>0</v>
      </c>
      <c r="E1840" s="78">
        <f t="shared" ref="E1840" si="674">B1840+B$8</f>
        <v>-4.4909999999999997</v>
      </c>
      <c r="F1840" s="78">
        <f t="shared" ref="F1840" si="675">C1840+B$9</f>
        <v>1</v>
      </c>
      <c r="G1840" s="78">
        <f t="shared" ref="G1840" si="676">D1840+B$10</f>
        <v>0</v>
      </c>
      <c r="H1840" s="78">
        <f t="shared" ref="H1840" si="677">E1840*COS(RADIANS($B$12))-F1840*SIN(RADIANS($B$12))</f>
        <v>3.11152540378444</v>
      </c>
      <c r="I1840" s="78">
        <f t="shared" ref="I1840" si="678">E1840*SIN(RADIANS($B$12))+F1840*COS(RADIANS($B$12))</f>
        <v>3.389320088395912</v>
      </c>
      <c r="J1840" s="78">
        <f t="shared" ref="J1840" si="679">G1840</f>
        <v>0</v>
      </c>
      <c r="K1840" s="78">
        <f t="shared" ref="K1840" si="680">H1840</f>
        <v>3.11152540378444</v>
      </c>
      <c r="L1840" s="78">
        <f t="shared" ref="L1840" si="681">I1840*COS(RADIANS($B$14))-J1840*SIN(RADIANS($B$14))</f>
        <v>3.2738318069419594</v>
      </c>
      <c r="M1840" s="78">
        <f t="shared" ref="M1840" si="682">I1840*SIN(RADIANS($B$14))+J1840*COS(RADIANS($B$14))</f>
        <v>0.87722058882542109</v>
      </c>
      <c r="O1840" s="78">
        <f t="shared" ref="O1840" si="683">K1840*B$3/(B$3+B$5+L1840)</f>
        <v>2.3441048892582561</v>
      </c>
      <c r="P1840" s="78">
        <f t="shared" ref="P1840" si="684">M1840*B$3/(B$3+B$5+L1840)</f>
        <v>0.66086462566645721</v>
      </c>
    </row>
    <row r="1841" spans="1:16" x14ac:dyDescent="0.2">
      <c r="A1841" s="78">
        <v>20.289904161374722</v>
      </c>
      <c r="B1841" s="78">
        <f t="shared" si="673"/>
        <v>-4.4908695431273813</v>
      </c>
      <c r="C1841" s="78">
        <f t="shared" ref="C1841:D1841" si="685">C559</f>
        <v>1</v>
      </c>
      <c r="D1841" s="78">
        <f t="shared" si="685"/>
        <v>0</v>
      </c>
      <c r="E1841" s="78">
        <f t="shared" ref="E1841:E1904" si="686">B1841+B$8</f>
        <v>-4.4908695431273813</v>
      </c>
      <c r="F1841" s="78">
        <f t="shared" ref="F1841:F1904" si="687">C1841+B$9</f>
        <v>1</v>
      </c>
      <c r="G1841" s="78">
        <f t="shared" ref="G1841:G1904" si="688">D1841+B$10</f>
        <v>0</v>
      </c>
      <c r="H1841" s="78">
        <f t="shared" ref="H1841:H1904" si="689">E1841*COS(RADIANS($B$12))-F1841*SIN(RADIANS($B$12))</f>
        <v>3.1114601753481308</v>
      </c>
      <c r="I1841" s="78">
        <f t="shared" ref="I1841:I1904" si="690">E1841*SIN(RADIANS($B$12))+F1841*COS(RADIANS($B$12))</f>
        <v>3.3892071094301262</v>
      </c>
      <c r="J1841" s="78">
        <f t="shared" ref="J1841:J1904" si="691">G1841</f>
        <v>0</v>
      </c>
      <c r="K1841" s="78">
        <f t="shared" ref="K1841:K1904" si="692">H1841</f>
        <v>3.1114601753481308</v>
      </c>
      <c r="L1841" s="78">
        <f t="shared" ref="L1841:L1904" si="693">I1841*COS(RADIANS($B$14))-J1841*SIN(RADIANS($B$14))</f>
        <v>3.2737226776410795</v>
      </c>
      <c r="M1841" s="78">
        <f t="shared" ref="M1841:M1904" si="694">I1841*SIN(RADIANS($B$14))+J1841*COS(RADIANS($B$14))</f>
        <v>0.87719134771737972</v>
      </c>
      <c r="O1841" s="78">
        <f t="shared" ref="O1841:O1904" si="695">K1841*B$3/(B$3+B$5+L1841)</f>
        <v>2.3440750201819642</v>
      </c>
      <c r="P1841" s="78">
        <f t="shared" ref="P1841:P1904" si="696">M1841*B$3/(B$3+B$5+L1841)</f>
        <v>0.66084802961490574</v>
      </c>
    </row>
    <row r="1842" spans="1:16" x14ac:dyDescent="0.2">
      <c r="A1842" s="78">
        <v>20.584010543888564</v>
      </c>
      <c r="B1842" s="78">
        <f t="shared" si="673"/>
        <v>-4.4907371952552504</v>
      </c>
      <c r="C1842" s="78">
        <f t="shared" ref="C1842:D1842" si="697">C560</f>
        <v>1</v>
      </c>
      <c r="D1842" s="78">
        <f t="shared" si="697"/>
        <v>0</v>
      </c>
      <c r="E1842" s="78">
        <f t="shared" si="686"/>
        <v>-4.4907371952552504</v>
      </c>
      <c r="F1842" s="78">
        <f t="shared" si="687"/>
        <v>1</v>
      </c>
      <c r="G1842" s="78">
        <f t="shared" si="688"/>
        <v>0</v>
      </c>
      <c r="H1842" s="78">
        <f t="shared" si="689"/>
        <v>3.1113940014120653</v>
      </c>
      <c r="I1842" s="78">
        <f t="shared" si="690"/>
        <v>3.389092492810724</v>
      </c>
      <c r="J1842" s="78">
        <f t="shared" si="691"/>
        <v>0</v>
      </c>
      <c r="K1842" s="78">
        <f t="shared" si="692"/>
        <v>3.1113940014120653</v>
      </c>
      <c r="L1842" s="78">
        <f t="shared" si="693"/>
        <v>3.2736119664882768</v>
      </c>
      <c r="M1842" s="78">
        <f t="shared" si="694"/>
        <v>0.87716168275339323</v>
      </c>
      <c r="O1842" s="78">
        <f t="shared" si="695"/>
        <v>2.3440447176453274</v>
      </c>
      <c r="P1842" s="78">
        <f t="shared" si="696"/>
        <v>0.66083119272128221</v>
      </c>
    </row>
    <row r="1843" spans="1:16" x14ac:dyDescent="0.2">
      <c r="A1843" s="78">
        <v>20.882380059611286</v>
      </c>
      <c r="B1843" s="78">
        <f t="shared" si="673"/>
        <v>-4.4906029289731748</v>
      </c>
      <c r="C1843" s="78">
        <f t="shared" ref="C1843:D1843" si="698">C561</f>
        <v>1</v>
      </c>
      <c r="D1843" s="78">
        <f t="shared" si="698"/>
        <v>0</v>
      </c>
      <c r="E1843" s="78">
        <f t="shared" si="686"/>
        <v>-4.4906029289731748</v>
      </c>
      <c r="F1843" s="78">
        <f t="shared" si="687"/>
        <v>1</v>
      </c>
      <c r="G1843" s="78">
        <f t="shared" si="688"/>
        <v>0</v>
      </c>
      <c r="H1843" s="78">
        <f t="shared" si="689"/>
        <v>3.1113268682710276</v>
      </c>
      <c r="I1843" s="78">
        <f t="shared" si="690"/>
        <v>3.388976214799575</v>
      </c>
      <c r="J1843" s="78">
        <f t="shared" si="691"/>
        <v>0</v>
      </c>
      <c r="K1843" s="78">
        <f t="shared" si="692"/>
        <v>3.1113268682710276</v>
      </c>
      <c r="L1843" s="78">
        <f t="shared" si="693"/>
        <v>3.2734996505542786</v>
      </c>
      <c r="M1843" s="78">
        <f t="shared" si="694"/>
        <v>0.87713158778958122</v>
      </c>
      <c r="O1843" s="78">
        <f t="shared" si="695"/>
        <v>2.3440139753505806</v>
      </c>
      <c r="P1843" s="78">
        <f t="shared" si="696"/>
        <v>0.66081411148638092</v>
      </c>
    </row>
    <row r="1844" spans="1:16" x14ac:dyDescent="0.2">
      <c r="A1844" s="78">
        <v>21.185074503545778</v>
      </c>
      <c r="B1844" s="78">
        <f t="shared" si="673"/>
        <v>-4.4904667164734047</v>
      </c>
      <c r="C1844" s="78">
        <f t="shared" ref="C1844:D1844" si="699">C562</f>
        <v>1</v>
      </c>
      <c r="D1844" s="78">
        <f t="shared" si="699"/>
        <v>0</v>
      </c>
      <c r="E1844" s="78">
        <f t="shared" si="686"/>
        <v>-4.4904667164734047</v>
      </c>
      <c r="F1844" s="78">
        <f t="shared" si="687"/>
        <v>1</v>
      </c>
      <c r="G1844" s="78">
        <f t="shared" si="688"/>
        <v>0</v>
      </c>
      <c r="H1844" s="78">
        <f t="shared" si="689"/>
        <v>3.1112587620211425</v>
      </c>
      <c r="I1844" s="78">
        <f t="shared" si="690"/>
        <v>3.3888582513144612</v>
      </c>
      <c r="J1844" s="78">
        <f t="shared" si="691"/>
        <v>0</v>
      </c>
      <c r="K1844" s="78">
        <f t="shared" si="692"/>
        <v>3.1112587620211425</v>
      </c>
      <c r="L1844" s="78">
        <f t="shared" si="693"/>
        <v>3.2733857065774479</v>
      </c>
      <c r="M1844" s="78">
        <f t="shared" si="694"/>
        <v>0.87710105659300708</v>
      </c>
      <c r="O1844" s="78">
        <f t="shared" si="695"/>
        <v>2.3439827869082412</v>
      </c>
      <c r="P1844" s="78">
        <f t="shared" si="696"/>
        <v>0.66079678236003603</v>
      </c>
    </row>
    <row r="1845" spans="1:16" x14ac:dyDescent="0.2">
      <c r="A1845" s="78">
        <v>21.492156566426349</v>
      </c>
      <c r="B1845" s="78">
        <f t="shared" si="673"/>
        <v>-4.4903285295451081</v>
      </c>
      <c r="C1845" s="78">
        <f t="shared" ref="C1845:D1845" si="700">C563</f>
        <v>1</v>
      </c>
      <c r="D1845" s="78">
        <f t="shared" si="700"/>
        <v>0</v>
      </c>
      <c r="E1845" s="78">
        <f t="shared" si="686"/>
        <v>-4.4903285295451081</v>
      </c>
      <c r="F1845" s="78">
        <f t="shared" si="687"/>
        <v>1</v>
      </c>
      <c r="G1845" s="78">
        <f t="shared" si="688"/>
        <v>0</v>
      </c>
      <c r="H1845" s="78">
        <f t="shared" si="689"/>
        <v>3.1111896685569942</v>
      </c>
      <c r="I1845" s="78">
        <f t="shared" si="690"/>
        <v>3.3887385779240851</v>
      </c>
      <c r="J1845" s="78">
        <f t="shared" si="691"/>
        <v>0</v>
      </c>
      <c r="K1845" s="78">
        <f t="shared" si="692"/>
        <v>3.1111896685569942</v>
      </c>
      <c r="L1845" s="78">
        <f t="shared" si="693"/>
        <v>3.2732701109589644</v>
      </c>
      <c r="M1845" s="78">
        <f t="shared" si="694"/>
        <v>0.87707008284038579</v>
      </c>
      <c r="O1845" s="78">
        <f t="shared" si="695"/>
        <v>2.3439511458357698</v>
      </c>
      <c r="P1845" s="78">
        <f t="shared" si="696"/>
        <v>0.66077920174037608</v>
      </c>
    </row>
    <row r="1846" spans="1:16" x14ac:dyDescent="0.2">
      <c r="A1846" s="78">
        <v>21.80368984770255</v>
      </c>
      <c r="B1846" s="78">
        <f t="shared" si="673"/>
        <v>-4.490188339568534</v>
      </c>
      <c r="C1846" s="78">
        <f t="shared" ref="C1846:D1846" si="701">C564</f>
        <v>1</v>
      </c>
      <c r="D1846" s="78">
        <f t="shared" si="701"/>
        <v>0</v>
      </c>
      <c r="E1846" s="78">
        <f t="shared" si="686"/>
        <v>-4.490188339568534</v>
      </c>
      <c r="F1846" s="78">
        <f t="shared" si="687"/>
        <v>1</v>
      </c>
      <c r="G1846" s="78">
        <f t="shared" si="688"/>
        <v>0</v>
      </c>
      <c r="H1846" s="78">
        <f t="shared" si="689"/>
        <v>3.1111195735687072</v>
      </c>
      <c r="I1846" s="78">
        <f t="shared" si="690"/>
        <v>3.3886171698430161</v>
      </c>
      <c r="J1846" s="78">
        <f t="shared" si="691"/>
        <v>0</v>
      </c>
      <c r="K1846" s="78">
        <f t="shared" si="692"/>
        <v>3.1111195735687072</v>
      </c>
      <c r="L1846" s="78">
        <f t="shared" si="693"/>
        <v>3.2731528397579392</v>
      </c>
      <c r="M1846" s="78">
        <f t="shared" si="694"/>
        <v>0.87703866011677578</v>
      </c>
      <c r="O1846" s="78">
        <f t="shared" si="695"/>
        <v>2.343919045556206</v>
      </c>
      <c r="P1846" s="78">
        <f t="shared" si="696"/>
        <v>0.66076136597306767</v>
      </c>
    </row>
    <row r="1847" spans="1:16" x14ac:dyDescent="0.2">
      <c r="A1847" s="78">
        <v>22.119738868711192</v>
      </c>
      <c r="B1847" s="78">
        <f t="shared" si="673"/>
        <v>-4.4900461175090802</v>
      </c>
      <c r="C1847" s="78">
        <f t="shared" ref="C1847:D1847" si="702">C565</f>
        <v>1</v>
      </c>
      <c r="D1847" s="78">
        <f t="shared" si="702"/>
        <v>0</v>
      </c>
      <c r="E1847" s="78">
        <f t="shared" si="686"/>
        <v>-4.4900461175090802</v>
      </c>
      <c r="F1847" s="78">
        <f t="shared" si="687"/>
        <v>1</v>
      </c>
      <c r="G1847" s="78">
        <f t="shared" si="688"/>
        <v>0</v>
      </c>
      <c r="H1847" s="78">
        <f t="shared" si="689"/>
        <v>3.1110484625389803</v>
      </c>
      <c r="I1847" s="78">
        <f t="shared" si="690"/>
        <v>3.3884940019265506</v>
      </c>
      <c r="J1847" s="78">
        <f t="shared" si="691"/>
        <v>0</v>
      </c>
      <c r="K1847" s="78">
        <f t="shared" si="692"/>
        <v>3.1110484625389803</v>
      </c>
      <c r="L1847" s="78">
        <f t="shared" si="693"/>
        <v>3.2730338686864551</v>
      </c>
      <c r="M1847" s="78">
        <f t="shared" si="694"/>
        <v>0.87700678191424886</v>
      </c>
      <c r="O1847" s="78">
        <f t="shared" si="695"/>
        <v>2.3438864793967866</v>
      </c>
      <c r="P1847" s="78">
        <f t="shared" si="696"/>
        <v>0.66074327135054656</v>
      </c>
    </row>
    <row r="1848" spans="1:16" x14ac:dyDescent="0.2">
      <c r="A1848" s="78">
        <v>22.440369086039272</v>
      </c>
      <c r="B1848" s="78">
        <f t="shared" si="673"/>
        <v>-4.4899018339112819</v>
      </c>
      <c r="C1848" s="78">
        <f t="shared" ref="C1848:D1848" si="703">C566</f>
        <v>1</v>
      </c>
      <c r="D1848" s="78">
        <f t="shared" si="703"/>
        <v>0</v>
      </c>
      <c r="E1848" s="78">
        <f t="shared" si="686"/>
        <v>-4.4899018339112819</v>
      </c>
      <c r="F1848" s="78">
        <f t="shared" si="687"/>
        <v>1</v>
      </c>
      <c r="G1848" s="78">
        <f t="shared" si="688"/>
        <v>0</v>
      </c>
      <c r="H1848" s="78">
        <f t="shared" si="689"/>
        <v>3.1109763207400811</v>
      </c>
      <c r="I1848" s="78">
        <f t="shared" si="690"/>
        <v>3.388369048665508</v>
      </c>
      <c r="J1848" s="78">
        <f t="shared" si="691"/>
        <v>0</v>
      </c>
      <c r="K1848" s="78">
        <f t="shared" si="692"/>
        <v>3.1109763207400811</v>
      </c>
      <c r="L1848" s="78">
        <f t="shared" si="693"/>
        <v>3.2729131731045351</v>
      </c>
      <c r="M1848" s="78">
        <f t="shared" si="694"/>
        <v>0.87697444163054339</v>
      </c>
      <c r="O1848" s="78">
        <f t="shared" si="695"/>
        <v>2.3438534405875449</v>
      </c>
      <c r="P1848" s="78">
        <f t="shared" si="696"/>
        <v>0.66072491411123957</v>
      </c>
    </row>
    <row r="1849" spans="1:16" x14ac:dyDescent="0.2">
      <c r="A1849" s="78">
        <v>22.76564690508064</v>
      </c>
      <c r="B1849" s="78">
        <f t="shared" si="673"/>
        <v>-4.4897554588927138</v>
      </c>
      <c r="C1849" s="78">
        <f t="shared" ref="C1849:D1849" si="704">C567</f>
        <v>1</v>
      </c>
      <c r="D1849" s="78">
        <f t="shared" si="704"/>
        <v>0</v>
      </c>
      <c r="E1849" s="78">
        <f t="shared" si="686"/>
        <v>-4.4897554588927138</v>
      </c>
      <c r="F1849" s="78">
        <f t="shared" si="687"/>
        <v>1</v>
      </c>
      <c r="G1849" s="78">
        <f t="shared" si="688"/>
        <v>0</v>
      </c>
      <c r="H1849" s="78">
        <f t="shared" si="689"/>
        <v>3.110903133230797</v>
      </c>
      <c r="I1849" s="78">
        <f t="shared" si="690"/>
        <v>3.3882422841809485</v>
      </c>
      <c r="J1849" s="78">
        <f t="shared" si="691"/>
        <v>0</v>
      </c>
      <c r="K1849" s="78">
        <f t="shared" si="692"/>
        <v>3.110903133230797</v>
      </c>
      <c r="L1849" s="78">
        <f t="shared" si="693"/>
        <v>3.272790728015043</v>
      </c>
      <c r="M1849" s="78">
        <f t="shared" si="694"/>
        <v>0.87694163256769686</v>
      </c>
      <c r="O1849" s="78">
        <f t="shared" si="695"/>
        <v>2.3438199222598874</v>
      </c>
      <c r="P1849" s="78">
        <f t="shared" si="696"/>
        <v>0.6607062904387736</v>
      </c>
    </row>
    <row r="1850" spans="1:16" x14ac:dyDescent="0.2">
      <c r="A1850" s="78">
        <v>23.095639693789167</v>
      </c>
      <c r="B1850" s="78">
        <f t="shared" si="673"/>
        <v>-4.4896069621377945</v>
      </c>
      <c r="C1850" s="78">
        <f t="shared" ref="C1850:D1850" si="705">C568</f>
        <v>1</v>
      </c>
      <c r="D1850" s="78">
        <f t="shared" si="705"/>
        <v>0</v>
      </c>
      <c r="E1850" s="78">
        <f t="shared" si="686"/>
        <v>-4.4896069621377945</v>
      </c>
      <c r="F1850" s="78">
        <f t="shared" si="687"/>
        <v>1</v>
      </c>
      <c r="G1850" s="78">
        <f t="shared" si="688"/>
        <v>0</v>
      </c>
      <c r="H1850" s="78">
        <f t="shared" si="689"/>
        <v>3.1108288848533374</v>
      </c>
      <c r="I1850" s="78">
        <f t="shared" si="690"/>
        <v>3.3881136822188087</v>
      </c>
      <c r="J1850" s="78">
        <f t="shared" si="691"/>
        <v>0</v>
      </c>
      <c r="K1850" s="78">
        <f t="shared" si="692"/>
        <v>3.1108288848533374</v>
      </c>
      <c r="L1850" s="78">
        <f t="shared" si="693"/>
        <v>3.2726665080585007</v>
      </c>
      <c r="M1850" s="78">
        <f t="shared" si="694"/>
        <v>0.87690834793065742</v>
      </c>
      <c r="O1850" s="78">
        <f t="shared" si="695"/>
        <v>2.3437859174451474</v>
      </c>
      <c r="P1850" s="78">
        <f t="shared" si="696"/>
        <v>0.66068739646117258</v>
      </c>
    </row>
    <row r="1851" spans="1:16" x14ac:dyDescent="0.2">
      <c r="A1851" s="78">
        <v>23.430415796631202</v>
      </c>
      <c r="B1851" s="78">
        <f t="shared" si="673"/>
        <v>-4.4894563128915159</v>
      </c>
      <c r="C1851" s="78">
        <f t="shared" ref="C1851:D1851" si="706">C569</f>
        <v>1</v>
      </c>
      <c r="D1851" s="78">
        <f t="shared" si="706"/>
        <v>0</v>
      </c>
      <c r="E1851" s="78">
        <f t="shared" si="686"/>
        <v>-4.4894563128915159</v>
      </c>
      <c r="F1851" s="78">
        <f t="shared" si="687"/>
        <v>1</v>
      </c>
      <c r="G1851" s="78">
        <f t="shared" si="688"/>
        <v>0</v>
      </c>
      <c r="H1851" s="78">
        <f t="shared" si="689"/>
        <v>3.1107535602301981</v>
      </c>
      <c r="I1851" s="78">
        <f t="shared" si="690"/>
        <v>3.3879832161444705</v>
      </c>
      <c r="J1851" s="78">
        <f t="shared" si="691"/>
        <v>0</v>
      </c>
      <c r="K1851" s="78">
        <f t="shared" si="692"/>
        <v>3.1107535602301981</v>
      </c>
      <c r="L1851" s="78">
        <f t="shared" si="693"/>
        <v>3.2725404875078428</v>
      </c>
      <c r="M1851" s="78">
        <f t="shared" si="694"/>
        <v>0.87687458082587899</v>
      </c>
      <c r="O1851" s="78">
        <f t="shared" si="695"/>
        <v>2.3437514190731226</v>
      </c>
      <c r="P1851" s="78">
        <f t="shared" si="696"/>
        <v>0.66066822825004468</v>
      </c>
    </row>
    <row r="1852" spans="1:16" x14ac:dyDescent="0.2">
      <c r="A1852" s="78">
        <v>23.770044548740369</v>
      </c>
      <c r="B1852" s="78">
        <f t="shared" si="673"/>
        <v>-4.4893034799530671</v>
      </c>
      <c r="C1852" s="78">
        <f t="shared" ref="C1852:D1852" si="707">C570</f>
        <v>1</v>
      </c>
      <c r="D1852" s="78">
        <f t="shared" si="707"/>
        <v>0</v>
      </c>
      <c r="E1852" s="78">
        <f t="shared" si="686"/>
        <v>-4.4893034799530671</v>
      </c>
      <c r="F1852" s="78">
        <f t="shared" si="687"/>
        <v>1</v>
      </c>
      <c r="G1852" s="78">
        <f t="shared" si="688"/>
        <v>0</v>
      </c>
      <c r="H1852" s="78">
        <f t="shared" si="689"/>
        <v>3.1106771437609737</v>
      </c>
      <c r="I1852" s="78">
        <f t="shared" si="690"/>
        <v>3.3878508589372389</v>
      </c>
      <c r="J1852" s="78">
        <f t="shared" si="691"/>
        <v>0</v>
      </c>
      <c r="K1852" s="78">
        <f t="shared" si="692"/>
        <v>3.1106771437609737</v>
      </c>
      <c r="L1852" s="78">
        <f t="shared" si="693"/>
        <v>3.2724126402630822</v>
      </c>
      <c r="M1852" s="78">
        <f t="shared" si="694"/>
        <v>0.87684032425989089</v>
      </c>
      <c r="O1852" s="78">
        <f t="shared" si="695"/>
        <v>2.3437164199705856</v>
      </c>
      <c r="P1852" s="78">
        <f t="shared" si="696"/>
        <v>0.66064878181975395</v>
      </c>
    </row>
    <row r="1853" spans="1:16" x14ac:dyDescent="0.2">
      <c r="A1853" s="78">
        <v>24.11459629027749</v>
      </c>
      <c r="B1853" s="78">
        <f t="shared" si="673"/>
        <v>-4.4891484316693751</v>
      </c>
      <c r="C1853" s="78">
        <f t="shared" ref="C1853:D1853" si="708">C571</f>
        <v>1</v>
      </c>
      <c r="D1853" s="78">
        <f t="shared" si="708"/>
        <v>0</v>
      </c>
      <c r="E1853" s="78">
        <f t="shared" si="686"/>
        <v>-4.4891484316693751</v>
      </c>
      <c r="F1853" s="78">
        <f t="shared" si="687"/>
        <v>1</v>
      </c>
      <c r="G1853" s="78">
        <f t="shared" si="688"/>
        <v>0</v>
      </c>
      <c r="H1853" s="78">
        <f t="shared" si="689"/>
        <v>3.1105996196191277</v>
      </c>
      <c r="I1853" s="78">
        <f t="shared" si="690"/>
        <v>3.3877165831847482</v>
      </c>
      <c r="J1853" s="78">
        <f t="shared" si="691"/>
        <v>0</v>
      </c>
      <c r="K1853" s="78">
        <f t="shared" si="692"/>
        <v>3.1105996196191277</v>
      </c>
      <c r="L1853" s="78">
        <f t="shared" si="693"/>
        <v>3.272282939845907</v>
      </c>
      <c r="M1853" s="78">
        <f t="shared" si="694"/>
        <v>0.87680557113785085</v>
      </c>
      <c r="O1853" s="78">
        <f t="shared" si="695"/>
        <v>2.3436809128597753</v>
      </c>
      <c r="P1853" s="78">
        <f t="shared" si="696"/>
        <v>0.66062905312658349</v>
      </c>
    </row>
    <row r="1854" spans="1:16" x14ac:dyDescent="0.2">
      <c r="A1854" s="78">
        <v>24.464142380998631</v>
      </c>
      <c r="B1854" s="78">
        <f t="shared" si="673"/>
        <v>-4.4889911359285506</v>
      </c>
      <c r="C1854" s="78">
        <f t="shared" ref="C1854:D1854" si="709">C572</f>
        <v>1</v>
      </c>
      <c r="D1854" s="78">
        <f t="shared" si="709"/>
        <v>0</v>
      </c>
      <c r="E1854" s="78">
        <f t="shared" si="686"/>
        <v>-4.4889911359285506</v>
      </c>
      <c r="F1854" s="78">
        <f t="shared" si="687"/>
        <v>1</v>
      </c>
      <c r="G1854" s="78">
        <f t="shared" si="688"/>
        <v>0</v>
      </c>
      <c r="H1854" s="78">
        <f t="shared" si="689"/>
        <v>3.1105209717487154</v>
      </c>
      <c r="I1854" s="78">
        <f t="shared" si="690"/>
        <v>3.3875803610772874</v>
      </c>
      <c r="J1854" s="78">
        <f t="shared" si="691"/>
        <v>0</v>
      </c>
      <c r="K1854" s="78">
        <f t="shared" si="692"/>
        <v>3.1105209717487154</v>
      </c>
      <c r="L1854" s="78">
        <f t="shared" si="693"/>
        <v>3.2721513593941993</v>
      </c>
      <c r="M1854" s="78">
        <f t="shared" si="694"/>
        <v>0.87677031426207597</v>
      </c>
      <c r="O1854" s="78">
        <f t="shared" si="695"/>
        <v>2.3436448903568667</v>
      </c>
      <c r="P1854" s="78">
        <f t="shared" si="696"/>
        <v>0.66060903806788396</v>
      </c>
    </row>
    <row r="1855" spans="1:16" x14ac:dyDescent="0.2">
      <c r="A1855" s="78">
        <v>24.818755215034393</v>
      </c>
      <c r="B1855" s="78">
        <f t="shared" si="673"/>
        <v>-4.4888315601532343</v>
      </c>
      <c r="C1855" s="78">
        <f t="shared" ref="C1855:D1855" si="710">C573</f>
        <v>1</v>
      </c>
      <c r="D1855" s="78">
        <f t="shared" si="710"/>
        <v>0</v>
      </c>
      <c r="E1855" s="78">
        <f t="shared" si="686"/>
        <v>-4.4888315601532343</v>
      </c>
      <c r="F1855" s="78">
        <f t="shared" si="687"/>
        <v>1</v>
      </c>
      <c r="G1855" s="78">
        <f t="shared" si="688"/>
        <v>0</v>
      </c>
      <c r="H1855" s="78">
        <f t="shared" si="689"/>
        <v>3.1104411838610573</v>
      </c>
      <c r="I1855" s="78">
        <f t="shared" si="690"/>
        <v>3.3874421644020347</v>
      </c>
      <c r="J1855" s="78">
        <f t="shared" si="691"/>
        <v>0</v>
      </c>
      <c r="K1855" s="78">
        <f t="shared" si="692"/>
        <v>3.1104411838610573</v>
      </c>
      <c r="L1855" s="78">
        <f t="shared" si="693"/>
        <v>3.2720178716564652</v>
      </c>
      <c r="M1855" s="78">
        <f t="shared" si="694"/>
        <v>0.8767345463305507</v>
      </c>
      <c r="O1855" s="78">
        <f t="shared" si="695"/>
        <v>2.3436083449704146</v>
      </c>
      <c r="P1855" s="78">
        <f t="shared" si="696"/>
        <v>0.66058873248120964</v>
      </c>
    </row>
    <row r="1856" spans="1:16" x14ac:dyDescent="0.2">
      <c r="A1856" s="78">
        <v>25.178508235883346</v>
      </c>
      <c r="B1856" s="78">
        <f t="shared" si="673"/>
        <v>-4.4886696712938523</v>
      </c>
      <c r="C1856" s="78">
        <f t="shared" ref="C1856:D1856" si="711">C574</f>
        <v>1</v>
      </c>
      <c r="D1856" s="78">
        <f t="shared" si="711"/>
        <v>0</v>
      </c>
      <c r="E1856" s="78">
        <f t="shared" si="686"/>
        <v>-4.4886696712938523</v>
      </c>
      <c r="F1856" s="78">
        <f t="shared" si="687"/>
        <v>1</v>
      </c>
      <c r="G1856" s="78">
        <f t="shared" si="688"/>
        <v>0</v>
      </c>
      <c r="H1856" s="78">
        <f t="shared" si="689"/>
        <v>3.1103602394313663</v>
      </c>
      <c r="I1856" s="78">
        <f t="shared" si="690"/>
        <v>3.3873019645372202</v>
      </c>
      <c r="J1856" s="78">
        <f t="shared" si="691"/>
        <v>0</v>
      </c>
      <c r="K1856" s="78">
        <f t="shared" si="692"/>
        <v>3.1103602394313663</v>
      </c>
      <c r="L1856" s="78">
        <f t="shared" si="693"/>
        <v>3.2718824489861986</v>
      </c>
      <c r="M1856" s="78">
        <f t="shared" si="694"/>
        <v>0.87669825993541595</v>
      </c>
      <c r="O1856" s="78">
        <f t="shared" si="695"/>
        <v>2.3435712690997783</v>
      </c>
      <c r="P1856" s="78">
        <f t="shared" si="696"/>
        <v>0.66056813214344312</v>
      </c>
    </row>
    <row r="1857" spans="1:16" x14ac:dyDescent="0.2">
      <c r="A1857" s="78">
        <v>25.54347595162286</v>
      </c>
      <c r="B1857" s="78">
        <f t="shared" si="673"/>
        <v>-4.4885054358217698</v>
      </c>
      <c r="C1857" s="78">
        <f t="shared" ref="C1857:D1857" si="712">C575</f>
        <v>1</v>
      </c>
      <c r="D1857" s="78">
        <f t="shared" si="712"/>
        <v>0</v>
      </c>
      <c r="E1857" s="78">
        <f t="shared" si="686"/>
        <v>-4.4885054358217698</v>
      </c>
      <c r="F1857" s="78">
        <f t="shared" si="687"/>
        <v>1</v>
      </c>
      <c r="G1857" s="78">
        <f t="shared" si="688"/>
        <v>0</v>
      </c>
      <c r="H1857" s="78">
        <f t="shared" si="689"/>
        <v>3.110278121695325</v>
      </c>
      <c r="I1857" s="78">
        <f t="shared" si="690"/>
        <v>3.3871597324461944</v>
      </c>
      <c r="J1857" s="78">
        <f t="shared" si="691"/>
        <v>0</v>
      </c>
      <c r="K1857" s="78">
        <f t="shared" si="692"/>
        <v>3.110278121695325</v>
      </c>
      <c r="L1857" s="78">
        <f t="shared" si="693"/>
        <v>3.2717450633361498</v>
      </c>
      <c r="M1857" s="78">
        <f t="shared" si="694"/>
        <v>0.87666144756143372</v>
      </c>
      <c r="O1857" s="78">
        <f t="shared" si="695"/>
        <v>2.3435336550335206</v>
      </c>
      <c r="P1857" s="78">
        <f t="shared" si="696"/>
        <v>0.66054723276990479</v>
      </c>
    </row>
    <row r="1858" spans="1:16" x14ac:dyDescent="0.2">
      <c r="A1858" s="78">
        <v>25.913733950340394</v>
      </c>
      <c r="B1858" s="78">
        <f t="shared" si="673"/>
        <v>-4.4883388197223466</v>
      </c>
      <c r="C1858" s="78">
        <f t="shared" ref="C1858:D1858" si="713">C576</f>
        <v>1</v>
      </c>
      <c r="D1858" s="78">
        <f t="shared" si="713"/>
        <v>0</v>
      </c>
      <c r="E1858" s="78">
        <f t="shared" si="686"/>
        <v>-4.4883388197223466</v>
      </c>
      <c r="F1858" s="78">
        <f t="shared" si="687"/>
        <v>1</v>
      </c>
      <c r="G1858" s="78">
        <f t="shared" si="688"/>
        <v>0</v>
      </c>
      <c r="H1858" s="78">
        <f t="shared" si="689"/>
        <v>3.1101948136456135</v>
      </c>
      <c r="I1858" s="78">
        <f t="shared" si="690"/>
        <v>3.3870154386714142</v>
      </c>
      <c r="J1858" s="78">
        <f t="shared" si="691"/>
        <v>0</v>
      </c>
      <c r="K1858" s="78">
        <f t="shared" si="692"/>
        <v>3.1101948136456135</v>
      </c>
      <c r="L1858" s="78">
        <f t="shared" si="693"/>
        <v>3.2716056862525171</v>
      </c>
      <c r="M1858" s="78">
        <f t="shared" si="694"/>
        <v>0.87662410158443083</v>
      </c>
      <c r="O1858" s="78">
        <f t="shared" si="695"/>
        <v>2.3434954949477813</v>
      </c>
      <c r="P1858" s="78">
        <f t="shared" si="696"/>
        <v>0.66052603001345034</v>
      </c>
    </row>
    <row r="1859" spans="1:16" x14ac:dyDescent="0.2">
      <c r="A1859" s="78">
        <v>26.289358915788444</v>
      </c>
      <c r="B1859" s="78">
        <f t="shared" si="673"/>
        <v>-4.4881697884878955</v>
      </c>
      <c r="C1859" s="78">
        <f t="shared" ref="C1859:D1859" si="714">C577</f>
        <v>1</v>
      </c>
      <c r="D1859" s="78">
        <f t="shared" si="714"/>
        <v>0</v>
      </c>
      <c r="E1859" s="78">
        <f t="shared" si="686"/>
        <v>-4.4881697884878955</v>
      </c>
      <c r="F1859" s="78">
        <f t="shared" si="687"/>
        <v>1</v>
      </c>
      <c r="G1859" s="78">
        <f t="shared" si="688"/>
        <v>0</v>
      </c>
      <c r="H1859" s="78">
        <f t="shared" si="689"/>
        <v>3.1101102980283879</v>
      </c>
      <c r="I1859" s="78">
        <f t="shared" si="690"/>
        <v>3.3868690533283465</v>
      </c>
      <c r="J1859" s="78">
        <f t="shared" si="691"/>
        <v>0</v>
      </c>
      <c r="K1859" s="78">
        <f t="shared" si="692"/>
        <v>3.1101102980283879</v>
      </c>
      <c r="L1859" s="78">
        <f t="shared" si="693"/>
        <v>3.2714642888690575</v>
      </c>
      <c r="M1859" s="78">
        <f t="shared" si="694"/>
        <v>0.87658621426972105</v>
      </c>
      <c r="O1859" s="78">
        <f t="shared" si="695"/>
        <v>2.3434567809046332</v>
      </c>
      <c r="P1859" s="78">
        <f t="shared" si="696"/>
        <v>0.66050451946355671</v>
      </c>
    </row>
    <row r="1860" spans="1:16" x14ac:dyDescent="0.2">
      <c r="A1860" s="78">
        <v>26.670428643266479</v>
      </c>
      <c r="B1860" s="78">
        <f t="shared" si="673"/>
        <v>-4.48799830711053</v>
      </c>
      <c r="C1860" s="78">
        <f t="shared" ref="C1860:D1860" si="715">C578</f>
        <v>1</v>
      </c>
      <c r="D1860" s="78">
        <f t="shared" si="715"/>
        <v>0</v>
      </c>
      <c r="E1860" s="78">
        <f t="shared" si="686"/>
        <v>-4.48799830711053</v>
      </c>
      <c r="F1860" s="78">
        <f t="shared" si="687"/>
        <v>1</v>
      </c>
      <c r="G1860" s="78">
        <f t="shared" si="688"/>
        <v>0</v>
      </c>
      <c r="H1860" s="78">
        <f t="shared" si="689"/>
        <v>3.1100245573397052</v>
      </c>
      <c r="I1860" s="78">
        <f t="shared" si="690"/>
        <v>3.3867205460992724</v>
      </c>
      <c r="J1860" s="78">
        <f t="shared" si="691"/>
        <v>0</v>
      </c>
      <c r="K1860" s="78">
        <f t="shared" si="692"/>
        <v>3.1100245573397052</v>
      </c>
      <c r="L1860" s="78">
        <f t="shared" si="693"/>
        <v>3.2713208419011042</v>
      </c>
      <c r="M1860" s="78">
        <f t="shared" si="694"/>
        <v>0.8765477777705013</v>
      </c>
      <c r="O1860" s="78">
        <f t="shared" si="695"/>
        <v>2.3434175048504042</v>
      </c>
      <c r="P1860" s="78">
        <f t="shared" si="696"/>
        <v>0.66048269664539028</v>
      </c>
    </row>
    <row r="1861" spans="1:16" x14ac:dyDescent="0.2">
      <c r="A1861" s="78">
        <v>27.057022055733007</v>
      </c>
      <c r="B1861" s="78">
        <f t="shared" si="673"/>
        <v>-4.48782434007492</v>
      </c>
      <c r="C1861" s="78">
        <f t="shared" ref="C1861:D1861" si="716">C579</f>
        <v>1</v>
      </c>
      <c r="D1861" s="78">
        <f t="shared" si="716"/>
        <v>0</v>
      </c>
      <c r="E1861" s="78">
        <f t="shared" si="686"/>
        <v>-4.48782434007492</v>
      </c>
      <c r="F1861" s="78">
        <f t="shared" si="687"/>
        <v>1</v>
      </c>
      <c r="G1861" s="78">
        <f t="shared" si="688"/>
        <v>0</v>
      </c>
      <c r="H1861" s="78">
        <f t="shared" si="689"/>
        <v>3.1099375738219002</v>
      </c>
      <c r="I1861" s="78">
        <f t="shared" si="690"/>
        <v>3.3865698862270128</v>
      </c>
      <c r="J1861" s="78">
        <f t="shared" si="691"/>
        <v>0</v>
      </c>
      <c r="K1861" s="78">
        <f t="shared" si="692"/>
        <v>3.1099375738219002</v>
      </c>
      <c r="L1861" s="78">
        <f t="shared" si="693"/>
        <v>3.2711753156395034</v>
      </c>
      <c r="M1861" s="78">
        <f t="shared" si="694"/>
        <v>0.87650878412622779</v>
      </c>
      <c r="O1861" s="78">
        <f t="shared" si="695"/>
        <v>2.3433776586139841</v>
      </c>
      <c r="P1861" s="78">
        <f t="shared" si="696"/>
        <v>0.66046055701886508</v>
      </c>
    </row>
    <row r="1862" spans="1:16" x14ac:dyDescent="0.2">
      <c r="A1862" s="78">
        <v>27.449219220151239</v>
      </c>
      <c r="B1862" s="78">
        <f t="shared" si="673"/>
        <v>-4.4876478513509319</v>
      </c>
      <c r="C1862" s="78">
        <f t="shared" ref="C1862:D1862" si="717">C580</f>
        <v>1</v>
      </c>
      <c r="D1862" s="78">
        <f t="shared" si="717"/>
        <v>0</v>
      </c>
      <c r="E1862" s="78">
        <f t="shared" si="686"/>
        <v>-4.4876478513509319</v>
      </c>
      <c r="F1862" s="78">
        <f t="shared" si="687"/>
        <v>1</v>
      </c>
      <c r="G1862" s="78">
        <f t="shared" si="688"/>
        <v>0</v>
      </c>
      <c r="H1862" s="78">
        <f t="shared" si="689"/>
        <v>3.1098493294599061</v>
      </c>
      <c r="I1862" s="78">
        <f t="shared" si="690"/>
        <v>3.3864170425085578</v>
      </c>
      <c r="J1862" s="78">
        <f t="shared" si="691"/>
        <v>0</v>
      </c>
      <c r="K1862" s="78">
        <f t="shared" si="692"/>
        <v>3.1098493294599061</v>
      </c>
      <c r="L1862" s="78">
        <f t="shared" si="693"/>
        <v>3.2710276799444618</v>
      </c>
      <c r="M1862" s="78">
        <f t="shared" si="694"/>
        <v>0.87646922526096727</v>
      </c>
      <c r="O1862" s="78">
        <f t="shared" si="695"/>
        <v>2.3433372339050988</v>
      </c>
      <c r="P1862" s="78">
        <f t="shared" si="696"/>
        <v>0.66043809597768477</v>
      </c>
    </row>
    <row r="1863" spans="1:16" x14ac:dyDescent="0.2">
      <c r="A1863" s="78">
        <v>27.847101364071683</v>
      </c>
      <c r="B1863" s="78">
        <f t="shared" si="673"/>
        <v>-4.4874688043861681</v>
      </c>
      <c r="C1863" s="78">
        <f t="shared" ref="C1863:D1863" si="718">C581</f>
        <v>1</v>
      </c>
      <c r="D1863" s="78">
        <f t="shared" si="718"/>
        <v>0</v>
      </c>
      <c r="E1863" s="78">
        <f t="shared" si="686"/>
        <v>-4.4874688043861681</v>
      </c>
      <c r="F1863" s="78">
        <f t="shared" si="687"/>
        <v>1</v>
      </c>
      <c r="G1863" s="78">
        <f t="shared" si="688"/>
        <v>0</v>
      </c>
      <c r="H1863" s="78">
        <f t="shared" si="689"/>
        <v>3.1097598059775242</v>
      </c>
      <c r="I1863" s="78">
        <f t="shared" si="690"/>
        <v>3.3862619832886018</v>
      </c>
      <c r="J1863" s="78">
        <f t="shared" si="691"/>
        <v>0</v>
      </c>
      <c r="K1863" s="78">
        <f t="shared" si="692"/>
        <v>3.1097598059775242</v>
      </c>
      <c r="L1863" s="78">
        <f t="shared" si="693"/>
        <v>3.2708779042393021</v>
      </c>
      <c r="M1863" s="78">
        <f t="shared" si="694"/>
        <v>0.876429092981724</v>
      </c>
      <c r="O1863" s="78">
        <f t="shared" si="695"/>
        <v>2.3432962223125648</v>
      </c>
      <c r="P1863" s="78">
        <f t="shared" si="696"/>
        <v>0.6604153088483723</v>
      </c>
    </row>
    <row r="1864" spans="1:16" x14ac:dyDescent="0.2">
      <c r="A1864" s="78">
        <v>28.250750892455088</v>
      </c>
      <c r="B1864" s="78">
        <f t="shared" si="673"/>
        <v>-4.4872871620983954</v>
      </c>
      <c r="C1864" s="78">
        <f t="shared" ref="C1864:D1864" si="719">C582</f>
        <v>1</v>
      </c>
      <c r="D1864" s="78">
        <f t="shared" si="719"/>
        <v>0</v>
      </c>
      <c r="E1864" s="78">
        <f t="shared" si="686"/>
        <v>-4.4872871620983954</v>
      </c>
      <c r="F1864" s="78">
        <f t="shared" si="687"/>
        <v>1</v>
      </c>
      <c r="G1864" s="78">
        <f t="shared" si="688"/>
        <v>0</v>
      </c>
      <c r="H1864" s="78">
        <f t="shared" si="689"/>
        <v>3.1096689848336379</v>
      </c>
      <c r="I1864" s="78">
        <f t="shared" si="690"/>
        <v>3.3861046764529892</v>
      </c>
      <c r="J1864" s="78">
        <f t="shared" si="691"/>
        <v>0</v>
      </c>
      <c r="K1864" s="78">
        <f t="shared" si="692"/>
        <v>3.1096689848336379</v>
      </c>
      <c r="L1864" s="78">
        <f t="shared" si="693"/>
        <v>3.2707259575041321</v>
      </c>
      <c r="M1864" s="78">
        <f t="shared" si="694"/>
        <v>0.8763883789767426</v>
      </c>
      <c r="O1864" s="78">
        <f t="shared" si="695"/>
        <v>2.3432546153025102</v>
      </c>
      <c r="P1864" s="78">
        <f t="shared" si="696"/>
        <v>0.66039219088928258</v>
      </c>
    </row>
    <row r="1865" spans="1:16" x14ac:dyDescent="0.2">
      <c r="A1865" s="78">
        <v>28.66025140473926</v>
      </c>
      <c r="B1865" s="78">
        <f t="shared" si="673"/>
        <v>-4.4871028868678673</v>
      </c>
      <c r="C1865" s="78">
        <f t="shared" ref="C1865:D1865" si="720">C583</f>
        <v>1</v>
      </c>
      <c r="D1865" s="78">
        <f t="shared" si="720"/>
        <v>0</v>
      </c>
      <c r="E1865" s="78">
        <f t="shared" si="686"/>
        <v>-4.4871028868678673</v>
      </c>
      <c r="F1865" s="78">
        <f t="shared" si="687"/>
        <v>1</v>
      </c>
      <c r="G1865" s="78">
        <f t="shared" si="688"/>
        <v>0</v>
      </c>
      <c r="H1865" s="78">
        <f t="shared" si="689"/>
        <v>3.1095768472183738</v>
      </c>
      <c r="I1865" s="78">
        <f t="shared" si="690"/>
        <v>3.3859450894220635</v>
      </c>
      <c r="J1865" s="78">
        <f t="shared" si="691"/>
        <v>0</v>
      </c>
      <c r="K1865" s="78">
        <f t="shared" si="692"/>
        <v>3.1095768472183738</v>
      </c>
      <c r="L1865" s="78">
        <f t="shared" si="693"/>
        <v>3.2705718082694202</v>
      </c>
      <c r="M1865" s="78">
        <f t="shared" si="694"/>
        <v>0.87634707481378771</v>
      </c>
      <c r="O1865" s="78">
        <f t="shared" si="695"/>
        <v>2.3432124042165787</v>
      </c>
      <c r="P1865" s="78">
        <f t="shared" si="696"/>
        <v>0.66036873728960277</v>
      </c>
    </row>
    <row r="1866" spans="1:16" x14ac:dyDescent="0.2">
      <c r="A1866" s="78">
        <v>29.07568771215324</v>
      </c>
      <c r="B1866" s="78">
        <f t="shared" si="673"/>
        <v>-4.4869159405295314</v>
      </c>
      <c r="C1866" s="78">
        <f t="shared" ref="C1866:D1866" si="721">C584</f>
        <v>1</v>
      </c>
      <c r="D1866" s="78">
        <f t="shared" si="721"/>
        <v>0</v>
      </c>
      <c r="E1866" s="78">
        <f t="shared" si="686"/>
        <v>-4.4869159405295314</v>
      </c>
      <c r="F1866" s="78">
        <f t="shared" si="687"/>
        <v>1</v>
      </c>
      <c r="G1866" s="78">
        <f t="shared" si="688"/>
        <v>0</v>
      </c>
      <c r="H1866" s="78">
        <f t="shared" si="689"/>
        <v>3.1094833740492058</v>
      </c>
      <c r="I1866" s="78">
        <f t="shared" si="690"/>
        <v>3.3857831891439201</v>
      </c>
      <c r="J1866" s="78">
        <f t="shared" si="691"/>
        <v>0</v>
      </c>
      <c r="K1866" s="78">
        <f t="shared" si="692"/>
        <v>3.1094833740492058</v>
      </c>
      <c r="L1866" s="78">
        <f t="shared" si="693"/>
        <v>3.2704154246094777</v>
      </c>
      <c r="M1866" s="78">
        <f t="shared" si="694"/>
        <v>0.87630517193839674</v>
      </c>
      <c r="O1866" s="78">
        <f t="shared" si="695"/>
        <v>2.3431695802701005</v>
      </c>
      <c r="P1866" s="78">
        <f t="shared" si="696"/>
        <v>0.66034494316833681</v>
      </c>
    </row>
    <row r="1867" spans="1:16" x14ac:dyDescent="0.2">
      <c r="A1867" s="78">
        <v>29.49714585528249</v>
      </c>
      <c r="B1867" s="78">
        <f t="shared" si="673"/>
        <v>-4.4867262843651226</v>
      </c>
      <c r="C1867" s="78">
        <f t="shared" ref="C1867:D1867" si="722">C585</f>
        <v>1</v>
      </c>
      <c r="D1867" s="78">
        <f t="shared" si="722"/>
        <v>0</v>
      </c>
      <c r="E1867" s="78">
        <f t="shared" si="686"/>
        <v>-4.4867262843651226</v>
      </c>
      <c r="F1867" s="78">
        <f t="shared" si="687"/>
        <v>1</v>
      </c>
      <c r="G1867" s="78">
        <f t="shared" si="688"/>
        <v>0</v>
      </c>
      <c r="H1867" s="78">
        <f t="shared" si="689"/>
        <v>3.1093885459670014</v>
      </c>
      <c r="I1867" s="78">
        <f t="shared" si="690"/>
        <v>3.3856189420875578</v>
      </c>
      <c r="J1867" s="78">
        <f t="shared" si="691"/>
        <v>0</v>
      </c>
      <c r="K1867" s="78">
        <f t="shared" si="692"/>
        <v>3.1093885459670014</v>
      </c>
      <c r="L1867" s="78">
        <f t="shared" si="693"/>
        <v>3.2702567741358455</v>
      </c>
      <c r="M1867" s="78">
        <f t="shared" si="694"/>
        <v>0.8762626616721082</v>
      </c>
      <c r="O1867" s="78">
        <f t="shared" si="695"/>
        <v>2.3431261345502366</v>
      </c>
      <c r="P1867" s="78">
        <f t="shared" si="696"/>
        <v>0.66032080357327538</v>
      </c>
    </row>
    <row r="1868" spans="1:16" x14ac:dyDescent="0.2">
      <c r="A1868" s="78">
        <v>29.924713121888669</v>
      </c>
      <c r="B1868" s="78">
        <f t="shared" si="673"/>
        <v>-4.4865338790951501</v>
      </c>
      <c r="C1868" s="78">
        <f t="shared" ref="C1868:D1868" si="723">C586</f>
        <v>1</v>
      </c>
      <c r="D1868" s="78">
        <f t="shared" si="723"/>
        <v>0</v>
      </c>
      <c r="E1868" s="78">
        <f t="shared" si="686"/>
        <v>-4.4865338790951501</v>
      </c>
      <c r="F1868" s="78">
        <f t="shared" si="687"/>
        <v>1</v>
      </c>
      <c r="G1868" s="78">
        <f t="shared" si="688"/>
        <v>0</v>
      </c>
      <c r="H1868" s="78">
        <f t="shared" si="689"/>
        <v>3.1092923433320152</v>
      </c>
      <c r="I1868" s="78">
        <f t="shared" si="690"/>
        <v>3.3854523142359394</v>
      </c>
      <c r="J1868" s="78">
        <f t="shared" si="691"/>
        <v>0</v>
      </c>
      <c r="K1868" s="78">
        <f t="shared" si="692"/>
        <v>3.1092923433320152</v>
      </c>
      <c r="L1868" s="78">
        <f t="shared" si="693"/>
        <v>3.2700958239905882</v>
      </c>
      <c r="M1868" s="78">
        <f t="shared" si="694"/>
        <v>0.87621953521066487</v>
      </c>
      <c r="O1868" s="78">
        <f t="shared" si="695"/>
        <v>2.3430820580140979</v>
      </c>
      <c r="P1868" s="78">
        <f t="shared" si="696"/>
        <v>0.66029631347994877</v>
      </c>
    </row>
    <row r="1869" spans="1:16" x14ac:dyDescent="0.2">
      <c r="A1869" s="78">
        <v>30.358478064987683</v>
      </c>
      <c r="B1869" s="78">
        <f t="shared" si="673"/>
        <v>-4.4863386848707556</v>
      </c>
      <c r="C1869" s="78">
        <f t="shared" ref="C1869:D1869" si="724">C587</f>
        <v>1</v>
      </c>
      <c r="D1869" s="78">
        <f t="shared" si="724"/>
        <v>0</v>
      </c>
      <c r="E1869" s="78">
        <f t="shared" si="686"/>
        <v>-4.4863386848707556</v>
      </c>
      <c r="F1869" s="78">
        <f t="shared" si="687"/>
        <v>1</v>
      </c>
      <c r="G1869" s="78">
        <f t="shared" si="688"/>
        <v>0</v>
      </c>
      <c r="H1869" s="78">
        <f t="shared" si="689"/>
        <v>3.109194746219818</v>
      </c>
      <c r="I1869" s="78">
        <f t="shared" si="690"/>
        <v>3.3852832710789418</v>
      </c>
      <c r="J1869" s="78">
        <f t="shared" si="691"/>
        <v>0</v>
      </c>
      <c r="K1869" s="78">
        <f t="shared" si="692"/>
        <v>3.109194746219818</v>
      </c>
      <c r="L1869" s="78">
        <f t="shared" si="693"/>
        <v>3.2699325408394868</v>
      </c>
      <c r="M1869" s="78">
        <f t="shared" si="694"/>
        <v>0.87617578362218962</v>
      </c>
      <c r="O1869" s="78">
        <f t="shared" si="695"/>
        <v>2.3430373414868337</v>
      </c>
      <c r="P1869" s="78">
        <f t="shared" si="696"/>
        <v>0.660271467790567</v>
      </c>
    </row>
    <row r="1870" spans="1:16" x14ac:dyDescent="0.2">
      <c r="A1870" s="78">
        <v>30.798530521189843</v>
      </c>
      <c r="B1870" s="78">
        <f t="shared" si="673"/>
        <v>-4.4861406612654644</v>
      </c>
      <c r="C1870" s="78">
        <f t="shared" ref="C1870:D1870" si="725">C588</f>
        <v>1</v>
      </c>
      <c r="D1870" s="78">
        <f t="shared" si="725"/>
        <v>0</v>
      </c>
      <c r="E1870" s="78">
        <f t="shared" si="686"/>
        <v>-4.4861406612654644</v>
      </c>
      <c r="F1870" s="78">
        <f t="shared" si="687"/>
        <v>1</v>
      </c>
      <c r="G1870" s="78">
        <f t="shared" si="688"/>
        <v>0</v>
      </c>
      <c r="H1870" s="78">
        <f t="shared" si="689"/>
        <v>3.1090957344171724</v>
      </c>
      <c r="I1870" s="78">
        <f t="shared" si="690"/>
        <v>3.3851117776062107</v>
      </c>
      <c r="J1870" s="78">
        <f t="shared" si="691"/>
        <v>0</v>
      </c>
      <c r="K1870" s="78">
        <f t="shared" si="692"/>
        <v>3.1090957344171724</v>
      </c>
      <c r="L1870" s="78">
        <f t="shared" si="693"/>
        <v>3.2697668908651361</v>
      </c>
      <c r="M1870" s="78">
        <f t="shared" si="694"/>
        <v>0.876131397845336</v>
      </c>
      <c r="O1870" s="78">
        <f t="shared" si="695"/>
        <v>2.3429919756596957</v>
      </c>
      <c r="P1870" s="78">
        <f t="shared" si="696"/>
        <v>0.66024626133294184</v>
      </c>
    </row>
    <row r="1871" spans="1:16" x14ac:dyDescent="0.2">
      <c r="A1871" s="78">
        <v>31.244961629305806</v>
      </c>
      <c r="B1871" s="78">
        <f t="shared" si="673"/>
        <v>-4.485939767266812</v>
      </c>
      <c r="C1871" s="78">
        <f t="shared" ref="C1871:D1871" si="726">C589</f>
        <v>1</v>
      </c>
      <c r="D1871" s="78">
        <f t="shared" si="726"/>
        <v>0</v>
      </c>
      <c r="E1871" s="78">
        <f t="shared" si="686"/>
        <v>-4.485939767266812</v>
      </c>
      <c r="F1871" s="78">
        <f t="shared" si="687"/>
        <v>1</v>
      </c>
      <c r="G1871" s="78">
        <f t="shared" si="688"/>
        <v>0</v>
      </c>
      <c r="H1871" s="78">
        <f t="shared" si="689"/>
        <v>3.1089952874178461</v>
      </c>
      <c r="I1871" s="78">
        <f t="shared" si="690"/>
        <v>3.38493779829991</v>
      </c>
      <c r="J1871" s="78">
        <f t="shared" si="691"/>
        <v>0</v>
      </c>
      <c r="K1871" s="78">
        <f t="shared" si="692"/>
        <v>3.1089952874178461</v>
      </c>
      <c r="L1871" s="78">
        <f t="shared" si="693"/>
        <v>3.26959883975994</v>
      </c>
      <c r="M1871" s="78">
        <f t="shared" si="694"/>
        <v>0.87608636868741163</v>
      </c>
      <c r="O1871" s="78">
        <f t="shared" si="695"/>
        <v>2.3429459510880668</v>
      </c>
      <c r="P1871" s="78">
        <f t="shared" si="696"/>
        <v>0.66022068885939356</v>
      </c>
    </row>
    <row r="1872" spans="1:16" x14ac:dyDescent="0.2">
      <c r="A1872" s="78">
        <v>31.697863849222273</v>
      </c>
      <c r="B1872" s="78">
        <f t="shared" si="673"/>
        <v>-4.4857359612678502</v>
      </c>
      <c r="C1872" s="78">
        <f t="shared" ref="C1872:D1872" si="727">C590</f>
        <v>1</v>
      </c>
      <c r="D1872" s="78">
        <f t="shared" si="727"/>
        <v>0</v>
      </c>
      <c r="E1872" s="78">
        <f t="shared" si="686"/>
        <v>-4.4857359612678502</v>
      </c>
      <c r="F1872" s="78">
        <f t="shared" si="687"/>
        <v>1</v>
      </c>
      <c r="G1872" s="78">
        <f t="shared" si="688"/>
        <v>0</v>
      </c>
      <c r="H1872" s="78">
        <f t="shared" si="689"/>
        <v>3.1088933844183653</v>
      </c>
      <c r="I1872" s="78">
        <f t="shared" si="690"/>
        <v>3.3847612971273655</v>
      </c>
      <c r="J1872" s="78">
        <f t="shared" si="691"/>
        <v>0</v>
      </c>
      <c r="K1872" s="78">
        <f t="shared" si="692"/>
        <v>3.1088933844183653</v>
      </c>
      <c r="L1872" s="78">
        <f t="shared" si="693"/>
        <v>3.2694283527190091</v>
      </c>
      <c r="M1872" s="78">
        <f t="shared" si="694"/>
        <v>0.87604068682247427</v>
      </c>
      <c r="O1872" s="78">
        <f t="shared" si="695"/>
        <v>2.3428992581894676</v>
      </c>
      <c r="P1872" s="78">
        <f t="shared" si="696"/>
        <v>0.66019474504564224</v>
      </c>
    </row>
    <row r="1873" spans="1:16" x14ac:dyDescent="0.2">
      <c r="A1873" s="78">
        <v>32.157330981051217</v>
      </c>
      <c r="B1873" s="78">
        <f t="shared" si="673"/>
        <v>-4.4855292010585268</v>
      </c>
      <c r="C1873" s="78">
        <f t="shared" ref="C1873:D1873" si="728">C591</f>
        <v>1</v>
      </c>
      <c r="D1873" s="78">
        <f t="shared" si="728"/>
        <v>0</v>
      </c>
      <c r="E1873" s="78">
        <f t="shared" si="686"/>
        <v>-4.4855292010585268</v>
      </c>
      <c r="F1873" s="78">
        <f t="shared" si="687"/>
        <v>1</v>
      </c>
      <c r="G1873" s="78">
        <f t="shared" si="688"/>
        <v>0</v>
      </c>
      <c r="H1873" s="78">
        <f t="shared" si="689"/>
        <v>3.1087900043137036</v>
      </c>
      <c r="I1873" s="78">
        <f t="shared" si="690"/>
        <v>3.3845822375335994</v>
      </c>
      <c r="J1873" s="78">
        <f t="shared" si="691"/>
        <v>0</v>
      </c>
      <c r="K1873" s="78">
        <f t="shared" si="692"/>
        <v>3.1087900043137036</v>
      </c>
      <c r="L1873" s="78">
        <f t="shared" si="693"/>
        <v>3.2692553944329457</v>
      </c>
      <c r="M1873" s="78">
        <f t="shared" si="694"/>
        <v>0.87599434278939925</v>
      </c>
      <c r="O1873" s="78">
        <f t="shared" si="695"/>
        <v>2.3428518872415265</v>
      </c>
      <c r="P1873" s="78">
        <f t="shared" si="696"/>
        <v>0.66016842448968049</v>
      </c>
    </row>
    <row r="1874" spans="1:16" x14ac:dyDescent="0.2">
      <c r="A1874" s="78">
        <v>32.623458184556767</v>
      </c>
      <c r="B1874" s="78">
        <f t="shared" si="673"/>
        <v>-4.485319443816949</v>
      </c>
      <c r="C1874" s="78">
        <f t="shared" ref="C1874:D1874" si="729">C592</f>
        <v>1</v>
      </c>
      <c r="D1874" s="78">
        <f t="shared" si="729"/>
        <v>0</v>
      </c>
      <c r="E1874" s="78">
        <f t="shared" si="686"/>
        <v>-4.485319443816949</v>
      </c>
      <c r="F1874" s="78">
        <f t="shared" si="687"/>
        <v>1</v>
      </c>
      <c r="G1874" s="78">
        <f t="shared" si="688"/>
        <v>0</v>
      </c>
      <c r="H1874" s="78">
        <f t="shared" si="689"/>
        <v>3.1086851256929147</v>
      </c>
      <c r="I1874" s="78">
        <f t="shared" si="690"/>
        <v>3.3844005824337655</v>
      </c>
      <c r="J1874" s="78">
        <f t="shared" si="691"/>
        <v>0</v>
      </c>
      <c r="K1874" s="78">
        <f t="shared" si="692"/>
        <v>3.1086851256929147</v>
      </c>
      <c r="L1874" s="78">
        <f t="shared" si="693"/>
        <v>3.2690799290805388</v>
      </c>
      <c r="M1874" s="78">
        <f t="shared" si="694"/>
        <v>0.87594732698992217</v>
      </c>
      <c r="O1874" s="78">
        <f t="shared" si="695"/>
        <v>2.3428038283799277</v>
      </c>
      <c r="P1874" s="78">
        <f t="shared" si="696"/>
        <v>0.66014172171063223</v>
      </c>
    </row>
    <row r="1875" spans="1:16" x14ac:dyDescent="0.2">
      <c r="A1875" s="78">
        <v>33.096341998863629</v>
      </c>
      <c r="B1875" s="78">
        <f t="shared" si="673"/>
        <v>-4.4851066461005118</v>
      </c>
      <c r="C1875" s="78">
        <f t="shared" ref="C1875:D1875" si="730">C593</f>
        <v>1</v>
      </c>
      <c r="D1875" s="78">
        <f t="shared" si="730"/>
        <v>0</v>
      </c>
      <c r="E1875" s="78">
        <f t="shared" si="686"/>
        <v>-4.4851066461005118</v>
      </c>
      <c r="F1875" s="78">
        <f t="shared" si="687"/>
        <v>1</v>
      </c>
      <c r="G1875" s="78">
        <f t="shared" si="688"/>
        <v>0</v>
      </c>
      <c r="H1875" s="78">
        <f t="shared" si="689"/>
        <v>3.108578726834696</v>
      </c>
      <c r="I1875" s="78">
        <f t="shared" si="690"/>
        <v>3.3842162942054634</v>
      </c>
      <c r="J1875" s="78">
        <f t="shared" si="691"/>
        <v>0</v>
      </c>
      <c r="K1875" s="78">
        <f t="shared" si="692"/>
        <v>3.108578726834696</v>
      </c>
      <c r="L1875" s="78">
        <f t="shared" si="693"/>
        <v>3.268901920321341</v>
      </c>
      <c r="M1875" s="78">
        <f t="shared" si="694"/>
        <v>0.87589962968664947</v>
      </c>
      <c r="O1875" s="78">
        <f t="shared" si="695"/>
        <v>2.3427550715963195</v>
      </c>
      <c r="P1875" s="78">
        <f t="shared" si="696"/>
        <v>0.66011463114759195</v>
      </c>
    </row>
    <row r="1876" spans="1:16" x14ac:dyDescent="0.2">
      <c r="A1876" s="78">
        <v>33.576080362451208</v>
      </c>
      <c r="B1876" s="78">
        <f t="shared" si="673"/>
        <v>-4.4848907638368969</v>
      </c>
      <c r="C1876" s="78">
        <f t="shared" ref="C1876:D1876" si="731">C594</f>
        <v>1</v>
      </c>
      <c r="D1876" s="78">
        <f t="shared" si="731"/>
        <v>0</v>
      </c>
      <c r="E1876" s="78">
        <f t="shared" si="686"/>
        <v>-4.4848907638368969</v>
      </c>
      <c r="F1876" s="78">
        <f t="shared" si="687"/>
        <v>1</v>
      </c>
      <c r="G1876" s="78">
        <f t="shared" si="688"/>
        <v>0</v>
      </c>
      <c r="H1876" s="78">
        <f t="shared" si="689"/>
        <v>3.1084707857028886</v>
      </c>
      <c r="I1876" s="78">
        <f t="shared" si="690"/>
        <v>3.3840293346809465</v>
      </c>
      <c r="J1876" s="78">
        <f t="shared" si="691"/>
        <v>0</v>
      </c>
      <c r="K1876" s="78">
        <f t="shared" si="692"/>
        <v>3.1084707857028886</v>
      </c>
      <c r="L1876" s="78">
        <f t="shared" si="693"/>
        <v>3.2687213312881394</v>
      </c>
      <c r="M1876" s="78">
        <f t="shared" si="694"/>
        <v>0.87585124100104117</v>
      </c>
      <c r="O1876" s="78">
        <f t="shared" si="695"/>
        <v>2.342705606736196</v>
      </c>
      <c r="P1876" s="78">
        <f t="shared" si="696"/>
        <v>0.66008714715844641</v>
      </c>
    </row>
    <row r="1877" spans="1:16" x14ac:dyDescent="0.2">
      <c r="A1877" s="78">
        <v>34.062772633437547</v>
      </c>
      <c r="B1877" s="78">
        <f t="shared" si="673"/>
        <v>-4.4846717523149531</v>
      </c>
      <c r="C1877" s="78">
        <f t="shared" ref="C1877:D1877" si="732">C595</f>
        <v>1</v>
      </c>
      <c r="D1877" s="78">
        <f t="shared" si="732"/>
        <v>0</v>
      </c>
      <c r="E1877" s="78">
        <f t="shared" si="686"/>
        <v>-4.4846717523149531</v>
      </c>
      <c r="F1877" s="78">
        <f t="shared" si="687"/>
        <v>1</v>
      </c>
      <c r="G1877" s="78">
        <f t="shared" si="688"/>
        <v>0</v>
      </c>
      <c r="H1877" s="78">
        <f t="shared" si="689"/>
        <v>3.1083612799419167</v>
      </c>
      <c r="I1877" s="78">
        <f t="shared" si="690"/>
        <v>3.3838396651392215</v>
      </c>
      <c r="J1877" s="78">
        <f t="shared" si="691"/>
        <v>0</v>
      </c>
      <c r="K1877" s="78">
        <f t="shared" si="692"/>
        <v>3.1083612799419167</v>
      </c>
      <c r="L1877" s="78">
        <f t="shared" si="693"/>
        <v>3.2685381245793268</v>
      </c>
      <c r="M1877" s="78">
        <f t="shared" si="694"/>
        <v>0.87580215091136682</v>
      </c>
      <c r="O1877" s="78">
        <f t="shared" si="695"/>
        <v>2.3426554234967512</v>
      </c>
      <c r="P1877" s="78">
        <f t="shared" si="696"/>
        <v>0.66005926401868309</v>
      </c>
    </row>
    <row r="1878" spans="1:16" x14ac:dyDescent="0.2">
      <c r="A1878" s="78">
        <v>34.556519610157267</v>
      </c>
      <c r="B1878" s="78">
        <f t="shared" si="673"/>
        <v>-4.4844495661754289</v>
      </c>
      <c r="C1878" s="78">
        <f t="shared" ref="C1878:D1878" si="733">C596</f>
        <v>1</v>
      </c>
      <c r="D1878" s="78">
        <f t="shared" si="733"/>
        <v>0</v>
      </c>
      <c r="E1878" s="78">
        <f t="shared" si="686"/>
        <v>-4.4844495661754289</v>
      </c>
      <c r="F1878" s="78">
        <f t="shared" si="687"/>
        <v>1</v>
      </c>
      <c r="G1878" s="78">
        <f t="shared" si="688"/>
        <v>0</v>
      </c>
      <c r="H1878" s="78">
        <f t="shared" si="689"/>
        <v>3.1082501868721546</v>
      </c>
      <c r="I1878" s="78">
        <f t="shared" si="690"/>
        <v>3.3836472462980249</v>
      </c>
      <c r="J1878" s="78">
        <f t="shared" si="691"/>
        <v>0</v>
      </c>
      <c r="K1878" s="78">
        <f t="shared" si="692"/>
        <v>3.1082501868721546</v>
      </c>
      <c r="L1878" s="78">
        <f t="shared" si="693"/>
        <v>3.2683522622511503</v>
      </c>
      <c r="M1878" s="78">
        <f t="shared" si="694"/>
        <v>0.87575234925062861</v>
      </c>
      <c r="O1878" s="78">
        <f t="shared" si="695"/>
        <v>2.3426045114246907</v>
      </c>
      <c r="P1878" s="78">
        <f t="shared" si="696"/>
        <v>0.66003097592017479</v>
      </c>
    </row>
    <row r="1879" spans="1:16" x14ac:dyDescent="0.2">
      <c r="A1879" s="78">
        <v>35.057423552037854</v>
      </c>
      <c r="B1879" s="78">
        <f t="shared" si="673"/>
        <v>-4.4842241594015828</v>
      </c>
      <c r="C1879" s="78">
        <f t="shared" ref="C1879:D1879" si="734">C597</f>
        <v>1</v>
      </c>
      <c r="D1879" s="78">
        <f t="shared" si="734"/>
        <v>0</v>
      </c>
      <c r="E1879" s="78">
        <f t="shared" si="686"/>
        <v>-4.4842241594015828</v>
      </c>
      <c r="F1879" s="78">
        <f t="shared" si="687"/>
        <v>1</v>
      </c>
      <c r="G1879" s="78">
        <f t="shared" si="688"/>
        <v>0</v>
      </c>
      <c r="H1879" s="78">
        <f t="shared" si="689"/>
        <v>3.1081374834852316</v>
      </c>
      <c r="I1879" s="78">
        <f t="shared" si="690"/>
        <v>3.383452038305689</v>
      </c>
      <c r="J1879" s="78">
        <f t="shared" si="691"/>
        <v>0</v>
      </c>
      <c r="K1879" s="78">
        <f t="shared" si="692"/>
        <v>3.1081374834852316</v>
      </c>
      <c r="L1879" s="78">
        <f t="shared" si="693"/>
        <v>3.2681637058098549</v>
      </c>
      <c r="M1879" s="78">
        <f t="shared" si="694"/>
        <v>0.87570182570445587</v>
      </c>
      <c r="O1879" s="78">
        <f t="shared" si="695"/>
        <v>2.3425528599140231</v>
      </c>
      <c r="P1879" s="78">
        <f t="shared" si="696"/>
        <v>0.6600022769699504</v>
      </c>
    </row>
    <row r="1880" spans="1:16" x14ac:dyDescent="0.2">
      <c r="A1880" s="78">
        <v>35.565588200778457</v>
      </c>
      <c r="B1880" s="78">
        <f t="shared" si="673"/>
        <v>-4.4839954853096495</v>
      </c>
      <c r="C1880" s="78">
        <f t="shared" ref="C1880:D1880" si="735">C598</f>
        <v>1</v>
      </c>
      <c r="D1880" s="78">
        <f t="shared" si="735"/>
        <v>0</v>
      </c>
      <c r="E1880" s="78">
        <f t="shared" si="686"/>
        <v>-4.4839954853096495</v>
      </c>
      <c r="F1880" s="78">
        <f t="shared" si="687"/>
        <v>1</v>
      </c>
      <c r="G1880" s="78">
        <f t="shared" si="688"/>
        <v>0</v>
      </c>
      <c r="H1880" s="78">
        <f t="shared" si="689"/>
        <v>3.1080231464392649</v>
      </c>
      <c r="I1880" s="78">
        <f t="shared" si="690"/>
        <v>3.3832540007328875</v>
      </c>
      <c r="J1880" s="78">
        <f t="shared" si="691"/>
        <v>0</v>
      </c>
      <c r="K1880" s="78">
        <f t="shared" si="692"/>
        <v>3.1080231464392649</v>
      </c>
      <c r="L1880" s="78">
        <f t="shared" si="693"/>
        <v>3.2679724162037105</v>
      </c>
      <c r="M1880" s="78">
        <f t="shared" si="694"/>
        <v>0.87565056980896894</v>
      </c>
      <c r="O1880" s="78">
        <f t="shared" si="695"/>
        <v>2.3425004582038058</v>
      </c>
      <c r="P1880" s="78">
        <f t="shared" si="696"/>
        <v>0.65997316118894522</v>
      </c>
    </row>
    <row r="1881" spans="1:16" x14ac:dyDescent="0.2">
      <c r="A1881" s="78">
        <v>36.081118801835729</v>
      </c>
      <c r="B1881" s="78">
        <f t="shared" si="673"/>
        <v>-4.4837634965391739</v>
      </c>
      <c r="C1881" s="78">
        <f t="shared" ref="C1881:D1881" si="736">C599</f>
        <v>1</v>
      </c>
      <c r="D1881" s="78">
        <f t="shared" si="736"/>
        <v>0</v>
      </c>
      <c r="E1881" s="78">
        <f t="shared" si="686"/>
        <v>-4.4837634965391739</v>
      </c>
      <c r="F1881" s="78">
        <f t="shared" si="687"/>
        <v>1</v>
      </c>
      <c r="G1881" s="78">
        <f t="shared" si="688"/>
        <v>0</v>
      </c>
      <c r="H1881" s="78">
        <f t="shared" si="689"/>
        <v>3.1079071520540271</v>
      </c>
      <c r="I1881" s="78">
        <f t="shared" si="690"/>
        <v>3.3830530925642628</v>
      </c>
      <c r="J1881" s="78">
        <f t="shared" si="691"/>
        <v>0</v>
      </c>
      <c r="K1881" s="78">
        <f t="shared" si="692"/>
        <v>3.1079071520540271</v>
      </c>
      <c r="L1881" s="78">
        <f t="shared" si="693"/>
        <v>3.2677783538149234</v>
      </c>
      <c r="M1881" s="78">
        <f t="shared" si="694"/>
        <v>0.87559857094861215</v>
      </c>
      <c r="O1881" s="78">
        <f t="shared" si="695"/>
        <v>2.342447295375869</v>
      </c>
      <c r="P1881" s="78">
        <f t="shared" si="696"/>
        <v>0.65994362251073391</v>
      </c>
    </row>
    <row r="1882" spans="1:16" x14ac:dyDescent="0.2">
      <c r="A1882" s="78">
        <v>36.604122126221121</v>
      </c>
      <c r="B1882" s="78">
        <f t="shared" si="673"/>
        <v>-4.4835281450432003</v>
      </c>
      <c r="C1882" s="78">
        <f t="shared" ref="C1882:D1882" si="737">C600</f>
        <v>1</v>
      </c>
      <c r="D1882" s="78">
        <f t="shared" si="737"/>
        <v>0</v>
      </c>
      <c r="E1882" s="78">
        <f t="shared" si="686"/>
        <v>-4.4835281450432003</v>
      </c>
      <c r="F1882" s="78">
        <f t="shared" si="687"/>
        <v>1</v>
      </c>
      <c r="G1882" s="78">
        <f t="shared" si="688"/>
        <v>0</v>
      </c>
      <c r="H1882" s="78">
        <f t="shared" si="689"/>
        <v>3.1077894763060403</v>
      </c>
      <c r="I1882" s="78">
        <f t="shared" si="690"/>
        <v>3.3828492721899313</v>
      </c>
      <c r="J1882" s="78">
        <f t="shared" si="691"/>
        <v>0</v>
      </c>
      <c r="K1882" s="78">
        <f t="shared" si="692"/>
        <v>3.1077894763060403</v>
      </c>
      <c r="L1882" s="78">
        <f t="shared" si="693"/>
        <v>3.2675814784514325</v>
      </c>
      <c r="M1882" s="78">
        <f t="shared" si="694"/>
        <v>0.87554581835395529</v>
      </c>
      <c r="O1882" s="78">
        <f t="shared" si="695"/>
        <v>2.3423933603524971</v>
      </c>
      <c r="P1882" s="78">
        <f t="shared" si="696"/>
        <v>0.65991365478024355</v>
      </c>
    </row>
    <row r="1883" spans="1:16" x14ac:dyDescent="0.2">
      <c r="A1883" s="78">
        <v>37.134706492614121</v>
      </c>
      <c r="B1883" s="78">
        <f t="shared" si="673"/>
        <v>-4.4832893820783237</v>
      </c>
      <c r="C1883" s="78">
        <f t="shared" ref="C1883:D1883" si="738">C601</f>
        <v>1</v>
      </c>
      <c r="D1883" s="78">
        <f t="shared" si="738"/>
        <v>0</v>
      </c>
      <c r="E1883" s="78">
        <f t="shared" si="686"/>
        <v>-4.4832893820783237</v>
      </c>
      <c r="F1883" s="78">
        <f t="shared" si="687"/>
        <v>1</v>
      </c>
      <c r="G1883" s="78">
        <f t="shared" si="688"/>
        <v>0</v>
      </c>
      <c r="H1883" s="78">
        <f t="shared" si="689"/>
        <v>3.107670094823602</v>
      </c>
      <c r="I1883" s="78">
        <f t="shared" si="690"/>
        <v>3.3826424973968652</v>
      </c>
      <c r="J1883" s="78">
        <f t="shared" si="691"/>
        <v>0</v>
      </c>
      <c r="K1883" s="78">
        <f t="shared" si="692"/>
        <v>3.107670094823602</v>
      </c>
      <c r="L1883" s="78">
        <f t="shared" si="693"/>
        <v>3.2673817493385844</v>
      </c>
      <c r="M1883" s="78">
        <f t="shared" si="694"/>
        <v>0.87549230109946263</v>
      </c>
      <c r="O1883" s="78">
        <f t="shared" si="695"/>
        <v>2.3423386418940781</v>
      </c>
      <c r="P1883" s="78">
        <f t="shared" si="696"/>
        <v>0.659883251752448</v>
      </c>
    </row>
    <row r="1884" spans="1:16" x14ac:dyDescent="0.2">
      <c r="A1884" s="78">
        <v>37.672981789796019</v>
      </c>
      <c r="B1884" s="78">
        <f t="shared" si="673"/>
        <v>-4.4830471581945917</v>
      </c>
      <c r="C1884" s="78">
        <f t="shared" ref="C1884:D1884" si="739">C602</f>
        <v>1</v>
      </c>
      <c r="D1884" s="78">
        <f t="shared" si="739"/>
        <v>0</v>
      </c>
      <c r="E1884" s="78">
        <f t="shared" si="686"/>
        <v>-4.4830471581945917</v>
      </c>
      <c r="F1884" s="78">
        <f t="shared" si="687"/>
        <v>1</v>
      </c>
      <c r="G1884" s="78">
        <f t="shared" si="688"/>
        <v>0</v>
      </c>
      <c r="H1884" s="78">
        <f t="shared" si="689"/>
        <v>3.107548982881736</v>
      </c>
      <c r="I1884" s="78">
        <f t="shared" si="690"/>
        <v>3.3824327253601498</v>
      </c>
      <c r="J1884" s="78">
        <f t="shared" si="691"/>
        <v>0</v>
      </c>
      <c r="K1884" s="78">
        <f t="shared" si="692"/>
        <v>3.107548982881736</v>
      </c>
      <c r="L1884" s="78">
        <f t="shared" si="693"/>
        <v>3.2671791251106881</v>
      </c>
      <c r="M1884" s="78">
        <f t="shared" si="694"/>
        <v>0.87543800810123074</v>
      </c>
      <c r="O1884" s="78">
        <f t="shared" si="695"/>
        <v>2.3422831285967201</v>
      </c>
      <c r="P1884" s="78">
        <f t="shared" si="696"/>
        <v>0.65985240709104165</v>
      </c>
    </row>
    <row r="1885" spans="1:16" x14ac:dyDescent="0.2">
      <c r="A1885" s="78">
        <v>38.219059499408814</v>
      </c>
      <c r="B1885" s="78">
        <f t="shared" si="673"/>
        <v>-4.4828014232252658</v>
      </c>
      <c r="C1885" s="78">
        <f t="shared" ref="C1885:D1885" si="740">C603</f>
        <v>1</v>
      </c>
      <c r="D1885" s="78">
        <f t="shared" si="740"/>
        <v>0</v>
      </c>
      <c r="E1885" s="78">
        <f t="shared" si="686"/>
        <v>-4.4828014232252658</v>
      </c>
      <c r="F1885" s="78">
        <f t="shared" si="687"/>
        <v>1</v>
      </c>
      <c r="G1885" s="78">
        <f t="shared" si="688"/>
        <v>0</v>
      </c>
      <c r="H1885" s="78">
        <f t="shared" si="689"/>
        <v>3.107426115397073</v>
      </c>
      <c r="I1885" s="78">
        <f t="shared" si="690"/>
        <v>3.3822199126341155</v>
      </c>
      <c r="J1885" s="78">
        <f t="shared" si="691"/>
        <v>0</v>
      </c>
      <c r="K1885" s="78">
        <f t="shared" si="692"/>
        <v>3.107426115397073</v>
      </c>
      <c r="L1885" s="78">
        <f t="shared" si="693"/>
        <v>3.2669735638024484</v>
      </c>
      <c r="M1885" s="78">
        <f t="shared" si="694"/>
        <v>0.87538292811469287</v>
      </c>
      <c r="O1885" s="78">
        <f t="shared" si="695"/>
        <v>2.342226808889829</v>
      </c>
      <c r="P1885" s="78">
        <f t="shared" si="696"/>
        <v>0.65982111436709556</v>
      </c>
    </row>
    <row r="1886" spans="1:16" x14ac:dyDescent="0.2">
      <c r="A1886" s="78">
        <v>38.773052719044145</v>
      </c>
      <c r="B1886" s="78">
        <f t="shared" si="673"/>
        <v>-4.4825521262764303</v>
      </c>
      <c r="C1886" s="78">
        <f t="shared" ref="C1886:D1886" si="741">C604</f>
        <v>1</v>
      </c>
      <c r="D1886" s="78">
        <f t="shared" si="741"/>
        <v>0</v>
      </c>
      <c r="E1886" s="78">
        <f t="shared" si="686"/>
        <v>-4.4825521262764303</v>
      </c>
      <c r="F1886" s="78">
        <f t="shared" si="687"/>
        <v>1</v>
      </c>
      <c r="G1886" s="78">
        <f t="shared" si="688"/>
        <v>0</v>
      </c>
      <c r="H1886" s="78">
        <f t="shared" si="689"/>
        <v>3.1073014669226553</v>
      </c>
      <c r="I1886" s="78">
        <f t="shared" si="690"/>
        <v>3.3820040151433379</v>
      </c>
      <c r="J1886" s="78">
        <f t="shared" si="691"/>
        <v>0</v>
      </c>
      <c r="K1886" s="78">
        <f t="shared" si="692"/>
        <v>3.1073014669226553</v>
      </c>
      <c r="L1886" s="78">
        <f t="shared" si="693"/>
        <v>3.2667650228402754</v>
      </c>
      <c r="M1886" s="78">
        <f t="shared" si="694"/>
        <v>0.87532704973228981</v>
      </c>
      <c r="O1886" s="78">
        <f t="shared" si="695"/>
        <v>2.342169671033651</v>
      </c>
      <c r="P1886" s="78">
        <f t="shared" si="696"/>
        <v>0.65978936705769098</v>
      </c>
    </row>
    <row r="1887" spans="1:16" x14ac:dyDescent="0.2">
      <c r="A1887" s="78">
        <v>39.335076185666772</v>
      </c>
      <c r="B1887" s="78">
        <f t="shared" si="673"/>
        <v>-4.4822992157164503</v>
      </c>
      <c r="C1887" s="78">
        <f t="shared" ref="C1887:D1887" si="742">C605</f>
        <v>1</v>
      </c>
      <c r="D1887" s="78">
        <f t="shared" si="742"/>
        <v>0</v>
      </c>
      <c r="E1887" s="78">
        <f t="shared" si="686"/>
        <v>-4.4822992157164503</v>
      </c>
      <c r="F1887" s="78">
        <f t="shared" si="687"/>
        <v>1</v>
      </c>
      <c r="G1887" s="78">
        <f t="shared" si="688"/>
        <v>0</v>
      </c>
      <c r="H1887" s="78">
        <f t="shared" si="689"/>
        <v>3.1071750116426653</v>
      </c>
      <c r="I1887" s="78">
        <f t="shared" si="690"/>
        <v>3.3817849881735098</v>
      </c>
      <c r="J1887" s="78">
        <f t="shared" si="691"/>
        <v>0</v>
      </c>
      <c r="K1887" s="78">
        <f t="shared" si="692"/>
        <v>3.1071750116426653</v>
      </c>
      <c r="L1887" s="78">
        <f t="shared" si="693"/>
        <v>3.2665534590334646</v>
      </c>
      <c r="M1887" s="78">
        <f t="shared" si="694"/>
        <v>0.87527036138110725</v>
      </c>
      <c r="O1887" s="78">
        <f t="shared" si="695"/>
        <v>2.3421117031167782</v>
      </c>
      <c r="P1887" s="78">
        <f t="shared" si="696"/>
        <v>0.65975715854453365</v>
      </c>
    </row>
    <row r="1888" spans="1:16" x14ac:dyDescent="0.2">
      <c r="A1888" s="78">
        <v>39.905246299377595</v>
      </c>
      <c r="B1888" s="78">
        <f t="shared" si="673"/>
        <v>-4.4820426391652797</v>
      </c>
      <c r="C1888" s="78">
        <f t="shared" ref="C1888:D1888" si="743">C606</f>
        <v>1</v>
      </c>
      <c r="D1888" s="78">
        <f t="shared" si="743"/>
        <v>0</v>
      </c>
      <c r="E1888" s="78">
        <f t="shared" si="686"/>
        <v>-4.4820426391652797</v>
      </c>
      <c r="F1888" s="78">
        <f t="shared" si="687"/>
        <v>1</v>
      </c>
      <c r="G1888" s="78">
        <f t="shared" si="688"/>
        <v>0</v>
      </c>
      <c r="H1888" s="78">
        <f t="shared" si="689"/>
        <v>3.10704672336708</v>
      </c>
      <c r="I1888" s="78">
        <f t="shared" si="690"/>
        <v>3.3815627863621809</v>
      </c>
      <c r="J1888" s="78">
        <f t="shared" si="691"/>
        <v>0</v>
      </c>
      <c r="K1888" s="78">
        <f t="shared" si="692"/>
        <v>3.10704672336708</v>
      </c>
      <c r="L1888" s="78">
        <f t="shared" si="693"/>
        <v>3.2663388285652539</v>
      </c>
      <c r="M1888" s="78">
        <f t="shared" si="694"/>
        <v>0.87521285132047899</v>
      </c>
      <c r="O1888" s="78">
        <f t="shared" si="695"/>
        <v>2.3420528930536184</v>
      </c>
      <c r="P1888" s="78">
        <f t="shared" si="696"/>
        <v>0.65972448211254731</v>
      </c>
    </row>
    <row r="1889" spans="1:16" x14ac:dyDescent="0.2">
      <c r="A1889" s="78">
        <v>40.483681147521231</v>
      </c>
      <c r="B1889" s="78">
        <f t="shared" si="673"/>
        <v>-4.4817823434836157</v>
      </c>
      <c r="C1889" s="78">
        <f t="shared" ref="C1889:D1889" si="744">C607</f>
        <v>1</v>
      </c>
      <c r="D1889" s="78">
        <f t="shared" si="744"/>
        <v>0</v>
      </c>
      <c r="E1889" s="78">
        <f t="shared" si="686"/>
        <v>-4.4817823434836157</v>
      </c>
      <c r="F1889" s="78">
        <f t="shared" si="687"/>
        <v>1</v>
      </c>
      <c r="G1889" s="78">
        <f t="shared" si="688"/>
        <v>0</v>
      </c>
      <c r="H1889" s="78">
        <f t="shared" si="689"/>
        <v>3.106916575526248</v>
      </c>
      <c r="I1889" s="78">
        <f t="shared" si="690"/>
        <v>3.3813373636893642</v>
      </c>
      <c r="J1889" s="78">
        <f t="shared" si="691"/>
        <v>0</v>
      </c>
      <c r="K1889" s="78">
        <f t="shared" si="692"/>
        <v>3.106916575526248</v>
      </c>
      <c r="L1889" s="78">
        <f t="shared" si="693"/>
        <v>3.2661210869837491</v>
      </c>
      <c r="M1889" s="78">
        <f t="shared" si="694"/>
        <v>0.87515450763955616</v>
      </c>
      <c r="O1889" s="78">
        <f t="shared" si="695"/>
        <v>2.3419932285818237</v>
      </c>
      <c r="P1889" s="78">
        <f t="shared" si="696"/>
        <v>0.65969133094844656</v>
      </c>
    </row>
    <row r="1890" spans="1:16" x14ac:dyDescent="0.2">
      <c r="A1890" s="78">
        <v>41.070500529142926</v>
      </c>
      <c r="B1890" s="78">
        <f t="shared" si="673"/>
        <v>-4.4815182747618856</v>
      </c>
      <c r="C1890" s="78">
        <f t="shared" ref="C1890:D1890" si="745">C608</f>
        <v>1</v>
      </c>
      <c r="D1890" s="78">
        <f t="shared" si="745"/>
        <v>0</v>
      </c>
      <c r="E1890" s="78">
        <f t="shared" si="686"/>
        <v>-4.4815182747618856</v>
      </c>
      <c r="F1890" s="78">
        <f t="shared" si="687"/>
        <v>1</v>
      </c>
      <c r="G1890" s="78">
        <f t="shared" si="688"/>
        <v>0</v>
      </c>
      <c r="H1890" s="78">
        <f t="shared" si="689"/>
        <v>3.1067845411653829</v>
      </c>
      <c r="I1890" s="78">
        <f t="shared" si="690"/>
        <v>3.3811086734680011</v>
      </c>
      <c r="J1890" s="78">
        <f t="shared" si="691"/>
        <v>0</v>
      </c>
      <c r="K1890" s="78">
        <f t="shared" si="692"/>
        <v>3.1067845411653829</v>
      </c>
      <c r="L1890" s="78">
        <f t="shared" si="693"/>
        <v>3.2659001891927146</v>
      </c>
      <c r="M1890" s="78">
        <f t="shared" si="694"/>
        <v>0.87509531825483866</v>
      </c>
      <c r="O1890" s="78">
        <f t="shared" si="695"/>
        <v>2.3419326972596823</v>
      </c>
      <c r="P1890" s="78">
        <f t="shared" si="696"/>
        <v>0.6596576981392861</v>
      </c>
    </row>
    <row r="1891" spans="1:16" x14ac:dyDescent="0.2">
      <c r="A1891" s="78">
        <v>41.66582597979999</v>
      </c>
      <c r="B1891" s="78">
        <f t="shared" si="673"/>
        <v>-4.48125037830909</v>
      </c>
      <c r="C1891" s="78">
        <f t="shared" ref="C1891:D1891" si="746">C609</f>
        <v>1</v>
      </c>
      <c r="D1891" s="78">
        <f t="shared" si="746"/>
        <v>0</v>
      </c>
      <c r="E1891" s="78">
        <f t="shared" si="686"/>
        <v>-4.48125037830909</v>
      </c>
      <c r="F1891" s="78">
        <f t="shared" si="687"/>
        <v>1</v>
      </c>
      <c r="G1891" s="78">
        <f t="shared" si="688"/>
        <v>0</v>
      </c>
      <c r="H1891" s="78">
        <f t="shared" si="689"/>
        <v>3.1066505929389852</v>
      </c>
      <c r="I1891" s="78">
        <f t="shared" si="690"/>
        <v>3.3808766683342966</v>
      </c>
      <c r="J1891" s="78">
        <f t="shared" si="691"/>
        <v>0</v>
      </c>
      <c r="K1891" s="78">
        <f t="shared" si="692"/>
        <v>3.1066505929389852</v>
      </c>
      <c r="L1891" s="78">
        <f t="shared" si="693"/>
        <v>3.2656760894422376</v>
      </c>
      <c r="M1891" s="78">
        <f t="shared" si="694"/>
        <v>0.8750352709076743</v>
      </c>
      <c r="O1891" s="78">
        <f t="shared" si="695"/>
        <v>2.341871286463475</v>
      </c>
      <c r="P1891" s="78">
        <f t="shared" si="696"/>
        <v>0.6596235766709917</v>
      </c>
    </row>
    <row r="1892" spans="1:16" x14ac:dyDescent="0.2">
      <c r="A1892" s="78">
        <v>42.269780796732938</v>
      </c>
      <c r="B1892" s="78">
        <f t="shared" si="673"/>
        <v>-4.4809785986414701</v>
      </c>
      <c r="C1892" s="78">
        <f t="shared" ref="C1892:D1892" si="747">C610</f>
        <v>1</v>
      </c>
      <c r="D1892" s="78">
        <f t="shared" si="747"/>
        <v>0</v>
      </c>
      <c r="E1892" s="78">
        <f t="shared" si="686"/>
        <v>-4.4809785986414701</v>
      </c>
      <c r="F1892" s="78">
        <f t="shared" si="687"/>
        <v>1</v>
      </c>
      <c r="G1892" s="78">
        <f t="shared" si="688"/>
        <v>0</v>
      </c>
      <c r="H1892" s="78">
        <f t="shared" si="689"/>
        <v>3.1065147031051752</v>
      </c>
      <c r="I1892" s="78">
        <f t="shared" si="690"/>
        <v>3.3806413002379054</v>
      </c>
      <c r="J1892" s="78">
        <f t="shared" si="691"/>
        <v>0</v>
      </c>
      <c r="K1892" s="78">
        <f t="shared" si="692"/>
        <v>3.1065147031051752</v>
      </c>
      <c r="L1892" s="78">
        <f t="shared" si="693"/>
        <v>3.2654487413192492</v>
      </c>
      <c r="M1892" s="78">
        <f t="shared" si="694"/>
        <v>0.87497435316171879</v>
      </c>
      <c r="O1892" s="78">
        <f t="shared" si="695"/>
        <v>2.3418089833847811</v>
      </c>
      <c r="P1892" s="78">
        <f t="shared" si="696"/>
        <v>0.65958895942686568</v>
      </c>
    </row>
    <row r="1893" spans="1:16" x14ac:dyDescent="0.2">
      <c r="A1893" s="78">
        <v>42.882490064401452</v>
      </c>
      <c r="B1893" s="78">
        <f t="shared" si="673"/>
        <v>-4.4807028794710195</v>
      </c>
      <c r="C1893" s="78">
        <f t="shared" ref="C1893:D1893" si="748">C611</f>
        <v>1</v>
      </c>
      <c r="D1893" s="78">
        <f t="shared" si="748"/>
        <v>0</v>
      </c>
      <c r="E1893" s="78">
        <f t="shared" si="686"/>
        <v>-4.4807028794710195</v>
      </c>
      <c r="F1893" s="78">
        <f t="shared" si="687"/>
        <v>1</v>
      </c>
      <c r="G1893" s="78">
        <f t="shared" si="688"/>
        <v>0</v>
      </c>
      <c r="H1893" s="78">
        <f t="shared" si="689"/>
        <v>3.1063768435199499</v>
      </c>
      <c r="I1893" s="78">
        <f t="shared" si="690"/>
        <v>3.3804025204319847</v>
      </c>
      <c r="J1893" s="78">
        <f t="shared" si="691"/>
        <v>0</v>
      </c>
      <c r="K1893" s="78">
        <f t="shared" si="692"/>
        <v>3.1063768435199499</v>
      </c>
      <c r="L1893" s="78">
        <f t="shared" si="693"/>
        <v>3.2652180977379142</v>
      </c>
      <c r="M1893" s="78">
        <f t="shared" si="694"/>
        <v>0.8749125524003607</v>
      </c>
      <c r="O1893" s="78">
        <f t="shared" si="695"/>
        <v>2.341745775027757</v>
      </c>
      <c r="P1893" s="78">
        <f t="shared" si="696"/>
        <v>0.65955383918607213</v>
      </c>
    </row>
    <row r="1894" spans="1:16" x14ac:dyDescent="0.2">
      <c r="A1894" s="78">
        <v>43.504080680390459</v>
      </c>
      <c r="B1894" s="78">
        <f t="shared" si="673"/>
        <v>-4.4804231636938239</v>
      </c>
      <c r="C1894" s="78">
        <f t="shared" ref="C1894:D1894" si="749">C612</f>
        <v>1</v>
      </c>
      <c r="D1894" s="78">
        <f t="shared" si="749"/>
        <v>0</v>
      </c>
      <c r="E1894" s="78">
        <f t="shared" si="686"/>
        <v>-4.4804231636938239</v>
      </c>
      <c r="F1894" s="78">
        <f t="shared" si="687"/>
        <v>1</v>
      </c>
      <c r="G1894" s="78">
        <f t="shared" si="688"/>
        <v>0</v>
      </c>
      <c r="H1894" s="78">
        <f t="shared" si="689"/>
        <v>3.1062369856313521</v>
      </c>
      <c r="I1894" s="78">
        <f t="shared" si="690"/>
        <v>3.3801602794630941</v>
      </c>
      <c r="J1894" s="78">
        <f t="shared" si="691"/>
        <v>0</v>
      </c>
      <c r="K1894" s="78">
        <f t="shared" si="692"/>
        <v>3.1062369856313521</v>
      </c>
      <c r="L1894" s="78">
        <f t="shared" si="693"/>
        <v>3.2649841109298774</v>
      </c>
      <c r="M1894" s="78">
        <f t="shared" si="694"/>
        <v>0.87484985582410768</v>
      </c>
      <c r="O1894" s="78">
        <f t="shared" si="695"/>
        <v>2.3416816482063654</v>
      </c>
      <c r="P1894" s="78">
        <f t="shared" si="696"/>
        <v>0.65951820862209876</v>
      </c>
    </row>
    <row r="1895" spans="1:16" x14ac:dyDescent="0.2">
      <c r="A1895" s="78">
        <v>44.134681381691799</v>
      </c>
      <c r="B1895" s="78">
        <f t="shared" si="673"/>
        <v>-4.4801393933782387</v>
      </c>
      <c r="C1895" s="78">
        <f t="shared" ref="C1895:D1895" si="750">C613</f>
        <v>1</v>
      </c>
      <c r="D1895" s="78">
        <f t="shared" si="750"/>
        <v>0</v>
      </c>
      <c r="E1895" s="78">
        <f t="shared" si="686"/>
        <v>-4.4801393933782387</v>
      </c>
      <c r="F1895" s="78">
        <f t="shared" si="687"/>
        <v>1</v>
      </c>
      <c r="G1895" s="78">
        <f t="shared" si="688"/>
        <v>0</v>
      </c>
      <c r="H1895" s="78">
        <f t="shared" si="689"/>
        <v>3.1060951004735595</v>
      </c>
      <c r="I1895" s="78">
        <f t="shared" si="690"/>
        <v>3.3799145271609574</v>
      </c>
      <c r="J1895" s="78">
        <f t="shared" si="691"/>
        <v>0</v>
      </c>
      <c r="K1895" s="78">
        <f t="shared" si="692"/>
        <v>3.1060951004735595</v>
      </c>
      <c r="L1895" s="78">
        <f t="shared" si="693"/>
        <v>3.2647467324343733</v>
      </c>
      <c r="M1895" s="78">
        <f t="shared" si="694"/>
        <v>0.8747862504479369</v>
      </c>
      <c r="O1895" s="78">
        <f t="shared" si="695"/>
        <v>2.341616589541565</v>
      </c>
      <c r="P1895" s="78">
        <f t="shared" si="696"/>
        <v>0.65948206030119527</v>
      </c>
    </row>
    <row r="1896" spans="1:16" x14ac:dyDescent="0.2">
      <c r="A1896" s="78">
        <v>44.774422771366787</v>
      </c>
      <c r="B1896" s="78">
        <f t="shared" si="673"/>
        <v>-4.4798515097528853</v>
      </c>
      <c r="C1896" s="78">
        <f t="shared" ref="C1896:D1896" si="751">C614</f>
        <v>1</v>
      </c>
      <c r="D1896" s="78">
        <f t="shared" si="751"/>
        <v>0</v>
      </c>
      <c r="E1896" s="78">
        <f t="shared" si="686"/>
        <v>-4.4798515097528853</v>
      </c>
      <c r="F1896" s="78">
        <f t="shared" si="687"/>
        <v>1</v>
      </c>
      <c r="G1896" s="78">
        <f t="shared" si="688"/>
        <v>0</v>
      </c>
      <c r="H1896" s="78">
        <f t="shared" si="689"/>
        <v>3.1059511586608828</v>
      </c>
      <c r="I1896" s="78">
        <f t="shared" si="690"/>
        <v>3.3796652126280677</v>
      </c>
      <c r="J1896" s="78">
        <f t="shared" si="691"/>
        <v>0</v>
      </c>
      <c r="K1896" s="78">
        <f t="shared" si="692"/>
        <v>3.1059511586608828</v>
      </c>
      <c r="L1896" s="78">
        <f t="shared" si="693"/>
        <v>3.2645059130881862</v>
      </c>
      <c r="M1896" s="78">
        <f t="shared" si="694"/>
        <v>0.87472172309860419</v>
      </c>
      <c r="O1896" s="78">
        <f t="shared" si="695"/>
        <v>2.3415505854584584</v>
      </c>
      <c r="P1896" s="78">
        <f t="shared" si="696"/>
        <v>0.65944538668078834</v>
      </c>
    </row>
    <row r="1897" spans="1:16" x14ac:dyDescent="0.2">
      <c r="A1897" s="78">
        <v>45.423437345595318</v>
      </c>
      <c r="B1897" s="78">
        <f t="shared" si="673"/>
        <v>-4.479559453194482</v>
      </c>
      <c r="C1897" s="78">
        <f t="shared" ref="C1897:D1897" si="752">C615</f>
        <v>1</v>
      </c>
      <c r="D1897" s="78">
        <f t="shared" si="752"/>
        <v>0</v>
      </c>
      <c r="E1897" s="78">
        <f t="shared" si="686"/>
        <v>-4.479559453194482</v>
      </c>
      <c r="F1897" s="78">
        <f t="shared" si="687"/>
        <v>1</v>
      </c>
      <c r="G1897" s="78">
        <f t="shared" si="688"/>
        <v>0</v>
      </c>
      <c r="H1897" s="78">
        <f t="shared" si="689"/>
        <v>3.1058051303816812</v>
      </c>
      <c r="I1897" s="78">
        <f t="shared" si="690"/>
        <v>3.379412284229149</v>
      </c>
      <c r="J1897" s="78">
        <f t="shared" si="691"/>
        <v>0</v>
      </c>
      <c r="K1897" s="78">
        <f t="shared" si="692"/>
        <v>3.1058051303816812</v>
      </c>
      <c r="L1897" s="78">
        <f t="shared" si="693"/>
        <v>3.2642616030154685</v>
      </c>
      <c r="M1897" s="78">
        <f t="shared" si="694"/>
        <v>0.8746562604119168</v>
      </c>
      <c r="O1897" s="78">
        <f t="shared" si="695"/>
        <v>2.341483622183397</v>
      </c>
      <c r="P1897" s="78">
        <f t="shared" si="696"/>
        <v>0.65940818010787294</v>
      </c>
    </row>
    <row r="1898" spans="1:16" x14ac:dyDescent="0.2">
      <c r="A1898" s="78">
        <v>46.081859521116911</v>
      </c>
      <c r="B1898" s="78">
        <f t="shared" si="673"/>
        <v>-4.4792631632154976</v>
      </c>
      <c r="C1898" s="78">
        <f t="shared" ref="C1898:D1898" si="753">C616</f>
        <v>1</v>
      </c>
      <c r="D1898" s="78">
        <f t="shared" si="753"/>
        <v>0</v>
      </c>
      <c r="E1898" s="78">
        <f t="shared" si="686"/>
        <v>-4.4792631632154976</v>
      </c>
      <c r="F1898" s="78">
        <f t="shared" si="687"/>
        <v>1</v>
      </c>
      <c r="G1898" s="78">
        <f t="shared" si="688"/>
        <v>0</v>
      </c>
      <c r="H1898" s="78">
        <f t="shared" si="689"/>
        <v>3.1056569853921889</v>
      </c>
      <c r="I1898" s="78">
        <f t="shared" si="690"/>
        <v>3.3791556895804615</v>
      </c>
      <c r="J1898" s="78">
        <f t="shared" si="691"/>
        <v>0</v>
      </c>
      <c r="K1898" s="78">
        <f t="shared" si="692"/>
        <v>3.1056569853921889</v>
      </c>
      <c r="L1898" s="78">
        <f t="shared" si="693"/>
        <v>3.2640137516174139</v>
      </c>
      <c r="M1898" s="78">
        <f t="shared" si="694"/>
        <v>0.87458984882996504</v>
      </c>
      <c r="O1898" s="78">
        <f t="shared" si="695"/>
        <v>2.3414156857410413</v>
      </c>
      <c r="P1898" s="78">
        <f t="shared" si="696"/>
        <v>0.65937043281737961</v>
      </c>
    </row>
    <row r="1899" spans="1:16" x14ac:dyDescent="0.2">
      <c r="A1899" s="78">
        <v>46.749825663069771</v>
      </c>
      <c r="B1899" s="78">
        <f t="shared" si="673"/>
        <v>-4.4789625784516183</v>
      </c>
      <c r="C1899" s="78">
        <f t="shared" ref="C1899:D1899" si="754">C617</f>
        <v>1</v>
      </c>
      <c r="D1899" s="78">
        <f t="shared" si="754"/>
        <v>0</v>
      </c>
      <c r="E1899" s="78">
        <f t="shared" si="686"/>
        <v>-4.4789625784516183</v>
      </c>
      <c r="F1899" s="78">
        <f t="shared" si="687"/>
        <v>1</v>
      </c>
      <c r="G1899" s="78">
        <f t="shared" si="688"/>
        <v>0</v>
      </c>
      <c r="H1899" s="78">
        <f t="shared" si="689"/>
        <v>3.1055066930102493</v>
      </c>
      <c r="I1899" s="78">
        <f t="shared" si="690"/>
        <v>3.3788953755389515</v>
      </c>
      <c r="J1899" s="78">
        <f t="shared" si="691"/>
        <v>0</v>
      </c>
      <c r="K1899" s="78">
        <f t="shared" si="692"/>
        <v>3.1055066930102493</v>
      </c>
      <c r="L1899" s="78">
        <f t="shared" si="693"/>
        <v>3.2637623075617737</v>
      </c>
      <c r="M1899" s="78">
        <f t="shared" si="694"/>
        <v>0.87452247459831467</v>
      </c>
      <c r="O1899" s="78">
        <f t="shared" si="695"/>
        <v>2.3413467619513777</v>
      </c>
      <c r="P1899" s="78">
        <f t="shared" si="696"/>
        <v>0.65933213693051684</v>
      </c>
    </row>
    <row r="1900" spans="1:16" x14ac:dyDescent="0.2">
      <c r="A1900" s="78">
        <v>47.42747411323311</v>
      </c>
      <c r="B1900" s="78">
        <f t="shared" si="673"/>
        <v>-4.4786576366490447</v>
      </c>
      <c r="C1900" s="78">
        <f t="shared" ref="C1900:D1900" si="755">C618</f>
        <v>1</v>
      </c>
      <c r="D1900" s="78">
        <f t="shared" si="755"/>
        <v>0</v>
      </c>
      <c r="E1900" s="78">
        <f t="shared" si="686"/>
        <v>-4.4786576366490447</v>
      </c>
      <c r="F1900" s="78">
        <f t="shared" si="687"/>
        <v>1</v>
      </c>
      <c r="G1900" s="78">
        <f t="shared" si="688"/>
        <v>0</v>
      </c>
      <c r="H1900" s="78">
        <f t="shared" si="689"/>
        <v>3.1053542221089625</v>
      </c>
      <c r="I1900" s="78">
        <f t="shared" si="690"/>
        <v>3.3786312881912468</v>
      </c>
      <c r="J1900" s="78">
        <f t="shared" si="691"/>
        <v>0</v>
      </c>
      <c r="K1900" s="78">
        <f t="shared" si="692"/>
        <v>3.1053542221089625</v>
      </c>
      <c r="L1900" s="78">
        <f t="shared" si="693"/>
        <v>3.2635072187722294</v>
      </c>
      <c r="M1900" s="78">
        <f t="shared" si="694"/>
        <v>0.87445412376315801</v>
      </c>
      <c r="O1900" s="78">
        <f t="shared" si="695"/>
        <v>2.3412768364266912</v>
      </c>
      <c r="P1900" s="78">
        <f t="shared" si="696"/>
        <v>0.65929328445308755</v>
      </c>
    </row>
    <row r="1901" spans="1:16" x14ac:dyDescent="0.2">
      <c r="A1901" s="78">
        <v>48.114945218679011</v>
      </c>
      <c r="B1901" s="78">
        <f t="shared" si="673"/>
        <v>-4.4783482746515944</v>
      </c>
      <c r="C1901" s="78">
        <f t="shared" ref="C1901:D1901" si="756">C619</f>
        <v>1</v>
      </c>
      <c r="D1901" s="78">
        <f t="shared" si="756"/>
        <v>0</v>
      </c>
      <c r="E1901" s="78">
        <f t="shared" si="686"/>
        <v>-4.4783482746515944</v>
      </c>
      <c r="F1901" s="78">
        <f t="shared" si="687"/>
        <v>1</v>
      </c>
      <c r="G1901" s="78">
        <f t="shared" si="688"/>
        <v>0</v>
      </c>
      <c r="H1901" s="78">
        <f t="shared" si="689"/>
        <v>3.1051995411102373</v>
      </c>
      <c r="I1901" s="78">
        <f t="shared" si="690"/>
        <v>3.3783633728424896</v>
      </c>
      <c r="J1901" s="78">
        <f t="shared" si="691"/>
        <v>0</v>
      </c>
      <c r="K1901" s="78">
        <f t="shared" si="692"/>
        <v>3.1051995411102373</v>
      </c>
      <c r="L1901" s="78">
        <f t="shared" si="693"/>
        <v>3.2632484324176056</v>
      </c>
      <c r="M1901" s="78">
        <f t="shared" si="694"/>
        <v>0.87438478216842441</v>
      </c>
      <c r="O1901" s="78">
        <f t="shared" si="695"/>
        <v>2.3412058945684895</v>
      </c>
      <c r="P1901" s="78">
        <f t="shared" si="696"/>
        <v>0.65925386727378288</v>
      </c>
    </row>
    <row r="1902" spans="1:16" x14ac:dyDescent="0.2">
      <c r="A1902" s="78">
        <v>48.812381360839609</v>
      </c>
      <c r="B1902" s="78">
        <f t="shared" si="673"/>
        <v>-4.4780344283876223</v>
      </c>
      <c r="C1902" s="78">
        <f t="shared" ref="C1902:D1902" si="757">C620</f>
        <v>1</v>
      </c>
      <c r="D1902" s="78">
        <f t="shared" si="757"/>
        <v>0</v>
      </c>
      <c r="E1902" s="78">
        <f t="shared" si="686"/>
        <v>-4.4780344283876223</v>
      </c>
      <c r="F1902" s="78">
        <f t="shared" si="687"/>
        <v>1</v>
      </c>
      <c r="G1902" s="78">
        <f t="shared" si="688"/>
        <v>0</v>
      </c>
      <c r="H1902" s="78">
        <f t="shared" si="689"/>
        <v>3.1050426179782513</v>
      </c>
      <c r="I1902" s="78">
        <f t="shared" si="690"/>
        <v>3.378091574005007</v>
      </c>
      <c r="J1902" s="78">
        <f t="shared" si="691"/>
        <v>0</v>
      </c>
      <c r="K1902" s="78">
        <f t="shared" si="692"/>
        <v>3.1050426179782513</v>
      </c>
      <c r="L1902" s="78">
        <f t="shared" si="693"/>
        <v>3.2629858949009258</v>
      </c>
      <c r="M1902" s="78">
        <f t="shared" si="694"/>
        <v>0.87431443545284715</v>
      </c>
      <c r="O1902" s="78">
        <f t="shared" si="695"/>
        <v>2.341133921564384</v>
      </c>
      <c r="P1902" s="78">
        <f t="shared" si="696"/>
        <v>0.65921387716244595</v>
      </c>
    </row>
    <row r="1903" spans="1:16" x14ac:dyDescent="0.2">
      <c r="A1903" s="78">
        <v>49.519926984995479</v>
      </c>
      <c r="B1903" s="78">
        <f t="shared" si="673"/>
        <v>-4.477716032856752</v>
      </c>
      <c r="C1903" s="78">
        <f t="shared" ref="C1903:D1903" si="758">C621</f>
        <v>1</v>
      </c>
      <c r="D1903" s="78">
        <f t="shared" si="758"/>
        <v>0</v>
      </c>
      <c r="E1903" s="78">
        <f t="shared" si="686"/>
        <v>-4.477716032856752</v>
      </c>
      <c r="F1903" s="78">
        <f t="shared" si="687"/>
        <v>1</v>
      </c>
      <c r="G1903" s="78">
        <f t="shared" si="688"/>
        <v>0</v>
      </c>
      <c r="H1903" s="78">
        <f t="shared" si="689"/>
        <v>3.1048834202128162</v>
      </c>
      <c r="I1903" s="78">
        <f t="shared" si="690"/>
        <v>3.377815835386822</v>
      </c>
      <c r="J1903" s="78">
        <f t="shared" si="691"/>
        <v>0</v>
      </c>
      <c r="K1903" s="78">
        <f t="shared" si="692"/>
        <v>3.1048834202128162</v>
      </c>
      <c r="L1903" s="78">
        <f t="shared" si="693"/>
        <v>3.2627195518483156</v>
      </c>
      <c r="M1903" s="78">
        <f t="shared" si="694"/>
        <v>0.87424306904699067</v>
      </c>
      <c r="O1903" s="78">
        <f t="shared" si="695"/>
        <v>2.3410609023849216</v>
      </c>
      <c r="P1903" s="78">
        <f t="shared" si="696"/>
        <v>0.65917330576831401</v>
      </c>
    </row>
    <row r="1904" spans="1:16" x14ac:dyDescent="0.2">
      <c r="A1904" s="78">
        <v>50.237728630191612</v>
      </c>
      <c r="B1904" s="78">
        <f t="shared" ref="B1904:B1967" si="759">A1904/20000*9-4.5</f>
        <v>-4.4773930221164138</v>
      </c>
      <c r="C1904" s="78">
        <f t="shared" ref="C1904:D1904" si="760">C622</f>
        <v>1</v>
      </c>
      <c r="D1904" s="78">
        <f t="shared" si="760"/>
        <v>0</v>
      </c>
      <c r="E1904" s="78">
        <f t="shared" si="686"/>
        <v>-4.4773930221164138</v>
      </c>
      <c r="F1904" s="78">
        <f t="shared" si="687"/>
        <v>1</v>
      </c>
      <c r="G1904" s="78">
        <f t="shared" si="688"/>
        <v>0</v>
      </c>
      <c r="H1904" s="78">
        <f t="shared" si="689"/>
        <v>3.104721914842647</v>
      </c>
      <c r="I1904" s="78">
        <f t="shared" si="690"/>
        <v>3.3775360998799937</v>
      </c>
      <c r="J1904" s="78">
        <f t="shared" si="691"/>
        <v>0</v>
      </c>
      <c r="K1904" s="78">
        <f t="shared" si="692"/>
        <v>3.104721914842647</v>
      </c>
      <c r="L1904" s="78">
        <f t="shared" si="693"/>
        <v>3.2624493480977401</v>
      </c>
      <c r="M1904" s="78">
        <f t="shared" si="694"/>
        <v>0.87417066817023203</v>
      </c>
      <c r="O1904" s="78">
        <f t="shared" si="695"/>
        <v>2.3409868217803704</v>
      </c>
      <c r="P1904" s="78">
        <f t="shared" si="696"/>
        <v>0.65913214461823078</v>
      </c>
    </row>
    <row r="1905" spans="1:16" x14ac:dyDescent="0.2">
      <c r="A1905" s="78">
        <v>50.965934959586939</v>
      </c>
      <c r="B1905" s="78">
        <f t="shared" si="759"/>
        <v>-4.4770653292681857</v>
      </c>
      <c r="C1905" s="78">
        <f t="shared" ref="C1905:D1905" si="761">C623</f>
        <v>1</v>
      </c>
      <c r="D1905" s="78">
        <f t="shared" si="761"/>
        <v>0</v>
      </c>
      <c r="E1905" s="78">
        <f t="shared" ref="E1905:E1968" si="762">B1905+B$8</f>
        <v>-4.4770653292681857</v>
      </c>
      <c r="F1905" s="78">
        <f t="shared" ref="F1905:F1968" si="763">C1905+B$9</f>
        <v>1</v>
      </c>
      <c r="G1905" s="78">
        <f t="shared" ref="G1905:G1968" si="764">D1905+B$10</f>
        <v>0</v>
      </c>
      <c r="H1905" s="78">
        <f t="shared" ref="H1905:H1968" si="765">E1905*COS(RADIANS($B$12))-F1905*SIN(RADIANS($B$12))</f>
        <v>3.104558068418533</v>
      </c>
      <c r="I1905" s="78">
        <f t="shared" ref="I1905:I1968" si="766">E1905*SIN(RADIANS($B$12))+F1905*COS(RADIANS($B$12))</f>
        <v>3.3772523095487896</v>
      </c>
      <c r="J1905" s="78">
        <f t="shared" ref="J1905:J1968" si="767">G1905</f>
        <v>0</v>
      </c>
      <c r="K1905" s="78">
        <f t="shared" ref="K1905:K1968" si="768">H1905</f>
        <v>3.104558068418533</v>
      </c>
      <c r="L1905" s="78">
        <f t="shared" ref="L1905:L1968" si="769">I1905*COS(RADIANS($B$14))-J1905*SIN(RADIANS($B$14))</f>
        <v>3.2621752276875791</v>
      </c>
      <c r="M1905" s="78">
        <f t="shared" ref="M1905:M1968" si="770">I1905*SIN(RADIANS($B$14))+J1905*COS(RADIANS($B$14))</f>
        <v>0.87409721782770056</v>
      </c>
      <c r="O1905" s="78">
        <f t="shared" ref="O1905:O1968" si="771">K1905*B$3/(B$3+B$5+L1905)</f>
        <v>2.3409116642774523</v>
      </c>
      <c r="P1905" s="78">
        <f t="shared" ref="P1905:P1968" si="772">M1905*B$3/(B$3+B$5+L1905)</f>
        <v>0.65909038511483309</v>
      </c>
    </row>
    <row r="1906" spans="1:16" x14ac:dyDescent="0.2">
      <c r="A1906" s="78">
        <v>51.704696791243812</v>
      </c>
      <c r="B1906" s="78">
        <f t="shared" si="759"/>
        <v>-4.4767328864439406</v>
      </c>
      <c r="C1906" s="78">
        <f t="shared" ref="C1906:D1906" si="773">C624</f>
        <v>1</v>
      </c>
      <c r="D1906" s="78">
        <f t="shared" si="773"/>
        <v>0</v>
      </c>
      <c r="E1906" s="78">
        <f t="shared" si="762"/>
        <v>-4.4767328864439406</v>
      </c>
      <c r="F1906" s="78">
        <f t="shared" si="763"/>
        <v>1</v>
      </c>
      <c r="G1906" s="78">
        <f t="shared" si="764"/>
        <v>0</v>
      </c>
      <c r="H1906" s="78">
        <f t="shared" si="765"/>
        <v>3.1043918470064105</v>
      </c>
      <c r="I1906" s="78">
        <f t="shared" si="766"/>
        <v>3.3769644056176875</v>
      </c>
      <c r="J1906" s="78">
        <f t="shared" si="767"/>
        <v>0</v>
      </c>
      <c r="K1906" s="78">
        <f t="shared" si="768"/>
        <v>3.1043918470064105</v>
      </c>
      <c r="L1906" s="78">
        <f t="shared" si="769"/>
        <v>3.2618971338450371</v>
      </c>
      <c r="M1906" s="78">
        <f t="shared" si="770"/>
        <v>0.87402270280717143</v>
      </c>
      <c r="O1906" s="78">
        <f t="shared" si="771"/>
        <v>2.3408354141760341</v>
      </c>
      <c r="P1906" s="78">
        <f t="shared" si="772"/>
        <v>0.65904801853470951</v>
      </c>
    </row>
    <row r="1907" spans="1:16" x14ac:dyDescent="0.2">
      <c r="A1907" s="78">
        <v>52.454167129363817</v>
      </c>
      <c r="B1907" s="78">
        <f t="shared" si="759"/>
        <v>-4.4763956247917864</v>
      </c>
      <c r="C1907" s="78">
        <f t="shared" ref="C1907:D1907" si="774">C625</f>
        <v>1</v>
      </c>
      <c r="D1907" s="78">
        <f t="shared" si="774"/>
        <v>0</v>
      </c>
      <c r="E1907" s="78">
        <f t="shared" si="762"/>
        <v>-4.4763956247917864</v>
      </c>
      <c r="F1907" s="78">
        <f t="shared" si="763"/>
        <v>1</v>
      </c>
      <c r="G1907" s="78">
        <f t="shared" si="764"/>
        <v>0</v>
      </c>
      <c r="H1907" s="78">
        <f t="shared" si="765"/>
        <v>3.1042232161803334</v>
      </c>
      <c r="I1907" s="78">
        <f t="shared" si="766"/>
        <v>3.3766723284591995</v>
      </c>
      <c r="J1907" s="78">
        <f t="shared" si="767"/>
        <v>0</v>
      </c>
      <c r="K1907" s="78">
        <f t="shared" si="768"/>
        <v>3.1042232161803334</v>
      </c>
      <c r="L1907" s="78">
        <f t="shared" si="769"/>
        <v>3.2616150089743847</v>
      </c>
      <c r="M1907" s="78">
        <f t="shared" si="770"/>
        <v>0.87394710767591532</v>
      </c>
      <c r="O1907" s="78">
        <f t="shared" si="771"/>
        <v>2.3407580555457588</v>
      </c>
      <c r="P1907" s="78">
        <f t="shared" si="772"/>
        <v>0.65900503602653138</v>
      </c>
    </row>
    <row r="1908" spans="1:16" x14ac:dyDescent="0.2">
      <c r="A1908" s="78">
        <v>53.214501195976197</v>
      </c>
      <c r="B1908" s="78">
        <f t="shared" si="759"/>
        <v>-4.4760534744618106</v>
      </c>
      <c r="C1908" s="78">
        <f t="shared" ref="C1908:D1908" si="775">C626</f>
        <v>1</v>
      </c>
      <c r="D1908" s="78">
        <f t="shared" si="775"/>
        <v>0</v>
      </c>
      <c r="E1908" s="78">
        <f t="shared" si="762"/>
        <v>-4.4760534744618106</v>
      </c>
      <c r="F1908" s="78">
        <f t="shared" si="763"/>
        <v>1</v>
      </c>
      <c r="G1908" s="78">
        <f t="shared" si="764"/>
        <v>0</v>
      </c>
      <c r="H1908" s="78">
        <f t="shared" si="765"/>
        <v>3.1040521410153454</v>
      </c>
      <c r="I1908" s="78">
        <f t="shared" si="766"/>
        <v>3.3763760175815274</v>
      </c>
      <c r="J1908" s="78">
        <f t="shared" si="767"/>
        <v>0</v>
      </c>
      <c r="K1908" s="78">
        <f t="shared" si="768"/>
        <v>3.1040521410153454</v>
      </c>
      <c r="L1908" s="78">
        <f t="shared" si="769"/>
        <v>3.2613287946450309</v>
      </c>
      <c r="M1908" s="78">
        <f t="shared" si="770"/>
        <v>0.87387041677750266</v>
      </c>
      <c r="O1908" s="78">
        <f t="shared" si="771"/>
        <v>2.3406795722226357</v>
      </c>
      <c r="P1908" s="78">
        <f t="shared" si="772"/>
        <v>0.65896142860915596</v>
      </c>
    </row>
    <row r="1909" spans="1:16" x14ac:dyDescent="0.2">
      <c r="A1909" s="78">
        <v>53.985856463085881</v>
      </c>
      <c r="B1909" s="78">
        <f t="shared" si="759"/>
        <v>-4.4757063645916118</v>
      </c>
      <c r="C1909" s="78">
        <f t="shared" ref="C1909:D1909" si="776">C627</f>
        <v>1</v>
      </c>
      <c r="D1909" s="78">
        <f t="shared" si="776"/>
        <v>0</v>
      </c>
      <c r="E1909" s="78">
        <f t="shared" si="762"/>
        <v>-4.4757063645916118</v>
      </c>
      <c r="F1909" s="78">
        <f t="shared" si="763"/>
        <v>1</v>
      </c>
      <c r="G1909" s="78">
        <f t="shared" si="764"/>
        <v>0</v>
      </c>
      <c r="H1909" s="78">
        <f t="shared" si="765"/>
        <v>3.103878586080246</v>
      </c>
      <c r="I1909" s="78">
        <f t="shared" si="766"/>
        <v>3.3760754116160308</v>
      </c>
      <c r="J1909" s="78">
        <f t="shared" si="767"/>
        <v>0</v>
      </c>
      <c r="K1909" s="78">
        <f t="shared" si="768"/>
        <v>3.103878586080246</v>
      </c>
      <c r="L1909" s="78">
        <f t="shared" si="769"/>
        <v>3.2610384315794207</v>
      </c>
      <c r="M1909" s="78">
        <f t="shared" si="770"/>
        <v>0.87379261422856069</v>
      </c>
      <c r="O1909" s="78">
        <f t="shared" si="771"/>
        <v>2.3405999478055706</v>
      </c>
      <c r="P1909" s="78">
        <f t="shared" si="772"/>
        <v>0.65891718716970038</v>
      </c>
    </row>
    <row r="1910" spans="1:16" x14ac:dyDescent="0.2">
      <c r="A1910" s="78">
        <v>54.768392685287225</v>
      </c>
      <c r="B1910" s="78">
        <f t="shared" si="759"/>
        <v>-4.475354223291621</v>
      </c>
      <c r="C1910" s="78">
        <f t="shared" ref="C1910:D1910" si="777">C628</f>
        <v>1</v>
      </c>
      <c r="D1910" s="78">
        <f t="shared" si="777"/>
        <v>0</v>
      </c>
      <c r="E1910" s="78">
        <f t="shared" si="762"/>
        <v>-4.475354223291621</v>
      </c>
      <c r="F1910" s="78">
        <f t="shared" si="763"/>
        <v>1</v>
      </c>
      <c r="G1910" s="78">
        <f t="shared" si="764"/>
        <v>0</v>
      </c>
      <c r="H1910" s="78">
        <f t="shared" si="765"/>
        <v>3.1037025154302507</v>
      </c>
      <c r="I1910" s="78">
        <f t="shared" si="766"/>
        <v>3.3757704483045172</v>
      </c>
      <c r="J1910" s="78">
        <f t="shared" si="767"/>
        <v>0</v>
      </c>
      <c r="K1910" s="78">
        <f t="shared" si="768"/>
        <v>3.1037025154302507</v>
      </c>
      <c r="L1910" s="78">
        <f t="shared" si="769"/>
        <v>3.2607438596407592</v>
      </c>
      <c r="M1910" s="78">
        <f t="shared" si="770"/>
        <v>0.87371368391548354</v>
      </c>
      <c r="O1910" s="78">
        <f t="shared" si="771"/>
        <v>2.3405191656528475</v>
      </c>
      <c r="P1910" s="78">
        <f t="shared" si="772"/>
        <v>0.65887230246158535</v>
      </c>
    </row>
    <row r="1911" spans="1:16" x14ac:dyDescent="0.2">
      <c r="A1911" s="78">
        <v>55.562271932850706</v>
      </c>
      <c r="B1911" s="78">
        <f t="shared" si="759"/>
        <v>-4.4749969776302168</v>
      </c>
      <c r="C1911" s="78">
        <f t="shared" ref="C1911:D1911" si="778">C629</f>
        <v>1</v>
      </c>
      <c r="D1911" s="78">
        <f t="shared" si="778"/>
        <v>0</v>
      </c>
      <c r="E1911" s="78">
        <f t="shared" si="762"/>
        <v>-4.4749969776302168</v>
      </c>
      <c r="F1911" s="78">
        <f t="shared" si="763"/>
        <v>1</v>
      </c>
      <c r="G1911" s="78">
        <f t="shared" si="764"/>
        <v>0</v>
      </c>
      <c r="H1911" s="78">
        <f t="shared" si="765"/>
        <v>3.1035238925995485</v>
      </c>
      <c r="I1911" s="78">
        <f t="shared" si="766"/>
        <v>3.3754610644863492</v>
      </c>
      <c r="J1911" s="78">
        <f t="shared" si="767"/>
        <v>0</v>
      </c>
      <c r="K1911" s="78">
        <f t="shared" si="768"/>
        <v>3.1035238925995485</v>
      </c>
      <c r="L1911" s="78">
        <f t="shared" si="769"/>
        <v>3.2604450178205551</v>
      </c>
      <c r="M1911" s="78">
        <f t="shared" si="770"/>
        <v>0.87363360949109503</v>
      </c>
      <c r="O1911" s="78">
        <f t="shared" si="771"/>
        <v>2.3404372088785554</v>
      </c>
      <c r="P1911" s="78">
        <f t="shared" si="772"/>
        <v>0.65882676510255056</v>
      </c>
    </row>
    <row r="1912" spans="1:16" x14ac:dyDescent="0.2">
      <c r="A1912" s="78">
        <v>56.367658625289081</v>
      </c>
      <c r="B1912" s="78">
        <f t="shared" si="759"/>
        <v>-4.4746345536186203</v>
      </c>
      <c r="C1912" s="78">
        <f t="shared" ref="C1912:D1912" si="779">C630</f>
        <v>1</v>
      </c>
      <c r="D1912" s="78">
        <f t="shared" si="779"/>
        <v>0</v>
      </c>
      <c r="E1912" s="78">
        <f t="shared" si="762"/>
        <v>-4.4746345536186203</v>
      </c>
      <c r="F1912" s="78">
        <f t="shared" si="763"/>
        <v>1</v>
      </c>
      <c r="G1912" s="78">
        <f t="shared" si="764"/>
        <v>0</v>
      </c>
      <c r="H1912" s="78">
        <f t="shared" si="765"/>
        <v>3.1033426805937503</v>
      </c>
      <c r="I1912" s="78">
        <f t="shared" si="766"/>
        <v>3.3751471960853654</v>
      </c>
      <c r="J1912" s="78">
        <f t="shared" si="767"/>
        <v>0</v>
      </c>
      <c r="K1912" s="78">
        <f t="shared" si="768"/>
        <v>3.1033426805937503</v>
      </c>
      <c r="L1912" s="78">
        <f t="shared" si="769"/>
        <v>3.2601418442259886</v>
      </c>
      <c r="M1912" s="78">
        <f t="shared" si="770"/>
        <v>0.87355237437126465</v>
      </c>
      <c r="O1912" s="78">
        <f t="shared" si="771"/>
        <v>2.340354060348965</v>
      </c>
      <c r="P1912" s="78">
        <f t="shared" si="772"/>
        <v>0.65878056557264153</v>
      </c>
    </row>
    <row r="1913" spans="1:16" x14ac:dyDescent="0.2">
      <c r="A1913" s="78">
        <v>57.184719565410134</v>
      </c>
      <c r="B1913" s="78">
        <f t="shared" si="759"/>
        <v>-4.4742668761955651</v>
      </c>
      <c r="C1913" s="78">
        <f t="shared" ref="C1913:D1913" si="780">C631</f>
        <v>1</v>
      </c>
      <c r="D1913" s="78">
        <f t="shared" si="780"/>
        <v>0</v>
      </c>
      <c r="E1913" s="78">
        <f t="shared" si="762"/>
        <v>-4.4742668761955651</v>
      </c>
      <c r="F1913" s="78">
        <f t="shared" si="763"/>
        <v>1</v>
      </c>
      <c r="G1913" s="78">
        <f t="shared" si="764"/>
        <v>0</v>
      </c>
      <c r="H1913" s="78">
        <f t="shared" si="765"/>
        <v>3.1031588418822227</v>
      </c>
      <c r="I1913" s="78">
        <f t="shared" si="766"/>
        <v>3.3748287780966018</v>
      </c>
      <c r="J1913" s="78">
        <f t="shared" si="767"/>
        <v>0</v>
      </c>
      <c r="K1913" s="78">
        <f t="shared" si="768"/>
        <v>3.1031588418822227</v>
      </c>
      <c r="L1913" s="78">
        <f t="shared" si="769"/>
        <v>3.2598342760670866</v>
      </c>
      <c r="M1913" s="78">
        <f t="shared" si="770"/>
        <v>0.87346996173146929</v>
      </c>
      <c r="O1913" s="78">
        <f t="shared" si="771"/>
        <v>2.340269702678841</v>
      </c>
      <c r="P1913" s="78">
        <f t="shared" si="772"/>
        <v>0.65873369421215988</v>
      </c>
    </row>
    <row r="1914" spans="1:16" x14ac:dyDescent="0.2">
      <c r="A1914" s="78">
        <v>58.013623973863091</v>
      </c>
      <c r="B1914" s="78">
        <f t="shared" si="759"/>
        <v>-4.4738938692117616</v>
      </c>
      <c r="C1914" s="78">
        <f t="shared" ref="C1914:D1914" si="781">C632</f>
        <v>1</v>
      </c>
      <c r="D1914" s="78">
        <f t="shared" si="781"/>
        <v>0</v>
      </c>
      <c r="E1914" s="78">
        <f t="shared" si="762"/>
        <v>-4.4738938692117616</v>
      </c>
      <c r="F1914" s="78">
        <f t="shared" si="763"/>
        <v>1</v>
      </c>
      <c r="G1914" s="78">
        <f t="shared" si="764"/>
        <v>0</v>
      </c>
      <c r="H1914" s="78">
        <f t="shared" si="765"/>
        <v>3.1029723383903209</v>
      </c>
      <c r="I1914" s="78">
        <f t="shared" si="766"/>
        <v>3.3745057445728386</v>
      </c>
      <c r="J1914" s="78">
        <f t="shared" si="767"/>
        <v>0</v>
      </c>
      <c r="K1914" s="78">
        <f t="shared" si="768"/>
        <v>3.1029723383903209</v>
      </c>
      <c r="L1914" s="78">
        <f t="shared" si="769"/>
        <v>3.2595222496437266</v>
      </c>
      <c r="M1914" s="78">
        <f t="shared" si="770"/>
        <v>0.87338635450331281</v>
      </c>
      <c r="O1914" s="78">
        <f t="shared" si="771"/>
        <v>2.3401841182277101</v>
      </c>
      <c r="P1914" s="78">
        <f t="shared" si="772"/>
        <v>0.65868614121959035</v>
      </c>
    </row>
    <row r="1915" spans="1:16" x14ac:dyDescent="0.2">
      <c r="A1915" s="78">
        <v>58.854543524185644</v>
      </c>
      <c r="B1915" s="78">
        <f t="shared" si="759"/>
        <v>-4.4735154554141161</v>
      </c>
      <c r="C1915" s="78">
        <f t="shared" ref="C1915:D1915" si="782">C633</f>
        <v>1</v>
      </c>
      <c r="D1915" s="78">
        <f t="shared" si="782"/>
        <v>0</v>
      </c>
      <c r="E1915" s="78">
        <f t="shared" si="762"/>
        <v>-4.4735154554141161</v>
      </c>
      <c r="F1915" s="78">
        <f t="shared" si="763"/>
        <v>1</v>
      </c>
      <c r="G1915" s="78">
        <f t="shared" si="764"/>
        <v>0</v>
      </c>
      <c r="H1915" s="78">
        <f t="shared" si="765"/>
        <v>3.1027831314914982</v>
      </c>
      <c r="I1915" s="78">
        <f t="shared" si="766"/>
        <v>3.3741780286109351</v>
      </c>
      <c r="J1915" s="78">
        <f t="shared" si="767"/>
        <v>0</v>
      </c>
      <c r="K1915" s="78">
        <f t="shared" si="768"/>
        <v>3.1027831314914982</v>
      </c>
      <c r="L1915" s="78">
        <f t="shared" si="769"/>
        <v>3.2592057003324371</v>
      </c>
      <c r="M1915" s="78">
        <f t="shared" si="770"/>
        <v>0.87330153537098809</v>
      </c>
      <c r="O1915" s="78">
        <f t="shared" si="771"/>
        <v>2.3400972890960618</v>
      </c>
      <c r="P1915" s="78">
        <f t="shared" si="772"/>
        <v>0.65863789664948968</v>
      </c>
    </row>
    <row r="1916" spans="1:16" x14ac:dyDescent="0.2">
      <c r="A1916" s="78">
        <v>59.707652378359199</v>
      </c>
      <c r="B1916" s="78">
        <f t="shared" si="759"/>
        <v>-4.4731315564297383</v>
      </c>
      <c r="C1916" s="78">
        <f t="shared" ref="C1916:D1916" si="783">C634</f>
        <v>1</v>
      </c>
      <c r="D1916" s="78">
        <f t="shared" si="783"/>
        <v>0</v>
      </c>
      <c r="E1916" s="78">
        <f t="shared" si="762"/>
        <v>-4.4731315564297383</v>
      </c>
      <c r="F1916" s="78">
        <f t="shared" si="763"/>
        <v>1</v>
      </c>
      <c r="G1916" s="78">
        <f t="shared" si="764"/>
        <v>0</v>
      </c>
      <c r="H1916" s="78">
        <f t="shared" si="765"/>
        <v>3.1025911819993093</v>
      </c>
      <c r="I1916" s="78">
        <f t="shared" si="766"/>
        <v>3.3738455623379768</v>
      </c>
      <c r="J1916" s="78">
        <f t="shared" si="767"/>
        <v>0</v>
      </c>
      <c r="K1916" s="78">
        <f t="shared" si="768"/>
        <v>3.1025911819993093</v>
      </c>
      <c r="L1916" s="78">
        <f t="shared" si="769"/>
        <v>3.2588845625730167</v>
      </c>
      <c r="M1916" s="78">
        <f t="shared" si="770"/>
        <v>0.87321548676769223</v>
      </c>
      <c r="O1916" s="78">
        <f t="shared" si="771"/>
        <v>2.3400091971214967</v>
      </c>
      <c r="P1916" s="78">
        <f t="shared" si="772"/>
        <v>0.65858895041034748</v>
      </c>
    </row>
    <row r="1917" spans="1:16" x14ac:dyDescent="0.2">
      <c r="A1917" s="78">
        <v>60.573127222879279</v>
      </c>
      <c r="B1917" s="78">
        <f t="shared" si="759"/>
        <v>-4.4727420927497041</v>
      </c>
      <c r="C1917" s="78">
        <f t="shared" ref="C1917:D1917" si="784">C635</f>
        <v>1</v>
      </c>
      <c r="D1917" s="78">
        <f t="shared" si="784"/>
        <v>0</v>
      </c>
      <c r="E1917" s="78">
        <f t="shared" si="762"/>
        <v>-4.4727420927497041</v>
      </c>
      <c r="F1917" s="78">
        <f t="shared" si="763"/>
        <v>1</v>
      </c>
      <c r="G1917" s="78">
        <f t="shared" si="764"/>
        <v>0</v>
      </c>
      <c r="H1917" s="78">
        <f t="shared" si="765"/>
        <v>3.1023964501592922</v>
      </c>
      <c r="I1917" s="78">
        <f t="shared" si="766"/>
        <v>3.373508276897216</v>
      </c>
      <c r="J1917" s="78">
        <f t="shared" si="767"/>
        <v>0</v>
      </c>
      <c r="K1917" s="78">
        <f t="shared" si="768"/>
        <v>3.1023964501592922</v>
      </c>
      <c r="L1917" s="78">
        <f t="shared" si="769"/>
        <v>3.2585587698549543</v>
      </c>
      <c r="M1917" s="78">
        <f t="shared" si="770"/>
        <v>0.87312819087198756</v>
      </c>
      <c r="O1917" s="78">
        <f t="shared" si="771"/>
        <v>2.3399198238748173</v>
      </c>
      <c r="P1917" s="78">
        <f t="shared" si="772"/>
        <v>0.65853929226241181</v>
      </c>
    </row>
    <row r="1918" spans="1:16" x14ac:dyDescent="0.2">
      <c r="A1918" s="78">
        <v>61.451147305348933</v>
      </c>
      <c r="B1918" s="78">
        <f t="shared" si="759"/>
        <v>-4.4723469837125931</v>
      </c>
      <c r="C1918" s="78">
        <f t="shared" ref="C1918:D1918" si="785">C636</f>
        <v>1</v>
      </c>
      <c r="D1918" s="78">
        <f t="shared" si="785"/>
        <v>0</v>
      </c>
      <c r="E1918" s="78">
        <f t="shared" si="762"/>
        <v>-4.4723469837125931</v>
      </c>
      <c r="F1918" s="78">
        <f t="shared" si="763"/>
        <v>1</v>
      </c>
      <c r="G1918" s="78">
        <f t="shared" si="764"/>
        <v>0</v>
      </c>
      <c r="H1918" s="78">
        <f t="shared" si="765"/>
        <v>3.1021988956407367</v>
      </c>
      <c r="I1918" s="78">
        <f t="shared" si="766"/>
        <v>3.3731661024338129</v>
      </c>
      <c r="J1918" s="78">
        <f t="shared" si="767"/>
        <v>0</v>
      </c>
      <c r="K1918" s="78">
        <f t="shared" si="768"/>
        <v>3.1021988956407367</v>
      </c>
      <c r="L1918" s="78">
        <f t="shared" si="769"/>
        <v>3.2582282547036567</v>
      </c>
      <c r="M1918" s="78">
        <f t="shared" si="770"/>
        <v>0.87303962960411108</v>
      </c>
      <c r="O1918" s="78">
        <f t="shared" si="771"/>
        <v>2.3398291506560551</v>
      </c>
      <c r="P1918" s="78">
        <f t="shared" si="772"/>
        <v>0.65848891181548375</v>
      </c>
    </row>
    <row r="1919" spans="1:16" x14ac:dyDescent="0.2">
      <c r="A1919" s="78">
        <v>62.341894471602529</v>
      </c>
      <c r="B1919" s="78">
        <f t="shared" si="759"/>
        <v>-4.4719461474877793</v>
      </c>
      <c r="C1919" s="78">
        <f t="shared" ref="C1919:D1919" si="786">C637</f>
        <v>1</v>
      </c>
      <c r="D1919" s="78">
        <f t="shared" si="786"/>
        <v>0</v>
      </c>
      <c r="E1919" s="78">
        <f t="shared" si="762"/>
        <v>-4.4719461474877793</v>
      </c>
      <c r="F1919" s="78">
        <f t="shared" si="763"/>
        <v>1</v>
      </c>
      <c r="G1919" s="78">
        <f t="shared" si="764"/>
        <v>0</v>
      </c>
      <c r="H1919" s="78">
        <f t="shared" si="765"/>
        <v>3.1019984775283298</v>
      </c>
      <c r="I1919" s="78">
        <f t="shared" si="766"/>
        <v>3.3728189680803671</v>
      </c>
      <c r="J1919" s="78">
        <f t="shared" si="767"/>
        <v>0</v>
      </c>
      <c r="K1919" s="78">
        <f t="shared" si="768"/>
        <v>3.1019984775283298</v>
      </c>
      <c r="L1919" s="78">
        <f t="shared" si="769"/>
        <v>3.2578929486664712</v>
      </c>
      <c r="M1919" s="78">
        <f t="shared" si="770"/>
        <v>0.87294978462222994</v>
      </c>
      <c r="O1919" s="78">
        <f t="shared" si="771"/>
        <v>2.3397371584904376</v>
      </c>
      <c r="P1919" s="78">
        <f t="shared" si="772"/>
        <v>0.6584377985266765</v>
      </c>
    </row>
    <row r="1920" spans="1:16" x14ac:dyDescent="0.2">
      <c r="A1920" s="78">
        <v>63.245553203367592</v>
      </c>
      <c r="B1920" s="78">
        <f t="shared" si="759"/>
        <v>-4.4715395010584844</v>
      </c>
      <c r="C1920" s="78">
        <f t="shared" ref="C1920:D1920" si="787">C638</f>
        <v>1</v>
      </c>
      <c r="D1920" s="78">
        <f t="shared" si="787"/>
        <v>0</v>
      </c>
      <c r="E1920" s="78">
        <f t="shared" si="762"/>
        <v>-4.4715395010584844</v>
      </c>
      <c r="F1920" s="78">
        <f t="shared" si="763"/>
        <v>1</v>
      </c>
      <c r="G1920" s="78">
        <f t="shared" si="764"/>
        <v>0</v>
      </c>
      <c r="H1920" s="78">
        <f t="shared" si="765"/>
        <v>3.1017951543136824</v>
      </c>
      <c r="I1920" s="78">
        <f t="shared" si="766"/>
        <v>3.3724668019422395</v>
      </c>
      <c r="J1920" s="78">
        <f t="shared" si="767"/>
        <v>0</v>
      </c>
      <c r="K1920" s="78">
        <f t="shared" si="768"/>
        <v>3.1017951543136824</v>
      </c>
      <c r="L1920" s="78">
        <f t="shared" si="769"/>
        <v>3.2575527822985095</v>
      </c>
      <c r="M1920" s="78">
        <f t="shared" si="770"/>
        <v>0.87285863731864233</v>
      </c>
      <c r="O1920" s="78">
        <f t="shared" si="771"/>
        <v>2.3396438281242982</v>
      </c>
      <c r="P1920" s="78">
        <f t="shared" si="772"/>
        <v>0.6583859416981418</v>
      </c>
    </row>
    <row r="1921" spans="1:16" x14ac:dyDescent="0.2">
      <c r="A1921" s="78">
        <v>64.162310656472727</v>
      </c>
      <c r="B1921" s="78">
        <f t="shared" si="759"/>
        <v>-4.4711269602045869</v>
      </c>
      <c r="C1921" s="78">
        <f t="shared" ref="C1921:D1921" si="788">C639</f>
        <v>1</v>
      </c>
      <c r="D1921" s="78">
        <f t="shared" si="788"/>
        <v>0</v>
      </c>
      <c r="E1921" s="78">
        <f t="shared" si="762"/>
        <v>-4.4711269602045869</v>
      </c>
      <c r="F1921" s="78">
        <f t="shared" si="763"/>
        <v>1</v>
      </c>
      <c r="G1921" s="78">
        <f t="shared" si="764"/>
        <v>0</v>
      </c>
      <c r="H1921" s="78">
        <f t="shared" si="765"/>
        <v>3.1015888838867336</v>
      </c>
      <c r="I1921" s="78">
        <f t="shared" si="766"/>
        <v>3.3721095310826654</v>
      </c>
      <c r="J1921" s="78">
        <f t="shared" si="767"/>
        <v>0</v>
      </c>
      <c r="K1921" s="78">
        <f t="shared" si="768"/>
        <v>3.1015888838867336</v>
      </c>
      <c r="L1921" s="78">
        <f t="shared" si="769"/>
        <v>3.2572076851482663</v>
      </c>
      <c r="M1921" s="78">
        <f t="shared" si="770"/>
        <v>0.87276616881592439</v>
      </c>
      <c r="O1921" s="78">
        <f t="shared" si="771"/>
        <v>2.3395491400209183</v>
      </c>
      <c r="P1921" s="78">
        <f t="shared" si="772"/>
        <v>0.65833333047476017</v>
      </c>
    </row>
    <row r="1922" spans="1:16" x14ac:dyDescent="0.2">
      <c r="A1922" s="78">
        <v>65.092356699609169</v>
      </c>
      <c r="B1922" s="78">
        <f t="shared" si="759"/>
        <v>-4.4707084394851755</v>
      </c>
      <c r="C1922" s="78">
        <f t="shared" ref="C1922:D1922" si="789">C640</f>
        <v>1</v>
      </c>
      <c r="D1922" s="78">
        <f t="shared" si="789"/>
        <v>0</v>
      </c>
      <c r="E1922" s="78">
        <f t="shared" si="762"/>
        <v>-4.4707084394851755</v>
      </c>
      <c r="F1922" s="78">
        <f t="shared" si="763"/>
        <v>1</v>
      </c>
      <c r="G1922" s="78">
        <f t="shared" si="764"/>
        <v>0</v>
      </c>
      <c r="H1922" s="78">
        <f t="shared" si="765"/>
        <v>3.1013796235270279</v>
      </c>
      <c r="I1922" s="78">
        <f t="shared" si="766"/>
        <v>3.3717470815076451</v>
      </c>
      <c r="J1922" s="78">
        <f t="shared" si="767"/>
        <v>0</v>
      </c>
      <c r="K1922" s="78">
        <f t="shared" si="768"/>
        <v>3.1013796235270279</v>
      </c>
      <c r="L1922" s="78">
        <f t="shared" si="769"/>
        <v>3.2568575857430266</v>
      </c>
      <c r="M1922" s="78">
        <f t="shared" si="770"/>
        <v>0.87267235996301984</v>
      </c>
      <c r="O1922" s="78">
        <f t="shared" si="771"/>
        <v>2.3394530743563084</v>
      </c>
      <c r="P1922" s="78">
        <f t="shared" si="772"/>
        <v>0.65827995384179705</v>
      </c>
    </row>
    <row r="1923" spans="1:16" x14ac:dyDescent="0.2">
      <c r="A1923" s="78">
        <v>66.035883953654405</v>
      </c>
      <c r="B1923" s="78">
        <f t="shared" si="759"/>
        <v>-4.4702838522208559</v>
      </c>
      <c r="C1923" s="78">
        <f t="shared" ref="C1923:D1923" si="790">C641</f>
        <v>1</v>
      </c>
      <c r="D1923" s="78">
        <f t="shared" si="790"/>
        <v>0</v>
      </c>
      <c r="E1923" s="78">
        <f t="shared" si="762"/>
        <v>-4.4702838522208559</v>
      </c>
      <c r="F1923" s="78">
        <f t="shared" si="763"/>
        <v>1</v>
      </c>
      <c r="G1923" s="78">
        <f t="shared" si="764"/>
        <v>0</v>
      </c>
      <c r="H1923" s="78">
        <f t="shared" si="765"/>
        <v>3.1011673298948681</v>
      </c>
      <c r="I1923" s="78">
        <f t="shared" si="766"/>
        <v>3.3713793781506207</v>
      </c>
      <c r="J1923" s="78">
        <f t="shared" si="767"/>
        <v>0</v>
      </c>
      <c r="K1923" s="78">
        <f t="shared" si="768"/>
        <v>3.1011673298948681</v>
      </c>
      <c r="L1923" s="78">
        <f t="shared" si="769"/>
        <v>3.2565024115740635</v>
      </c>
      <c r="M1923" s="78">
        <f t="shared" si="770"/>
        <v>0.87257719133127387</v>
      </c>
      <c r="O1923" s="78">
        <f t="shared" si="771"/>
        <v>2.3393556110149256</v>
      </c>
      <c r="P1923" s="78">
        <f t="shared" si="772"/>
        <v>0.65822580062252256</v>
      </c>
    </row>
    <row r="1924" spans="1:16" x14ac:dyDescent="0.2">
      <c r="A1924" s="78">
        <v>66.993087831565546</v>
      </c>
      <c r="B1924" s="78">
        <f t="shared" si="759"/>
        <v>-4.4698531104757953</v>
      </c>
      <c r="C1924" s="78">
        <f t="shared" ref="C1924:D1924" si="791">C642</f>
        <v>1</v>
      </c>
      <c r="D1924" s="78">
        <f t="shared" si="791"/>
        <v>0</v>
      </c>
      <c r="E1924" s="78">
        <f t="shared" si="762"/>
        <v>-4.4698531104757953</v>
      </c>
      <c r="F1924" s="78">
        <f t="shared" si="763"/>
        <v>1</v>
      </c>
      <c r="G1924" s="78">
        <f t="shared" si="764"/>
        <v>0</v>
      </c>
      <c r="H1924" s="78">
        <f t="shared" si="765"/>
        <v>3.1009519590223378</v>
      </c>
      <c r="I1924" s="78">
        <f t="shared" si="766"/>
        <v>3.3710063448569278</v>
      </c>
      <c r="J1924" s="78">
        <f t="shared" si="767"/>
        <v>0</v>
      </c>
      <c r="K1924" s="78">
        <f t="shared" si="768"/>
        <v>3.1009519590223378</v>
      </c>
      <c r="L1924" s="78">
        <f t="shared" si="769"/>
        <v>3.25614208908162</v>
      </c>
      <c r="M1924" s="78">
        <f t="shared" si="770"/>
        <v>0.87248064321040875</v>
      </c>
      <c r="O1924" s="78">
        <f t="shared" si="771"/>
        <v>2.3392567295853195</v>
      </c>
      <c r="P1924" s="78">
        <f t="shared" si="772"/>
        <v>0.65817085947579312</v>
      </c>
    </row>
    <row r="1925" spans="1:16" x14ac:dyDescent="0.2">
      <c r="A1925" s="78">
        <v>67.964166578851192</v>
      </c>
      <c r="B1925" s="78">
        <f t="shared" si="759"/>
        <v>-4.4694161250395172</v>
      </c>
      <c r="C1925" s="78">
        <f t="shared" ref="C1925:D1925" si="792">C643</f>
        <v>1</v>
      </c>
      <c r="D1925" s="78">
        <f t="shared" si="792"/>
        <v>0</v>
      </c>
      <c r="E1925" s="78">
        <f t="shared" si="762"/>
        <v>-4.4694161250395172</v>
      </c>
      <c r="F1925" s="78">
        <f t="shared" si="763"/>
        <v>1</v>
      </c>
      <c r="G1925" s="78">
        <f t="shared" si="764"/>
        <v>0</v>
      </c>
      <c r="H1925" s="78">
        <f t="shared" si="765"/>
        <v>3.1007334663041988</v>
      </c>
      <c r="I1925" s="78">
        <f t="shared" si="766"/>
        <v>3.3706279043680274</v>
      </c>
      <c r="J1925" s="78">
        <f t="shared" si="767"/>
        <v>0</v>
      </c>
      <c r="K1925" s="78">
        <f t="shared" si="768"/>
        <v>3.1007334663041988</v>
      </c>
      <c r="L1925" s="78">
        <f t="shared" si="769"/>
        <v>3.2557765436396777</v>
      </c>
      <c r="M1925" s="78">
        <f t="shared" si="770"/>
        <v>0.87238269560444348</v>
      </c>
      <c r="O1925" s="78">
        <f t="shared" si="771"/>
        <v>2.3391564093557218</v>
      </c>
      <c r="P1925" s="78">
        <f t="shared" si="772"/>
        <v>0.65811511889360108</v>
      </c>
    </row>
    <row r="1926" spans="1:16" x14ac:dyDescent="0.2">
      <c r="A1926" s="78">
        <v>68.94932131462987</v>
      </c>
      <c r="B1926" s="78">
        <f t="shared" si="759"/>
        <v>-4.4689728054084163</v>
      </c>
      <c r="C1926" s="78">
        <f t="shared" ref="C1926:D1926" si="793">C644</f>
        <v>1</v>
      </c>
      <c r="D1926" s="78">
        <f t="shared" si="793"/>
        <v>0</v>
      </c>
      <c r="E1926" s="78">
        <f t="shared" si="762"/>
        <v>-4.4689728054084163</v>
      </c>
      <c r="F1926" s="78">
        <f t="shared" si="763"/>
        <v>1</v>
      </c>
      <c r="G1926" s="78">
        <f t="shared" si="764"/>
        <v>0</v>
      </c>
      <c r="H1926" s="78">
        <f t="shared" si="765"/>
        <v>3.1005118064886483</v>
      </c>
      <c r="I1926" s="78">
        <f t="shared" si="766"/>
        <v>3.3702439783054978</v>
      </c>
      <c r="J1926" s="78">
        <f t="shared" si="767"/>
        <v>0</v>
      </c>
      <c r="K1926" s="78">
        <f t="shared" si="768"/>
        <v>3.1005118064886483</v>
      </c>
      <c r="L1926" s="78">
        <f t="shared" si="769"/>
        <v>3.255405699540495</v>
      </c>
      <c r="M1926" s="78">
        <f t="shared" si="770"/>
        <v>0.87228332822754961</v>
      </c>
      <c r="O1926" s="78">
        <f t="shared" si="771"/>
        <v>2.3390546293095569</v>
      </c>
      <c r="P1926" s="78">
        <f t="shared" si="772"/>
        <v>0.65805856719857914</v>
      </c>
    </row>
    <row r="1927" spans="1:16" x14ac:dyDescent="0.2">
      <c r="A1927" s="78">
        <v>69.948756073283562</v>
      </c>
      <c r="B1927" s="78">
        <f t="shared" si="759"/>
        <v>-4.4685230597670227</v>
      </c>
      <c r="C1927" s="78">
        <f t="shared" ref="C1927:D1927" si="794">C645</f>
        <v>1</v>
      </c>
      <c r="D1927" s="78">
        <f t="shared" si="794"/>
        <v>0</v>
      </c>
      <c r="E1927" s="78">
        <f t="shared" si="762"/>
        <v>-4.4685230597670227</v>
      </c>
      <c r="F1927" s="78">
        <f t="shared" si="763"/>
        <v>1</v>
      </c>
      <c r="G1927" s="78">
        <f t="shared" si="764"/>
        <v>0</v>
      </c>
      <c r="H1927" s="78">
        <f t="shared" si="765"/>
        <v>3.1002869336679515</v>
      </c>
      <c r="I1927" s="78">
        <f t="shared" si="766"/>
        <v>3.3698544871548095</v>
      </c>
      <c r="J1927" s="78">
        <f t="shared" si="767"/>
        <v>0</v>
      </c>
      <c r="K1927" s="78">
        <f t="shared" si="768"/>
        <v>3.1002869336679515</v>
      </c>
      <c r="L1927" s="78">
        <f t="shared" si="769"/>
        <v>3.2550294799789339</v>
      </c>
      <c r="M1927" s="78">
        <f t="shared" si="770"/>
        <v>0.87218252049985256</v>
      </c>
      <c r="O1927" s="78">
        <f t="shared" si="771"/>
        <v>2.3389513681208944</v>
      </c>
      <c r="P1927" s="78">
        <f t="shared" si="772"/>
        <v>0.65800119254147349</v>
      </c>
    </row>
    <row r="1928" spans="1:16" x14ac:dyDescent="0.2">
      <c r="A1928" s="78">
        <v>70.96267784671511</v>
      </c>
      <c r="B1928" s="78">
        <f t="shared" si="759"/>
        <v>-4.4680667949689781</v>
      </c>
      <c r="C1928" s="78">
        <f t="shared" ref="C1928:D1928" si="795">C646</f>
        <v>1</v>
      </c>
      <c r="D1928" s="78">
        <f t="shared" si="795"/>
        <v>0</v>
      </c>
      <c r="E1928" s="78">
        <f t="shared" si="762"/>
        <v>-4.4680667949689781</v>
      </c>
      <c r="F1928" s="78">
        <f t="shared" si="763"/>
        <v>1</v>
      </c>
      <c r="G1928" s="78">
        <f t="shared" si="764"/>
        <v>0</v>
      </c>
      <c r="H1928" s="78">
        <f t="shared" si="765"/>
        <v>3.1000588012689292</v>
      </c>
      <c r="I1928" s="78">
        <f t="shared" si="766"/>
        <v>3.3694593502488503</v>
      </c>
      <c r="J1928" s="78">
        <f t="shared" si="767"/>
        <v>0</v>
      </c>
      <c r="K1928" s="78">
        <f t="shared" si="768"/>
        <v>3.1000588012689292</v>
      </c>
      <c r="L1928" s="78">
        <f t="shared" si="769"/>
        <v>3.2546478070365481</v>
      </c>
      <c r="M1928" s="78">
        <f t="shared" si="770"/>
        <v>0.87208025154316737</v>
      </c>
      <c r="O1928" s="78">
        <f t="shared" si="771"/>
        <v>2.3388466041498202</v>
      </c>
      <c r="P1928" s="78">
        <f t="shared" si="772"/>
        <v>0.65794298289857434</v>
      </c>
    </row>
    <row r="1929" spans="1:16" x14ac:dyDescent="0.2">
      <c r="A1929" s="78">
        <v>71.991296627217935</v>
      </c>
      <c r="B1929" s="78">
        <f t="shared" si="759"/>
        <v>-4.4676039165177519</v>
      </c>
      <c r="C1929" s="78">
        <f t="shared" ref="C1929:D1929" si="796">C647</f>
        <v>1</v>
      </c>
      <c r="D1929" s="78">
        <f t="shared" si="796"/>
        <v>0</v>
      </c>
      <c r="E1929" s="78">
        <f t="shared" si="762"/>
        <v>-4.4676039165177519</v>
      </c>
      <c r="F1929" s="78">
        <f t="shared" si="763"/>
        <v>1</v>
      </c>
      <c r="G1929" s="78">
        <f t="shared" si="764"/>
        <v>0</v>
      </c>
      <c r="H1929" s="78">
        <f t="shared" si="765"/>
        <v>3.0998273620433161</v>
      </c>
      <c r="I1929" s="78">
        <f t="shared" si="766"/>
        <v>3.369058485751224</v>
      </c>
      <c r="J1929" s="78">
        <f t="shared" si="767"/>
        <v>0</v>
      </c>
      <c r="K1929" s="78">
        <f t="shared" si="768"/>
        <v>3.0998273620433161</v>
      </c>
      <c r="L1929" s="78">
        <f t="shared" si="769"/>
        <v>3.2542606016654485</v>
      </c>
      <c r="M1929" s="78">
        <f t="shared" si="770"/>
        <v>0.87197650017667627</v>
      </c>
      <c r="O1929" s="78">
        <f t="shared" si="771"/>
        <v>2.3387403154377475</v>
      </c>
      <c r="P1929" s="78">
        <f t="shared" si="772"/>
        <v>0.65788392606910806</v>
      </c>
    </row>
    <row r="1930" spans="1:16" x14ac:dyDescent="0.2">
      <c r="A1930" s="78">
        <v>73.034825450967546</v>
      </c>
      <c r="B1930" s="78">
        <f t="shared" si="759"/>
        <v>-4.4671343285470648</v>
      </c>
      <c r="C1930" s="78">
        <f t="shared" ref="C1930:D1930" si="797">C648</f>
        <v>1</v>
      </c>
      <c r="D1930" s="78">
        <f t="shared" si="797"/>
        <v>0</v>
      </c>
      <c r="E1930" s="78">
        <f t="shared" si="762"/>
        <v>-4.4671343285470648</v>
      </c>
      <c r="F1930" s="78">
        <f t="shared" si="763"/>
        <v>1</v>
      </c>
      <c r="G1930" s="78">
        <f t="shared" si="764"/>
        <v>0</v>
      </c>
      <c r="H1930" s="78">
        <f t="shared" si="765"/>
        <v>3.0995925680579726</v>
      </c>
      <c r="I1930" s="78">
        <f t="shared" si="766"/>
        <v>3.3686518106392973</v>
      </c>
      <c r="J1930" s="78">
        <f t="shared" si="767"/>
        <v>0</v>
      </c>
      <c r="K1930" s="78">
        <f t="shared" si="768"/>
        <v>3.0995925680579726</v>
      </c>
      <c r="L1930" s="78">
        <f t="shared" si="769"/>
        <v>3.2538677836719292</v>
      </c>
      <c r="M1930" s="78">
        <f t="shared" si="770"/>
        <v>0.87187124491254042</v>
      </c>
      <c r="O1930" s="78">
        <f t="shared" si="771"/>
        <v>2.3386324797026483</v>
      </c>
      <c r="P1930" s="78">
        <f t="shared" si="772"/>
        <v>0.65782400967258792</v>
      </c>
    </row>
    <row r="1931" spans="1:16" x14ac:dyDescent="0.2">
      <c r="A1931" s="78">
        <v>74.093480442143147</v>
      </c>
      <c r="B1931" s="78">
        <f t="shared" si="759"/>
        <v>-4.4666579338010353</v>
      </c>
      <c r="C1931" s="78">
        <f t="shared" ref="C1931:D1931" si="798">C649</f>
        <v>1</v>
      </c>
      <c r="D1931" s="78">
        <f t="shared" si="798"/>
        <v>0</v>
      </c>
      <c r="E1931" s="78">
        <f t="shared" si="762"/>
        <v>-4.4666579338010353</v>
      </c>
      <c r="F1931" s="78">
        <f t="shared" si="763"/>
        <v>1</v>
      </c>
      <c r="G1931" s="78">
        <f t="shared" si="764"/>
        <v>0</v>
      </c>
      <c r="H1931" s="78">
        <f t="shared" si="765"/>
        <v>3.0993543706849578</v>
      </c>
      <c r="I1931" s="78">
        <f t="shared" si="766"/>
        <v>3.3682392406870063</v>
      </c>
      <c r="J1931" s="78">
        <f t="shared" si="767"/>
        <v>0</v>
      </c>
      <c r="K1931" s="78">
        <f t="shared" si="768"/>
        <v>3.0993543706849578</v>
      </c>
      <c r="L1931" s="78">
        <f t="shared" si="769"/>
        <v>3.2534692716998608</v>
      </c>
      <c r="M1931" s="78">
        <f t="shared" si="770"/>
        <v>0.87176446395145046</v>
      </c>
      <c r="O1931" s="78">
        <f t="shared" si="771"/>
        <v>2.3385230743342129</v>
      </c>
      <c r="P1931" s="78">
        <f t="shared" si="772"/>
        <v>0.6577632211461264</v>
      </c>
    </row>
    <row r="1932" spans="1:16" x14ac:dyDescent="0.2">
      <c r="A1932" s="78">
        <v>75.167480857688844</v>
      </c>
      <c r="B1932" s="78">
        <f t="shared" si="759"/>
        <v>-4.46617463361404</v>
      </c>
      <c r="C1932" s="78">
        <f t="shared" ref="C1932:D1932" si="799">C650</f>
        <v>1</v>
      </c>
      <c r="D1932" s="78">
        <f t="shared" si="799"/>
        <v>0</v>
      </c>
      <c r="E1932" s="78">
        <f t="shared" si="762"/>
        <v>-4.46617463361404</v>
      </c>
      <c r="F1932" s="78">
        <f t="shared" si="763"/>
        <v>1</v>
      </c>
      <c r="G1932" s="78">
        <f t="shared" si="764"/>
        <v>0</v>
      </c>
      <c r="H1932" s="78">
        <f t="shared" si="765"/>
        <v>3.0991127205914601</v>
      </c>
      <c r="I1932" s="78">
        <f t="shared" si="766"/>
        <v>3.3678206904474148</v>
      </c>
      <c r="J1932" s="78">
        <f t="shared" si="767"/>
        <v>0</v>
      </c>
      <c r="K1932" s="78">
        <f t="shared" si="768"/>
        <v>3.0991127205914601</v>
      </c>
      <c r="L1932" s="78">
        <f t="shared" si="769"/>
        <v>3.2530649832138399</v>
      </c>
      <c r="M1932" s="78">
        <f t="shared" si="770"/>
        <v>0.87165613517811202</v>
      </c>
      <c r="O1932" s="78">
        <f t="shared" si="771"/>
        <v>2.3384120763889382</v>
      </c>
      <c r="P1932" s="78">
        <f t="shared" si="772"/>
        <v>0.65770154774170386</v>
      </c>
    </row>
    <row r="1933" spans="1:16" x14ac:dyDescent="0.2">
      <c r="A1933" s="78">
        <v>76.257049132723779</v>
      </c>
      <c r="B1933" s="78">
        <f t="shared" si="759"/>
        <v>-4.4656843278902745</v>
      </c>
      <c r="C1933" s="78">
        <f t="shared" ref="C1933:D1933" si="800">C651</f>
        <v>1</v>
      </c>
      <c r="D1933" s="78">
        <f t="shared" si="800"/>
        <v>0</v>
      </c>
      <c r="E1933" s="78">
        <f t="shared" si="762"/>
        <v>-4.4656843278902745</v>
      </c>
      <c r="F1933" s="78">
        <f t="shared" si="763"/>
        <v>1</v>
      </c>
      <c r="G1933" s="78">
        <f t="shared" si="764"/>
        <v>0</v>
      </c>
      <c r="H1933" s="78">
        <f t="shared" si="765"/>
        <v>3.0988675677295774</v>
      </c>
      <c r="I1933" s="78">
        <f t="shared" si="766"/>
        <v>3.367396073235013</v>
      </c>
      <c r="J1933" s="78">
        <f t="shared" si="767"/>
        <v>0</v>
      </c>
      <c r="K1933" s="78">
        <f t="shared" si="768"/>
        <v>3.0988675677295774</v>
      </c>
      <c r="L1933" s="78">
        <f t="shared" si="769"/>
        <v>3.2526548344820938</v>
      </c>
      <c r="M1933" s="78">
        <f t="shared" si="770"/>
        <v>0.87154623615666404</v>
      </c>
      <c r="O1933" s="78">
        <f t="shared" si="771"/>
        <v>2.3382994625851352</v>
      </c>
      <c r="P1933" s="78">
        <f t="shared" si="772"/>
        <v>0.65763897652339598</v>
      </c>
    </row>
    <row r="1934" spans="1:16" x14ac:dyDescent="0.2">
      <c r="A1934" s="78">
        <v>77.362410926610451</v>
      </c>
      <c r="B1934" s="78">
        <f t="shared" si="759"/>
        <v>-4.4651869150830255</v>
      </c>
      <c r="C1934" s="78">
        <f t="shared" ref="C1934:D1934" si="801">C652</f>
        <v>1</v>
      </c>
      <c r="D1934" s="78">
        <f t="shared" si="801"/>
        <v>0</v>
      </c>
      <c r="E1934" s="78">
        <f t="shared" si="762"/>
        <v>-4.4651869150830255</v>
      </c>
      <c r="F1934" s="78">
        <f t="shared" si="763"/>
        <v>1</v>
      </c>
      <c r="G1934" s="78">
        <f t="shared" si="764"/>
        <v>0</v>
      </c>
      <c r="H1934" s="78">
        <f t="shared" si="765"/>
        <v>3.0986188613259529</v>
      </c>
      <c r="I1934" s="78">
        <f t="shared" si="766"/>
        <v>3.3669653011077676</v>
      </c>
      <c r="J1934" s="78">
        <f t="shared" si="767"/>
        <v>0</v>
      </c>
      <c r="K1934" s="78">
        <f t="shared" si="768"/>
        <v>3.0986188613259529</v>
      </c>
      <c r="L1934" s="78">
        <f t="shared" si="769"/>
        <v>3.2522387405591422</v>
      </c>
      <c r="M1934" s="78">
        <f t="shared" si="770"/>
        <v>0.87143474412603361</v>
      </c>
      <c r="O1934" s="78">
        <f t="shared" si="771"/>
        <v>2.3381852092978632</v>
      </c>
      <c r="P1934" s="78">
        <f t="shared" si="772"/>
        <v>0.65757549436455887</v>
      </c>
    </row>
    <row r="1935" spans="1:16" x14ac:dyDescent="0.2">
      <c r="A1935" s="78">
        <v>78.483795169690723</v>
      </c>
      <c r="B1935" s="78">
        <f t="shared" si="759"/>
        <v>-4.4646822921736389</v>
      </c>
      <c r="C1935" s="78">
        <f t="shared" ref="C1935:D1935" si="802">C653</f>
        <v>1</v>
      </c>
      <c r="D1935" s="78">
        <f t="shared" si="802"/>
        <v>0</v>
      </c>
      <c r="E1935" s="78">
        <f t="shared" si="762"/>
        <v>-4.4646822921736389</v>
      </c>
      <c r="F1935" s="78">
        <f t="shared" si="763"/>
        <v>1</v>
      </c>
      <c r="G1935" s="78">
        <f t="shared" si="764"/>
        <v>0</v>
      </c>
      <c r="H1935" s="78">
        <f t="shared" si="765"/>
        <v>3.0983665498712596</v>
      </c>
      <c r="I1935" s="78">
        <f t="shared" si="766"/>
        <v>3.3665282848489069</v>
      </c>
      <c r="J1935" s="78">
        <f t="shared" si="767"/>
        <v>0</v>
      </c>
      <c r="K1935" s="78">
        <f t="shared" si="768"/>
        <v>3.0983665498712596</v>
      </c>
      <c r="L1935" s="78">
        <f t="shared" si="769"/>
        <v>3.2518166152682002</v>
      </c>
      <c r="M1935" s="78">
        <f t="shared" si="770"/>
        <v>0.87132163599522106</v>
      </c>
      <c r="O1935" s="78">
        <f t="shared" si="771"/>
        <v>2.3380692925537834</v>
      </c>
      <c r="P1935" s="78">
        <f t="shared" si="772"/>
        <v>0.65751108794496904</v>
      </c>
    </row>
    <row r="1936" spans="1:16" x14ac:dyDescent="0.2">
      <c r="A1936" s="78">
        <v>79.621434110699454</v>
      </c>
      <c r="B1936" s="78">
        <f t="shared" si="759"/>
        <v>-4.464170354650185</v>
      </c>
      <c r="C1936" s="78">
        <f t="shared" ref="C1936:D1936" si="803">C654</f>
        <v>1</v>
      </c>
      <c r="D1936" s="78">
        <f t="shared" si="803"/>
        <v>0</v>
      </c>
      <c r="E1936" s="78">
        <f t="shared" si="762"/>
        <v>-4.464170354650185</v>
      </c>
      <c r="F1936" s="78">
        <f t="shared" si="763"/>
        <v>1</v>
      </c>
      <c r="G1936" s="78">
        <f t="shared" si="764"/>
        <v>0</v>
      </c>
      <c r="H1936" s="78">
        <f t="shared" si="765"/>
        <v>3.0981105811095326</v>
      </c>
      <c r="I1936" s="78">
        <f t="shared" si="766"/>
        <v>3.3660849339484455</v>
      </c>
      <c r="J1936" s="78">
        <f t="shared" si="767"/>
        <v>0</v>
      </c>
      <c r="K1936" s="78">
        <f t="shared" si="768"/>
        <v>3.0981105811095326</v>
      </c>
      <c r="L1936" s="78">
        <f t="shared" si="769"/>
        <v>3.251388371183336</v>
      </c>
      <c r="M1936" s="78">
        <f t="shared" si="770"/>
        <v>0.87120688833851823</v>
      </c>
      <c r="O1936" s="78">
        <f t="shared" si="771"/>
        <v>2.3379516880259352</v>
      </c>
      <c r="P1936" s="78">
        <f t="shared" si="772"/>
        <v>0.6574457437479212</v>
      </c>
    </row>
    <row r="1937" spans="1:16" x14ac:dyDescent="0.2">
      <c r="A1937" s="78">
        <v>80.775563364865206</v>
      </c>
      <c r="B1937" s="78">
        <f t="shared" si="759"/>
        <v>-4.4636509964858107</v>
      </c>
      <c r="C1937" s="78">
        <f t="shared" ref="C1937:D1937" si="804">C655</f>
        <v>1</v>
      </c>
      <c r="D1937" s="78">
        <f t="shared" si="804"/>
        <v>0</v>
      </c>
      <c r="E1937" s="78">
        <f t="shared" si="762"/>
        <v>-4.4636509964858107</v>
      </c>
      <c r="F1937" s="78">
        <f t="shared" si="763"/>
        <v>1</v>
      </c>
      <c r="G1937" s="78">
        <f t="shared" si="764"/>
        <v>0</v>
      </c>
      <c r="H1937" s="78">
        <f t="shared" si="765"/>
        <v>3.0978509020273455</v>
      </c>
      <c r="I1937" s="78">
        <f t="shared" si="766"/>
        <v>3.3656351565844345</v>
      </c>
      <c r="J1937" s="78">
        <f t="shared" si="767"/>
        <v>0</v>
      </c>
      <c r="K1937" s="78">
        <f t="shared" si="768"/>
        <v>3.0978509020273455</v>
      </c>
      <c r="L1937" s="78">
        <f t="shared" si="769"/>
        <v>3.2509539196113577</v>
      </c>
      <c r="M1937" s="78">
        <f t="shared" si="770"/>
        <v>0.87109047739065615</v>
      </c>
      <c r="O1937" s="78">
        <f t="shared" si="771"/>
        <v>2.3378323710284272</v>
      </c>
      <c r="P1937" s="78">
        <f t="shared" si="772"/>
        <v>0.65737944805727966</v>
      </c>
    </row>
    <row r="1938" spans="1:16" x14ac:dyDescent="0.2">
      <c r="A1938" s="78">
        <v>81.946421962708314</v>
      </c>
      <c r="B1938" s="78">
        <f t="shared" si="759"/>
        <v>-4.4631241101167811</v>
      </c>
      <c r="C1938" s="78">
        <f t="shared" ref="C1938:D1938" si="805">C656</f>
        <v>1</v>
      </c>
      <c r="D1938" s="78">
        <f t="shared" si="805"/>
        <v>0</v>
      </c>
      <c r="E1938" s="78">
        <f t="shared" si="762"/>
        <v>-4.4631241101167811</v>
      </c>
      <c r="F1938" s="78">
        <f t="shared" si="763"/>
        <v>1</v>
      </c>
      <c r="G1938" s="78">
        <f t="shared" si="764"/>
        <v>0</v>
      </c>
      <c r="H1938" s="78">
        <f t="shared" si="765"/>
        <v>3.0975874588428307</v>
      </c>
      <c r="I1938" s="78">
        <f t="shared" si="766"/>
        <v>3.3651788596039469</v>
      </c>
      <c r="J1938" s="78">
        <f t="shared" si="767"/>
        <v>0</v>
      </c>
      <c r="K1938" s="78">
        <f t="shared" si="768"/>
        <v>3.0975874588428307</v>
      </c>
      <c r="L1938" s="78">
        <f t="shared" si="769"/>
        <v>3.2505131705734471</v>
      </c>
      <c r="M1938" s="78">
        <f t="shared" si="770"/>
        <v>0.87097237904188329</v>
      </c>
      <c r="O1938" s="78">
        <f t="shared" si="771"/>
        <v>2.3377113165110535</v>
      </c>
      <c r="P1938" s="78">
        <f t="shared" si="772"/>
        <v>0.65731218695448457</v>
      </c>
    </row>
    <row r="1939" spans="1:16" x14ac:dyDescent="0.2">
      <c r="A1939" s="78">
        <v>83.134252399546199</v>
      </c>
      <c r="B1939" s="78">
        <f t="shared" si="759"/>
        <v>-4.4625895864202043</v>
      </c>
      <c r="C1939" s="78">
        <f t="shared" ref="C1939:D1939" si="806">C657</f>
        <v>1</v>
      </c>
      <c r="D1939" s="78">
        <f t="shared" si="806"/>
        <v>0</v>
      </c>
      <c r="E1939" s="78">
        <f t="shared" si="762"/>
        <v>-4.4625895864202043</v>
      </c>
      <c r="F1939" s="78">
        <f t="shared" si="763"/>
        <v>1</v>
      </c>
      <c r="G1939" s="78">
        <f t="shared" si="764"/>
        <v>0</v>
      </c>
      <c r="H1939" s="78">
        <f t="shared" si="765"/>
        <v>3.0973201969945423</v>
      </c>
      <c r="I1939" s="78">
        <f t="shared" si="766"/>
        <v>3.364715948503787</v>
      </c>
      <c r="J1939" s="78">
        <f t="shared" si="767"/>
        <v>0</v>
      </c>
      <c r="K1939" s="78">
        <f t="shared" si="768"/>
        <v>3.0973201969945423</v>
      </c>
      <c r="L1939" s="78">
        <f t="shared" si="769"/>
        <v>3.2500660327865267</v>
      </c>
      <c r="M1939" s="78">
        <f t="shared" si="770"/>
        <v>0.87085256883297246</v>
      </c>
      <c r="O1939" s="78">
        <f t="shared" si="771"/>
        <v>2.3375884990538167</v>
      </c>
      <c r="P1939" s="78">
        <f t="shared" si="772"/>
        <v>0.65724394631551109</v>
      </c>
    </row>
    <row r="1940" spans="1:16" x14ac:dyDescent="0.2">
      <c r="A1940" s="78">
        <v>84.339300685716466</v>
      </c>
      <c r="B1940" s="78">
        <f t="shared" si="759"/>
        <v>-4.4620473146914277</v>
      </c>
      <c r="C1940" s="78">
        <f t="shared" ref="C1940:D1940" si="807">C658</f>
        <v>1</v>
      </c>
      <c r="D1940" s="78">
        <f t="shared" si="807"/>
        <v>0</v>
      </c>
      <c r="E1940" s="78">
        <f t="shared" si="762"/>
        <v>-4.4620473146914277</v>
      </c>
      <c r="F1940" s="78">
        <f t="shared" si="763"/>
        <v>1</v>
      </c>
      <c r="G1940" s="78">
        <f t="shared" si="764"/>
        <v>0</v>
      </c>
      <c r="H1940" s="78">
        <f t="shared" si="765"/>
        <v>3.097049061130154</v>
      </c>
      <c r="I1940" s="78">
        <f t="shared" si="766"/>
        <v>3.3642463274109122</v>
      </c>
      <c r="J1940" s="78">
        <f t="shared" si="767"/>
        <v>0</v>
      </c>
      <c r="K1940" s="78">
        <f t="shared" si="768"/>
        <v>3.097049061130154</v>
      </c>
      <c r="L1940" s="78">
        <f t="shared" si="769"/>
        <v>3.2496124136443489</v>
      </c>
      <c r="M1940" s="78">
        <f t="shared" si="770"/>
        <v>0.87073102195015462</v>
      </c>
      <c r="O1940" s="78">
        <f t="shared" si="771"/>
        <v>2.3374638928613765</v>
      </c>
      <c r="P1940" s="78">
        <f t="shared" si="772"/>
        <v>0.65717471180778264</v>
      </c>
    </row>
    <row r="1941" spans="1:16" x14ac:dyDescent="0.2">
      <c r="A1941" s="78">
        <v>85.561816397527636</v>
      </c>
      <c r="B1941" s="78">
        <f t="shared" si="759"/>
        <v>-4.4614971826211125</v>
      </c>
      <c r="C1941" s="78">
        <f t="shared" ref="C1941:D1941" si="808">C659</f>
        <v>1</v>
      </c>
      <c r="D1941" s="78">
        <f t="shared" si="808"/>
        <v>0</v>
      </c>
      <c r="E1941" s="78">
        <f t="shared" si="762"/>
        <v>-4.4614971826211125</v>
      </c>
      <c r="F1941" s="78">
        <f t="shared" si="763"/>
        <v>1</v>
      </c>
      <c r="G1941" s="78">
        <f t="shared" si="764"/>
        <v>0</v>
      </c>
      <c r="H1941" s="78">
        <f t="shared" si="765"/>
        <v>3.0967739950949964</v>
      </c>
      <c r="I1941" s="78">
        <f t="shared" si="766"/>
        <v>3.3637698990625826</v>
      </c>
      <c r="J1941" s="78">
        <f t="shared" si="767"/>
        <v>0</v>
      </c>
      <c r="K1941" s="78">
        <f t="shared" si="768"/>
        <v>3.0967739950949964</v>
      </c>
      <c r="L1941" s="78">
        <f t="shared" si="769"/>
        <v>3.2491522191983209</v>
      </c>
      <c r="M1941" s="78">
        <f t="shared" si="770"/>
        <v>0.87060771321998021</v>
      </c>
      <c r="O1941" s="78">
        <f t="shared" si="771"/>
        <v>2.3373374717574009</v>
      </c>
      <c r="P1941" s="78">
        <f t="shared" si="772"/>
        <v>0.65710446888703566</v>
      </c>
    </row>
    <row r="1942" spans="1:16" x14ac:dyDescent="0.2">
      <c r="A1942" s="78">
        <v>86.80205272894878</v>
      </c>
      <c r="B1942" s="78">
        <f t="shared" si="759"/>
        <v>-4.4609390762719734</v>
      </c>
      <c r="C1942" s="78">
        <f t="shared" ref="C1942:D1942" si="809">C660</f>
        <v>1</v>
      </c>
      <c r="D1942" s="78">
        <f t="shared" si="809"/>
        <v>0</v>
      </c>
      <c r="E1942" s="78">
        <f t="shared" si="762"/>
        <v>-4.4609390762719734</v>
      </c>
      <c r="F1942" s="78">
        <f t="shared" si="763"/>
        <v>1</v>
      </c>
      <c r="G1942" s="78">
        <f t="shared" si="764"/>
        <v>0</v>
      </c>
      <c r="H1942" s="78">
        <f t="shared" si="765"/>
        <v>3.0964949419204268</v>
      </c>
      <c r="I1942" s="78">
        <f t="shared" si="766"/>
        <v>3.3632865647862147</v>
      </c>
      <c r="J1942" s="78">
        <f t="shared" si="767"/>
        <v>0</v>
      </c>
      <c r="K1942" s="78">
        <f t="shared" si="768"/>
        <v>3.0964949419204268</v>
      </c>
      <c r="L1942" s="78">
        <f t="shared" si="769"/>
        <v>3.2486853541380465</v>
      </c>
      <c r="M1942" s="78">
        <f t="shared" si="770"/>
        <v>0.87048261710410535</v>
      </c>
      <c r="O1942" s="78">
        <f t="shared" si="771"/>
        <v>2.3372092091788401</v>
      </c>
      <c r="P1942" s="78">
        <f t="shared" si="772"/>
        <v>0.6570332027941338</v>
      </c>
    </row>
    <row r="1943" spans="1:16" x14ac:dyDescent="0.2">
      <c r="A1943" s="78">
        <v>88.060266544048304</v>
      </c>
      <c r="B1943" s="78">
        <f t="shared" si="759"/>
        <v>-4.4603728800551785</v>
      </c>
      <c r="C1943" s="78">
        <f t="shared" ref="C1943:D1943" si="810">C661</f>
        <v>1</v>
      </c>
      <c r="D1943" s="78">
        <f t="shared" si="810"/>
        <v>0</v>
      </c>
      <c r="E1943" s="78">
        <f t="shared" si="762"/>
        <v>-4.4603728800551785</v>
      </c>
      <c r="F1943" s="78">
        <f t="shared" si="763"/>
        <v>1</v>
      </c>
      <c r="G1943" s="78">
        <f t="shared" si="764"/>
        <v>0</v>
      </c>
      <c r="H1943" s="78">
        <f t="shared" si="765"/>
        <v>3.0962118438120294</v>
      </c>
      <c r="I1943" s="78">
        <f t="shared" si="766"/>
        <v>3.3627962244789438</v>
      </c>
      <c r="J1943" s="78">
        <f t="shared" si="767"/>
        <v>0</v>
      </c>
      <c r="K1943" s="78">
        <f t="shared" si="768"/>
        <v>3.0962118438120294</v>
      </c>
      <c r="L1943" s="78">
        <f t="shared" si="769"/>
        <v>3.2482117217715829</v>
      </c>
      <c r="M1943" s="78">
        <f t="shared" si="770"/>
        <v>0.87035570769400217</v>
      </c>
      <c r="O1943" s="78">
        <f t="shared" si="771"/>
        <v>2.3370790781701039</v>
      </c>
      <c r="P1943" s="78">
        <f t="shared" si="772"/>
        <v>0.65696089855183581</v>
      </c>
    </row>
    <row r="1944" spans="1:16" x14ac:dyDescent="0.2">
      <c r="A1944" s="78">
        <v>89.336718430192633</v>
      </c>
      <c r="B1944" s="78">
        <f t="shared" si="759"/>
        <v>-4.4597984767064132</v>
      </c>
      <c r="C1944" s="78">
        <f t="shared" ref="C1944:D1944" si="811">C662</f>
        <v>1</v>
      </c>
      <c r="D1944" s="78">
        <f t="shared" si="811"/>
        <v>0</v>
      </c>
      <c r="E1944" s="78">
        <f t="shared" si="762"/>
        <v>-4.4597984767064132</v>
      </c>
      <c r="F1944" s="78">
        <f t="shared" si="763"/>
        <v>1</v>
      </c>
      <c r="G1944" s="78">
        <f t="shared" si="764"/>
        <v>0</v>
      </c>
      <c r="H1944" s="78">
        <f t="shared" si="765"/>
        <v>3.0959246421376467</v>
      </c>
      <c r="I1944" s="78">
        <f t="shared" si="766"/>
        <v>3.3622987765868944</v>
      </c>
      <c r="J1944" s="78">
        <f t="shared" si="767"/>
        <v>0</v>
      </c>
      <c r="K1944" s="78">
        <f t="shared" si="768"/>
        <v>3.0959246421376467</v>
      </c>
      <c r="L1944" s="78">
        <f t="shared" si="769"/>
        <v>3.2477312240054195</v>
      </c>
      <c r="M1944" s="78">
        <f t="shared" si="770"/>
        <v>0.87022695870559374</v>
      </c>
      <c r="O1944" s="78">
        <f t="shared" si="771"/>
        <v>2.33694705137715</v>
      </c>
      <c r="P1944" s="78">
        <f t="shared" si="772"/>
        <v>0.65688754096151014</v>
      </c>
    </row>
    <row r="1945" spans="1:16" x14ac:dyDescent="0.2">
      <c r="A1945" s="78">
        <v>90.631672752016371</v>
      </c>
      <c r="B1945" s="78">
        <f t="shared" si="759"/>
        <v>-4.4592157472615925</v>
      </c>
      <c r="C1945" s="78">
        <f t="shared" ref="C1945:D1945" si="812">C663</f>
        <v>1</v>
      </c>
      <c r="D1945" s="78">
        <f t="shared" si="812"/>
        <v>0</v>
      </c>
      <c r="E1945" s="78">
        <f t="shared" si="762"/>
        <v>-4.4592157472615925</v>
      </c>
      <c r="F1945" s="78">
        <f t="shared" si="763"/>
        <v>1</v>
      </c>
      <c r="G1945" s="78">
        <f t="shared" si="764"/>
        <v>0</v>
      </c>
      <c r="H1945" s="78">
        <f t="shared" si="765"/>
        <v>3.0956332774152364</v>
      </c>
      <c r="I1945" s="78">
        <f t="shared" si="766"/>
        <v>3.3617941180841462</v>
      </c>
      <c r="J1945" s="78">
        <f t="shared" si="767"/>
        <v>0</v>
      </c>
      <c r="K1945" s="78">
        <f t="shared" si="768"/>
        <v>3.0956332774152364</v>
      </c>
      <c r="L1945" s="78">
        <f t="shared" si="769"/>
        <v>3.2472437613241585</v>
      </c>
      <c r="M1945" s="78">
        <f t="shared" si="770"/>
        <v>0.8700963434738096</v>
      </c>
      <c r="O1945" s="78">
        <f t="shared" si="771"/>
        <v>2.3368131010414843</v>
      </c>
      <c r="P1945" s="78">
        <f t="shared" si="772"/>
        <v>0.65681311459980041</v>
      </c>
    </row>
    <row r="1946" spans="1:16" x14ac:dyDescent="0.2">
      <c r="A1946" s="78">
        <v>91.945397706174447</v>
      </c>
      <c r="B1946" s="78">
        <f t="shared" si="759"/>
        <v>-4.4586245710322219</v>
      </c>
      <c r="C1946" s="78">
        <f t="shared" ref="C1946:D1946" si="813">C664</f>
        <v>1</v>
      </c>
      <c r="D1946" s="78">
        <f t="shared" si="813"/>
        <v>0</v>
      </c>
      <c r="E1946" s="78">
        <f t="shared" si="762"/>
        <v>-4.4586245710322219</v>
      </c>
      <c r="F1946" s="78">
        <f t="shared" si="763"/>
        <v>1</v>
      </c>
      <c r="G1946" s="78">
        <f t="shared" si="764"/>
        <v>0</v>
      </c>
      <c r="H1946" s="78">
        <f t="shared" si="765"/>
        <v>3.0953376893005511</v>
      </c>
      <c r="I1946" s="78">
        <f t="shared" si="766"/>
        <v>3.3612821444513981</v>
      </c>
      <c r="J1946" s="78">
        <f t="shared" si="767"/>
        <v>0</v>
      </c>
      <c r="K1946" s="78">
        <f t="shared" si="768"/>
        <v>3.0953376893005511</v>
      </c>
      <c r="L1946" s="78">
        <f t="shared" si="769"/>
        <v>3.2467492327699081</v>
      </c>
      <c r="M1946" s="78">
        <f t="shared" si="770"/>
        <v>0.86996383494706397</v>
      </c>
      <c r="O1946" s="78">
        <f t="shared" si="771"/>
        <v>2.3366771989940607</v>
      </c>
      <c r="P1946" s="78">
        <f t="shared" si="772"/>
        <v>0.65673760381523705</v>
      </c>
    </row>
    <row r="1947" spans="1:16" x14ac:dyDescent="0.2">
      <c r="A1947" s="78">
        <v>93.278165376888126</v>
      </c>
      <c r="B1947" s="78">
        <f t="shared" si="759"/>
        <v>-4.4580248255804005</v>
      </c>
      <c r="C1947" s="78">
        <f t="shared" ref="C1947:D1947" si="814">C665</f>
        <v>1</v>
      </c>
      <c r="D1947" s="78">
        <f t="shared" si="814"/>
        <v>0</v>
      </c>
      <c r="E1947" s="78">
        <f t="shared" si="762"/>
        <v>-4.4580248255804005</v>
      </c>
      <c r="F1947" s="78">
        <f t="shared" si="763"/>
        <v>1</v>
      </c>
      <c r="G1947" s="78">
        <f t="shared" si="764"/>
        <v>0</v>
      </c>
      <c r="H1947" s="78">
        <f t="shared" si="765"/>
        <v>3.0950378165746404</v>
      </c>
      <c r="I1947" s="78">
        <f t="shared" si="766"/>
        <v>3.3607627496543162</v>
      </c>
      <c r="J1947" s="78">
        <f t="shared" si="767"/>
        <v>0</v>
      </c>
      <c r="K1947" s="78">
        <f t="shared" si="768"/>
        <v>3.0950378165746404</v>
      </c>
      <c r="L1947" s="78">
        <f t="shared" si="769"/>
        <v>3.2462475359213667</v>
      </c>
      <c r="M1947" s="78">
        <f t="shared" si="770"/>
        <v>0.86982940568165212</v>
      </c>
      <c r="O1947" s="78">
        <f t="shared" si="771"/>
        <v>2.3365393166490902</v>
      </c>
      <c r="P1947" s="78">
        <f t="shared" si="772"/>
        <v>0.65666099272479705</v>
      </c>
    </row>
    <row r="1948" spans="1:16" x14ac:dyDescent="0.2">
      <c r="A1948" s="78">
        <v>94.630251792296107</v>
      </c>
      <c r="B1948" s="78">
        <f t="shared" si="759"/>
        <v>-4.4574163866934668</v>
      </c>
      <c r="C1948" s="78">
        <f t="shared" ref="C1948:D1948" si="815">C666</f>
        <v>1</v>
      </c>
      <c r="D1948" s="78">
        <f t="shared" si="815"/>
        <v>0</v>
      </c>
      <c r="E1948" s="78">
        <f t="shared" si="762"/>
        <v>-4.4574163866934668</v>
      </c>
      <c r="F1948" s="78">
        <f t="shared" si="763"/>
        <v>1</v>
      </c>
      <c r="G1948" s="78">
        <f t="shared" si="764"/>
        <v>0</v>
      </c>
      <c r="H1948" s="78">
        <f t="shared" si="765"/>
        <v>3.0947335971311736</v>
      </c>
      <c r="I1948" s="78">
        <f t="shared" si="766"/>
        <v>3.3602358261215817</v>
      </c>
      <c r="J1948" s="78">
        <f t="shared" si="767"/>
        <v>0</v>
      </c>
      <c r="K1948" s="78">
        <f t="shared" si="768"/>
        <v>3.0947335971311736</v>
      </c>
      <c r="L1948" s="78">
        <f t="shared" si="769"/>
        <v>3.2457385668726189</v>
      </c>
      <c r="M1948" s="78">
        <f t="shared" si="770"/>
        <v>0.86969302783606772</v>
      </c>
      <c r="O1948" s="78">
        <f t="shared" si="771"/>
        <v>2.3363994249977522</v>
      </c>
      <c r="P1948" s="78">
        <f t="shared" si="772"/>
        <v>0.65658326521040966</v>
      </c>
    </row>
    <row r="1949" spans="1:16" x14ac:dyDescent="0.2">
      <c r="A1949" s="78">
        <v>96.001936981622322</v>
      </c>
      <c r="B1949" s="78">
        <f t="shared" si="759"/>
        <v>-4.45679912835827</v>
      </c>
      <c r="C1949" s="78">
        <f t="shared" ref="C1949:D1949" si="816">C667</f>
        <v>1</v>
      </c>
      <c r="D1949" s="78">
        <f t="shared" si="816"/>
        <v>0</v>
      </c>
      <c r="E1949" s="78">
        <f t="shared" si="762"/>
        <v>-4.45679912835827</v>
      </c>
      <c r="F1949" s="78">
        <f t="shared" si="763"/>
        <v>1</v>
      </c>
      <c r="G1949" s="78">
        <f t="shared" si="764"/>
        <v>0</v>
      </c>
      <c r="H1949" s="78">
        <f t="shared" si="765"/>
        <v>3.0944249679635751</v>
      </c>
      <c r="I1949" s="78">
        <f t="shared" si="766"/>
        <v>3.3597012647226032</v>
      </c>
      <c r="J1949" s="78">
        <f t="shared" si="767"/>
        <v>0</v>
      </c>
      <c r="K1949" s="78">
        <f t="shared" si="768"/>
        <v>3.0944249679635751</v>
      </c>
      <c r="L1949" s="78">
        <f t="shared" si="769"/>
        <v>3.2452222202116086</v>
      </c>
      <c r="M1949" s="78">
        <f t="shared" si="770"/>
        <v>0.86955467316523538</v>
      </c>
      <c r="O1949" s="78">
        <f t="shared" si="771"/>
        <v>2.3362574946018069</v>
      </c>
      <c r="P1949" s="78">
        <f t="shared" si="772"/>
        <v>0.6565044049154074</v>
      </c>
    </row>
    <row r="1950" spans="1:16" x14ac:dyDescent="0.2">
      <c r="A1950" s="78">
        <v>97.39350503317263</v>
      </c>
      <c r="B1950" s="78">
        <f t="shared" si="759"/>
        <v>-4.4561729227350719</v>
      </c>
      <c r="C1950" s="78">
        <f t="shared" ref="C1950:D1950" si="817">C668</f>
        <v>1</v>
      </c>
      <c r="D1950" s="78">
        <f t="shared" si="817"/>
        <v>0</v>
      </c>
      <c r="E1950" s="78">
        <f t="shared" si="762"/>
        <v>-4.4561729227350719</v>
      </c>
      <c r="F1950" s="78">
        <f t="shared" si="763"/>
        <v>1</v>
      </c>
      <c r="G1950" s="78">
        <f t="shared" si="764"/>
        <v>0</v>
      </c>
      <c r="H1950" s="78">
        <f t="shared" si="765"/>
        <v>3.0941118651519761</v>
      </c>
      <c r="I1950" s="78">
        <f t="shared" si="766"/>
        <v>3.3591589547449212</v>
      </c>
      <c r="J1950" s="78">
        <f t="shared" si="767"/>
        <v>0</v>
      </c>
      <c r="K1950" s="78">
        <f t="shared" si="768"/>
        <v>3.0941118651519761</v>
      </c>
      <c r="L1950" s="78">
        <f t="shared" si="769"/>
        <v>3.244698388998311</v>
      </c>
      <c r="M1950" s="78">
        <f t="shared" si="770"/>
        <v>0.86941431301466221</v>
      </c>
      <c r="O1950" s="78">
        <f t="shared" si="771"/>
        <v>2.3361134955871066</v>
      </c>
      <c r="P1950" s="78">
        <f t="shared" si="772"/>
        <v>0.65642439524092144</v>
      </c>
    </row>
    <row r="1951" spans="1:16" x14ac:dyDescent="0.2">
      <c r="A1951" s="78">
        <v>98.805244153171969</v>
      </c>
      <c r="B1951" s="78">
        <f t="shared" si="759"/>
        <v>-4.4555376401310722</v>
      </c>
      <c r="C1951" s="78">
        <f t="shared" ref="C1951:D1951" si="818">C669</f>
        <v>1</v>
      </c>
      <c r="D1951" s="78">
        <f t="shared" si="818"/>
        <v>0</v>
      </c>
      <c r="E1951" s="78">
        <f t="shared" si="762"/>
        <v>-4.4555376401310722</v>
      </c>
      <c r="F1951" s="78">
        <f t="shared" si="763"/>
        <v>1</v>
      </c>
      <c r="G1951" s="78">
        <f t="shared" si="764"/>
        <v>0</v>
      </c>
      <c r="H1951" s="78">
        <f t="shared" si="765"/>
        <v>3.0937942238499763</v>
      </c>
      <c r="I1951" s="78">
        <f t="shared" si="766"/>
        <v>3.3586087838712753</v>
      </c>
      <c r="J1951" s="78">
        <f t="shared" si="767"/>
        <v>0</v>
      </c>
      <c r="K1951" s="78">
        <f t="shared" si="768"/>
        <v>3.0937942238499763</v>
      </c>
      <c r="L1951" s="78">
        <f t="shared" si="769"/>
        <v>3.2441669647425844</v>
      </c>
      <c r="M1951" s="78">
        <f t="shared" si="770"/>
        <v>0.8692719183145019</v>
      </c>
      <c r="O1951" s="78">
        <f t="shared" si="771"/>
        <v>2.3359673976370079</v>
      </c>
      <c r="P1951" s="78">
        <f t="shared" si="772"/>
        <v>0.65634321934221951</v>
      </c>
    </row>
    <row r="1952" spans="1:16" x14ac:dyDescent="0.2">
      <c r="A1952" s="78">
        <v>100.23744672545446</v>
      </c>
      <c r="B1952" s="78">
        <f t="shared" si="759"/>
        <v>-4.4548931489735457</v>
      </c>
      <c r="C1952" s="78">
        <f t="shared" ref="C1952:D1952" si="819">C670</f>
        <v>1</v>
      </c>
      <c r="D1952" s="78">
        <f t="shared" si="819"/>
        <v>0</v>
      </c>
      <c r="E1952" s="78">
        <f t="shared" si="762"/>
        <v>-4.4548931489735457</v>
      </c>
      <c r="F1952" s="78">
        <f t="shared" si="763"/>
        <v>1</v>
      </c>
      <c r="G1952" s="78">
        <f t="shared" si="764"/>
        <v>0</v>
      </c>
      <c r="H1952" s="78">
        <f t="shared" si="765"/>
        <v>3.093471978271213</v>
      </c>
      <c r="I1952" s="78">
        <f t="shared" si="766"/>
        <v>3.3580506381563429</v>
      </c>
      <c r="J1952" s="78">
        <f t="shared" si="767"/>
        <v>0</v>
      </c>
      <c r="K1952" s="78">
        <f t="shared" si="768"/>
        <v>3.093471978271213</v>
      </c>
      <c r="L1952" s="78">
        <f t="shared" si="769"/>
        <v>3.2436278373816987</v>
      </c>
      <c r="M1952" s="78">
        <f t="shared" si="770"/>
        <v>0.8691274595735351</v>
      </c>
      <c r="O1952" s="78">
        <f t="shared" si="771"/>
        <v>2.3358191699856774</v>
      </c>
      <c r="P1952" s="78">
        <f t="shared" si="772"/>
        <v>0.65626086012498819</v>
      </c>
    </row>
    <row r="1953" spans="1:16" x14ac:dyDescent="0.2">
      <c r="A1953" s="78">
        <v>101.69040937201882</v>
      </c>
      <c r="B1953" s="78">
        <f t="shared" si="759"/>
        <v>-4.4542393157825915</v>
      </c>
      <c r="C1953" s="78">
        <f t="shared" ref="C1953:D1953" si="820">C671</f>
        <v>1</v>
      </c>
      <c r="D1953" s="78">
        <f t="shared" si="820"/>
        <v>0</v>
      </c>
      <c r="E1953" s="78">
        <f t="shared" si="762"/>
        <v>-4.4542393157825915</v>
      </c>
      <c r="F1953" s="78">
        <f t="shared" si="763"/>
        <v>1</v>
      </c>
      <c r="G1953" s="78">
        <f t="shared" si="764"/>
        <v>0</v>
      </c>
      <c r="H1953" s="78">
        <f t="shared" si="765"/>
        <v>3.0931450616757359</v>
      </c>
      <c r="I1953" s="78">
        <f t="shared" si="766"/>
        <v>3.3574844020031387</v>
      </c>
      <c r="J1953" s="78">
        <f t="shared" si="767"/>
        <v>0</v>
      </c>
      <c r="K1953" s="78">
        <f t="shared" si="768"/>
        <v>3.0931450616757359</v>
      </c>
      <c r="L1953" s="78">
        <f t="shared" si="769"/>
        <v>3.2430808952575401</v>
      </c>
      <c r="M1953" s="78">
        <f t="shared" si="770"/>
        <v>0.86898090687306018</v>
      </c>
      <c r="O1953" s="78">
        <f t="shared" si="771"/>
        <v>2.3356687814112935</v>
      </c>
      <c r="P1953" s="78">
        <f t="shared" si="772"/>
        <v>0.65617730024155452</v>
      </c>
    </row>
    <row r="1954" spans="1:16" x14ac:dyDescent="0.2">
      <c r="A1954" s="78">
        <v>103.16443301446117</v>
      </c>
      <c r="B1954" s="78">
        <f t="shared" si="759"/>
        <v>-4.4535760051434927</v>
      </c>
      <c r="C1954" s="78">
        <f t="shared" ref="C1954:D1954" si="821">C672</f>
        <v>1</v>
      </c>
      <c r="D1954" s="78">
        <f t="shared" si="821"/>
        <v>0</v>
      </c>
      <c r="E1954" s="78">
        <f t="shared" si="762"/>
        <v>-4.4535760051434927</v>
      </c>
      <c r="F1954" s="78">
        <f t="shared" si="763"/>
        <v>1</v>
      </c>
      <c r="G1954" s="78">
        <f t="shared" si="764"/>
        <v>0</v>
      </c>
      <c r="H1954" s="78">
        <f t="shared" si="765"/>
        <v>3.0928134063561865</v>
      </c>
      <c r="I1954" s="78">
        <f t="shared" si="766"/>
        <v>3.3569099581390787</v>
      </c>
      <c r="J1954" s="78">
        <f t="shared" si="767"/>
        <v>0</v>
      </c>
      <c r="K1954" s="78">
        <f t="shared" si="768"/>
        <v>3.0928134063561865</v>
      </c>
      <c r="L1954" s="78">
        <f t="shared" si="769"/>
        <v>3.2425260250934911</v>
      </c>
      <c r="M1954" s="78">
        <f t="shared" si="770"/>
        <v>0.86883222986069919</v>
      </c>
      <c r="O1954" s="78">
        <f t="shared" si="771"/>
        <v>2.335516200229141</v>
      </c>
      <c r="P1954" s="78">
        <f t="shared" si="772"/>
        <v>0.65609252208705038</v>
      </c>
    </row>
    <row r="1955" spans="1:16" x14ac:dyDescent="0.2">
      <c r="A1955" s="78">
        <v>104.65982293629895</v>
      </c>
      <c r="B1955" s="78">
        <f t="shared" si="759"/>
        <v>-4.4529030796786655</v>
      </c>
      <c r="C1955" s="78">
        <f t="shared" ref="C1955:D1955" si="822">C673</f>
        <v>1</v>
      </c>
      <c r="D1955" s="78">
        <f t="shared" si="822"/>
        <v>0</v>
      </c>
      <c r="E1955" s="78">
        <f t="shared" si="762"/>
        <v>-4.4529030796786655</v>
      </c>
      <c r="F1955" s="78">
        <f t="shared" si="763"/>
        <v>1</v>
      </c>
      <c r="G1955" s="78">
        <f t="shared" si="764"/>
        <v>0</v>
      </c>
      <c r="H1955" s="78">
        <f t="shared" si="765"/>
        <v>3.0924769436237729</v>
      </c>
      <c r="I1955" s="78">
        <f t="shared" si="766"/>
        <v>3.3563271875916851</v>
      </c>
      <c r="J1955" s="78">
        <f t="shared" si="767"/>
        <v>0</v>
      </c>
      <c r="K1955" s="78">
        <f t="shared" si="768"/>
        <v>3.0924769436237729</v>
      </c>
      <c r="L1955" s="78">
        <f t="shared" si="769"/>
        <v>3.2419631119709633</v>
      </c>
      <c r="M1955" s="78">
        <f t="shared" si="770"/>
        <v>0.86868139774410891</v>
      </c>
      <c r="O1955" s="78">
        <f t="shared" si="771"/>
        <v>2.3353613942845981</v>
      </c>
      <c r="P1955" s="78">
        <f t="shared" si="772"/>
        <v>0.65600650779551395</v>
      </c>
    </row>
    <row r="1956" spans="1:16" x14ac:dyDescent="0.2">
      <c r="A1956" s="78">
        <v>106.17688884619768</v>
      </c>
      <c r="B1956" s="78">
        <f t="shared" si="759"/>
        <v>-4.4522204000192112</v>
      </c>
      <c r="C1956" s="78">
        <f t="shared" ref="C1956:D1956" si="823">C674</f>
        <v>1</v>
      </c>
      <c r="D1956" s="78">
        <f t="shared" si="823"/>
        <v>0</v>
      </c>
      <c r="E1956" s="78">
        <f t="shared" si="762"/>
        <v>-4.4522204000192112</v>
      </c>
      <c r="F1956" s="78">
        <f t="shared" si="763"/>
        <v>1</v>
      </c>
      <c r="G1956" s="78">
        <f t="shared" si="764"/>
        <v>0</v>
      </c>
      <c r="H1956" s="78">
        <f t="shared" si="765"/>
        <v>3.0921356037940457</v>
      </c>
      <c r="I1956" s="78">
        <f t="shared" si="766"/>
        <v>3.3557359696639506</v>
      </c>
      <c r="J1956" s="78">
        <f t="shared" si="767"/>
        <v>0</v>
      </c>
      <c r="K1956" s="78">
        <f t="shared" si="768"/>
        <v>3.0921356037940457</v>
      </c>
      <c r="L1956" s="78">
        <f t="shared" si="769"/>
        <v>3.2413920393055995</v>
      </c>
      <c r="M1956" s="78">
        <f t="shared" si="770"/>
        <v>0.86852837928460525</v>
      </c>
      <c r="O1956" s="78">
        <f t="shared" si="771"/>
        <v>2.3352043309460098</v>
      </c>
      <c r="P1956" s="78">
        <f t="shared" si="772"/>
        <v>0.65591923923593176</v>
      </c>
    </row>
    <row r="1957" spans="1:16" x14ac:dyDescent="0.2">
      <c r="A1957" s="78">
        <v>107.71594494211439</v>
      </c>
      <c r="B1957" s="78">
        <f t="shared" si="759"/>
        <v>-4.4515278247760488</v>
      </c>
      <c r="C1957" s="78">
        <f t="shared" ref="C1957:D1957" si="824">C675</f>
        <v>1</v>
      </c>
      <c r="D1957" s="78">
        <f t="shared" si="824"/>
        <v>0</v>
      </c>
      <c r="E1957" s="78">
        <f t="shared" si="762"/>
        <v>-4.4515278247760488</v>
      </c>
      <c r="F1957" s="78">
        <f t="shared" si="763"/>
        <v>1</v>
      </c>
      <c r="G1957" s="78">
        <f t="shared" si="764"/>
        <v>0</v>
      </c>
      <c r="H1957" s="78">
        <f t="shared" si="765"/>
        <v>3.0917893161724646</v>
      </c>
      <c r="I1957" s="78">
        <f t="shared" si="766"/>
        <v>3.3551361819093399</v>
      </c>
      <c r="J1957" s="78">
        <f t="shared" si="767"/>
        <v>0</v>
      </c>
      <c r="K1957" s="78">
        <f t="shared" si="768"/>
        <v>3.0917893161724646</v>
      </c>
      <c r="L1957" s="78">
        <f t="shared" si="769"/>
        <v>3.2408126888231288</v>
      </c>
      <c r="M1957" s="78">
        <f t="shared" si="770"/>
        <v>0.86837314279069266</v>
      </c>
      <c r="O1957" s="78">
        <f t="shared" si="771"/>
        <v>2.3350449770974513</v>
      </c>
      <c r="P1957" s="78">
        <f t="shared" si="772"/>
        <v>0.65583069800821692</v>
      </c>
    </row>
    <row r="1958" spans="1:16" x14ac:dyDescent="0.2">
      <c r="A1958" s="78">
        <v>109.27730997637087</v>
      </c>
      <c r="B1958" s="78">
        <f t="shared" si="759"/>
        <v>-4.450825210510633</v>
      </c>
      <c r="C1958" s="78">
        <f t="shared" ref="C1958:D1958" si="825">C676</f>
        <v>1</v>
      </c>
      <c r="D1958" s="78">
        <f t="shared" si="825"/>
        <v>0</v>
      </c>
      <c r="E1958" s="78">
        <f t="shared" si="762"/>
        <v>-4.450825210510633</v>
      </c>
      <c r="F1958" s="78">
        <f t="shared" si="763"/>
        <v>1</v>
      </c>
      <c r="G1958" s="78">
        <f t="shared" si="764"/>
        <v>0</v>
      </c>
      <c r="H1958" s="78">
        <f t="shared" si="765"/>
        <v>3.0914380090397566</v>
      </c>
      <c r="I1958" s="78">
        <f t="shared" si="766"/>
        <v>3.3545277001064284</v>
      </c>
      <c r="J1958" s="78">
        <f t="shared" si="767"/>
        <v>0</v>
      </c>
      <c r="K1958" s="78">
        <f t="shared" si="768"/>
        <v>3.0914380090397566</v>
      </c>
      <c r="L1958" s="78">
        <f t="shared" si="769"/>
        <v>3.24022494053487</v>
      </c>
      <c r="M1958" s="78">
        <f t="shared" si="770"/>
        <v>0.86821565611150087</v>
      </c>
      <c r="O1958" s="78">
        <f t="shared" si="771"/>
        <v>2.3348832991313748</v>
      </c>
      <c r="P1958" s="78">
        <f t="shared" si="772"/>
        <v>0.65574086543912391</v>
      </c>
    </row>
    <row r="1959" spans="1:16" x14ac:dyDescent="0.2">
      <c r="A1959" s="78">
        <v>110.86130732167014</v>
      </c>
      <c r="B1959" s="78">
        <f t="shared" si="759"/>
        <v>-4.4501124117052484</v>
      </c>
      <c r="C1959" s="78">
        <f t="shared" ref="C1959:D1959" si="826">C677</f>
        <v>1</v>
      </c>
      <c r="D1959" s="78">
        <f t="shared" si="826"/>
        <v>0</v>
      </c>
      <c r="E1959" s="78">
        <f t="shared" si="762"/>
        <v>-4.4501124117052484</v>
      </c>
      <c r="F1959" s="78">
        <f t="shared" si="763"/>
        <v>1</v>
      </c>
      <c r="G1959" s="78">
        <f t="shared" si="764"/>
        <v>0</v>
      </c>
      <c r="H1959" s="78">
        <f t="shared" si="765"/>
        <v>3.0910816096370644</v>
      </c>
      <c r="I1959" s="78">
        <f t="shared" si="766"/>
        <v>3.3539103982331784</v>
      </c>
      <c r="J1959" s="78">
        <f t="shared" si="767"/>
        <v>0</v>
      </c>
      <c r="K1959" s="78">
        <f t="shared" si="768"/>
        <v>3.0910816096370644</v>
      </c>
      <c r="L1959" s="78">
        <f t="shared" si="769"/>
        <v>3.2396286727128811</v>
      </c>
      <c r="M1959" s="78">
        <f t="shared" si="770"/>
        <v>0.86805588663012634</v>
      </c>
      <c r="O1959" s="78">
        <f t="shared" si="771"/>
        <v>2.3347192629411433</v>
      </c>
      <c r="P1959" s="78">
        <f t="shared" si="772"/>
        <v>0.65564972257810039</v>
      </c>
    </row>
    <row r="1960" spans="1:16" x14ac:dyDescent="0.2">
      <c r="A1960" s="78">
        <v>112.46826503806984</v>
      </c>
      <c r="B1960" s="78">
        <f t="shared" si="759"/>
        <v>-4.449389280732869</v>
      </c>
      <c r="C1960" s="78">
        <f t="shared" ref="C1960:D1960" si="827">C678</f>
        <v>1</v>
      </c>
      <c r="D1960" s="78">
        <f t="shared" si="827"/>
        <v>0</v>
      </c>
      <c r="E1960" s="78">
        <f t="shared" si="762"/>
        <v>-4.449389280732869</v>
      </c>
      <c r="F1960" s="78">
        <f t="shared" si="763"/>
        <v>1</v>
      </c>
      <c r="G1960" s="78">
        <f t="shared" si="764"/>
        <v>0</v>
      </c>
      <c r="H1960" s="78">
        <f t="shared" si="765"/>
        <v>3.0907200441508746</v>
      </c>
      <c r="I1960" s="78">
        <f t="shared" si="766"/>
        <v>3.3532841484408342</v>
      </c>
      <c r="J1960" s="78">
        <f t="shared" si="767"/>
        <v>0</v>
      </c>
      <c r="K1960" s="78">
        <f t="shared" si="768"/>
        <v>3.0907200441508746</v>
      </c>
      <c r="L1960" s="78">
        <f t="shared" si="769"/>
        <v>3.2390237618647477</v>
      </c>
      <c r="M1960" s="78">
        <f t="shared" si="770"/>
        <v>0.8678938012568761</v>
      </c>
      <c r="O1960" s="78">
        <f t="shared" si="771"/>
        <v>2.3345528339134423</v>
      </c>
      <c r="P1960" s="78">
        <f t="shared" si="772"/>
        <v>0.65555725019306954</v>
      </c>
    </row>
    <row r="1961" spans="1:16" x14ac:dyDescent="0.2">
      <c r="A1961" s="78">
        <v>114.09851594092642</v>
      </c>
      <c r="B1961" s="78">
        <f t="shared" si="759"/>
        <v>-4.4486556678265829</v>
      </c>
      <c r="C1961" s="78">
        <f t="shared" ref="C1961:D1961" si="828">C679</f>
        <v>1</v>
      </c>
      <c r="D1961" s="78">
        <f t="shared" si="828"/>
        <v>0</v>
      </c>
      <c r="E1961" s="78">
        <f t="shared" si="762"/>
        <v>-4.4486556678265829</v>
      </c>
      <c r="F1961" s="78">
        <f t="shared" si="763"/>
        <v>1</v>
      </c>
      <c r="G1961" s="78">
        <f t="shared" si="764"/>
        <v>0</v>
      </c>
      <c r="H1961" s="78">
        <f t="shared" si="765"/>
        <v>3.0903532376977316</v>
      </c>
      <c r="I1961" s="78">
        <f t="shared" si="766"/>
        <v>3.3526488210274463</v>
      </c>
      <c r="J1961" s="78">
        <f t="shared" si="767"/>
        <v>0</v>
      </c>
      <c r="K1961" s="78">
        <f t="shared" si="768"/>
        <v>3.0903532376977316</v>
      </c>
      <c r="L1961" s="78">
        <f t="shared" si="769"/>
        <v>3.2384100827080067</v>
      </c>
      <c r="M1961" s="78">
        <f t="shared" si="770"/>
        <v>0.8677293664224156</v>
      </c>
      <c r="O1961" s="78">
        <f t="shared" si="771"/>
        <v>2.3343839769205719</v>
      </c>
      <c r="P1961" s="78">
        <f t="shared" si="772"/>
        <v>0.65546342876614949</v>
      </c>
    </row>
    <row r="1962" spans="1:16" x14ac:dyDescent="0.2">
      <c r="A1962" s="78">
        <v>115.75239766982413</v>
      </c>
      <c r="B1962" s="78">
        <f t="shared" si="759"/>
        <v>-4.4479114210485795</v>
      </c>
      <c r="C1962" s="78">
        <f t="shared" ref="C1962:D1962" si="829">C680</f>
        <v>1</v>
      </c>
      <c r="D1962" s="78">
        <f t="shared" si="829"/>
        <v>0</v>
      </c>
      <c r="E1962" s="78">
        <f t="shared" si="762"/>
        <v>-4.4479114210485795</v>
      </c>
      <c r="F1962" s="78">
        <f t="shared" si="763"/>
        <v>1</v>
      </c>
      <c r="G1962" s="78">
        <f t="shared" si="764"/>
        <v>0</v>
      </c>
      <c r="H1962" s="78">
        <f t="shared" si="765"/>
        <v>3.0899811143087299</v>
      </c>
      <c r="I1962" s="78">
        <f t="shared" si="766"/>
        <v>3.3520042844110107</v>
      </c>
      <c r="J1962" s="78">
        <f t="shared" si="767"/>
        <v>0</v>
      </c>
      <c r="K1962" s="78">
        <f t="shared" si="768"/>
        <v>3.0899811143087299</v>
      </c>
      <c r="L1962" s="78">
        <f t="shared" si="769"/>
        <v>3.2377875081442027</v>
      </c>
      <c r="M1962" s="78">
        <f t="shared" si="770"/>
        <v>0.86756254807081612</v>
      </c>
      <c r="O1962" s="78">
        <f t="shared" si="771"/>
        <v>2.3342126563126198</v>
      </c>
      <c r="P1962" s="78">
        <f t="shared" si="772"/>
        <v>0.65536823848930259</v>
      </c>
    </row>
    <row r="1963" spans="1:16" x14ac:dyDescent="0.2">
      <c r="A1963" s="78">
        <v>117.43025275850334</v>
      </c>
      <c r="B1963" s="78">
        <f t="shared" si="759"/>
        <v>-4.4471563862586736</v>
      </c>
      <c r="C1963" s="78">
        <f t="shared" ref="C1963:D1963" si="830">C681</f>
        <v>1</v>
      </c>
      <c r="D1963" s="78">
        <f t="shared" si="830"/>
        <v>0</v>
      </c>
      <c r="E1963" s="78">
        <f t="shared" si="762"/>
        <v>-4.4471563862586736</v>
      </c>
      <c r="F1963" s="78">
        <f t="shared" si="763"/>
        <v>1</v>
      </c>
      <c r="G1963" s="78">
        <f t="shared" si="764"/>
        <v>0</v>
      </c>
      <c r="H1963" s="78">
        <f t="shared" si="765"/>
        <v>3.089603596913777</v>
      </c>
      <c r="I1963" s="78">
        <f t="shared" si="766"/>
        <v>3.3513504051022109</v>
      </c>
      <c r="J1963" s="78">
        <f t="shared" si="767"/>
        <v>0</v>
      </c>
      <c r="K1963" s="78">
        <f t="shared" si="768"/>
        <v>3.089603596913777</v>
      </c>
      <c r="L1963" s="78">
        <f t="shared" si="769"/>
        <v>3.2371559092325568</v>
      </c>
      <c r="M1963" s="78">
        <f t="shared" si="770"/>
        <v>0.86739331165250033</v>
      </c>
      <c r="O1963" s="78">
        <f t="shared" si="771"/>
        <v>2.3340388359095039</v>
      </c>
      <c r="P1963" s="78">
        <f t="shared" si="772"/>
        <v>0.65527165925991471</v>
      </c>
    </row>
    <row r="1964" spans="1:16" x14ac:dyDescent="0.2">
      <c r="A1964" s="78">
        <v>119.13242870580211</v>
      </c>
      <c r="B1964" s="78">
        <f t="shared" si="759"/>
        <v>-4.4463904070823892</v>
      </c>
      <c r="C1964" s="78">
        <f t="shared" ref="C1964:D1964" si="831">C682</f>
        <v>1</v>
      </c>
      <c r="D1964" s="78">
        <f t="shared" si="831"/>
        <v>0</v>
      </c>
      <c r="E1964" s="78">
        <f t="shared" si="762"/>
        <v>-4.4463904070823892</v>
      </c>
      <c r="F1964" s="78">
        <f t="shared" si="763"/>
        <v>1</v>
      </c>
      <c r="G1964" s="78">
        <f t="shared" si="764"/>
        <v>0</v>
      </c>
      <c r="H1964" s="78">
        <f t="shared" si="765"/>
        <v>3.0892206073256347</v>
      </c>
      <c r="I1964" s="78">
        <f t="shared" si="766"/>
        <v>3.3506870476767792</v>
      </c>
      <c r="J1964" s="78">
        <f t="shared" si="767"/>
        <v>0</v>
      </c>
      <c r="K1964" s="78">
        <f t="shared" si="768"/>
        <v>3.0892206073256347</v>
      </c>
      <c r="L1964" s="78">
        <f t="shared" si="769"/>
        <v>3.2365151551632718</v>
      </c>
      <c r="M1964" s="78">
        <f t="shared" si="770"/>
        <v>0.86722162211708842</v>
      </c>
      <c r="O1964" s="78">
        <f t="shared" si="771"/>
        <v>2.3338624789928928</v>
      </c>
      <c r="P1964" s="78">
        <f t="shared" si="772"/>
        <v>0.65517367067630683</v>
      </c>
    </row>
    <row r="1965" spans="1:16" x14ac:dyDescent="0.2">
      <c r="A1965" s="78">
        <v>120.85927804762659</v>
      </c>
      <c r="B1965" s="78">
        <f t="shared" si="759"/>
        <v>-4.4456133248785683</v>
      </c>
      <c r="C1965" s="78">
        <f t="shared" ref="C1965:D1965" si="832">C683</f>
        <v>1</v>
      </c>
      <c r="D1965" s="78">
        <f t="shared" si="832"/>
        <v>0</v>
      </c>
      <c r="E1965" s="78">
        <f t="shared" si="762"/>
        <v>-4.4456133248785683</v>
      </c>
      <c r="F1965" s="78">
        <f t="shared" si="763"/>
        <v>1</v>
      </c>
      <c r="G1965" s="78">
        <f t="shared" si="764"/>
        <v>0</v>
      </c>
      <c r="H1965" s="78">
        <f t="shared" si="765"/>
        <v>3.0888320662237243</v>
      </c>
      <c r="I1965" s="78">
        <f t="shared" si="766"/>
        <v>3.3500140747474414</v>
      </c>
      <c r="J1965" s="78">
        <f t="shared" si="767"/>
        <v>0</v>
      </c>
      <c r="K1965" s="78">
        <f t="shared" si="768"/>
        <v>3.0888320662237243</v>
      </c>
      <c r="L1965" s="78">
        <f t="shared" si="769"/>
        <v>3.2358651132304308</v>
      </c>
      <c r="M1965" s="78">
        <f t="shared" si="770"/>
        <v>0.86704744390613731</v>
      </c>
      <c r="O1965" s="78">
        <f t="shared" si="771"/>
        <v>2.3336835482979952</v>
      </c>
      <c r="P1965" s="78">
        <f t="shared" si="772"/>
        <v>0.65507425203317138</v>
      </c>
    </row>
    <row r="1966" spans="1:16" x14ac:dyDescent="0.2">
      <c r="A1966" s="78">
        <v>122.61115842996415</v>
      </c>
      <c r="B1966" s="78">
        <f t="shared" si="759"/>
        <v>-4.4448249787065164</v>
      </c>
      <c r="C1966" s="78">
        <f t="shared" ref="C1966:D1966" si="833">C684</f>
        <v>1</v>
      </c>
      <c r="D1966" s="78">
        <f t="shared" si="833"/>
        <v>0</v>
      </c>
      <c r="E1966" s="78">
        <f t="shared" si="762"/>
        <v>-4.4448249787065164</v>
      </c>
      <c r="F1966" s="78">
        <f t="shared" si="763"/>
        <v>1</v>
      </c>
      <c r="G1966" s="78">
        <f t="shared" si="764"/>
        <v>0</v>
      </c>
      <c r="H1966" s="78">
        <f t="shared" si="765"/>
        <v>3.0884378931376983</v>
      </c>
      <c r="I1966" s="78">
        <f t="shared" si="766"/>
        <v>3.3493313469354682</v>
      </c>
      <c r="J1966" s="78">
        <f t="shared" si="767"/>
        <v>0</v>
      </c>
      <c r="K1966" s="78">
        <f t="shared" si="768"/>
        <v>3.0884378931376983</v>
      </c>
      <c r="L1966" s="78">
        <f t="shared" si="769"/>
        <v>3.2352056488045204</v>
      </c>
      <c r="M1966" s="78">
        <f t="shared" si="770"/>
        <v>0.86687074094577743</v>
      </c>
      <c r="O1966" s="78">
        <f t="shared" si="771"/>
        <v>2.3335020060052214</v>
      </c>
      <c r="P1966" s="78">
        <f t="shared" si="772"/>
        <v>0.65497338231694058</v>
      </c>
    </row>
    <row r="1967" spans="1:16" x14ac:dyDescent="0.2">
      <c r="A1967" s="78">
        <v>124.38843268295523</v>
      </c>
      <c r="B1967" s="78">
        <f t="shared" si="759"/>
        <v>-4.4440252052926699</v>
      </c>
      <c r="C1967" s="78">
        <f t="shared" ref="C1967:D1967" si="834">C685</f>
        <v>1</v>
      </c>
      <c r="D1967" s="78">
        <f t="shared" si="834"/>
        <v>0</v>
      </c>
      <c r="E1967" s="78">
        <f t="shared" si="762"/>
        <v>-4.4440252052926699</v>
      </c>
      <c r="F1967" s="78">
        <f t="shared" si="763"/>
        <v>1</v>
      </c>
      <c r="G1967" s="78">
        <f t="shared" si="764"/>
        <v>0</v>
      </c>
      <c r="H1967" s="78">
        <f t="shared" si="765"/>
        <v>3.0880380064307751</v>
      </c>
      <c r="I1967" s="78">
        <f t="shared" si="766"/>
        <v>3.3486387228418057</v>
      </c>
      <c r="J1967" s="78">
        <f t="shared" si="767"/>
        <v>0</v>
      </c>
      <c r="K1967" s="78">
        <f t="shared" si="768"/>
        <v>3.0880380064307751</v>
      </c>
      <c r="L1967" s="78">
        <f t="shared" si="769"/>
        <v>3.2345366253045418</v>
      </c>
      <c r="M1967" s="78">
        <f t="shared" si="770"/>
        <v>0.86669147663924073</v>
      </c>
      <c r="O1967" s="78">
        <f t="shared" si="771"/>
        <v>2.3333178137317034</v>
      </c>
      <c r="P1967" s="78">
        <f t="shared" si="772"/>
        <v>0.65487104020107478</v>
      </c>
    </row>
    <row r="1968" spans="1:16" x14ac:dyDescent="0.2">
      <c r="A1968" s="78">
        <v>126.19146889603869</v>
      </c>
      <c r="B1968" s="78">
        <f t="shared" ref="B1968:B2031" si="835">A1968/20000*9-4.5</f>
        <v>-4.4432138389967823</v>
      </c>
      <c r="C1968" s="78">
        <f t="shared" ref="C1968:D1968" si="836">C686</f>
        <v>1</v>
      </c>
      <c r="D1968" s="78">
        <f t="shared" si="836"/>
        <v>0</v>
      </c>
      <c r="E1968" s="78">
        <f t="shared" si="762"/>
        <v>-4.4432138389967823</v>
      </c>
      <c r="F1968" s="78">
        <f t="shared" si="763"/>
        <v>1</v>
      </c>
      <c r="G1968" s="78">
        <f t="shared" si="764"/>
        <v>0</v>
      </c>
      <c r="H1968" s="78">
        <f t="shared" si="765"/>
        <v>3.0876323232828313</v>
      </c>
      <c r="I1968" s="78">
        <f t="shared" si="766"/>
        <v>3.3479360590177927</v>
      </c>
      <c r="J1968" s="78">
        <f t="shared" si="767"/>
        <v>0</v>
      </c>
      <c r="K1968" s="78">
        <f t="shared" si="768"/>
        <v>3.0876323232828313</v>
      </c>
      <c r="L1968" s="78">
        <f t="shared" si="769"/>
        <v>3.2338579041697284</v>
      </c>
      <c r="M1968" s="78">
        <f t="shared" si="770"/>
        <v>0.8665096138592816</v>
      </c>
      <c r="O1968" s="78">
        <f t="shared" si="771"/>
        <v>2.3331309325226917</v>
      </c>
      <c r="P1968" s="78">
        <f t="shared" si="772"/>
        <v>0.65476720404128075</v>
      </c>
    </row>
    <row r="1969" spans="1:16" x14ac:dyDescent="0.2">
      <c r="A1969" s="78">
        <v>128.02064049418621</v>
      </c>
      <c r="B1969" s="78">
        <f t="shared" si="835"/>
        <v>-4.442390711777616</v>
      </c>
      <c r="C1969" s="78">
        <f t="shared" ref="C1969:D1969" si="837">C687</f>
        <v>1</v>
      </c>
      <c r="D1969" s="78">
        <f t="shared" si="837"/>
        <v>0</v>
      </c>
      <c r="E1969" s="78">
        <f t="shared" ref="E1969:E2032" si="838">B1969+B$8</f>
        <v>-4.442390711777616</v>
      </c>
      <c r="F1969" s="78">
        <f t="shared" ref="F1969:F2032" si="839">C1969+B$9</f>
        <v>1</v>
      </c>
      <c r="G1969" s="78">
        <f t="shared" ref="G1969:G2032" si="840">D1969+B$10</f>
        <v>0</v>
      </c>
      <c r="H1969" s="78">
        <f t="shared" ref="H1969:H2032" si="841">E1969*COS(RADIANS($B$12))-F1969*SIN(RADIANS($B$12))</f>
        <v>3.0872207596732482</v>
      </c>
      <c r="I1969" s="78">
        <f t="shared" ref="I1969:I2032" si="842">E1969*SIN(RADIANS($B$12))+F1969*COS(RADIANS($B$12))</f>
        <v>3.3472232099354482</v>
      </c>
      <c r="J1969" s="78">
        <f t="shared" ref="J1969:J2032" si="843">G1969</f>
        <v>0</v>
      </c>
      <c r="K1969" s="78">
        <f t="shared" ref="K1969:K2032" si="844">H1969</f>
        <v>3.0872207596732482</v>
      </c>
      <c r="L1969" s="78">
        <f t="shared" ref="L1969:L2032" si="845">I1969*COS(RADIANS($B$14))-J1969*SIN(RADIANS($B$14))</f>
        <v>3.2331693448308454</v>
      </c>
      <c r="M1969" s="78">
        <f t="shared" ref="M1969:M2032" si="846">I1969*SIN(RADIANS($B$14))+J1969*COS(RADIANS($B$14))</f>
        <v>0.86632511494048703</v>
      </c>
      <c r="O1969" s="78">
        <f t="shared" ref="O1969:O2032" si="847">K1969*B$3/(B$3+B$5+L1969)</f>
        <v>2.3329413228428013</v>
      </c>
      <c r="P1969" s="78">
        <f t="shared" ref="P1969:P2032" si="848">M1969*B$3/(B$3+B$5+L1969)</f>
        <v>0.6546618518706494</v>
      </c>
    </row>
    <row r="1970" spans="1:16" x14ac:dyDescent="0.2">
      <c r="A1970" s="78">
        <v>129.8763263152423</v>
      </c>
      <c r="B1970" s="78">
        <f t="shared" si="835"/>
        <v>-4.441555653158141</v>
      </c>
      <c r="C1970" s="78">
        <f t="shared" ref="C1970:D1970" si="849">C688</f>
        <v>1</v>
      </c>
      <c r="D1970" s="78">
        <f t="shared" si="849"/>
        <v>0</v>
      </c>
      <c r="E1970" s="78">
        <f t="shared" si="838"/>
        <v>-4.441555653158141</v>
      </c>
      <c r="F1970" s="78">
        <f t="shared" si="839"/>
        <v>1</v>
      </c>
      <c r="G1970" s="78">
        <f t="shared" si="840"/>
        <v>0</v>
      </c>
      <c r="H1970" s="78">
        <f t="shared" si="841"/>
        <v>3.0868032303635107</v>
      </c>
      <c r="I1970" s="78">
        <f t="shared" si="842"/>
        <v>3.3465000279573336</v>
      </c>
      <c r="J1970" s="78">
        <f t="shared" si="843"/>
        <v>0</v>
      </c>
      <c r="K1970" s="78">
        <f t="shared" si="844"/>
        <v>3.0868032303635107</v>
      </c>
      <c r="L1970" s="78">
        <f t="shared" si="845"/>
        <v>3.2324708046810775</v>
      </c>
      <c r="M1970" s="78">
        <f t="shared" si="846"/>
        <v>0.86613794167147606</v>
      </c>
      <c r="O1970" s="78">
        <f t="shared" si="847"/>
        <v>2.3327489445671272</v>
      </c>
      <c r="P1970" s="78">
        <f t="shared" si="848"/>
        <v>0.65455496139471836</v>
      </c>
    </row>
    <row r="1971" spans="1:16" x14ac:dyDescent="0.2">
      <c r="A1971" s="78">
        <v>131.75891068838479</v>
      </c>
      <c r="B1971" s="78">
        <f t="shared" si="835"/>
        <v>-4.440708490190227</v>
      </c>
      <c r="C1971" s="78">
        <f t="shared" ref="C1971:D1971" si="850">C689</f>
        <v>1</v>
      </c>
      <c r="D1971" s="78">
        <f t="shared" si="850"/>
        <v>0</v>
      </c>
      <c r="E1971" s="78">
        <f t="shared" si="838"/>
        <v>-4.440708490190227</v>
      </c>
      <c r="F1971" s="78">
        <f t="shared" si="839"/>
        <v>1</v>
      </c>
      <c r="G1971" s="78">
        <f t="shared" si="840"/>
        <v>0</v>
      </c>
      <c r="H1971" s="78">
        <f t="shared" si="841"/>
        <v>3.0863796488795536</v>
      </c>
      <c r="I1971" s="78">
        <f t="shared" si="842"/>
        <v>3.3457663633059744</v>
      </c>
      <c r="J1971" s="78">
        <f t="shared" si="843"/>
        <v>0</v>
      </c>
      <c r="K1971" s="78">
        <f t="shared" si="844"/>
        <v>3.0863796488795536</v>
      </c>
      <c r="L1971" s="78">
        <f t="shared" si="845"/>
        <v>3.2317621390464946</v>
      </c>
      <c r="M1971" s="78">
        <f t="shared" si="846"/>
        <v>0.86594805528698582</v>
      </c>
      <c r="O1971" s="78">
        <f t="shared" si="847"/>
        <v>2.3325537569722092</v>
      </c>
      <c r="P1971" s="78">
        <f t="shared" si="848"/>
        <v>0.65444650998645271</v>
      </c>
    </row>
    <row r="1972" spans="1:16" x14ac:dyDescent="0.2">
      <c r="A1972" s="78">
        <v>133.66878351372293</v>
      </c>
      <c r="B1972" s="78">
        <f t="shared" si="835"/>
        <v>-4.439849047418825</v>
      </c>
      <c r="C1972" s="78">
        <f t="shared" ref="C1972:D1972" si="851">C690</f>
        <v>1</v>
      </c>
      <c r="D1972" s="78">
        <f t="shared" si="851"/>
        <v>0</v>
      </c>
      <c r="E1972" s="78">
        <f t="shared" si="838"/>
        <v>-4.439849047418825</v>
      </c>
      <c r="F1972" s="78">
        <f t="shared" si="839"/>
        <v>1</v>
      </c>
      <c r="G1972" s="78">
        <f t="shared" si="840"/>
        <v>0</v>
      </c>
      <c r="H1972" s="78">
        <f t="shared" si="841"/>
        <v>3.0859499274938527</v>
      </c>
      <c r="I1972" s="78">
        <f t="shared" si="842"/>
        <v>3.3450220640328414</v>
      </c>
      <c r="J1972" s="78">
        <f t="shared" si="843"/>
        <v>0</v>
      </c>
      <c r="K1972" s="78">
        <f t="shared" si="844"/>
        <v>3.0859499274938527</v>
      </c>
      <c r="L1972" s="78">
        <f t="shared" si="845"/>
        <v>3.231043201156087</v>
      </c>
      <c r="M1972" s="78">
        <f t="shared" si="846"/>
        <v>0.865755416459843</v>
      </c>
      <c r="O1972" s="78">
        <f t="shared" si="847"/>
        <v>2.3323557187268591</v>
      </c>
      <c r="P1972" s="78">
        <f t="shared" si="848"/>
        <v>0.65433647468114686</v>
      </c>
    </row>
    <row r="1973" spans="1:16" x14ac:dyDescent="0.2">
      <c r="A1973" s="78">
        <v>135.60634034304923</v>
      </c>
      <c r="B1973" s="78">
        <f t="shared" si="835"/>
        <v>-4.4389771468456276</v>
      </c>
      <c r="C1973" s="78">
        <f t="shared" ref="C1973:D1973" si="852">C691</f>
        <v>1</v>
      </c>
      <c r="D1973" s="78">
        <f t="shared" si="852"/>
        <v>0</v>
      </c>
      <c r="E1973" s="78">
        <f t="shared" si="838"/>
        <v>-4.4389771468456276</v>
      </c>
      <c r="F1973" s="78">
        <f t="shared" si="839"/>
        <v>1</v>
      </c>
      <c r="G1973" s="78">
        <f t="shared" si="840"/>
        <v>0</v>
      </c>
      <c r="H1973" s="78">
        <f t="shared" si="841"/>
        <v>3.085513977207254</v>
      </c>
      <c r="I1973" s="78">
        <f t="shared" si="842"/>
        <v>3.3442669759868786</v>
      </c>
      <c r="J1973" s="78">
        <f t="shared" si="843"/>
        <v>0</v>
      </c>
      <c r="K1973" s="78">
        <f t="shared" si="844"/>
        <v>3.085513977207254</v>
      </c>
      <c r="L1973" s="78">
        <f t="shared" si="845"/>
        <v>3.2303138421113693</v>
      </c>
      <c r="M1973" s="78">
        <f t="shared" si="846"/>
        <v>0.86555998529281852</v>
      </c>
      <c r="O1973" s="78">
        <f t="shared" si="847"/>
        <v>2.3321547878828324</v>
      </c>
      <c r="P1973" s="78">
        <f t="shared" si="848"/>
        <v>0.65422483217124305</v>
      </c>
    </row>
    <row r="1974" spans="1:16" x14ac:dyDescent="0.2">
      <c r="A1974" s="78">
        <v>137.57198246176156</v>
      </c>
      <c r="B1974" s="78">
        <f t="shared" si="835"/>
        <v>-4.4380926078922069</v>
      </c>
      <c r="C1974" s="78">
        <f t="shared" ref="C1974:D1974" si="853">C692</f>
        <v>1</v>
      </c>
      <c r="D1974" s="78">
        <f t="shared" si="853"/>
        <v>0</v>
      </c>
      <c r="E1974" s="78">
        <f t="shared" si="838"/>
        <v>-4.4380926078922069</v>
      </c>
      <c r="F1974" s="78">
        <f t="shared" si="839"/>
        <v>1</v>
      </c>
      <c r="G1974" s="78">
        <f t="shared" si="840"/>
        <v>0</v>
      </c>
      <c r="H1974" s="78">
        <f t="shared" si="841"/>
        <v>3.0850717077305436</v>
      </c>
      <c r="I1974" s="78">
        <f t="shared" si="842"/>
        <v>3.3435009427825793</v>
      </c>
      <c r="J1974" s="78">
        <f t="shared" si="843"/>
        <v>0</v>
      </c>
      <c r="K1974" s="78">
        <f t="shared" si="844"/>
        <v>3.0850717077305436</v>
      </c>
      <c r="L1974" s="78">
        <f t="shared" si="845"/>
        <v>3.2295739108555419</v>
      </c>
      <c r="M1974" s="78">
        <f t="shared" si="846"/>
        <v>0.86536172131036504</v>
      </c>
      <c r="O1974" s="78">
        <f t="shared" si="847"/>
        <v>2.3319509218653551</v>
      </c>
      <c r="P1974" s="78">
        <f t="shared" si="848"/>
        <v>0.65411155880106731</v>
      </c>
    </row>
    <row r="1975" spans="1:16" x14ac:dyDescent="0.2">
      <c r="A1975" s="78">
        <v>139.56611697197329</v>
      </c>
      <c r="B1975" s="78">
        <f t="shared" si="835"/>
        <v>-4.4371952473626122</v>
      </c>
      <c r="C1975" s="78">
        <f t="shared" ref="C1975:D1975" si="854">C693</f>
        <v>1</v>
      </c>
      <c r="D1975" s="78">
        <f t="shared" si="854"/>
        <v>0</v>
      </c>
      <c r="E1975" s="78">
        <f t="shared" si="838"/>
        <v>-4.4371952473626122</v>
      </c>
      <c r="F1975" s="78">
        <f t="shared" si="839"/>
        <v>1</v>
      </c>
      <c r="G1975" s="78">
        <f t="shared" si="840"/>
        <v>0</v>
      </c>
      <c r="H1975" s="78">
        <f t="shared" si="841"/>
        <v>3.0846230274657462</v>
      </c>
      <c r="I1975" s="78">
        <f t="shared" si="842"/>
        <v>3.3427238057675965</v>
      </c>
      <c r="J1975" s="78">
        <f t="shared" si="843"/>
        <v>0</v>
      </c>
      <c r="K1975" s="78">
        <f t="shared" si="844"/>
        <v>3.0846230274657462</v>
      </c>
      <c r="L1975" s="78">
        <f t="shared" si="845"/>
        <v>3.2288232541422048</v>
      </c>
      <c r="M1975" s="78">
        <f t="shared" si="846"/>
        <v>0.86516058345023339</v>
      </c>
      <c r="O1975" s="78">
        <f t="shared" si="847"/>
        <v>2.3317440774634961</v>
      </c>
      <c r="P1975" s="78">
        <f t="shared" si="848"/>
        <v>0.65399663056147839</v>
      </c>
    </row>
    <row r="1976" spans="1:16" x14ac:dyDescent="0.2">
      <c r="A1976" s="78">
        <v>141.58915687682759</v>
      </c>
      <c r="B1976" s="78">
        <f t="shared" si="835"/>
        <v>-4.4362848794054273</v>
      </c>
      <c r="C1976" s="78">
        <f t="shared" ref="C1976:D1976" si="855">C694</f>
        <v>1</v>
      </c>
      <c r="D1976" s="78">
        <f t="shared" si="855"/>
        <v>0</v>
      </c>
      <c r="E1976" s="78">
        <f t="shared" si="838"/>
        <v>-4.4362848794054273</v>
      </c>
      <c r="F1976" s="78">
        <f t="shared" si="839"/>
        <v>1</v>
      </c>
      <c r="G1976" s="78">
        <f t="shared" si="840"/>
        <v>0</v>
      </c>
      <c r="H1976" s="78">
        <f t="shared" si="841"/>
        <v>3.0841678434871538</v>
      </c>
      <c r="I1976" s="78">
        <f t="shared" si="842"/>
        <v>3.3419354039898832</v>
      </c>
      <c r="J1976" s="78">
        <f t="shared" si="843"/>
        <v>0</v>
      </c>
      <c r="K1976" s="78">
        <f t="shared" si="844"/>
        <v>3.0841678434871538</v>
      </c>
      <c r="L1976" s="78">
        <f t="shared" si="845"/>
        <v>3.2280617165036194</v>
      </c>
      <c r="M1976" s="78">
        <f t="shared" si="846"/>
        <v>0.86495653005496842</v>
      </c>
      <c r="O1976" s="78">
        <f t="shared" si="847"/>
        <v>2.3315342108203794</v>
      </c>
      <c r="P1976" s="78">
        <f t="shared" si="848"/>
        <v>0.65388002308443249</v>
      </c>
    </row>
    <row r="1977" spans="1:16" x14ac:dyDescent="0.2">
      <c r="A1977" s="78">
        <v>143.64152116603412</v>
      </c>
      <c r="B1977" s="78">
        <f t="shared" si="835"/>
        <v>-4.4353613154752844</v>
      </c>
      <c r="C1977" s="78">
        <f t="shared" ref="C1977:D1977" si="856">C695</f>
        <v>1</v>
      </c>
      <c r="D1977" s="78">
        <f t="shared" si="856"/>
        <v>0</v>
      </c>
      <c r="E1977" s="78">
        <f t="shared" si="838"/>
        <v>-4.4353613154752844</v>
      </c>
      <c r="F1977" s="78">
        <f t="shared" si="839"/>
        <v>1</v>
      </c>
      <c r="G1977" s="78">
        <f t="shared" si="840"/>
        <v>0</v>
      </c>
      <c r="H1977" s="78">
        <f t="shared" si="841"/>
        <v>3.0837060615220824</v>
      </c>
      <c r="I1977" s="78">
        <f t="shared" si="842"/>
        <v>3.3411355741643605</v>
      </c>
      <c r="J1977" s="78">
        <f t="shared" si="843"/>
        <v>0</v>
      </c>
      <c r="K1977" s="78">
        <f t="shared" si="844"/>
        <v>3.0837060615220824</v>
      </c>
      <c r="L1977" s="78">
        <f t="shared" si="845"/>
        <v>3.2272891402185104</v>
      </c>
      <c r="M1977" s="78">
        <f t="shared" si="846"/>
        <v>0.86474951886328211</v>
      </c>
      <c r="O1977" s="78">
        <f t="shared" si="847"/>
        <v>2.3313212774232444</v>
      </c>
      <c r="P1977" s="78">
        <f t="shared" si="848"/>
        <v>0.65376171163745855</v>
      </c>
    </row>
    <row r="1978" spans="1:16" x14ac:dyDescent="0.2">
      <c r="A1978" s="78">
        <v>145.72363490264559</v>
      </c>
      <c r="B1978" s="78">
        <f t="shared" si="835"/>
        <v>-4.4344243642938093</v>
      </c>
      <c r="C1978" s="78">
        <f t="shared" ref="C1978:D1978" si="857">C696</f>
        <v>1</v>
      </c>
      <c r="D1978" s="78">
        <f t="shared" si="857"/>
        <v>0</v>
      </c>
      <c r="E1978" s="78">
        <f t="shared" si="838"/>
        <v>-4.4344243642938093</v>
      </c>
      <c r="F1978" s="78">
        <f t="shared" si="839"/>
        <v>1</v>
      </c>
      <c r="G1978" s="78">
        <f t="shared" si="840"/>
        <v>0</v>
      </c>
      <c r="H1978" s="78">
        <f t="shared" si="841"/>
        <v>3.0832375859313448</v>
      </c>
      <c r="I1978" s="78">
        <f t="shared" si="842"/>
        <v>3.340324150639097</v>
      </c>
      <c r="J1978" s="78">
        <f t="shared" si="843"/>
        <v>0</v>
      </c>
      <c r="K1978" s="78">
        <f t="shared" si="844"/>
        <v>3.0832375859313448</v>
      </c>
      <c r="L1978" s="78">
        <f t="shared" si="845"/>
        <v>3.2265053652794</v>
      </c>
      <c r="M1978" s="78">
        <f t="shared" si="846"/>
        <v>0.86453950700129978</v>
      </c>
      <c r="O1978" s="78">
        <f t="shared" si="847"/>
        <v>2.3311052320933401</v>
      </c>
      <c r="P1978" s="78">
        <f t="shared" si="848"/>
        <v>0.65364167111804372</v>
      </c>
    </row>
    <row r="1979" spans="1:16" x14ac:dyDescent="0.2">
      <c r="A1979" s="78">
        <v>147.83592931109195</v>
      </c>
      <c r="B1979" s="78">
        <f t="shared" si="835"/>
        <v>-4.4334738318100086</v>
      </c>
      <c r="C1979" s="78">
        <f t="shared" ref="C1979:D1979" si="858">C697</f>
        <v>1</v>
      </c>
      <c r="D1979" s="78">
        <f t="shared" si="858"/>
        <v>0</v>
      </c>
      <c r="E1979" s="78">
        <f t="shared" si="838"/>
        <v>-4.4334738318100086</v>
      </c>
      <c r="F1979" s="78">
        <f t="shared" si="839"/>
        <v>1</v>
      </c>
      <c r="G1979" s="78">
        <f t="shared" si="840"/>
        <v>0</v>
      </c>
      <c r="H1979" s="78">
        <f t="shared" si="841"/>
        <v>3.0827623196894445</v>
      </c>
      <c r="I1979" s="78">
        <f t="shared" si="842"/>
        <v>3.3395009653610037</v>
      </c>
      <c r="J1979" s="78">
        <f t="shared" si="843"/>
        <v>0</v>
      </c>
      <c r="K1979" s="78">
        <f t="shared" si="844"/>
        <v>3.0827623196894445</v>
      </c>
      <c r="L1979" s="78">
        <f t="shared" si="845"/>
        <v>3.2257102293594686</v>
      </c>
      <c r="M1979" s="78">
        <f t="shared" si="846"/>
        <v>0.86432645097368122</v>
      </c>
      <c r="O1979" s="78">
        <f t="shared" si="847"/>
        <v>2.3308860289756592</v>
      </c>
      <c r="P1979" s="78">
        <f t="shared" si="848"/>
        <v>0.65351987604792805</v>
      </c>
    </row>
    <row r="1980" spans="1:16" x14ac:dyDescent="0.2">
      <c r="A1980" s="78">
        <v>149.97884186649119</v>
      </c>
      <c r="B1980" s="78">
        <f t="shared" si="835"/>
        <v>-4.4325095211600791</v>
      </c>
      <c r="C1980" s="78">
        <f t="shared" ref="C1980:D1980" si="859">C698</f>
        <v>1</v>
      </c>
      <c r="D1980" s="78">
        <f t="shared" si="859"/>
        <v>0</v>
      </c>
      <c r="E1980" s="78">
        <f t="shared" si="838"/>
        <v>-4.4325095211600791</v>
      </c>
      <c r="F1980" s="78">
        <f t="shared" si="839"/>
        <v>1</v>
      </c>
      <c r="G1980" s="78">
        <f t="shared" si="840"/>
        <v>0</v>
      </c>
      <c r="H1980" s="78">
        <f t="shared" si="841"/>
        <v>3.0822801643644797</v>
      </c>
      <c r="I1980" s="78">
        <f t="shared" si="842"/>
        <v>3.3386658478410247</v>
      </c>
      <c r="J1980" s="78">
        <f t="shared" si="843"/>
        <v>0</v>
      </c>
      <c r="K1980" s="78">
        <f t="shared" si="844"/>
        <v>3.0822801643644797</v>
      </c>
      <c r="L1980" s="78">
        <f t="shared" si="845"/>
        <v>3.2249035677789348</v>
      </c>
      <c r="M1980" s="78">
        <f t="shared" si="846"/>
        <v>0.86411030665461186</v>
      </c>
      <c r="O1980" s="78">
        <f t="shared" si="847"/>
        <v>2.3306636215284975</v>
      </c>
      <c r="P1980" s="78">
        <f t="shared" si="848"/>
        <v>0.6533963005673058</v>
      </c>
    </row>
    <row r="1981" spans="1:16" x14ac:dyDescent="0.2">
      <c r="A1981" s="78">
        <v>152.15281638525403</v>
      </c>
      <c r="B1981" s="78">
        <f t="shared" si="835"/>
        <v>-4.4315312326266358</v>
      </c>
      <c r="C1981" s="78">
        <f t="shared" ref="C1981:D1981" si="860">C699</f>
        <v>1</v>
      </c>
      <c r="D1981" s="78">
        <f t="shared" si="860"/>
        <v>0</v>
      </c>
      <c r="E1981" s="78">
        <f t="shared" si="838"/>
        <v>-4.4315312326266358</v>
      </c>
      <c r="F1981" s="78">
        <f t="shared" si="839"/>
        <v>1</v>
      </c>
      <c r="G1981" s="78">
        <f t="shared" si="840"/>
        <v>0</v>
      </c>
      <c r="H1981" s="78">
        <f t="shared" si="841"/>
        <v>3.0817910200977581</v>
      </c>
      <c r="I1981" s="78">
        <f t="shared" si="842"/>
        <v>3.3378186251188318</v>
      </c>
      <c r="J1981" s="78">
        <f t="shared" si="843"/>
        <v>0</v>
      </c>
      <c r="K1981" s="78">
        <f t="shared" si="844"/>
        <v>3.0817910200977581</v>
      </c>
      <c r="L1981" s="78">
        <f t="shared" si="845"/>
        <v>3.2240852134709495</v>
      </c>
      <c r="M1981" s="78">
        <f t="shared" si="846"/>
        <v>0.86389102927866468</v>
      </c>
      <c r="O1981" s="78">
        <f t="shared" si="847"/>
        <v>2.3304379625128524</v>
      </c>
      <c r="P1981" s="78">
        <f t="shared" si="848"/>
        <v>0.65327091842893359</v>
      </c>
    </row>
    <row r="1982" spans="1:16" x14ac:dyDescent="0.2">
      <c r="A1982" s="78">
        <v>154.35830311700246</v>
      </c>
      <c r="B1982" s="78">
        <f t="shared" si="835"/>
        <v>-4.4305387635973492</v>
      </c>
      <c r="C1982" s="78">
        <f t="shared" ref="C1982:D1982" si="861">C700</f>
        <v>1</v>
      </c>
      <c r="D1982" s="78">
        <f t="shared" si="861"/>
        <v>0</v>
      </c>
      <c r="E1982" s="78">
        <f t="shared" si="838"/>
        <v>-4.4305387635973492</v>
      </c>
      <c r="F1982" s="78">
        <f t="shared" si="839"/>
        <v>1</v>
      </c>
      <c r="G1982" s="78">
        <f t="shared" si="840"/>
        <v>0</v>
      </c>
      <c r="H1982" s="78">
        <f t="shared" si="841"/>
        <v>3.0812947855831148</v>
      </c>
      <c r="I1982" s="78">
        <f t="shared" si="842"/>
        <v>3.3369591217270003</v>
      </c>
      <c r="J1982" s="78">
        <f t="shared" si="843"/>
        <v>0</v>
      </c>
      <c r="K1982" s="78">
        <f t="shared" si="844"/>
        <v>3.0812947855831148</v>
      </c>
      <c r="L1982" s="78">
        <f t="shared" si="845"/>
        <v>3.2232549969469964</v>
      </c>
      <c r="M1982" s="78">
        <f t="shared" si="846"/>
        <v>0.86366857343152847</v>
      </c>
      <c r="O1982" s="78">
        <f t="shared" si="847"/>
        <v>2.330209003981643</v>
      </c>
      <c r="P1982" s="78">
        <f t="shared" si="848"/>
        <v>0.65314370299214031</v>
      </c>
    </row>
    <row r="1983" spans="1:16" x14ac:dyDescent="0.2">
      <c r="A1983" s="78">
        <v>156.59575883782051</v>
      </c>
      <c r="B1983" s="78">
        <f t="shared" si="835"/>
        <v>-4.4295319085229812</v>
      </c>
      <c r="C1983" s="78">
        <f t="shared" ref="C1983:D1983" si="862">C701</f>
        <v>1</v>
      </c>
      <c r="D1983" s="78">
        <f t="shared" si="862"/>
        <v>0</v>
      </c>
      <c r="E1983" s="78">
        <f t="shared" si="838"/>
        <v>-4.4295319085229812</v>
      </c>
      <c r="F1983" s="78">
        <f t="shared" si="839"/>
        <v>1</v>
      </c>
      <c r="G1983" s="78">
        <f t="shared" si="840"/>
        <v>0</v>
      </c>
      <c r="H1983" s="78">
        <f t="shared" si="841"/>
        <v>3.0807913580459307</v>
      </c>
      <c r="I1983" s="78">
        <f t="shared" si="842"/>
        <v>3.3360871596546682</v>
      </c>
      <c r="J1983" s="78">
        <f t="shared" si="843"/>
        <v>0</v>
      </c>
      <c r="K1983" s="78">
        <f t="shared" si="844"/>
        <v>3.0807913580459307</v>
      </c>
      <c r="L1983" s="78">
        <f t="shared" si="845"/>
        <v>3.2224127462617864</v>
      </c>
      <c r="M1983" s="78">
        <f t="shared" si="846"/>
        <v>0.86344289304060184</v>
      </c>
      <c r="O1983" s="78">
        <f t="shared" si="847"/>
        <v>2.3299766972687537</v>
      </c>
      <c r="P1983" s="78">
        <f t="shared" si="848"/>
        <v>0.65301462721674053</v>
      </c>
    </row>
    <row r="1984" spans="1:16" x14ac:dyDescent="0.2">
      <c r="A1984" s="78">
        <v>158.86564694485634</v>
      </c>
      <c r="B1984" s="78">
        <f t="shared" si="835"/>
        <v>-4.4285104588748148</v>
      </c>
      <c r="C1984" s="78">
        <f t="shared" ref="C1984:D1984" si="863">C702</f>
        <v>1</v>
      </c>
      <c r="D1984" s="78">
        <f t="shared" si="863"/>
        <v>0</v>
      </c>
      <c r="E1984" s="78">
        <f t="shared" si="838"/>
        <v>-4.4285104588748148</v>
      </c>
      <c r="F1984" s="78">
        <f t="shared" si="839"/>
        <v>1</v>
      </c>
      <c r="G1984" s="78">
        <f t="shared" si="840"/>
        <v>0</v>
      </c>
      <c r="H1984" s="78">
        <f t="shared" si="841"/>
        <v>3.0802806332218475</v>
      </c>
      <c r="I1984" s="78">
        <f t="shared" si="842"/>
        <v>3.3352025583106695</v>
      </c>
      <c r="J1984" s="78">
        <f t="shared" si="843"/>
        <v>0</v>
      </c>
      <c r="K1984" s="78">
        <f t="shared" si="844"/>
        <v>3.0802806332218475</v>
      </c>
      <c r="L1984" s="78">
        <f t="shared" si="845"/>
        <v>3.2215582869776478</v>
      </c>
      <c r="M1984" s="78">
        <f t="shared" si="846"/>
        <v>0.86321394136545171</v>
      </c>
      <c r="O1984" s="78">
        <f t="shared" si="847"/>
        <v>2.3297409929778992</v>
      </c>
      <c r="P1984" s="78">
        <f t="shared" si="848"/>
        <v>0.65288366365684736</v>
      </c>
    </row>
    <row r="1985" spans="1:16" x14ac:dyDescent="0.2">
      <c r="A1985" s="78">
        <v>161.16843755229638</v>
      </c>
      <c r="B1985" s="78">
        <f t="shared" si="835"/>
        <v>-4.4274742031014664</v>
      </c>
      <c r="C1985" s="78">
        <f t="shared" ref="C1985:D1985" si="864">C703</f>
        <v>1</v>
      </c>
      <c r="D1985" s="78">
        <f t="shared" si="864"/>
        <v>0</v>
      </c>
      <c r="E1985" s="78">
        <f t="shared" si="838"/>
        <v>-4.4274742031014664</v>
      </c>
      <c r="F1985" s="78">
        <f t="shared" si="839"/>
        <v>1</v>
      </c>
      <c r="G1985" s="78">
        <f t="shared" si="840"/>
        <v>0</v>
      </c>
      <c r="H1985" s="78">
        <f t="shared" si="841"/>
        <v>3.0797625053351734</v>
      </c>
      <c r="I1985" s="78">
        <f t="shared" si="842"/>
        <v>3.3343051344861316</v>
      </c>
      <c r="J1985" s="78">
        <f t="shared" si="843"/>
        <v>0</v>
      </c>
      <c r="K1985" s="78">
        <f t="shared" si="844"/>
        <v>3.0797625053351734</v>
      </c>
      <c r="L1985" s="78">
        <f t="shared" si="845"/>
        <v>3.2206914421283996</v>
      </c>
      <c r="M1985" s="78">
        <f t="shared" si="846"/>
        <v>0.86298167098813261</v>
      </c>
      <c r="O1985" s="78">
        <f t="shared" si="847"/>
        <v>2.3295018409713086</v>
      </c>
      <c r="P1985" s="78">
        <f t="shared" si="848"/>
        <v>0.65275078445458445</v>
      </c>
    </row>
    <row r="1986" spans="1:16" x14ac:dyDescent="0.2">
      <c r="A1986" s="78">
        <v>163.50460758873001</v>
      </c>
      <c r="B1986" s="78">
        <f t="shared" si="835"/>
        <v>-4.4264229265850714</v>
      </c>
      <c r="C1986" s="78">
        <f t="shared" ref="C1986:D1986" si="865">C704</f>
        <v>1</v>
      </c>
      <c r="D1986" s="78">
        <f t="shared" si="865"/>
        <v>0</v>
      </c>
      <c r="E1986" s="78">
        <f t="shared" si="838"/>
        <v>-4.4264229265850714</v>
      </c>
      <c r="F1986" s="78">
        <f t="shared" si="839"/>
        <v>1</v>
      </c>
      <c r="G1986" s="78">
        <f t="shared" si="840"/>
        <v>0</v>
      </c>
      <c r="H1986" s="78">
        <f t="shared" si="841"/>
        <v>3.0792368670769759</v>
      </c>
      <c r="I1986" s="78">
        <f t="shared" si="842"/>
        <v>3.3333947023165313</v>
      </c>
      <c r="J1986" s="78">
        <f t="shared" si="843"/>
        <v>0</v>
      </c>
      <c r="K1986" s="78">
        <f t="shared" si="844"/>
        <v>3.0792368670769759</v>
      </c>
      <c r="L1986" s="78">
        <f t="shared" si="845"/>
        <v>3.2198120321826984</v>
      </c>
      <c r="M1986" s="78">
        <f t="shared" si="846"/>
        <v>0.86274603380336601</v>
      </c>
      <c r="O1986" s="78">
        <f t="shared" si="847"/>
        <v>2.3292591903582225</v>
      </c>
      <c r="P1986" s="78">
        <f t="shared" si="848"/>
        <v>0.65261596133369504</v>
      </c>
    </row>
    <row r="1987" spans="1:16" x14ac:dyDescent="0.2">
      <c r="A1987" s="78">
        <v>165.87464089592572</v>
      </c>
      <c r="B1987" s="78">
        <f t="shared" si="835"/>
        <v>-4.4253564115968338</v>
      </c>
      <c r="C1987" s="78">
        <f t="shared" ref="C1987:D1987" si="866">C705</f>
        <v>1</v>
      </c>
      <c r="D1987" s="78">
        <f t="shared" si="866"/>
        <v>0</v>
      </c>
      <c r="E1987" s="78">
        <f t="shared" si="838"/>
        <v>-4.4253564115968338</v>
      </c>
      <c r="F1987" s="78">
        <f t="shared" si="839"/>
        <v>1</v>
      </c>
      <c r="G1987" s="78">
        <f t="shared" si="840"/>
        <v>0</v>
      </c>
      <c r="H1987" s="78">
        <f t="shared" si="841"/>
        <v>3.078703609582857</v>
      </c>
      <c r="I1987" s="78">
        <f t="shared" si="842"/>
        <v>3.3324710732432008</v>
      </c>
      <c r="J1987" s="78">
        <f t="shared" si="843"/>
        <v>0</v>
      </c>
      <c r="K1987" s="78">
        <f t="shared" si="844"/>
        <v>3.078703609582857</v>
      </c>
      <c r="L1987" s="78">
        <f t="shared" si="845"/>
        <v>3.2189198750068568</v>
      </c>
      <c r="M1987" s="78">
        <f t="shared" si="846"/>
        <v>0.8625069810085777</v>
      </c>
      <c r="O1987" s="78">
        <f t="shared" si="847"/>
        <v>2.3290129894831968</v>
      </c>
      <c r="P1987" s="78">
        <f t="shared" si="848"/>
        <v>0.65247916559304375</v>
      </c>
    </row>
    <row r="1988" spans="1:16" x14ac:dyDescent="0.2">
      <c r="A1988" s="78">
        <v>168.27902832903908</v>
      </c>
      <c r="B1988" s="78">
        <f t="shared" si="835"/>
        <v>-4.424274437251932</v>
      </c>
      <c r="C1988" s="78">
        <f t="shared" ref="C1988:D1988" si="867">C706</f>
        <v>1</v>
      </c>
      <c r="D1988" s="78">
        <f t="shared" si="867"/>
        <v>0</v>
      </c>
      <c r="E1988" s="78">
        <f t="shared" si="838"/>
        <v>-4.424274437251932</v>
      </c>
      <c r="F1988" s="78">
        <f t="shared" si="839"/>
        <v>1</v>
      </c>
      <c r="G1988" s="78">
        <f t="shared" si="840"/>
        <v>0</v>
      </c>
      <c r="H1988" s="78">
        <f t="shared" si="841"/>
        <v>3.0781626224104062</v>
      </c>
      <c r="I1988" s="78">
        <f t="shared" si="842"/>
        <v>3.3315340559742728</v>
      </c>
      <c r="J1988" s="78">
        <f t="shared" si="843"/>
        <v>0</v>
      </c>
      <c r="K1988" s="78">
        <f t="shared" si="844"/>
        <v>3.0781626224104062</v>
      </c>
      <c r="L1988" s="78">
        <f t="shared" si="845"/>
        <v>3.2180147858271204</v>
      </c>
      <c r="M1988" s="78">
        <f t="shared" si="846"/>
        <v>0.86226446309378912</v>
      </c>
      <c r="O1988" s="78">
        <f t="shared" si="847"/>
        <v>2.3287631859142222</v>
      </c>
      <c r="P1988" s="78">
        <f t="shared" si="848"/>
        <v>0.65234036810001395</v>
      </c>
    </row>
    <row r="1989" spans="1:16" x14ac:dyDescent="0.2">
      <c r="A1989" s="78">
        <v>170.71826785827326</v>
      </c>
      <c r="B1989" s="78">
        <f t="shared" si="835"/>
        <v>-4.4231767794637769</v>
      </c>
      <c r="C1989" s="78">
        <f t="shared" ref="C1989:D1989" si="868">C707</f>
        <v>1</v>
      </c>
      <c r="D1989" s="78">
        <f t="shared" si="868"/>
        <v>0</v>
      </c>
      <c r="E1989" s="78">
        <f t="shared" si="838"/>
        <v>-4.4231767794637769</v>
      </c>
      <c r="F1989" s="78">
        <f t="shared" si="839"/>
        <v>1</v>
      </c>
      <c r="G1989" s="78">
        <f t="shared" si="840"/>
        <v>0</v>
      </c>
      <c r="H1989" s="78">
        <f t="shared" si="841"/>
        <v>3.0776137935163286</v>
      </c>
      <c r="I1989" s="78">
        <f t="shared" si="842"/>
        <v>3.3305834564450687</v>
      </c>
      <c r="J1989" s="78">
        <f t="shared" si="843"/>
        <v>0</v>
      </c>
      <c r="K1989" s="78">
        <f t="shared" si="844"/>
        <v>3.0776137935163286</v>
      </c>
      <c r="L1989" s="78">
        <f t="shared" si="845"/>
        <v>3.2170965771914042</v>
      </c>
      <c r="M1989" s="78">
        <f t="shared" si="846"/>
        <v>0.86201842983136567</v>
      </c>
      <c r="O1989" s="78">
        <f t="shared" si="847"/>
        <v>2.3285097264306387</v>
      </c>
      <c r="P1989" s="78">
        <f t="shared" si="848"/>
        <v>0.65219953928379493</v>
      </c>
    </row>
    <row r="1990" spans="1:16" x14ac:dyDescent="0.2">
      <c r="A1990" s="78">
        <v>173.19286467201312</v>
      </c>
      <c r="B1990" s="78">
        <f t="shared" si="835"/>
        <v>-4.4220632108975941</v>
      </c>
      <c r="C1990" s="78">
        <f t="shared" ref="C1990:D1990" si="869">C708</f>
        <v>1</v>
      </c>
      <c r="D1990" s="78">
        <f t="shared" si="869"/>
        <v>0</v>
      </c>
      <c r="E1990" s="78">
        <f t="shared" si="838"/>
        <v>-4.4220632108975941</v>
      </c>
      <c r="F1990" s="78">
        <f t="shared" si="839"/>
        <v>1</v>
      </c>
      <c r="G1990" s="78">
        <f t="shared" si="840"/>
        <v>0</v>
      </c>
      <c r="H1990" s="78">
        <f t="shared" si="841"/>
        <v>3.0770570092332372</v>
      </c>
      <c r="I1990" s="78">
        <f t="shared" si="842"/>
        <v>3.3296190777778985</v>
      </c>
      <c r="J1990" s="78">
        <f t="shared" si="843"/>
        <v>0</v>
      </c>
      <c r="K1990" s="78">
        <f t="shared" si="844"/>
        <v>3.0770570092332372</v>
      </c>
      <c r="L1990" s="78">
        <f t="shared" si="845"/>
        <v>3.216165058930462</v>
      </c>
      <c r="M1990" s="78">
        <f t="shared" si="846"/>
        <v>0.86176883026561146</v>
      </c>
      <c r="O1990" s="78">
        <f t="shared" si="847"/>
        <v>2.3282525570108552</v>
      </c>
      <c r="P1990" s="78">
        <f t="shared" si="848"/>
        <v>0.65205664912855699</v>
      </c>
    </row>
    <row r="1991" spans="1:16" x14ac:dyDescent="0.2">
      <c r="A1991" s="78">
        <v>175.70333128145444</v>
      </c>
      <c r="B1991" s="78">
        <f t="shared" si="835"/>
        <v>-4.4209335009233452</v>
      </c>
      <c r="C1991" s="78">
        <f t="shared" ref="C1991:D1991" si="870">C709</f>
        <v>1</v>
      </c>
      <c r="D1991" s="78">
        <f t="shared" si="870"/>
        <v>0</v>
      </c>
      <c r="E1991" s="78">
        <f t="shared" si="838"/>
        <v>-4.4209335009233452</v>
      </c>
      <c r="F1991" s="78">
        <f t="shared" si="839"/>
        <v>1</v>
      </c>
      <c r="G1991" s="78">
        <f t="shared" si="840"/>
        <v>0</v>
      </c>
      <c r="H1991" s="78">
        <f t="shared" si="841"/>
        <v>3.0764921542461128</v>
      </c>
      <c r="I1991" s="78">
        <f t="shared" si="842"/>
        <v>3.3286407202412902</v>
      </c>
      <c r="J1991" s="78">
        <f t="shared" si="843"/>
        <v>0</v>
      </c>
      <c r="K1991" s="78">
        <f t="shared" si="844"/>
        <v>3.0764921542461128</v>
      </c>
      <c r="L1991" s="78">
        <f t="shared" si="845"/>
        <v>3.2152200381185079</v>
      </c>
      <c r="M1991" s="78">
        <f t="shared" si="846"/>
        <v>0.86151561270221766</v>
      </c>
      <c r="O1991" s="78">
        <f t="shared" si="847"/>
        <v>2.3279916228198667</v>
      </c>
      <c r="P1991" s="78">
        <f t="shared" si="848"/>
        <v>0.65191166716651527</v>
      </c>
    </row>
    <row r="1992" spans="1:16" x14ac:dyDescent="0.2">
      <c r="A1992" s="78">
        <v>178.25018762674915</v>
      </c>
      <c r="B1992" s="78">
        <f t="shared" si="835"/>
        <v>-4.4197874155679626</v>
      </c>
      <c r="C1992" s="78">
        <f t="shared" ref="C1992:D1992" si="871">C710</f>
        <v>1</v>
      </c>
      <c r="D1992" s="78">
        <f t="shared" si="871"/>
        <v>0</v>
      </c>
      <c r="E1992" s="78">
        <f t="shared" si="838"/>
        <v>-4.4197874155679626</v>
      </c>
      <c r="F1992" s="78">
        <f t="shared" si="839"/>
        <v>1</v>
      </c>
      <c r="G1992" s="78">
        <f t="shared" si="840"/>
        <v>0</v>
      </c>
      <c r="H1992" s="78">
        <f t="shared" si="841"/>
        <v>3.0759191115684215</v>
      </c>
      <c r="I1992" s="78">
        <f t="shared" si="842"/>
        <v>3.3276481812086236</v>
      </c>
      <c r="J1992" s="78">
        <f t="shared" si="843"/>
        <v>0</v>
      </c>
      <c r="K1992" s="78">
        <f t="shared" si="844"/>
        <v>3.0759191115684215</v>
      </c>
      <c r="L1992" s="78">
        <f t="shared" si="845"/>
        <v>3.214261319033255</v>
      </c>
      <c r="M1992" s="78">
        <f t="shared" si="846"/>
        <v>0.86125872469755582</v>
      </c>
      <c r="O1992" s="78">
        <f t="shared" si="847"/>
        <v>2.3277268681965593</v>
      </c>
      <c r="P1992" s="78">
        <f t="shared" si="848"/>
        <v>0.65176456247087811</v>
      </c>
    </row>
    <row r="1993" spans="1:16" x14ac:dyDescent="0.2">
      <c r="A1993" s="78">
        <v>180.83396118469011</v>
      </c>
      <c r="B1993" s="78">
        <f t="shared" si="835"/>
        <v>-4.4186247174668898</v>
      </c>
      <c r="C1993" s="78">
        <f t="shared" ref="C1993:D1993" si="872">C711</f>
        <v>1</v>
      </c>
      <c r="D1993" s="78">
        <f t="shared" si="872"/>
        <v>0</v>
      </c>
      <c r="E1993" s="78">
        <f t="shared" si="838"/>
        <v>-4.4186247174668898</v>
      </c>
      <c r="F1993" s="78">
        <f t="shared" si="839"/>
        <v>1</v>
      </c>
      <c r="G1993" s="78">
        <f t="shared" si="840"/>
        <v>0</v>
      </c>
      <c r="H1993" s="78">
        <f t="shared" si="841"/>
        <v>3.075337762517885</v>
      </c>
      <c r="I1993" s="78">
        <f t="shared" si="842"/>
        <v>3.3266412551161628</v>
      </c>
      <c r="J1993" s="78">
        <f t="shared" si="843"/>
        <v>0</v>
      </c>
      <c r="K1993" s="78">
        <f t="shared" si="844"/>
        <v>3.075337762517885</v>
      </c>
      <c r="L1993" s="78">
        <f t="shared" si="845"/>
        <v>3.2132887031153827</v>
      </c>
      <c r="M1993" s="78">
        <f t="shared" si="846"/>
        <v>0.86099811304781637</v>
      </c>
      <c r="O1993" s="78">
        <f t="shared" si="847"/>
        <v>2.3274582366408088</v>
      </c>
      <c r="P1993" s="78">
        <f t="shared" si="848"/>
        <v>0.65161530364867704</v>
      </c>
    </row>
    <row r="1994" spans="1:16" x14ac:dyDescent="0.2">
      <c r="A1994" s="78">
        <v>183.45518707795594</v>
      </c>
      <c r="B1994" s="78">
        <f t="shared" si="835"/>
        <v>-4.4174451658149199</v>
      </c>
      <c r="C1994" s="78">
        <f t="shared" ref="C1994:D1994" si="873">C712</f>
        <v>1</v>
      </c>
      <c r="D1994" s="78">
        <f t="shared" si="873"/>
        <v>0</v>
      </c>
      <c r="E1994" s="78">
        <f t="shared" si="838"/>
        <v>-4.4174451658149199</v>
      </c>
      <c r="F1994" s="78">
        <f t="shared" si="839"/>
        <v>1</v>
      </c>
      <c r="G1994" s="78">
        <f t="shared" si="840"/>
        <v>0</v>
      </c>
      <c r="H1994" s="78">
        <f t="shared" si="841"/>
        <v>3.0747479866919001</v>
      </c>
      <c r="I1994" s="78">
        <f t="shared" si="842"/>
        <v>3.3256197334204809</v>
      </c>
      <c r="J1994" s="78">
        <f t="shared" si="843"/>
        <v>0</v>
      </c>
      <c r="K1994" s="78">
        <f t="shared" si="844"/>
        <v>3.0747479866919001</v>
      </c>
      <c r="L1994" s="78">
        <f t="shared" si="845"/>
        <v>3.2123019889274089</v>
      </c>
      <c r="M1994" s="78">
        <f t="shared" si="846"/>
        <v>0.8607337237779884</v>
      </c>
      <c r="O1994" s="78">
        <f t="shared" si="847"/>
        <v>2.3271856708003629</v>
      </c>
      <c r="P1994" s="78">
        <f t="shared" si="848"/>
        <v>0.65146385883347779</v>
      </c>
    </row>
    <row r="1995" spans="1:16" x14ac:dyDescent="0.2">
      <c r="A1995" s="78">
        <v>186.11440818593979</v>
      </c>
      <c r="B1995" s="78">
        <f t="shared" si="835"/>
        <v>-4.416248516316327</v>
      </c>
      <c r="C1995" s="78">
        <f t="shared" ref="C1995:D1995" si="874">C713</f>
        <v>1</v>
      </c>
      <c r="D1995" s="78">
        <f t="shared" si="874"/>
        <v>0</v>
      </c>
      <c r="E1995" s="78">
        <f t="shared" si="838"/>
        <v>-4.416248516316327</v>
      </c>
      <c r="F1995" s="78">
        <f t="shared" si="839"/>
        <v>1</v>
      </c>
      <c r="G1995" s="78">
        <f t="shared" si="840"/>
        <v>0</v>
      </c>
      <c r="H1995" s="78">
        <f t="shared" si="841"/>
        <v>3.0741496619426036</v>
      </c>
      <c r="I1995" s="78">
        <f t="shared" si="842"/>
        <v>3.3245834045552733</v>
      </c>
      <c r="J1995" s="78">
        <f t="shared" si="843"/>
        <v>0</v>
      </c>
      <c r="K1995" s="78">
        <f t="shared" si="844"/>
        <v>3.0741496619426036</v>
      </c>
      <c r="L1995" s="78">
        <f t="shared" si="845"/>
        <v>3.2113009721119763</v>
      </c>
      <c r="M1995" s="78">
        <f t="shared" si="846"/>
        <v>0.86046550213068329</v>
      </c>
      <c r="O1995" s="78">
        <f t="shared" si="847"/>
        <v>2.3269091124575039</v>
      </c>
      <c r="P1995" s="78">
        <f t="shared" si="848"/>
        <v>0.65131019567797199</v>
      </c>
    </row>
    <row r="1996" spans="1:16" x14ac:dyDescent="0.2">
      <c r="A1996" s="78">
        <v>188.81217525718469</v>
      </c>
      <c r="B1996" s="78">
        <f t="shared" si="835"/>
        <v>-4.4150345211342668</v>
      </c>
      <c r="C1996" s="78">
        <f t="shared" ref="C1996:D1996" si="875">C714</f>
        <v>1</v>
      </c>
      <c r="D1996" s="78">
        <f t="shared" si="875"/>
        <v>0</v>
      </c>
      <c r="E1996" s="78">
        <f t="shared" si="838"/>
        <v>-4.4150345211342668</v>
      </c>
      <c r="F1996" s="78">
        <f t="shared" si="839"/>
        <v>1</v>
      </c>
      <c r="G1996" s="78">
        <f t="shared" si="840"/>
        <v>0</v>
      </c>
      <c r="H1996" s="78">
        <f t="shared" si="841"/>
        <v>3.0735426643515735</v>
      </c>
      <c r="I1996" s="78">
        <f t="shared" si="842"/>
        <v>3.3235320538875373</v>
      </c>
      <c r="J1996" s="78">
        <f t="shared" si="843"/>
        <v>0</v>
      </c>
      <c r="K1996" s="78">
        <f t="shared" si="844"/>
        <v>3.0735426643515735</v>
      </c>
      <c r="L1996" s="78">
        <f t="shared" si="845"/>
        <v>3.2102854453495238</v>
      </c>
      <c r="M1996" s="78">
        <f t="shared" si="846"/>
        <v>0.86019339255479188</v>
      </c>
      <c r="O1996" s="78">
        <f t="shared" si="847"/>
        <v>2.32662850251549</v>
      </c>
      <c r="P1996" s="78">
        <f t="shared" si="848"/>
        <v>0.65115428134644104</v>
      </c>
    </row>
    <row r="1997" spans="1:16" x14ac:dyDescent="0.2">
      <c r="A1997" s="78">
        <v>191.54904702344822</v>
      </c>
      <c r="B1997" s="78">
        <f t="shared" si="835"/>
        <v>-4.4138029288394485</v>
      </c>
      <c r="C1997" s="78">
        <f t="shared" ref="C1997:D1997" si="876">C715</f>
        <v>1</v>
      </c>
      <c r="D1997" s="78">
        <f t="shared" si="876"/>
        <v>0</v>
      </c>
      <c r="E1997" s="78">
        <f t="shared" si="838"/>
        <v>-4.4138029288394485</v>
      </c>
      <c r="F1997" s="78">
        <f t="shared" si="839"/>
        <v>1</v>
      </c>
      <c r="G1997" s="78">
        <f t="shared" si="840"/>
        <v>0</v>
      </c>
      <c r="H1997" s="78">
        <f t="shared" si="841"/>
        <v>3.0729268682041644</v>
      </c>
      <c r="I1997" s="78">
        <f t="shared" si="842"/>
        <v>3.3224654636731197</v>
      </c>
      <c r="J1997" s="78">
        <f t="shared" si="843"/>
        <v>0</v>
      </c>
      <c r="K1997" s="78">
        <f t="shared" si="844"/>
        <v>3.0729268682041644</v>
      </c>
      <c r="L1997" s="78">
        <f t="shared" si="845"/>
        <v>3.2092551983153506</v>
      </c>
      <c r="M1997" s="78">
        <f t="shared" si="846"/>
        <v>0.85991733869398068</v>
      </c>
      <c r="O1997" s="78">
        <f t="shared" si="847"/>
        <v>2.3263437809847685</v>
      </c>
      <c r="P1997" s="78">
        <f t="shared" si="848"/>
        <v>0.65099608250709751</v>
      </c>
    </row>
    <row r="1998" spans="1:16" x14ac:dyDescent="0.2">
      <c r="A1998" s="78">
        <v>194.32559031542129</v>
      </c>
      <c r="B1998" s="78">
        <f t="shared" si="835"/>
        <v>-4.4125534843580603</v>
      </c>
      <c r="C1998" s="78">
        <f t="shared" ref="C1998:D1998" si="877">C716</f>
        <v>1</v>
      </c>
      <c r="D1998" s="78">
        <f t="shared" si="877"/>
        <v>0</v>
      </c>
      <c r="E1998" s="78">
        <f t="shared" si="838"/>
        <v>-4.4125534843580603</v>
      </c>
      <c r="F1998" s="78">
        <f t="shared" si="839"/>
        <v>1</v>
      </c>
      <c r="G1998" s="78">
        <f t="shared" si="840"/>
        <v>0</v>
      </c>
      <c r="H1998" s="78">
        <f t="shared" si="841"/>
        <v>3.0723021459634703</v>
      </c>
      <c r="I1998" s="78">
        <f t="shared" si="842"/>
        <v>3.3213834130116191</v>
      </c>
      <c r="J1998" s="78">
        <f t="shared" si="843"/>
        <v>0</v>
      </c>
      <c r="K1998" s="78">
        <f t="shared" si="844"/>
        <v>3.0723021459634703</v>
      </c>
      <c r="L1998" s="78">
        <f t="shared" si="845"/>
        <v>3.2082100176360542</v>
      </c>
      <c r="M1998" s="78">
        <f t="shared" si="846"/>
        <v>0.85963728337501855</v>
      </c>
      <c r="O1998" s="78">
        <f t="shared" si="847"/>
        <v>2.3260548869689588</v>
      </c>
      <c r="P1998" s="78">
        <f t="shared" si="848"/>
        <v>0.65083556532429565</v>
      </c>
    </row>
    <row r="1999" spans="1:16" x14ac:dyDescent="0.2">
      <c r="A1999" s="78">
        <v>197.14238018012327</v>
      </c>
      <c r="B1999" s="78">
        <f t="shared" si="835"/>
        <v>-4.4112859289189448</v>
      </c>
      <c r="C1999" s="78">
        <f t="shared" ref="C1999:D1999" si="878">C717</f>
        <v>1</v>
      </c>
      <c r="D1999" s="78">
        <f t="shared" si="878"/>
        <v>0</v>
      </c>
      <c r="E1999" s="78">
        <f t="shared" si="838"/>
        <v>-4.4112859289189448</v>
      </c>
      <c r="F1999" s="78">
        <f t="shared" si="839"/>
        <v>1</v>
      </c>
      <c r="G1999" s="78">
        <f t="shared" si="840"/>
        <v>0</v>
      </c>
      <c r="H1999" s="78">
        <f t="shared" si="841"/>
        <v>3.0716683682439125</v>
      </c>
      <c r="I1999" s="78">
        <f t="shared" si="842"/>
        <v>3.3202856778006402</v>
      </c>
      <c r="J1999" s="78">
        <f t="shared" si="843"/>
        <v>0</v>
      </c>
      <c r="K1999" s="78">
        <f t="shared" si="844"/>
        <v>3.0716683682439125</v>
      </c>
      <c r="L1999" s="78">
        <f t="shared" si="845"/>
        <v>3.2071496868453426</v>
      </c>
      <c r="M1999" s="78">
        <f t="shared" si="846"/>
        <v>0.85935316859593758</v>
      </c>
      <c r="O1999" s="78">
        <f t="shared" si="847"/>
        <v>2.3257617586505983</v>
      </c>
      <c r="P1999" s="78">
        <f t="shared" si="848"/>
        <v>0.65067269545061279</v>
      </c>
    </row>
    <row r="2000" spans="1:16" x14ac:dyDescent="0.2">
      <c r="A2000" s="78">
        <v>200</v>
      </c>
      <c r="B2000" s="78">
        <f t="shared" si="835"/>
        <v>-4.41</v>
      </c>
      <c r="C2000" s="78">
        <f t="shared" ref="C2000:D2000" si="879">C718</f>
        <v>1</v>
      </c>
      <c r="D2000" s="78">
        <f t="shared" si="879"/>
        <v>0</v>
      </c>
      <c r="E2000" s="78">
        <f t="shared" si="838"/>
        <v>-4.41</v>
      </c>
      <c r="F2000" s="78">
        <f t="shared" si="839"/>
        <v>1</v>
      </c>
      <c r="G2000" s="78">
        <f t="shared" si="840"/>
        <v>0</v>
      </c>
      <c r="H2000" s="78">
        <f t="shared" si="841"/>
        <v>3.0710254037844402</v>
      </c>
      <c r="I2000" s="78">
        <f t="shared" si="842"/>
        <v>3.3191720306893728</v>
      </c>
      <c r="J2000" s="78">
        <f t="shared" si="843"/>
        <v>0</v>
      </c>
      <c r="K2000" s="78">
        <f t="shared" si="844"/>
        <v>3.0710254037844402</v>
      </c>
      <c r="L2000" s="78">
        <f t="shared" si="845"/>
        <v>3.2060739863391974</v>
      </c>
      <c r="M2000" s="78">
        <f t="shared" si="846"/>
        <v>0.85906493551401819</v>
      </c>
      <c r="O2000" s="78">
        <f t="shared" si="847"/>
        <v>2.3254643332766505</v>
      </c>
      <c r="P2000" s="78">
        <f t="shared" si="848"/>
        <v>0.65050743801879618</v>
      </c>
    </row>
    <row r="2001" spans="1:16" x14ac:dyDescent="0.2">
      <c r="A2001" s="78">
        <v>202.89904161374736</v>
      </c>
      <c r="B2001" s="78">
        <f t="shared" si="835"/>
        <v>-4.4086954312738138</v>
      </c>
      <c r="C2001" s="78">
        <f t="shared" ref="C2001:D2001" si="880">C719</f>
        <v>1</v>
      </c>
      <c r="D2001" s="78">
        <f t="shared" si="880"/>
        <v>0</v>
      </c>
      <c r="E2001" s="78">
        <f t="shared" si="838"/>
        <v>-4.4086954312738138</v>
      </c>
      <c r="F2001" s="78">
        <f t="shared" si="839"/>
        <v>1</v>
      </c>
      <c r="G2001" s="78">
        <f t="shared" si="840"/>
        <v>0</v>
      </c>
      <c r="H2001" s="78">
        <f t="shared" si="841"/>
        <v>3.0703731194213471</v>
      </c>
      <c r="I2001" s="78">
        <f t="shared" si="842"/>
        <v>3.3180422410315127</v>
      </c>
      <c r="J2001" s="78">
        <f t="shared" si="843"/>
        <v>0</v>
      </c>
      <c r="K2001" s="78">
        <f t="shared" si="844"/>
        <v>3.0703731194213471</v>
      </c>
      <c r="L2001" s="78">
        <f t="shared" si="845"/>
        <v>3.204982693330396</v>
      </c>
      <c r="M2001" s="78">
        <f t="shared" si="846"/>
        <v>0.85877252443360408</v>
      </c>
      <c r="O2001" s="78">
        <f t="shared" si="847"/>
        <v>2.3251625471437674</v>
      </c>
      <c r="P2001" s="78">
        <f t="shared" si="848"/>
        <v>0.65033975763357477</v>
      </c>
    </row>
    <row r="2002" spans="1:16" x14ac:dyDescent="0.2">
      <c r="A2002" s="78">
        <v>205.84010543888564</v>
      </c>
      <c r="B2002" s="78">
        <f t="shared" si="835"/>
        <v>-4.4073719525525012</v>
      </c>
      <c r="C2002" s="78">
        <f t="shared" ref="C2002:D2002" si="881">C720</f>
        <v>1</v>
      </c>
      <c r="D2002" s="78">
        <f t="shared" si="881"/>
        <v>0</v>
      </c>
      <c r="E2002" s="78">
        <f t="shared" si="838"/>
        <v>-4.4073719525525012</v>
      </c>
      <c r="F2002" s="78">
        <f t="shared" si="839"/>
        <v>1</v>
      </c>
      <c r="G2002" s="78">
        <f t="shared" si="840"/>
        <v>0</v>
      </c>
      <c r="H2002" s="78">
        <f t="shared" si="841"/>
        <v>3.0697113800606908</v>
      </c>
      <c r="I2002" s="78">
        <f t="shared" si="842"/>
        <v>3.3168960748374881</v>
      </c>
      <c r="J2002" s="78">
        <f t="shared" si="843"/>
        <v>0</v>
      </c>
      <c r="K2002" s="78">
        <f t="shared" si="844"/>
        <v>3.0697113800606908</v>
      </c>
      <c r="L2002" s="78">
        <f t="shared" si="845"/>
        <v>3.2038755818023681</v>
      </c>
      <c r="M2002" s="78">
        <f t="shared" si="846"/>
        <v>0.85847587479373788</v>
      </c>
      <c r="O2002" s="78">
        <f t="shared" si="847"/>
        <v>2.324856335583303</v>
      </c>
      <c r="P2002" s="78">
        <f t="shared" si="848"/>
        <v>0.65016961836333309</v>
      </c>
    </row>
    <row r="2003" spans="1:16" x14ac:dyDescent="0.2">
      <c r="A2003" s="78">
        <v>208.82380059611296</v>
      </c>
      <c r="B2003" s="78">
        <f t="shared" si="835"/>
        <v>-4.406029289731749</v>
      </c>
      <c r="C2003" s="78">
        <f t="shared" ref="C2003:D2003" si="882">C721</f>
        <v>1</v>
      </c>
      <c r="D2003" s="78">
        <f t="shared" si="882"/>
        <v>0</v>
      </c>
      <c r="E2003" s="78">
        <f t="shared" si="838"/>
        <v>-4.406029289731749</v>
      </c>
      <c r="F2003" s="78">
        <f t="shared" si="839"/>
        <v>1</v>
      </c>
      <c r="G2003" s="78">
        <f t="shared" si="840"/>
        <v>0</v>
      </c>
      <c r="H2003" s="78">
        <f t="shared" si="841"/>
        <v>3.0690400486503147</v>
      </c>
      <c r="I2003" s="78">
        <f t="shared" si="842"/>
        <v>3.3157332947259999</v>
      </c>
      <c r="J2003" s="78">
        <f t="shared" si="843"/>
        <v>0</v>
      </c>
      <c r="K2003" s="78">
        <f t="shared" si="844"/>
        <v>3.0690400486503147</v>
      </c>
      <c r="L2003" s="78">
        <f t="shared" si="845"/>
        <v>3.2027524224623862</v>
      </c>
      <c r="M2003" s="78">
        <f t="shared" si="846"/>
        <v>0.85817492515561822</v>
      </c>
      <c r="O2003" s="78">
        <f t="shared" si="847"/>
        <v>2.3245456329460747</v>
      </c>
      <c r="P2003" s="78">
        <f t="shared" si="848"/>
        <v>0.64999698373164216</v>
      </c>
    </row>
    <row r="2004" spans="1:16" x14ac:dyDescent="0.2">
      <c r="A2004" s="78">
        <v>211.85074503545778</v>
      </c>
      <c r="B2004" s="78">
        <f t="shared" si="835"/>
        <v>-4.4046671647340441</v>
      </c>
      <c r="C2004" s="78">
        <f t="shared" ref="C2004:D2004" si="883">C722</f>
        <v>1</v>
      </c>
      <c r="D2004" s="78">
        <f t="shared" si="883"/>
        <v>0</v>
      </c>
      <c r="E2004" s="78">
        <f t="shared" si="838"/>
        <v>-4.4046671647340441</v>
      </c>
      <c r="F2004" s="78">
        <f t="shared" si="839"/>
        <v>1</v>
      </c>
      <c r="G2004" s="78">
        <f t="shared" si="840"/>
        <v>0</v>
      </c>
      <c r="H2004" s="78">
        <f t="shared" si="841"/>
        <v>3.0683589861514622</v>
      </c>
      <c r="I2004" s="78">
        <f t="shared" si="842"/>
        <v>3.3145536598748575</v>
      </c>
      <c r="J2004" s="78">
        <f t="shared" si="843"/>
        <v>0</v>
      </c>
      <c r="K2004" s="78">
        <f t="shared" si="844"/>
        <v>3.0683589861514622</v>
      </c>
      <c r="L2004" s="78">
        <f t="shared" si="845"/>
        <v>3.2016129826940771</v>
      </c>
      <c r="M2004" s="78">
        <f t="shared" si="846"/>
        <v>0.85786961318987598</v>
      </c>
      <c r="O2004" s="78">
        <f t="shared" si="847"/>
        <v>2.3242303725868632</v>
      </c>
      <c r="P2004" s="78">
        <f t="shared" si="848"/>
        <v>0.64982181670864958</v>
      </c>
    </row>
    <row r="2005" spans="1:16" x14ac:dyDescent="0.2">
      <c r="A2005" s="78">
        <v>214.92156566426357</v>
      </c>
      <c r="B2005" s="78">
        <f t="shared" si="835"/>
        <v>-4.4032852954510817</v>
      </c>
      <c r="C2005" s="78">
        <f t="shared" ref="C2005:D2005" si="884">C723</f>
        <v>1</v>
      </c>
      <c r="D2005" s="78">
        <f t="shared" si="884"/>
        <v>0</v>
      </c>
      <c r="E2005" s="78">
        <f t="shared" si="838"/>
        <v>-4.4032852954510817</v>
      </c>
      <c r="F2005" s="78">
        <f t="shared" si="839"/>
        <v>1</v>
      </c>
      <c r="G2005" s="78">
        <f t="shared" si="840"/>
        <v>0</v>
      </c>
      <c r="H2005" s="78">
        <f t="shared" si="841"/>
        <v>3.067668051509981</v>
      </c>
      <c r="I2005" s="78">
        <f t="shared" si="842"/>
        <v>3.3133569259711027</v>
      </c>
      <c r="J2005" s="78">
        <f t="shared" si="843"/>
        <v>0</v>
      </c>
      <c r="K2005" s="78">
        <f t="shared" si="844"/>
        <v>3.067668051509981</v>
      </c>
      <c r="L2005" s="78">
        <f t="shared" si="845"/>
        <v>3.2004570265092447</v>
      </c>
      <c r="M2005" s="78">
        <f t="shared" si="846"/>
        <v>0.85755987566366432</v>
      </c>
      <c r="O2005" s="78">
        <f t="shared" si="847"/>
        <v>2.3239104868486522</v>
      </c>
      <c r="P2005" s="78">
        <f t="shared" si="848"/>
        <v>0.64964407970232152</v>
      </c>
    </row>
    <row r="2006" spans="1:16" x14ac:dyDescent="0.2">
      <c r="A2006" s="78">
        <v>218.0368984770256</v>
      </c>
      <c r="B2006" s="78">
        <f t="shared" si="835"/>
        <v>-4.4018833956853385</v>
      </c>
      <c r="C2006" s="78">
        <f t="shared" ref="C2006:D2006" si="885">C724</f>
        <v>1</v>
      </c>
      <c r="D2006" s="78">
        <f t="shared" si="885"/>
        <v>0</v>
      </c>
      <c r="E2006" s="78">
        <f t="shared" si="838"/>
        <v>-4.4018833956853385</v>
      </c>
      <c r="F2006" s="78">
        <f t="shared" si="839"/>
        <v>1</v>
      </c>
      <c r="G2006" s="78">
        <f t="shared" si="840"/>
        <v>0</v>
      </c>
      <c r="H2006" s="78">
        <f t="shared" si="841"/>
        <v>3.0669671016271094</v>
      </c>
      <c r="I2006" s="78">
        <f t="shared" si="842"/>
        <v>3.3121428451604094</v>
      </c>
      <c r="J2006" s="78">
        <f t="shared" si="843"/>
        <v>0</v>
      </c>
      <c r="K2006" s="78">
        <f t="shared" si="844"/>
        <v>3.0669671016271094</v>
      </c>
      <c r="L2006" s="78">
        <f t="shared" si="845"/>
        <v>3.199284314498994</v>
      </c>
      <c r="M2006" s="78">
        <f t="shared" si="846"/>
        <v>0.85724564842756334</v>
      </c>
      <c r="O2006" s="78">
        <f t="shared" si="847"/>
        <v>2.3235859070465992</v>
      </c>
      <c r="P2006" s="78">
        <f t="shared" si="848"/>
        <v>0.64946373454953632</v>
      </c>
    </row>
    <row r="2007" spans="1:16" x14ac:dyDescent="0.2">
      <c r="A2007" s="78">
        <v>221.19738868711195</v>
      </c>
      <c r="B2007" s="78">
        <f t="shared" si="835"/>
        <v>-4.4004611750907996</v>
      </c>
      <c r="C2007" s="78">
        <f t="shared" ref="C2007:D2007" si="886">C725</f>
        <v>1</v>
      </c>
      <c r="D2007" s="78">
        <f t="shared" si="886"/>
        <v>0</v>
      </c>
      <c r="E2007" s="78">
        <f t="shared" si="838"/>
        <v>-4.4004611750907996</v>
      </c>
      <c r="F2007" s="78">
        <f t="shared" si="839"/>
        <v>1</v>
      </c>
      <c r="G2007" s="78">
        <f t="shared" si="840"/>
        <v>0</v>
      </c>
      <c r="H2007" s="78">
        <f t="shared" si="841"/>
        <v>3.0662559913298399</v>
      </c>
      <c r="I2007" s="78">
        <f t="shared" si="842"/>
        <v>3.3109111659957535</v>
      </c>
      <c r="J2007" s="78">
        <f t="shared" si="843"/>
        <v>0</v>
      </c>
      <c r="K2007" s="78">
        <f t="shared" si="844"/>
        <v>3.0662559913298399</v>
      </c>
      <c r="L2007" s="78">
        <f t="shared" si="845"/>
        <v>3.1980946037841509</v>
      </c>
      <c r="M2007" s="78">
        <f t="shared" si="846"/>
        <v>0.85692686640229443</v>
      </c>
      <c r="O2007" s="78">
        <f t="shared" si="847"/>
        <v>2.3232565634517308</v>
      </c>
      <c r="P2007" s="78">
        <f t="shared" si="848"/>
        <v>0.64928074250702583</v>
      </c>
    </row>
    <row r="2008" spans="1:16" x14ac:dyDescent="0.2">
      <c r="A2008" s="78">
        <v>224.40369086039271</v>
      </c>
      <c r="B2008" s="78">
        <f t="shared" si="835"/>
        <v>-4.399018339112823</v>
      </c>
      <c r="C2008" s="78">
        <f t="shared" ref="C2008:D2008" si="887">C726</f>
        <v>1</v>
      </c>
      <c r="D2008" s="78">
        <f t="shared" si="887"/>
        <v>0</v>
      </c>
      <c r="E2008" s="78">
        <f t="shared" si="838"/>
        <v>-4.399018339112823</v>
      </c>
      <c r="F2008" s="78">
        <f t="shared" si="839"/>
        <v>1</v>
      </c>
      <c r="G2008" s="78">
        <f t="shared" si="840"/>
        <v>0</v>
      </c>
      <c r="H2008" s="78">
        <f t="shared" si="841"/>
        <v>3.0655345733408517</v>
      </c>
      <c r="I2008" s="78">
        <f t="shared" si="842"/>
        <v>3.3096616333853315</v>
      </c>
      <c r="J2008" s="78">
        <f t="shared" si="843"/>
        <v>0</v>
      </c>
      <c r="K2008" s="78">
        <f t="shared" si="844"/>
        <v>3.0655345733408517</v>
      </c>
      <c r="L2008" s="78">
        <f t="shared" si="845"/>
        <v>3.1968876479649539</v>
      </c>
      <c r="M2008" s="78">
        <f t="shared" si="846"/>
        <v>0.85660346356524053</v>
      </c>
      <c r="O2008" s="78">
        <f t="shared" si="847"/>
        <v>2.3229223852743623</v>
      </c>
      <c r="P2008" s="78">
        <f t="shared" si="848"/>
        <v>0.64909506424216201</v>
      </c>
    </row>
    <row r="2009" spans="1:16" x14ac:dyDescent="0.2">
      <c r="A2009" s="78">
        <v>227.65646905080644</v>
      </c>
      <c r="B2009" s="78">
        <f t="shared" si="835"/>
        <v>-4.3975545889271368</v>
      </c>
      <c r="C2009" s="78">
        <f t="shared" ref="C2009:D2009" si="888">C727</f>
        <v>1</v>
      </c>
      <c r="D2009" s="78">
        <f t="shared" si="888"/>
        <v>0</v>
      </c>
      <c r="E2009" s="78">
        <f t="shared" si="838"/>
        <v>-4.3975545889271368</v>
      </c>
      <c r="F2009" s="78">
        <f t="shared" si="839"/>
        <v>1</v>
      </c>
      <c r="G2009" s="78">
        <f t="shared" si="840"/>
        <v>0</v>
      </c>
      <c r="H2009" s="78">
        <f t="shared" si="841"/>
        <v>3.0648026982480086</v>
      </c>
      <c r="I2009" s="78">
        <f t="shared" si="842"/>
        <v>3.3083939885397333</v>
      </c>
      <c r="J2009" s="78">
        <f t="shared" si="843"/>
        <v>0</v>
      </c>
      <c r="K2009" s="78">
        <f t="shared" si="844"/>
        <v>3.0648026982480086</v>
      </c>
      <c r="L2009" s="78">
        <f t="shared" si="845"/>
        <v>3.1956631970700284</v>
      </c>
      <c r="M2009" s="78">
        <f t="shared" si="846"/>
        <v>0.85627537293677369</v>
      </c>
      <c r="O2009" s="78">
        <f t="shared" si="847"/>
        <v>2.3225833006472301</v>
      </c>
      <c r="P2009" s="78">
        <f t="shared" si="848"/>
        <v>0.6489066598235862</v>
      </c>
    </row>
    <row r="2010" spans="1:16" x14ac:dyDescent="0.2">
      <c r="A2010" s="78">
        <v>230.95639693789167</v>
      </c>
      <c r="B2010" s="78">
        <f t="shared" si="835"/>
        <v>-4.3960696213779489</v>
      </c>
      <c r="C2010" s="78">
        <f t="shared" ref="C2010:D2010" si="889">C728</f>
        <v>1</v>
      </c>
      <c r="D2010" s="78">
        <f t="shared" si="889"/>
        <v>0</v>
      </c>
      <c r="E2010" s="78">
        <f t="shared" si="838"/>
        <v>-4.3960696213779489</v>
      </c>
      <c r="F2010" s="78">
        <f t="shared" si="839"/>
        <v>1</v>
      </c>
      <c r="G2010" s="78">
        <f t="shared" si="840"/>
        <v>0</v>
      </c>
      <c r="H2010" s="78">
        <f t="shared" si="841"/>
        <v>3.0640602144734146</v>
      </c>
      <c r="I2010" s="78">
        <f t="shared" si="842"/>
        <v>3.3071079689183409</v>
      </c>
      <c r="J2010" s="78">
        <f t="shared" si="843"/>
        <v>0</v>
      </c>
      <c r="K2010" s="78">
        <f t="shared" si="844"/>
        <v>3.0640602144734146</v>
      </c>
      <c r="L2010" s="78">
        <f t="shared" si="845"/>
        <v>3.1944209975046109</v>
      </c>
      <c r="M2010" s="78">
        <f t="shared" si="846"/>
        <v>0.85594252656638181</v>
      </c>
      <c r="O2010" s="78">
        <f t="shared" si="847"/>
        <v>2.3222392366083389</v>
      </c>
      <c r="P2010" s="78">
        <f t="shared" si="848"/>
        <v>0.64871548871167717</v>
      </c>
    </row>
    <row r="2011" spans="1:16" x14ac:dyDescent="0.2">
      <c r="A2011" s="78">
        <v>234.30415796631209</v>
      </c>
      <c r="B2011" s="78">
        <f t="shared" si="835"/>
        <v>-4.3945631289151592</v>
      </c>
      <c r="C2011" s="78">
        <f t="shared" ref="C2011:D2011" si="890">C729</f>
        <v>1</v>
      </c>
      <c r="D2011" s="78">
        <f t="shared" si="890"/>
        <v>0</v>
      </c>
      <c r="E2011" s="78">
        <f t="shared" si="838"/>
        <v>-4.3945631289151592</v>
      </c>
      <c r="F2011" s="78">
        <f t="shared" si="839"/>
        <v>1</v>
      </c>
      <c r="G2011" s="78">
        <f t="shared" si="840"/>
        <v>0</v>
      </c>
      <c r="H2011" s="78">
        <f t="shared" si="841"/>
        <v>3.0633069682420198</v>
      </c>
      <c r="I2011" s="78">
        <f t="shared" si="842"/>
        <v>3.3058033081749554</v>
      </c>
      <c r="J2011" s="78">
        <f t="shared" si="843"/>
        <v>0</v>
      </c>
      <c r="K2011" s="78">
        <f t="shared" si="844"/>
        <v>3.0633069682420198</v>
      </c>
      <c r="L2011" s="78">
        <f t="shared" si="845"/>
        <v>3.1931607919980292</v>
      </c>
      <c r="M2011" s="78">
        <f t="shared" si="846"/>
        <v>0.855604855518596</v>
      </c>
      <c r="O2011" s="78">
        <f t="shared" si="847"/>
        <v>2.32189011908351</v>
      </c>
      <c r="P2011" s="78">
        <f t="shared" si="848"/>
        <v>0.64852150974885492</v>
      </c>
    </row>
    <row r="2012" spans="1:16" x14ac:dyDescent="0.2">
      <c r="A2012" s="78">
        <v>237.7004454874037</v>
      </c>
      <c r="B2012" s="78">
        <f t="shared" si="835"/>
        <v>-4.3930347995306684</v>
      </c>
      <c r="C2012" s="78">
        <f t="shared" ref="C2012:D2012" si="891">C730</f>
        <v>1</v>
      </c>
      <c r="D2012" s="78">
        <f t="shared" si="891"/>
        <v>0</v>
      </c>
      <c r="E2012" s="78">
        <f t="shared" si="838"/>
        <v>-4.3930347995306684</v>
      </c>
      <c r="F2012" s="78">
        <f t="shared" si="839"/>
        <v>1</v>
      </c>
      <c r="G2012" s="78">
        <f t="shared" si="840"/>
        <v>0</v>
      </c>
      <c r="H2012" s="78">
        <f t="shared" si="841"/>
        <v>3.0625428035497744</v>
      </c>
      <c r="I2012" s="78">
        <f t="shared" si="842"/>
        <v>3.3044797361026359</v>
      </c>
      <c r="J2012" s="78">
        <f t="shared" si="843"/>
        <v>0</v>
      </c>
      <c r="K2012" s="78">
        <f t="shared" si="844"/>
        <v>3.0625428035497744</v>
      </c>
      <c r="L2012" s="78">
        <f t="shared" si="845"/>
        <v>3.1918823195504209</v>
      </c>
      <c r="M2012" s="78">
        <f t="shared" si="846"/>
        <v>0.855262289858714</v>
      </c>
      <c r="O2012" s="78">
        <f t="shared" si="847"/>
        <v>2.3215358728686306</v>
      </c>
      <c r="P2012" s="78">
        <f t="shared" si="848"/>
        <v>0.64832468114971886</v>
      </c>
    </row>
    <row r="2013" spans="1:16" x14ac:dyDescent="0.2">
      <c r="A2013" s="78">
        <v>241.14596290277493</v>
      </c>
      <c r="B2013" s="78">
        <f t="shared" si="835"/>
        <v>-4.3914843166937514</v>
      </c>
      <c r="C2013" s="78">
        <f t="shared" ref="C2013:D2013" si="892">C731</f>
        <v>1</v>
      </c>
      <c r="D2013" s="78">
        <f t="shared" si="892"/>
        <v>0</v>
      </c>
      <c r="E2013" s="78">
        <f t="shared" si="838"/>
        <v>-4.3914843166937514</v>
      </c>
      <c r="F2013" s="78">
        <f t="shared" si="839"/>
        <v>1</v>
      </c>
      <c r="G2013" s="78">
        <f t="shared" si="840"/>
        <v>0</v>
      </c>
      <c r="H2013" s="78">
        <f t="shared" si="841"/>
        <v>3.0617675621313158</v>
      </c>
      <c r="I2013" s="78">
        <f t="shared" si="842"/>
        <v>3.3031369785777343</v>
      </c>
      <c r="J2013" s="78">
        <f t="shared" si="843"/>
        <v>0</v>
      </c>
      <c r="K2013" s="78">
        <f t="shared" si="844"/>
        <v>3.0617675621313158</v>
      </c>
      <c r="L2013" s="78">
        <f t="shared" si="845"/>
        <v>3.1905853153786743</v>
      </c>
      <c r="M2013" s="78">
        <f t="shared" si="846"/>
        <v>0.85491475863831468</v>
      </c>
      <c r="O2013" s="78">
        <f t="shared" si="847"/>
        <v>2.3211764216115975</v>
      </c>
      <c r="P2013" s="78">
        <f t="shared" si="848"/>
        <v>0.64812496049101342</v>
      </c>
    </row>
    <row r="2014" spans="1:16" x14ac:dyDescent="0.2">
      <c r="A2014" s="78">
        <v>244.64142380998626</v>
      </c>
      <c r="B2014" s="78">
        <f t="shared" si="835"/>
        <v>-4.3899113592855059</v>
      </c>
      <c r="C2014" s="78">
        <f t="shared" ref="C2014:D2014" si="893">C732</f>
        <v>1</v>
      </c>
      <c r="D2014" s="78">
        <f t="shared" si="893"/>
        <v>0</v>
      </c>
      <c r="E2014" s="78">
        <f t="shared" si="838"/>
        <v>-4.3899113592855059</v>
      </c>
      <c r="F2014" s="78">
        <f t="shared" si="839"/>
        <v>1</v>
      </c>
      <c r="G2014" s="78">
        <f t="shared" si="840"/>
        <v>0</v>
      </c>
      <c r="H2014" s="78">
        <f t="shared" si="841"/>
        <v>3.0609810834271931</v>
      </c>
      <c r="I2014" s="78">
        <f t="shared" si="842"/>
        <v>3.3017747575031224</v>
      </c>
      <c r="J2014" s="78">
        <f t="shared" si="843"/>
        <v>0</v>
      </c>
      <c r="K2014" s="78">
        <f t="shared" si="844"/>
        <v>3.0609810834271931</v>
      </c>
      <c r="L2014" s="78">
        <f t="shared" si="845"/>
        <v>3.1892695108615916</v>
      </c>
      <c r="M2014" s="78">
        <f t="shared" si="846"/>
        <v>0.85456218988056509</v>
      </c>
      <c r="O2014" s="78">
        <f t="shared" si="847"/>
        <v>2.3208116877939466</v>
      </c>
      <c r="P2014" s="78">
        <f t="shared" si="848"/>
        <v>0.64792230470142287</v>
      </c>
    </row>
    <row r="2015" spans="1:16" x14ac:dyDescent="0.2">
      <c r="A2015" s="78">
        <v>248.18755215034398</v>
      </c>
      <c r="B2015" s="78">
        <f t="shared" si="835"/>
        <v>-4.3883156015323452</v>
      </c>
      <c r="C2015" s="78">
        <f t="shared" ref="C2015:D2015" si="894">C733</f>
        <v>1</v>
      </c>
      <c r="D2015" s="78">
        <f t="shared" si="894"/>
        <v>0</v>
      </c>
      <c r="E2015" s="78">
        <f t="shared" si="838"/>
        <v>-4.3883156015323452</v>
      </c>
      <c r="F2015" s="78">
        <f t="shared" si="839"/>
        <v>1</v>
      </c>
      <c r="G2015" s="78">
        <f t="shared" si="840"/>
        <v>0</v>
      </c>
      <c r="H2015" s="78">
        <f t="shared" si="841"/>
        <v>3.0601832045506128</v>
      </c>
      <c r="I2015" s="78">
        <f t="shared" si="842"/>
        <v>3.3003927907505992</v>
      </c>
      <c r="J2015" s="78">
        <f t="shared" si="843"/>
        <v>0</v>
      </c>
      <c r="K2015" s="78">
        <f t="shared" si="844"/>
        <v>3.0601832045506128</v>
      </c>
      <c r="L2015" s="78">
        <f t="shared" si="845"/>
        <v>3.1879346334842569</v>
      </c>
      <c r="M2015" s="78">
        <f t="shared" si="846"/>
        <v>0.85420451056531366</v>
      </c>
      <c r="O2015" s="78">
        <f t="shared" si="847"/>
        <v>2.3204415927121649</v>
      </c>
      <c r="P2015" s="78">
        <f t="shared" si="848"/>
        <v>0.64771667005118638</v>
      </c>
    </row>
    <row r="2016" spans="1:16" x14ac:dyDescent="0.2">
      <c r="A2016" s="78">
        <v>251.78508235883359</v>
      </c>
      <c r="B2016" s="78">
        <f t="shared" si="835"/>
        <v>-4.3866967129385248</v>
      </c>
      <c r="C2016" s="78">
        <f t="shared" ref="C2016:D2016" si="895">C734</f>
        <v>1</v>
      </c>
      <c r="D2016" s="78">
        <f t="shared" si="895"/>
        <v>0</v>
      </c>
      <c r="E2016" s="78">
        <f t="shared" si="838"/>
        <v>-4.3866967129385248</v>
      </c>
      <c r="F2016" s="78">
        <f t="shared" si="839"/>
        <v>1</v>
      </c>
      <c r="G2016" s="78">
        <f t="shared" si="840"/>
        <v>0</v>
      </c>
      <c r="H2016" s="78">
        <f t="shared" si="841"/>
        <v>3.0593737602537026</v>
      </c>
      <c r="I2016" s="78">
        <f t="shared" si="842"/>
        <v>3.2989907921024542</v>
      </c>
      <c r="J2016" s="78">
        <f t="shared" si="843"/>
        <v>0</v>
      </c>
      <c r="K2016" s="78">
        <f t="shared" si="844"/>
        <v>3.0593737602537026</v>
      </c>
      <c r="L2016" s="78">
        <f t="shared" si="845"/>
        <v>3.1865804067815908</v>
      </c>
      <c r="M2016" s="78">
        <f t="shared" si="846"/>
        <v>0.85384164661396567</v>
      </c>
      <c r="O2016" s="78">
        <f t="shared" si="847"/>
        <v>2.3200660564586775</v>
      </c>
      <c r="P2016" s="78">
        <f t="shared" si="848"/>
        <v>0.64750801214153464</v>
      </c>
    </row>
    <row r="2017" spans="1:16" x14ac:dyDescent="0.2">
      <c r="A2017" s="78">
        <v>255.43475951622861</v>
      </c>
      <c r="B2017" s="78">
        <f t="shared" si="835"/>
        <v>-4.3850543582176975</v>
      </c>
      <c r="C2017" s="78">
        <f t="shared" ref="C2017:D2017" si="896">C735</f>
        <v>1</v>
      </c>
      <c r="D2017" s="78">
        <f t="shared" si="896"/>
        <v>0</v>
      </c>
      <c r="E2017" s="78">
        <f t="shared" si="838"/>
        <v>-4.3850543582176975</v>
      </c>
      <c r="F2017" s="78">
        <f t="shared" si="839"/>
        <v>1</v>
      </c>
      <c r="G2017" s="78">
        <f t="shared" si="840"/>
        <v>0</v>
      </c>
      <c r="H2017" s="78">
        <f t="shared" si="841"/>
        <v>3.0585525828932889</v>
      </c>
      <c r="I2017" s="78">
        <f t="shared" si="842"/>
        <v>3.2975684711921924</v>
      </c>
      <c r="J2017" s="78">
        <f t="shared" si="843"/>
        <v>0</v>
      </c>
      <c r="K2017" s="78">
        <f t="shared" si="844"/>
        <v>3.0585525828932889</v>
      </c>
      <c r="L2017" s="78">
        <f t="shared" si="845"/>
        <v>3.1852065502810984</v>
      </c>
      <c r="M2017" s="78">
        <f t="shared" si="846"/>
        <v>0.85347352287414247</v>
      </c>
      <c r="O2017" s="78">
        <f t="shared" si="847"/>
        <v>2.3196849979025038</v>
      </c>
      <c r="P2017" s="78">
        <f t="shared" si="848"/>
        <v>0.64729628589394161</v>
      </c>
    </row>
    <row r="2018" spans="1:16" x14ac:dyDescent="0.2">
      <c r="A2018" s="78">
        <v>259.13733950340401</v>
      </c>
      <c r="B2018" s="78">
        <f t="shared" si="835"/>
        <v>-4.3833881972234678</v>
      </c>
      <c r="C2018" s="78">
        <f t="shared" ref="C2018:D2018" si="897">C736</f>
        <v>1</v>
      </c>
      <c r="D2018" s="78">
        <f t="shared" si="897"/>
        <v>0</v>
      </c>
      <c r="E2018" s="78">
        <f t="shared" si="838"/>
        <v>-4.3833881972234678</v>
      </c>
      <c r="F2018" s="78">
        <f t="shared" si="839"/>
        <v>1</v>
      </c>
      <c r="G2018" s="78">
        <f t="shared" si="840"/>
        <v>0</v>
      </c>
      <c r="H2018" s="78">
        <f t="shared" si="841"/>
        <v>3.0577195023961741</v>
      </c>
      <c r="I2018" s="78">
        <f t="shared" si="842"/>
        <v>3.2961255334443949</v>
      </c>
      <c r="J2018" s="78">
        <f t="shared" si="843"/>
        <v>0</v>
      </c>
      <c r="K2018" s="78">
        <f t="shared" si="844"/>
        <v>3.0577195023961741</v>
      </c>
      <c r="L2018" s="78">
        <f t="shared" si="845"/>
        <v>3.1838127794447733</v>
      </c>
      <c r="M2018" s="78">
        <f t="shared" si="846"/>
        <v>0.85310006310411501</v>
      </c>
      <c r="O2018" s="78">
        <f t="shared" si="847"/>
        <v>2.3192983346695764</v>
      </c>
      <c r="P2018" s="78">
        <f t="shared" si="848"/>
        <v>0.64708144553918856</v>
      </c>
    </row>
    <row r="2019" spans="1:16" x14ac:dyDescent="0.2">
      <c r="A2019" s="78">
        <v>262.89358915788443</v>
      </c>
      <c r="B2019" s="78">
        <f t="shared" si="835"/>
        <v>-4.3816978848789523</v>
      </c>
      <c r="C2019" s="78">
        <f t="shared" ref="C2019:D2019" si="898">C737</f>
        <v>1</v>
      </c>
      <c r="D2019" s="78">
        <f t="shared" si="898"/>
        <v>0</v>
      </c>
      <c r="E2019" s="78">
        <f t="shared" si="838"/>
        <v>-4.3816978848789523</v>
      </c>
      <c r="F2019" s="78">
        <f t="shared" si="839"/>
        <v>1</v>
      </c>
      <c r="G2019" s="78">
        <f t="shared" si="840"/>
        <v>0</v>
      </c>
      <c r="H2019" s="78">
        <f t="shared" si="841"/>
        <v>3.0568743462239163</v>
      </c>
      <c r="I2019" s="78">
        <f t="shared" si="842"/>
        <v>3.2946616800137138</v>
      </c>
      <c r="J2019" s="78">
        <f t="shared" si="843"/>
        <v>0</v>
      </c>
      <c r="K2019" s="78">
        <f t="shared" si="844"/>
        <v>3.0568743462239163</v>
      </c>
      <c r="L2019" s="78">
        <f t="shared" si="845"/>
        <v>3.1823988056101764</v>
      </c>
      <c r="M2019" s="78">
        <f t="shared" si="846"/>
        <v>0.85272118995701618</v>
      </c>
      <c r="O2019" s="78">
        <f t="shared" si="847"/>
        <v>2.3189059831227143</v>
      </c>
      <c r="P2019" s="78">
        <f t="shared" si="848"/>
        <v>0.64686344460623835</v>
      </c>
    </row>
    <row r="2020" spans="1:16" x14ac:dyDescent="0.2">
      <c r="A2020" s="78">
        <v>266.7042864326649</v>
      </c>
      <c r="B2020" s="78">
        <f t="shared" si="835"/>
        <v>-4.3799830711053005</v>
      </c>
      <c r="C2020" s="78">
        <f t="shared" ref="C2020:D2020" si="899">C738</f>
        <v>1</v>
      </c>
      <c r="D2020" s="78">
        <f t="shared" si="899"/>
        <v>0</v>
      </c>
      <c r="E2020" s="78">
        <f t="shared" si="838"/>
        <v>-4.3799830711053005</v>
      </c>
      <c r="F2020" s="78">
        <f t="shared" si="839"/>
        <v>1</v>
      </c>
      <c r="G2020" s="78">
        <f t="shared" si="840"/>
        <v>0</v>
      </c>
      <c r="H2020" s="78">
        <f t="shared" si="841"/>
        <v>3.0560169393370904</v>
      </c>
      <c r="I2020" s="78">
        <f t="shared" si="842"/>
        <v>3.2931766077229718</v>
      </c>
      <c r="J2020" s="78">
        <f t="shared" si="843"/>
        <v>0</v>
      </c>
      <c r="K2020" s="78">
        <f t="shared" si="844"/>
        <v>3.0560169393370904</v>
      </c>
      <c r="L2020" s="78">
        <f t="shared" si="845"/>
        <v>3.1809643359306428</v>
      </c>
      <c r="M2020" s="78">
        <f t="shared" si="846"/>
        <v>0.85233682496481811</v>
      </c>
      <c r="O2020" s="78">
        <f t="shared" si="847"/>
        <v>2.3185078583412464</v>
      </c>
      <c r="P2020" s="78">
        <f t="shared" si="848"/>
        <v>0.64664223591091208</v>
      </c>
    </row>
    <row r="2021" spans="1:16" x14ac:dyDescent="0.2">
      <c r="A2021" s="78">
        <v>270.57022055733012</v>
      </c>
      <c r="B2021" s="78">
        <f t="shared" si="835"/>
        <v>-4.3782434007492013</v>
      </c>
      <c r="C2021" s="78">
        <f t="shared" ref="C2021:D2021" si="900">C739</f>
        <v>1</v>
      </c>
      <c r="D2021" s="78">
        <f t="shared" si="900"/>
        <v>0</v>
      </c>
      <c r="E2021" s="78">
        <f t="shared" si="838"/>
        <v>-4.3782434007492013</v>
      </c>
      <c r="F2021" s="78">
        <f t="shared" si="839"/>
        <v>1</v>
      </c>
      <c r="G2021" s="78">
        <f t="shared" si="840"/>
        <v>0</v>
      </c>
      <c r="H2021" s="78">
        <f t="shared" si="841"/>
        <v>3.0551471041590408</v>
      </c>
      <c r="I2021" s="78">
        <f t="shared" si="842"/>
        <v>3.2916700090003794</v>
      </c>
      <c r="J2021" s="78">
        <f t="shared" si="843"/>
        <v>0</v>
      </c>
      <c r="K2021" s="78">
        <f t="shared" si="844"/>
        <v>3.0551471041590408</v>
      </c>
      <c r="L2021" s="78">
        <f t="shared" si="845"/>
        <v>3.1795090733146365</v>
      </c>
      <c r="M2021" s="78">
        <f t="shared" si="846"/>
        <v>0.851946888522084</v>
      </c>
      <c r="O2021" s="78">
        <f t="shared" si="847"/>
        <v>2.3181038741002764</v>
      </c>
      <c r="P2021" s="78">
        <f t="shared" si="848"/>
        <v>0.64641777154436908</v>
      </c>
    </row>
    <row r="2022" spans="1:16" x14ac:dyDescent="0.2">
      <c r="A2022" s="78">
        <v>274.49219220151247</v>
      </c>
      <c r="B2022" s="78">
        <f t="shared" si="835"/>
        <v>-4.3764785135093192</v>
      </c>
      <c r="C2022" s="78">
        <f t="shared" ref="C2022:D2022" si="901">C740</f>
        <v>1</v>
      </c>
      <c r="D2022" s="78">
        <f t="shared" si="901"/>
        <v>0</v>
      </c>
      <c r="E2022" s="78">
        <f t="shared" si="838"/>
        <v>-4.3764785135093192</v>
      </c>
      <c r="F2022" s="78">
        <f t="shared" si="839"/>
        <v>1</v>
      </c>
      <c r="G2022" s="78">
        <f t="shared" si="840"/>
        <v>0</v>
      </c>
      <c r="H2022" s="78">
        <f t="shared" si="841"/>
        <v>3.0542646605390997</v>
      </c>
      <c r="I2022" s="78">
        <f t="shared" si="842"/>
        <v>3.2901415718158264</v>
      </c>
      <c r="J2022" s="78">
        <f t="shared" si="843"/>
        <v>0</v>
      </c>
      <c r="K2022" s="78">
        <f t="shared" si="844"/>
        <v>3.0542646605390997</v>
      </c>
      <c r="L2022" s="78">
        <f t="shared" si="845"/>
        <v>3.1780327163642164</v>
      </c>
      <c r="M2022" s="78">
        <f t="shared" si="846"/>
        <v>0.85155129986947886</v>
      </c>
      <c r="O2022" s="78">
        <f t="shared" si="847"/>
        <v>2.3176939428495844</v>
      </c>
      <c r="P2022" s="78">
        <f t="shared" si="848"/>
        <v>0.64619000286138273</v>
      </c>
    </row>
    <row r="2023" spans="1:16" x14ac:dyDescent="0.2">
      <c r="A2023" s="78">
        <v>278.47101364071688</v>
      </c>
      <c r="B2023" s="78">
        <f t="shared" si="835"/>
        <v>-4.3746880438616778</v>
      </c>
      <c r="C2023" s="78">
        <f t="shared" ref="C2023:D2023" si="902">C741</f>
        <v>1</v>
      </c>
      <c r="D2023" s="78">
        <f t="shared" si="902"/>
        <v>0</v>
      </c>
      <c r="E2023" s="78">
        <f t="shared" si="838"/>
        <v>-4.3746880438616778</v>
      </c>
      <c r="F2023" s="78">
        <f t="shared" si="839"/>
        <v>1</v>
      </c>
      <c r="G2023" s="78">
        <f t="shared" si="840"/>
        <v>0</v>
      </c>
      <c r="H2023" s="78">
        <f t="shared" si="841"/>
        <v>3.053369425715279</v>
      </c>
      <c r="I2023" s="78">
        <f t="shared" si="842"/>
        <v>3.2885909796162638</v>
      </c>
      <c r="J2023" s="78">
        <f t="shared" si="843"/>
        <v>0</v>
      </c>
      <c r="K2023" s="78">
        <f t="shared" si="844"/>
        <v>3.053369425715279</v>
      </c>
      <c r="L2023" s="78">
        <f t="shared" si="845"/>
        <v>3.1765349593126162</v>
      </c>
      <c r="M2023" s="78">
        <f t="shared" si="846"/>
        <v>0.85114997707704465</v>
      </c>
      <c r="O2023" s="78">
        <f t="shared" si="847"/>
        <v>2.3172779756921504</v>
      </c>
      <c r="P2023" s="78">
        <f t="shared" si="848"/>
        <v>0.64595888046841032</v>
      </c>
    </row>
    <row r="2024" spans="1:16" x14ac:dyDescent="0.2">
      <c r="A2024" s="78">
        <v>282.50750892455085</v>
      </c>
      <c r="B2024" s="78">
        <f t="shared" si="835"/>
        <v>-4.3728716209839522</v>
      </c>
      <c r="C2024" s="78">
        <f t="shared" ref="C2024:D2024" si="903">C742</f>
        <v>1</v>
      </c>
      <c r="D2024" s="78">
        <f t="shared" si="903"/>
        <v>0</v>
      </c>
      <c r="E2024" s="78">
        <f t="shared" si="838"/>
        <v>-4.3728716209839522</v>
      </c>
      <c r="F2024" s="78">
        <f t="shared" si="839"/>
        <v>1</v>
      </c>
      <c r="G2024" s="78">
        <f t="shared" si="840"/>
        <v>0</v>
      </c>
      <c r="H2024" s="78">
        <f t="shared" si="841"/>
        <v>3.0524612142764163</v>
      </c>
      <c r="I2024" s="78">
        <f t="shared" si="842"/>
        <v>3.2870179112601385</v>
      </c>
      <c r="J2024" s="78">
        <f t="shared" si="843"/>
        <v>0</v>
      </c>
      <c r="K2024" s="78">
        <f t="shared" si="844"/>
        <v>3.0524612142764163</v>
      </c>
      <c r="L2024" s="78">
        <f t="shared" si="845"/>
        <v>3.1750154919609166</v>
      </c>
      <c r="M2024" s="78">
        <f t="shared" si="846"/>
        <v>0.8507428370272313</v>
      </c>
      <c r="O2024" s="78">
        <f t="shared" si="847"/>
        <v>2.3168558823623062</v>
      </c>
      <c r="P2024" s="78">
        <f t="shared" si="848"/>
        <v>0.64572435421145014</v>
      </c>
    </row>
    <row r="2025" spans="1:16" x14ac:dyDescent="0.2">
      <c r="A2025" s="78">
        <v>286.60251404739256</v>
      </c>
      <c r="B2025" s="78">
        <f t="shared" si="835"/>
        <v>-4.3710288686786729</v>
      </c>
      <c r="C2025" s="78">
        <f t="shared" ref="C2025:D2025" si="904">C743</f>
        <v>1</v>
      </c>
      <c r="D2025" s="78">
        <f t="shared" si="904"/>
        <v>0</v>
      </c>
      <c r="E2025" s="78">
        <f t="shared" si="838"/>
        <v>-4.3710288686786729</v>
      </c>
      <c r="F2025" s="78">
        <f t="shared" si="839"/>
        <v>1</v>
      </c>
      <c r="G2025" s="78">
        <f t="shared" si="840"/>
        <v>0</v>
      </c>
      <c r="H2025" s="78">
        <f t="shared" si="841"/>
        <v>3.0515398381237766</v>
      </c>
      <c r="I2025" s="78">
        <f t="shared" si="842"/>
        <v>3.2854220409508841</v>
      </c>
      <c r="J2025" s="78">
        <f t="shared" si="843"/>
        <v>0</v>
      </c>
      <c r="K2025" s="78">
        <f t="shared" si="844"/>
        <v>3.0515398381237766</v>
      </c>
      <c r="L2025" s="78">
        <f t="shared" si="845"/>
        <v>3.1734739996137997</v>
      </c>
      <c r="M2025" s="78">
        <f t="shared" si="846"/>
        <v>0.85032979539768261</v>
      </c>
      <c r="O2025" s="78">
        <f t="shared" si="847"/>
        <v>2.3164275712034939</v>
      </c>
      <c r="P2025" s="78">
        <f t="shared" si="848"/>
        <v>0.64548637316368584</v>
      </c>
    </row>
    <row r="2026" spans="1:16" x14ac:dyDescent="0.2">
      <c r="A2026" s="78">
        <v>290.75687712153251</v>
      </c>
      <c r="B2026" s="78">
        <f t="shared" si="835"/>
        <v>-4.36915940529531</v>
      </c>
      <c r="C2026" s="78">
        <f t="shared" ref="C2026:D2026" si="905">C744</f>
        <v>1</v>
      </c>
      <c r="D2026" s="78">
        <f t="shared" si="905"/>
        <v>0</v>
      </c>
      <c r="E2026" s="78">
        <f t="shared" si="838"/>
        <v>-4.36915940529531</v>
      </c>
      <c r="F2026" s="78">
        <f t="shared" si="839"/>
        <v>1</v>
      </c>
      <c r="G2026" s="78">
        <f t="shared" si="840"/>
        <v>0</v>
      </c>
      <c r="H2026" s="78">
        <f t="shared" si="841"/>
        <v>3.0506051064320951</v>
      </c>
      <c r="I2026" s="78">
        <f t="shared" si="842"/>
        <v>3.283803038169447</v>
      </c>
      <c r="J2026" s="78">
        <f t="shared" si="843"/>
        <v>0</v>
      </c>
      <c r="K2026" s="78">
        <f t="shared" si="844"/>
        <v>3.0506051064320951</v>
      </c>
      <c r="L2026" s="78">
        <f t="shared" si="845"/>
        <v>3.1719101630143758</v>
      </c>
      <c r="M2026" s="78">
        <f t="shared" si="846"/>
        <v>0.84991076664377274</v>
      </c>
      <c r="O2026" s="78">
        <f t="shared" si="847"/>
        <v>2.3159929491456293</v>
      </c>
      <c r="P2026" s="78">
        <f t="shared" si="848"/>
        <v>0.64524488561290916</v>
      </c>
    </row>
    <row r="2027" spans="1:16" x14ac:dyDescent="0.2">
      <c r="A2027" s="78">
        <v>294.97145855282491</v>
      </c>
      <c r="B2027" s="78">
        <f t="shared" si="835"/>
        <v>-4.3672628436512291</v>
      </c>
      <c r="C2027" s="78">
        <f t="shared" ref="C2027:D2027" si="906">C745</f>
        <v>1</v>
      </c>
      <c r="D2027" s="78">
        <f t="shared" si="906"/>
        <v>0</v>
      </c>
      <c r="E2027" s="78">
        <f t="shared" si="838"/>
        <v>-4.3672628436512291</v>
      </c>
      <c r="F2027" s="78">
        <f t="shared" si="839"/>
        <v>1</v>
      </c>
      <c r="G2027" s="78">
        <f t="shared" si="840"/>
        <v>0</v>
      </c>
      <c r="H2027" s="78">
        <f t="shared" si="841"/>
        <v>3.0496568256100547</v>
      </c>
      <c r="I2027" s="78">
        <f t="shared" si="842"/>
        <v>3.2821605676058296</v>
      </c>
      <c r="J2027" s="78">
        <f t="shared" si="843"/>
        <v>0</v>
      </c>
      <c r="K2027" s="78">
        <f t="shared" si="844"/>
        <v>3.0496568256100547</v>
      </c>
      <c r="L2027" s="78">
        <f t="shared" si="845"/>
        <v>3.1703236582780585</v>
      </c>
      <c r="M2027" s="78">
        <f t="shared" si="846"/>
        <v>0.84948566398088832</v>
      </c>
      <c r="O2027" s="78">
        <f t="shared" si="847"/>
        <v>2.3155519216820668</v>
      </c>
      <c r="P2027" s="78">
        <f t="shared" si="848"/>
        <v>0.64499983904871905</v>
      </c>
    </row>
    <row r="2028" spans="1:16" x14ac:dyDescent="0.2">
      <c r="A2028" s="78">
        <v>299.24713121888681</v>
      </c>
      <c r="B2028" s="78">
        <f t="shared" si="835"/>
        <v>-4.3653387909515011</v>
      </c>
      <c r="C2028" s="78">
        <f t="shared" ref="C2028:D2028" si="907">C746</f>
        <v>1</v>
      </c>
      <c r="D2028" s="78">
        <f t="shared" si="907"/>
        <v>0</v>
      </c>
      <c r="E2028" s="78">
        <f t="shared" si="838"/>
        <v>-4.3653387909515011</v>
      </c>
      <c r="F2028" s="78">
        <f t="shared" si="839"/>
        <v>1</v>
      </c>
      <c r="G2028" s="78">
        <f t="shared" si="840"/>
        <v>0</v>
      </c>
      <c r="H2028" s="78">
        <f t="shared" si="841"/>
        <v>3.0486947992601907</v>
      </c>
      <c r="I2028" s="78">
        <f t="shared" si="842"/>
        <v>3.2804942890896451</v>
      </c>
      <c r="J2028" s="78">
        <f t="shared" si="843"/>
        <v>0</v>
      </c>
      <c r="K2028" s="78">
        <f t="shared" si="844"/>
        <v>3.0486947992601907</v>
      </c>
      <c r="L2028" s="78">
        <f t="shared" si="845"/>
        <v>3.1687141568254851</v>
      </c>
      <c r="M2028" s="78">
        <f t="shared" si="846"/>
        <v>0.84905439936645455</v>
      </c>
      <c r="O2028" s="78">
        <f t="shared" si="847"/>
        <v>2.3151043928461452</v>
      </c>
      <c r="P2028" s="78">
        <f t="shared" si="848"/>
        <v>0.64475118014949129</v>
      </c>
    </row>
    <row r="2029" spans="1:16" x14ac:dyDescent="0.2">
      <c r="A2029" s="78">
        <v>303.5847806498769</v>
      </c>
      <c r="B2029" s="78">
        <f t="shared" si="835"/>
        <v>-4.3633868487075551</v>
      </c>
      <c r="C2029" s="78">
        <f t="shared" ref="C2029:D2029" si="908">C747</f>
        <v>1</v>
      </c>
      <c r="D2029" s="78">
        <f t="shared" si="908"/>
        <v>0</v>
      </c>
      <c r="E2029" s="78">
        <f t="shared" si="838"/>
        <v>-4.3633868487075551</v>
      </c>
      <c r="F2029" s="78">
        <f t="shared" si="839"/>
        <v>1</v>
      </c>
      <c r="G2029" s="78">
        <f t="shared" si="840"/>
        <v>0</v>
      </c>
      <c r="H2029" s="78">
        <f t="shared" si="841"/>
        <v>3.0477188281382177</v>
      </c>
      <c r="I2029" s="78">
        <f t="shared" si="842"/>
        <v>3.2788038575196681</v>
      </c>
      <c r="J2029" s="78">
        <f t="shared" si="843"/>
        <v>0</v>
      </c>
      <c r="K2029" s="78">
        <f t="shared" si="844"/>
        <v>3.0477188281382177</v>
      </c>
      <c r="L2029" s="78">
        <f t="shared" si="845"/>
        <v>3.1670813253144701</v>
      </c>
      <c r="M2029" s="78">
        <f t="shared" si="846"/>
        <v>0.84861688348170194</v>
      </c>
      <c r="O2029" s="78">
        <f t="shared" si="847"/>
        <v>2.3146502651873222</v>
      </c>
      <c r="P2029" s="78">
        <f t="shared" si="848"/>
        <v>0.64449885476911828</v>
      </c>
    </row>
    <row r="2030" spans="1:16" x14ac:dyDescent="0.2">
      <c r="A2030" s="78">
        <v>307.98530521189844</v>
      </c>
      <c r="B2030" s="78">
        <f t="shared" si="835"/>
        <v>-4.3614066126546458</v>
      </c>
      <c r="C2030" s="78">
        <f t="shared" ref="C2030:D2030" si="909">C748</f>
        <v>1</v>
      </c>
      <c r="D2030" s="78">
        <f t="shared" si="909"/>
        <v>0</v>
      </c>
      <c r="E2030" s="78">
        <f t="shared" si="838"/>
        <v>-4.3614066126546458</v>
      </c>
      <c r="F2030" s="78">
        <f t="shared" si="839"/>
        <v>1</v>
      </c>
      <c r="G2030" s="78">
        <f t="shared" si="840"/>
        <v>0</v>
      </c>
      <c r="H2030" s="78">
        <f t="shared" si="841"/>
        <v>3.046728710111763</v>
      </c>
      <c r="I2030" s="78">
        <f t="shared" si="842"/>
        <v>3.277088922792359</v>
      </c>
      <c r="J2030" s="78">
        <f t="shared" si="843"/>
        <v>0</v>
      </c>
      <c r="K2030" s="78">
        <f t="shared" si="844"/>
        <v>3.046728710111763</v>
      </c>
      <c r="L2030" s="78">
        <f t="shared" si="845"/>
        <v>3.1654248255709621</v>
      </c>
      <c r="M2030" s="78">
        <f t="shared" si="846"/>
        <v>0.84817302571316666</v>
      </c>
      <c r="O2030" s="78">
        <f t="shared" si="847"/>
        <v>2.3141894397468725</v>
      </c>
      <c r="P2030" s="78">
        <f t="shared" si="848"/>
        <v>0.64424280792350563</v>
      </c>
    </row>
    <row r="2031" spans="1:16" x14ac:dyDescent="0.2">
      <c r="A2031" s="78">
        <v>312.44961629305823</v>
      </c>
      <c r="B2031" s="78">
        <f t="shared" si="835"/>
        <v>-4.3593976726681234</v>
      </c>
      <c r="C2031" s="78">
        <f t="shared" ref="C2031:D2031" si="910">C749</f>
        <v>1</v>
      </c>
      <c r="D2031" s="78">
        <f t="shared" si="910"/>
        <v>0</v>
      </c>
      <c r="E2031" s="78">
        <f t="shared" si="838"/>
        <v>-4.3593976726681234</v>
      </c>
      <c r="F2031" s="78">
        <f t="shared" si="839"/>
        <v>1</v>
      </c>
      <c r="G2031" s="78">
        <f t="shared" si="840"/>
        <v>0</v>
      </c>
      <c r="H2031" s="78">
        <f t="shared" si="841"/>
        <v>3.0457242401185018</v>
      </c>
      <c r="I2031" s="78">
        <f t="shared" si="842"/>
        <v>3.275349129729352</v>
      </c>
      <c r="J2031" s="78">
        <f t="shared" si="843"/>
        <v>0</v>
      </c>
      <c r="K2031" s="78">
        <f t="shared" si="844"/>
        <v>3.0457242401185018</v>
      </c>
      <c r="L2031" s="78">
        <f t="shared" si="845"/>
        <v>3.163744314519005</v>
      </c>
      <c r="M2031" s="78">
        <f t="shared" si="846"/>
        <v>0.84772273413392318</v>
      </c>
      <c r="O2031" s="78">
        <f t="shared" si="847"/>
        <v>2.3137218160331545</v>
      </c>
      <c r="P2031" s="78">
        <f t="shared" si="848"/>
        <v>0.64398298377683016</v>
      </c>
    </row>
    <row r="2032" spans="1:16" x14ac:dyDescent="0.2">
      <c r="A2032" s="78">
        <v>316.97863849222273</v>
      </c>
      <c r="B2032" s="78">
        <f t="shared" ref="B2032:B2095" si="911">A2032/20000*9-4.5</f>
        <v>-4.3573596126784997</v>
      </c>
      <c r="C2032" s="78">
        <f t="shared" ref="C2032:D2032" si="912">C750</f>
        <v>1</v>
      </c>
      <c r="D2032" s="78">
        <f t="shared" si="912"/>
        <v>0</v>
      </c>
      <c r="E2032" s="78">
        <f t="shared" si="838"/>
        <v>-4.3573596126784997</v>
      </c>
      <c r="F2032" s="78">
        <f t="shared" si="839"/>
        <v>1</v>
      </c>
      <c r="G2032" s="78">
        <f t="shared" si="840"/>
        <v>0</v>
      </c>
      <c r="H2032" s="78">
        <f t="shared" si="841"/>
        <v>3.04470521012369</v>
      </c>
      <c r="I2032" s="78">
        <f t="shared" si="842"/>
        <v>3.2735841180039014</v>
      </c>
      <c r="J2032" s="78">
        <f t="shared" si="843"/>
        <v>0</v>
      </c>
      <c r="K2032" s="78">
        <f t="shared" si="844"/>
        <v>3.04470521012369</v>
      </c>
      <c r="L2032" s="78">
        <f t="shared" si="845"/>
        <v>3.1620394441096895</v>
      </c>
      <c r="M2032" s="78">
        <f t="shared" si="846"/>
        <v>0.84726591548454733</v>
      </c>
      <c r="O2032" s="78">
        <f t="shared" si="847"/>
        <v>2.3132472919964271</v>
      </c>
      <c r="P2032" s="78">
        <f t="shared" si="848"/>
        <v>0.64371932562754786</v>
      </c>
    </row>
    <row r="2033" spans="1:16" x14ac:dyDescent="0.2">
      <c r="A2033" s="78">
        <v>321.57330981051234</v>
      </c>
      <c r="B2033" s="78">
        <f t="shared" si="911"/>
        <v>-4.355292010585269</v>
      </c>
      <c r="C2033" s="78">
        <f t="shared" ref="C2033:D2033" si="913">C751</f>
        <v>1</v>
      </c>
      <c r="D2033" s="78">
        <f t="shared" si="913"/>
        <v>0</v>
      </c>
      <c r="E2033" s="78">
        <f t="shared" ref="E2033:E2096" si="914">B2033+B$8</f>
        <v>-4.355292010585269</v>
      </c>
      <c r="F2033" s="78">
        <f t="shared" ref="F2033:F2096" si="915">C2033+B$9</f>
        <v>1</v>
      </c>
      <c r="G2033" s="78">
        <f t="shared" ref="G2033:G2096" si="916">D2033+B$10</f>
        <v>0</v>
      </c>
      <c r="H2033" s="78">
        <f t="shared" ref="H2033:H2096" si="917">E2033*COS(RADIANS($B$12))-F2033*SIN(RADIANS($B$12))</f>
        <v>3.0436714090770747</v>
      </c>
      <c r="I2033" s="78">
        <f t="shared" ref="I2033:I2096" si="918">E2033*SIN(RADIANS($B$12))+F2033*COS(RADIANS($B$12))</f>
        <v>3.2717935220662455</v>
      </c>
      <c r="J2033" s="78">
        <f t="shared" ref="J2033:J2096" si="919">G2033</f>
        <v>0</v>
      </c>
      <c r="K2033" s="78">
        <f t="shared" ref="K2033:K2096" si="920">H2033</f>
        <v>3.0436714090770747</v>
      </c>
      <c r="L2033" s="78">
        <f t="shared" ref="L2033:L2096" si="921">I2033*COS(RADIANS($B$14))-J2033*SIN(RADIANS($B$14))</f>
        <v>3.1603098612490594</v>
      </c>
      <c r="M2033" s="78">
        <f t="shared" ref="M2033:M2096" si="922">I2033*SIN(RADIANS($B$14))+J2033*COS(RADIANS($B$14))</f>
        <v>0.84680247515379881</v>
      </c>
      <c r="O2033" s="78">
        <f t="shared" ref="O2033:O2096" si="923">K2033*B$3/(B$3+B$5+L2033)</f>
        <v>2.3127657640032164</v>
      </c>
      <c r="P2033" s="78">
        <f t="shared" ref="P2033:P2096" si="924">M2033*B$3/(B$3+B$5+L2033)</f>
        <v>0.64345177589414904</v>
      </c>
    </row>
    <row r="2034" spans="1:16" x14ac:dyDescent="0.2">
      <c r="A2034" s="78">
        <v>326.23458184556767</v>
      </c>
      <c r="B2034" s="78">
        <f t="shared" si="911"/>
        <v>-4.3531944381694947</v>
      </c>
      <c r="C2034" s="78">
        <f t="shared" ref="C2034:D2034" si="925">C752</f>
        <v>1</v>
      </c>
      <c r="D2034" s="78">
        <f t="shared" si="925"/>
        <v>0</v>
      </c>
      <c r="E2034" s="78">
        <f t="shared" si="914"/>
        <v>-4.3531944381694947</v>
      </c>
      <c r="F2034" s="78">
        <f t="shared" si="915"/>
        <v>1</v>
      </c>
      <c r="G2034" s="78">
        <f t="shared" si="916"/>
        <v>0</v>
      </c>
      <c r="H2034" s="78">
        <f t="shared" si="917"/>
        <v>3.0426226228691875</v>
      </c>
      <c r="I2034" s="78">
        <f t="shared" si="918"/>
        <v>3.2699769710679076</v>
      </c>
      <c r="J2034" s="78">
        <f t="shared" si="919"/>
        <v>0</v>
      </c>
      <c r="K2034" s="78">
        <f t="shared" si="920"/>
        <v>3.0426226228691875</v>
      </c>
      <c r="L2034" s="78">
        <f t="shared" si="921"/>
        <v>3.1585552077249934</v>
      </c>
      <c r="M2034" s="78">
        <f t="shared" si="922"/>
        <v>0.8463323171590289</v>
      </c>
      <c r="O2034" s="78">
        <f t="shared" si="923"/>
        <v>2.3122771268102098</v>
      </c>
      <c r="P2034" s="78">
        <f t="shared" si="924"/>
        <v>0.6431802761006562</v>
      </c>
    </row>
    <row r="2035" spans="1:16" x14ac:dyDescent="0.2">
      <c r="A2035" s="78">
        <v>330.96341998863642</v>
      </c>
      <c r="B2035" s="78">
        <f t="shared" si="911"/>
        <v>-4.3510664610051135</v>
      </c>
      <c r="C2035" s="78">
        <f t="shared" ref="C2035:D2035" si="926">C753</f>
        <v>1</v>
      </c>
      <c r="D2035" s="78">
        <f t="shared" si="926"/>
        <v>0</v>
      </c>
      <c r="E2035" s="78">
        <f t="shared" si="914"/>
        <v>-4.3510664610051135</v>
      </c>
      <c r="F2035" s="78">
        <f t="shared" si="915"/>
        <v>1</v>
      </c>
      <c r="G2035" s="78">
        <f t="shared" si="916"/>
        <v>0</v>
      </c>
      <c r="H2035" s="78">
        <f t="shared" si="917"/>
        <v>3.0415586342869969</v>
      </c>
      <c r="I2035" s="78">
        <f t="shared" si="918"/>
        <v>3.2681340887848802</v>
      </c>
      <c r="J2035" s="78">
        <f t="shared" si="919"/>
        <v>0</v>
      </c>
      <c r="K2035" s="78">
        <f t="shared" si="920"/>
        <v>3.0415586342869969</v>
      </c>
      <c r="L2035" s="78">
        <f t="shared" si="921"/>
        <v>3.1567751201330068</v>
      </c>
      <c r="M2035" s="78">
        <f t="shared" si="922"/>
        <v>0.84585534412629948</v>
      </c>
      <c r="O2035" s="78">
        <f t="shared" si="923"/>
        <v>2.3117812735376817</v>
      </c>
      <c r="P2035" s="78">
        <f t="shared" si="924"/>
        <v>0.64290476686185716</v>
      </c>
    </row>
    <row r="2036" spans="1:16" x14ac:dyDescent="0.2">
      <c r="A2036" s="78">
        <v>335.76080362451216</v>
      </c>
      <c r="B2036" s="78">
        <f t="shared" si="911"/>
        <v>-4.3489076383689698</v>
      </c>
      <c r="C2036" s="78">
        <f t="shared" ref="C2036:D2036" si="927">C754</f>
        <v>1</v>
      </c>
      <c r="D2036" s="78">
        <f t="shared" si="927"/>
        <v>0</v>
      </c>
      <c r="E2036" s="78">
        <f t="shared" si="914"/>
        <v>-4.3489076383689698</v>
      </c>
      <c r="F2036" s="78">
        <f t="shared" si="915"/>
        <v>1</v>
      </c>
      <c r="G2036" s="78">
        <f t="shared" si="916"/>
        <v>0</v>
      </c>
      <c r="H2036" s="78">
        <f t="shared" si="917"/>
        <v>3.040479222968925</v>
      </c>
      <c r="I2036" s="78">
        <f t="shared" si="918"/>
        <v>3.2662644935397149</v>
      </c>
      <c r="J2036" s="78">
        <f t="shared" si="919"/>
        <v>0</v>
      </c>
      <c r="K2036" s="78">
        <f t="shared" si="920"/>
        <v>3.040479222968925</v>
      </c>
      <c r="L2036" s="78">
        <f t="shared" si="921"/>
        <v>3.1549692298009946</v>
      </c>
      <c r="M2036" s="78">
        <f t="shared" si="922"/>
        <v>0.84537145727021756</v>
      </c>
      <c r="O2036" s="78">
        <f t="shared" si="923"/>
        <v>2.3112780956424333</v>
      </c>
      <c r="P2036" s="78">
        <f t="shared" si="924"/>
        <v>0.64262518786827005</v>
      </c>
    </row>
    <row r="2037" spans="1:16" x14ac:dyDescent="0.2">
      <c r="A2037" s="78">
        <v>340.62772633437544</v>
      </c>
      <c r="B2037" s="78">
        <f t="shared" si="911"/>
        <v>-4.3467175231495307</v>
      </c>
      <c r="C2037" s="78">
        <f t="shared" ref="C2037:D2037" si="928">C755</f>
        <v>1</v>
      </c>
      <c r="D2037" s="78">
        <f t="shared" si="928"/>
        <v>0</v>
      </c>
      <c r="E2037" s="78">
        <f t="shared" si="914"/>
        <v>-4.3467175231495307</v>
      </c>
      <c r="F2037" s="78">
        <f t="shared" si="915"/>
        <v>1</v>
      </c>
      <c r="G2037" s="78">
        <f t="shared" si="916"/>
        <v>0</v>
      </c>
      <c r="H2037" s="78">
        <f t="shared" si="917"/>
        <v>3.0393841653592055</v>
      </c>
      <c r="I2037" s="78">
        <f t="shared" si="918"/>
        <v>3.2643677981224659</v>
      </c>
      <c r="J2037" s="78">
        <f t="shared" si="919"/>
        <v>0</v>
      </c>
      <c r="K2037" s="78">
        <f t="shared" si="920"/>
        <v>3.0393841653592055</v>
      </c>
      <c r="L2037" s="78">
        <f t="shared" si="921"/>
        <v>3.1531371627128695</v>
      </c>
      <c r="M2037" s="78">
        <f t="shared" si="922"/>
        <v>0.84488055637347481</v>
      </c>
      <c r="O2037" s="78">
        <f t="shared" si="923"/>
        <v>2.3107674828902374</v>
      </c>
      <c r="P2037" s="78">
        <f t="shared" si="924"/>
        <v>0.64234147787083207</v>
      </c>
    </row>
    <row r="2038" spans="1:16" x14ac:dyDescent="0.2">
      <c r="A2038" s="78">
        <v>345.56519610157272</v>
      </c>
      <c r="B2038" s="78">
        <f t="shared" si="911"/>
        <v>-4.3444956617542925</v>
      </c>
      <c r="C2038" s="78">
        <f t="shared" ref="C2038:D2038" si="929">C756</f>
        <v>1</v>
      </c>
      <c r="D2038" s="78">
        <f t="shared" si="929"/>
        <v>0</v>
      </c>
      <c r="E2038" s="78">
        <f t="shared" si="914"/>
        <v>-4.3444956617542925</v>
      </c>
      <c r="F2038" s="78">
        <f t="shared" si="915"/>
        <v>1</v>
      </c>
      <c r="G2038" s="78">
        <f t="shared" si="916"/>
        <v>0</v>
      </c>
      <c r="H2038" s="78">
        <f t="shared" si="917"/>
        <v>3.0382732346615864</v>
      </c>
      <c r="I2038" s="78">
        <f t="shared" si="918"/>
        <v>3.2624436097105014</v>
      </c>
      <c r="J2038" s="78">
        <f t="shared" si="919"/>
        <v>0</v>
      </c>
      <c r="K2038" s="78">
        <f t="shared" si="920"/>
        <v>3.0382732346615864</v>
      </c>
      <c r="L2038" s="78">
        <f t="shared" si="921"/>
        <v>3.1512785394311069</v>
      </c>
      <c r="M2038" s="78">
        <f t="shared" si="922"/>
        <v>0.84438253976609279</v>
      </c>
      <c r="O2038" s="78">
        <f t="shared" si="923"/>
        <v>2.3102493233277794</v>
      </c>
      <c r="P2038" s="78">
        <f t="shared" si="924"/>
        <v>0.64205357466531066</v>
      </c>
    </row>
    <row r="2039" spans="1:16" x14ac:dyDescent="0.2">
      <c r="A2039" s="78">
        <v>350.57423552037858</v>
      </c>
      <c r="B2039" s="78">
        <f t="shared" si="911"/>
        <v>-4.3422415940158299</v>
      </c>
      <c r="C2039" s="78">
        <f t="shared" ref="C2039:D2039" si="930">C757</f>
        <v>1</v>
      </c>
      <c r="D2039" s="78">
        <f t="shared" si="930"/>
        <v>0</v>
      </c>
      <c r="E2039" s="78">
        <f t="shared" si="914"/>
        <v>-4.3422415940158299</v>
      </c>
      <c r="F2039" s="78">
        <f t="shared" si="915"/>
        <v>1</v>
      </c>
      <c r="G2039" s="78">
        <f t="shared" si="916"/>
        <v>0</v>
      </c>
      <c r="H2039" s="78">
        <f t="shared" si="917"/>
        <v>3.0371462007923551</v>
      </c>
      <c r="I2039" s="78">
        <f t="shared" si="918"/>
        <v>3.2604915297871417</v>
      </c>
      <c r="J2039" s="78">
        <f t="shared" si="919"/>
        <v>0</v>
      </c>
      <c r="K2039" s="78">
        <f t="shared" si="920"/>
        <v>3.0371462007923551</v>
      </c>
      <c r="L2039" s="78">
        <f t="shared" si="921"/>
        <v>3.1493929750181531</v>
      </c>
      <c r="M2039" s="78">
        <f t="shared" si="922"/>
        <v>0.84387730430436503</v>
      </c>
      <c r="O2039" s="78">
        <f t="shared" si="923"/>
        <v>2.3097235032540828</v>
      </c>
      <c r="P2039" s="78">
        <f t="shared" si="924"/>
        <v>0.64176141507642492</v>
      </c>
    </row>
    <row r="2040" spans="1:16" x14ac:dyDescent="0.2">
      <c r="A2040" s="78">
        <v>355.65588200778473</v>
      </c>
      <c r="B2040" s="78">
        <f t="shared" si="911"/>
        <v>-4.3399548530964971</v>
      </c>
      <c r="C2040" s="78">
        <f t="shared" ref="C2040:D2040" si="931">C758</f>
        <v>1</v>
      </c>
      <c r="D2040" s="78">
        <f t="shared" si="931"/>
        <v>0</v>
      </c>
      <c r="E2040" s="78">
        <f t="shared" si="914"/>
        <v>-4.3399548530964971</v>
      </c>
      <c r="F2040" s="78">
        <f t="shared" si="915"/>
        <v>1</v>
      </c>
      <c r="G2040" s="78">
        <f t="shared" si="916"/>
        <v>0</v>
      </c>
      <c r="H2040" s="78">
        <f t="shared" si="917"/>
        <v>3.0360028303326887</v>
      </c>
      <c r="I2040" s="78">
        <f t="shared" si="918"/>
        <v>3.2585111540591263</v>
      </c>
      <c r="J2040" s="78">
        <f t="shared" si="919"/>
        <v>0</v>
      </c>
      <c r="K2040" s="78">
        <f t="shared" si="920"/>
        <v>3.0360028303326887</v>
      </c>
      <c r="L2040" s="78">
        <f t="shared" si="921"/>
        <v>3.1474800789567072</v>
      </c>
      <c r="M2040" s="78">
        <f t="shared" si="922"/>
        <v>0.8433647453494959</v>
      </c>
      <c r="O2040" s="78">
        <f t="shared" si="923"/>
        <v>2.309189907191405</v>
      </c>
      <c r="P2040" s="78">
        <f t="shared" si="924"/>
        <v>0.641464934941677</v>
      </c>
    </row>
    <row r="2041" spans="1:16" x14ac:dyDescent="0.2">
      <c r="A2041" s="78">
        <v>360.81118801835743</v>
      </c>
      <c r="B2041" s="78">
        <f t="shared" si="911"/>
        <v>-4.3376349653917394</v>
      </c>
      <c r="C2041" s="78">
        <f t="shared" ref="C2041:D2041" si="932">C759</f>
        <v>1</v>
      </c>
      <c r="D2041" s="78">
        <f t="shared" si="932"/>
        <v>0</v>
      </c>
      <c r="E2041" s="78">
        <f t="shared" si="914"/>
        <v>-4.3376349653917394</v>
      </c>
      <c r="F2041" s="78">
        <f t="shared" si="915"/>
        <v>1</v>
      </c>
      <c r="G2041" s="78">
        <f t="shared" si="916"/>
        <v>0</v>
      </c>
      <c r="H2041" s="78">
        <f t="shared" si="917"/>
        <v>3.0348428864803099</v>
      </c>
      <c r="I2041" s="78">
        <f t="shared" si="918"/>
        <v>3.256502072372879</v>
      </c>
      <c r="J2041" s="78">
        <f t="shared" si="919"/>
        <v>0</v>
      </c>
      <c r="K2041" s="78">
        <f t="shared" si="920"/>
        <v>3.0348428864803099</v>
      </c>
      <c r="L2041" s="78">
        <f t="shared" si="921"/>
        <v>3.1455394550688367</v>
      </c>
      <c r="M2041" s="78">
        <f t="shared" si="922"/>
        <v>0.8428447567459284</v>
      </c>
      <c r="O2041" s="78">
        <f t="shared" si="923"/>
        <v>2.3086484178556046</v>
      </c>
      <c r="P2041" s="78">
        <f t="shared" si="924"/>
        <v>0.64116406909488433</v>
      </c>
    </row>
    <row r="2042" spans="1:16" x14ac:dyDescent="0.2">
      <c r="A2042" s="78">
        <v>366.04122126221137</v>
      </c>
      <c r="B2042" s="78">
        <f t="shared" si="911"/>
        <v>-4.3352814504320047</v>
      </c>
      <c r="C2042" s="78">
        <f t="shared" ref="C2042:D2042" si="933">C760</f>
        <v>1</v>
      </c>
      <c r="D2042" s="78">
        <f t="shared" si="933"/>
        <v>0</v>
      </c>
      <c r="E2042" s="78">
        <f t="shared" si="914"/>
        <v>-4.3352814504320047</v>
      </c>
      <c r="F2042" s="78">
        <f t="shared" si="915"/>
        <v>1</v>
      </c>
      <c r="G2042" s="78">
        <f t="shared" si="916"/>
        <v>0</v>
      </c>
      <c r="H2042" s="78">
        <f t="shared" si="917"/>
        <v>3.0336661290004425</v>
      </c>
      <c r="I2042" s="78">
        <f t="shared" si="918"/>
        <v>3.2544638686295619</v>
      </c>
      <c r="J2042" s="78">
        <f t="shared" si="919"/>
        <v>0</v>
      </c>
      <c r="K2042" s="78">
        <f t="shared" si="920"/>
        <v>3.0336661290004425</v>
      </c>
      <c r="L2042" s="78">
        <f t="shared" si="921"/>
        <v>3.1435707014339274</v>
      </c>
      <c r="M2042" s="78">
        <f t="shared" si="922"/>
        <v>0.84231723079935872</v>
      </c>
      <c r="O2042" s="78">
        <f t="shared" si="923"/>
        <v>2.3080989161259491</v>
      </c>
      <c r="P2042" s="78">
        <f t="shared" si="924"/>
        <v>0.6408587513494064</v>
      </c>
    </row>
    <row r="2043" spans="1:16" x14ac:dyDescent="0.2">
      <c r="A2043" s="78">
        <v>371.34706492614134</v>
      </c>
      <c r="B2043" s="78">
        <f t="shared" si="911"/>
        <v>-4.3328938207832364</v>
      </c>
      <c r="C2043" s="78">
        <f t="shared" ref="C2043:D2043" si="934">C761</f>
        <v>1</v>
      </c>
      <c r="D2043" s="78">
        <f t="shared" si="934"/>
        <v>0</v>
      </c>
      <c r="E2043" s="78">
        <f t="shared" si="914"/>
        <v>-4.3328938207832364</v>
      </c>
      <c r="F2043" s="78">
        <f t="shared" si="915"/>
        <v>1</v>
      </c>
      <c r="G2043" s="78">
        <f t="shared" si="916"/>
        <v>0</v>
      </c>
      <c r="H2043" s="78">
        <f t="shared" si="917"/>
        <v>3.0324723141760583</v>
      </c>
      <c r="I2043" s="78">
        <f t="shared" si="918"/>
        <v>3.2523961206988998</v>
      </c>
      <c r="J2043" s="78">
        <f t="shared" si="919"/>
        <v>0</v>
      </c>
      <c r="K2043" s="78">
        <f t="shared" si="920"/>
        <v>3.0324723141760583</v>
      </c>
      <c r="L2043" s="78">
        <f t="shared" si="921"/>
        <v>3.1415734103054453</v>
      </c>
      <c r="M2043" s="78">
        <f t="shared" si="922"/>
        <v>0.84178205825443209</v>
      </c>
      <c r="O2043" s="78">
        <f t="shared" si="923"/>
        <v>2.3075412810143678</v>
      </c>
      <c r="P2043" s="78">
        <f t="shared" si="924"/>
        <v>0.64054891448106044</v>
      </c>
    </row>
    <row r="2044" spans="1:16" x14ac:dyDescent="0.2">
      <c r="A2044" s="78">
        <v>376.72981789796017</v>
      </c>
      <c r="B2044" s="78">
        <f t="shared" si="911"/>
        <v>-4.3304715819459183</v>
      </c>
      <c r="C2044" s="78">
        <f t="shared" ref="C2044:D2044" si="935">C762</f>
        <v>1</v>
      </c>
      <c r="D2044" s="78">
        <f t="shared" si="935"/>
        <v>0</v>
      </c>
      <c r="E2044" s="78">
        <f t="shared" si="914"/>
        <v>-4.3304715819459183</v>
      </c>
      <c r="F2044" s="78">
        <f t="shared" si="915"/>
        <v>1</v>
      </c>
      <c r="G2044" s="78">
        <f t="shared" si="916"/>
        <v>0</v>
      </c>
      <c r="H2044" s="78">
        <f t="shared" si="917"/>
        <v>3.0312611947573993</v>
      </c>
      <c r="I2044" s="78">
        <f t="shared" si="918"/>
        <v>3.250298400331749</v>
      </c>
      <c r="J2044" s="78">
        <f t="shared" si="919"/>
        <v>0</v>
      </c>
      <c r="K2044" s="78">
        <f t="shared" si="920"/>
        <v>3.0312611947573993</v>
      </c>
      <c r="L2044" s="78">
        <f t="shared" si="921"/>
        <v>3.1395471680264815</v>
      </c>
      <c r="M2044" s="78">
        <f t="shared" si="922"/>
        <v>0.841239128272114</v>
      </c>
      <c r="O2044" s="78">
        <f t="shared" si="923"/>
        <v>2.3069753896341352</v>
      </c>
      <c r="P2044" s="78">
        <f t="shared" si="924"/>
        <v>0.64023449021071965</v>
      </c>
    </row>
    <row r="2045" spans="1:16" x14ac:dyDescent="0.2">
      <c r="A2045" s="78">
        <v>382.19059499408814</v>
      </c>
      <c r="B2045" s="78">
        <f t="shared" si="911"/>
        <v>-4.3280142322526602</v>
      </c>
      <c r="C2045" s="78">
        <f t="shared" ref="C2045:D2045" si="936">C763</f>
        <v>1</v>
      </c>
      <c r="D2045" s="78">
        <f t="shared" si="936"/>
        <v>0</v>
      </c>
      <c r="E2045" s="78">
        <f t="shared" si="914"/>
        <v>-4.3280142322526602</v>
      </c>
      <c r="F2045" s="78">
        <f t="shared" si="915"/>
        <v>1</v>
      </c>
      <c r="G2045" s="78">
        <f t="shared" si="916"/>
        <v>0</v>
      </c>
      <c r="H2045" s="78">
        <f t="shared" si="917"/>
        <v>3.0300325199107703</v>
      </c>
      <c r="I2045" s="78">
        <f t="shared" si="918"/>
        <v>3.2481702730714055</v>
      </c>
      <c r="J2045" s="78">
        <f t="shared" si="919"/>
        <v>0</v>
      </c>
      <c r="K2045" s="78">
        <f t="shared" si="920"/>
        <v>3.0300325199107703</v>
      </c>
      <c r="L2045" s="78">
        <f t="shared" si="921"/>
        <v>3.137491554944086</v>
      </c>
      <c r="M2045" s="78">
        <f t="shared" si="922"/>
        <v>0.84068832840673524</v>
      </c>
      <c r="O2045" s="78">
        <f t="shared" si="923"/>
        <v>2.3064011171679617</v>
      </c>
      <c r="P2045" s="78">
        <f t="shared" si="924"/>
        <v>0.63991540918658518</v>
      </c>
    </row>
    <row r="2046" spans="1:16" x14ac:dyDescent="0.2">
      <c r="A2046" s="78">
        <v>387.73052719044165</v>
      </c>
      <c r="B2046" s="78">
        <f t="shared" si="911"/>
        <v>-4.3255212627643012</v>
      </c>
      <c r="C2046" s="78">
        <f t="shared" ref="C2046:D2046" si="937">C764</f>
        <v>1</v>
      </c>
      <c r="D2046" s="78">
        <f t="shared" si="937"/>
        <v>0</v>
      </c>
      <c r="E2046" s="78">
        <f t="shared" si="914"/>
        <v>-4.3255212627643012</v>
      </c>
      <c r="F2046" s="78">
        <f t="shared" si="915"/>
        <v>1</v>
      </c>
      <c r="G2046" s="78">
        <f t="shared" si="916"/>
        <v>0</v>
      </c>
      <c r="H2046" s="78">
        <f t="shared" si="917"/>
        <v>3.0287860351665907</v>
      </c>
      <c r="I2046" s="78">
        <f t="shared" si="918"/>
        <v>3.2460112981636273</v>
      </c>
      <c r="J2046" s="78">
        <f t="shared" si="919"/>
        <v>0</v>
      </c>
      <c r="K2046" s="78">
        <f t="shared" si="920"/>
        <v>3.0287860351665907</v>
      </c>
      <c r="L2046" s="78">
        <f t="shared" si="921"/>
        <v>3.135406145322353</v>
      </c>
      <c r="M2046" s="78">
        <f t="shared" si="922"/>
        <v>0.84012954458270372</v>
      </c>
      <c r="O2046" s="78">
        <f t="shared" si="923"/>
        <v>2.3058183368354932</v>
      </c>
      <c r="P2046" s="78">
        <f t="shared" si="924"/>
        <v>0.63959160096612777</v>
      </c>
    </row>
    <row r="2047" spans="1:16" x14ac:dyDescent="0.2">
      <c r="A2047" s="78">
        <v>393.3507618566677</v>
      </c>
      <c r="B2047" s="78">
        <f t="shared" si="911"/>
        <v>-4.3229921571644994</v>
      </c>
      <c r="C2047" s="78">
        <f t="shared" ref="C2047:D2047" si="938">C765</f>
        <v>1</v>
      </c>
      <c r="D2047" s="78">
        <f t="shared" si="938"/>
        <v>0</v>
      </c>
      <c r="E2047" s="78">
        <f t="shared" si="914"/>
        <v>-4.3229921571644994</v>
      </c>
      <c r="F2047" s="78">
        <f t="shared" si="915"/>
        <v>1</v>
      </c>
      <c r="G2047" s="78">
        <f t="shared" si="916"/>
        <v>0</v>
      </c>
      <c r="H2047" s="78">
        <f t="shared" si="917"/>
        <v>3.0275214823666898</v>
      </c>
      <c r="I2047" s="78">
        <f t="shared" si="918"/>
        <v>3.2438210284653453</v>
      </c>
      <c r="J2047" s="78">
        <f t="shared" si="919"/>
        <v>0</v>
      </c>
      <c r="K2047" s="78">
        <f t="shared" si="920"/>
        <v>3.0275214823666898</v>
      </c>
      <c r="L2047" s="78">
        <f t="shared" si="921"/>
        <v>3.1332905072542441</v>
      </c>
      <c r="M2047" s="78">
        <f t="shared" si="922"/>
        <v>0.8395626610708774</v>
      </c>
      <c r="O2047" s="78">
        <f t="shared" si="923"/>
        <v>2.3052269198601998</v>
      </c>
      <c r="P2047" s="78">
        <f t="shared" si="924"/>
        <v>0.63926299399768882</v>
      </c>
    </row>
    <row r="2048" spans="1:16" x14ac:dyDescent="0.2">
      <c r="A2048" s="78">
        <v>399.05246299377609</v>
      </c>
      <c r="B2048" s="78">
        <f t="shared" si="911"/>
        <v>-4.3204263916528003</v>
      </c>
      <c r="C2048" s="78">
        <f t="shared" ref="C2048:D2048" si="939">C766</f>
        <v>1</v>
      </c>
      <c r="D2048" s="78">
        <f t="shared" si="939"/>
        <v>0</v>
      </c>
      <c r="E2048" s="78">
        <f t="shared" si="914"/>
        <v>-4.3204263916528003</v>
      </c>
      <c r="F2048" s="78">
        <f t="shared" si="915"/>
        <v>1</v>
      </c>
      <c r="G2048" s="78">
        <f t="shared" si="916"/>
        <v>0</v>
      </c>
      <c r="H2048" s="78">
        <f t="shared" si="917"/>
        <v>3.0262385996108403</v>
      </c>
      <c r="I2048" s="78">
        <f t="shared" si="918"/>
        <v>3.24159901035206</v>
      </c>
      <c r="J2048" s="78">
        <f t="shared" si="919"/>
        <v>0</v>
      </c>
      <c r="K2048" s="78">
        <f t="shared" si="920"/>
        <v>3.0262385996108403</v>
      </c>
      <c r="L2048" s="78">
        <f t="shared" si="921"/>
        <v>3.1311442025721394</v>
      </c>
      <c r="M2048" s="78">
        <f t="shared" si="922"/>
        <v>0.83898756046459644</v>
      </c>
      <c r="O2048" s="78">
        <f t="shared" si="923"/>
        <v>2.3046267354356358</v>
      </c>
      <c r="P2048" s="78">
        <f t="shared" si="924"/>
        <v>0.63892951560173628</v>
      </c>
    </row>
    <row r="2049" spans="1:16" x14ac:dyDescent="0.2">
      <c r="A2049" s="78">
        <v>404.8368114752123</v>
      </c>
      <c r="B2049" s="78">
        <f t="shared" si="911"/>
        <v>-4.3178234348361544</v>
      </c>
      <c r="C2049" s="78">
        <f t="shared" ref="C2049:D2049" si="940">C767</f>
        <v>1</v>
      </c>
      <c r="D2049" s="78">
        <f t="shared" si="940"/>
        <v>0</v>
      </c>
      <c r="E2049" s="78">
        <f t="shared" si="914"/>
        <v>-4.3178234348361544</v>
      </c>
      <c r="F2049" s="78">
        <f t="shared" si="915"/>
        <v>1</v>
      </c>
      <c r="G2049" s="78">
        <f t="shared" si="916"/>
        <v>0</v>
      </c>
      <c r="H2049" s="78">
        <f t="shared" si="917"/>
        <v>3.0249371212025173</v>
      </c>
      <c r="I2049" s="78">
        <f t="shared" si="918"/>
        <v>3.2393447836238907</v>
      </c>
      <c r="J2049" s="78">
        <f t="shared" si="919"/>
        <v>0</v>
      </c>
      <c r="K2049" s="78">
        <f t="shared" si="920"/>
        <v>3.0249371212025173</v>
      </c>
      <c r="L2049" s="78">
        <f t="shared" si="921"/>
        <v>3.1289667867570898</v>
      </c>
      <c r="M2049" s="78">
        <f t="shared" si="922"/>
        <v>0.8384041236553671</v>
      </c>
      <c r="O2049" s="78">
        <f t="shared" si="923"/>
        <v>2.3040176506910712</v>
      </c>
      <c r="P2049" s="78">
        <f t="shared" si="924"/>
        <v>0.63859109195176544</v>
      </c>
    </row>
    <row r="2050" spans="1:16" x14ac:dyDescent="0.2">
      <c r="A2050" s="78">
        <v>410.7050052914293</v>
      </c>
      <c r="B2050" s="78">
        <f t="shared" si="911"/>
        <v>-4.3151827476188567</v>
      </c>
      <c r="C2050" s="78">
        <f t="shared" ref="C2050:D2050" si="941">C768</f>
        <v>1</v>
      </c>
      <c r="D2050" s="78">
        <f t="shared" si="941"/>
        <v>0</v>
      </c>
      <c r="E2050" s="78">
        <f t="shared" si="914"/>
        <v>-4.3151827476188567</v>
      </c>
      <c r="F2050" s="78">
        <f t="shared" si="915"/>
        <v>1</v>
      </c>
      <c r="G2050" s="78">
        <f t="shared" si="916"/>
        <v>0</v>
      </c>
      <c r="H2050" s="78">
        <f t="shared" si="917"/>
        <v>3.0236167775938685</v>
      </c>
      <c r="I2050" s="78">
        <f t="shared" si="918"/>
        <v>3.2370578814102622</v>
      </c>
      <c r="J2050" s="78">
        <f t="shared" si="919"/>
        <v>0</v>
      </c>
      <c r="K2050" s="78">
        <f t="shared" si="920"/>
        <v>3.0236167775938685</v>
      </c>
      <c r="L2050" s="78">
        <f t="shared" si="921"/>
        <v>3.1267578088467483</v>
      </c>
      <c r="M2050" s="78">
        <f t="shared" si="922"/>
        <v>0.83781222980819292</v>
      </c>
      <c r="O2050" s="78">
        <f t="shared" si="923"/>
        <v>2.3033995306564652</v>
      </c>
      <c r="P2050" s="78">
        <f t="shared" si="924"/>
        <v>0.63824764805483913</v>
      </c>
    </row>
    <row r="2051" spans="1:16" x14ac:dyDescent="0.2">
      <c r="A2051" s="78">
        <v>416.65825979799996</v>
      </c>
      <c r="B2051" s="78">
        <f t="shared" si="911"/>
        <v>-4.3125037830909001</v>
      </c>
      <c r="C2051" s="78">
        <f t="shared" ref="C2051:D2051" si="942">C769</f>
        <v>1</v>
      </c>
      <c r="D2051" s="78">
        <f t="shared" si="942"/>
        <v>0</v>
      </c>
      <c r="E2051" s="78">
        <f t="shared" si="914"/>
        <v>-4.3125037830909001</v>
      </c>
      <c r="F2051" s="78">
        <f t="shared" si="915"/>
        <v>1</v>
      </c>
      <c r="G2051" s="78">
        <f t="shared" si="916"/>
        <v>0</v>
      </c>
      <c r="H2051" s="78">
        <f t="shared" si="917"/>
        <v>3.0222772953298902</v>
      </c>
      <c r="I2051" s="78">
        <f t="shared" si="918"/>
        <v>3.2347378300732141</v>
      </c>
      <c r="J2051" s="78">
        <f t="shared" si="919"/>
        <v>0</v>
      </c>
      <c r="K2051" s="78">
        <f t="shared" si="920"/>
        <v>3.0222772953298902</v>
      </c>
      <c r="L2051" s="78">
        <f t="shared" si="921"/>
        <v>3.124516811341977</v>
      </c>
      <c r="M2051" s="78">
        <f t="shared" si="922"/>
        <v>0.83721175633654932</v>
      </c>
      <c r="O2051" s="78">
        <f t="shared" si="923"/>
        <v>2.3027722382267752</v>
      </c>
      <c r="P2051" s="78">
        <f t="shared" si="924"/>
        <v>0.63789910773175706</v>
      </c>
    </row>
    <row r="2052" spans="1:16" x14ac:dyDescent="0.2">
      <c r="A2052" s="78">
        <v>422.69780796732948</v>
      </c>
      <c r="B2052" s="78">
        <f t="shared" si="911"/>
        <v>-4.3097859864147017</v>
      </c>
      <c r="C2052" s="78">
        <f t="shared" ref="C2052:D2052" si="943">C770</f>
        <v>1</v>
      </c>
      <c r="D2052" s="78">
        <f t="shared" si="943"/>
        <v>0</v>
      </c>
      <c r="E2052" s="78">
        <f t="shared" si="914"/>
        <v>-4.3097859864147017</v>
      </c>
      <c r="F2052" s="78">
        <f t="shared" si="915"/>
        <v>1</v>
      </c>
      <c r="G2052" s="78">
        <f t="shared" si="916"/>
        <v>0</v>
      </c>
      <c r="H2052" s="78">
        <f t="shared" si="917"/>
        <v>3.020918396991791</v>
      </c>
      <c r="I2052" s="78">
        <f t="shared" si="918"/>
        <v>3.2323841491093055</v>
      </c>
      <c r="J2052" s="78">
        <f t="shared" si="919"/>
        <v>0</v>
      </c>
      <c r="K2052" s="78">
        <f t="shared" si="920"/>
        <v>3.020918396991791</v>
      </c>
      <c r="L2052" s="78">
        <f t="shared" si="921"/>
        <v>3.1222433301120929</v>
      </c>
      <c r="M2052" s="78">
        <f t="shared" si="922"/>
        <v>0.83660257887699441</v>
      </c>
      <c r="O2052" s="78">
        <f t="shared" si="923"/>
        <v>2.302135634125591</v>
      </c>
      <c r="P2052" s="78">
        <f t="shared" si="924"/>
        <v>0.63754539359684925</v>
      </c>
    </row>
    <row r="2053" spans="1:16" x14ac:dyDescent="0.2">
      <c r="A2053" s="78">
        <v>428.82490064401475</v>
      </c>
      <c r="B2053" s="78">
        <f t="shared" si="911"/>
        <v>-4.3070287947101935</v>
      </c>
      <c r="C2053" s="78">
        <f t="shared" ref="C2053:D2053" si="944">C771</f>
        <v>1</v>
      </c>
      <c r="D2053" s="78">
        <f t="shared" si="944"/>
        <v>0</v>
      </c>
      <c r="E2053" s="78">
        <f t="shared" si="914"/>
        <v>-4.3070287947101935</v>
      </c>
      <c r="F2053" s="78">
        <f t="shared" si="915"/>
        <v>1</v>
      </c>
      <c r="G2053" s="78">
        <f t="shared" si="916"/>
        <v>0</v>
      </c>
      <c r="H2053" s="78">
        <f t="shared" si="917"/>
        <v>3.0195398011395369</v>
      </c>
      <c r="I2053" s="78">
        <f t="shared" si="918"/>
        <v>3.2299963510500977</v>
      </c>
      <c r="J2053" s="78">
        <f t="shared" si="919"/>
        <v>0</v>
      </c>
      <c r="K2053" s="78">
        <f t="shared" si="920"/>
        <v>3.0195398011395369</v>
      </c>
      <c r="L2053" s="78">
        <f t="shared" si="921"/>
        <v>3.1199368942987413</v>
      </c>
      <c r="M2053" s="78">
        <f t="shared" si="922"/>
        <v>0.83598457126341263</v>
      </c>
      <c r="O2053" s="78">
        <f t="shared" si="923"/>
        <v>2.3014895768680685</v>
      </c>
      <c r="P2053" s="78">
        <f t="shared" si="924"/>
        <v>0.63718642703738082</v>
      </c>
    </row>
    <row r="2054" spans="1:16" x14ac:dyDescent="0.2">
      <c r="A2054" s="78">
        <v>435.04080680390462</v>
      </c>
      <c r="B2054" s="78">
        <f t="shared" si="911"/>
        <v>-4.3042316369382432</v>
      </c>
      <c r="C2054" s="78">
        <f t="shared" ref="C2054:D2054" si="945">C772</f>
        <v>1</v>
      </c>
      <c r="D2054" s="78">
        <f t="shared" si="945"/>
        <v>0</v>
      </c>
      <c r="E2054" s="78">
        <f t="shared" si="914"/>
        <v>-4.3042316369382432</v>
      </c>
      <c r="F2054" s="78">
        <f t="shared" si="915"/>
        <v>1</v>
      </c>
      <c r="G2054" s="78">
        <f t="shared" si="916"/>
        <v>0</v>
      </c>
      <c r="H2054" s="78">
        <f t="shared" si="917"/>
        <v>3.0181412222535617</v>
      </c>
      <c r="I2054" s="78">
        <f t="shared" si="918"/>
        <v>3.2275739413611957</v>
      </c>
      <c r="J2054" s="78">
        <f t="shared" si="919"/>
        <v>0</v>
      </c>
      <c r="K2054" s="78">
        <f t="shared" si="920"/>
        <v>3.0181412222535617</v>
      </c>
      <c r="L2054" s="78">
        <f t="shared" si="921"/>
        <v>3.1175970262183776</v>
      </c>
      <c r="M2054" s="78">
        <f t="shared" si="922"/>
        <v>0.83535760550088389</v>
      </c>
      <c r="O2054" s="78">
        <f t="shared" si="923"/>
        <v>2.3008339227231547</v>
      </c>
      <c r="P2054" s="78">
        <f t="shared" si="924"/>
        <v>0.63682212819256423</v>
      </c>
    </row>
    <row r="2055" spans="1:16" x14ac:dyDescent="0.2">
      <c r="A2055" s="78">
        <v>441.3468138169182</v>
      </c>
      <c r="B2055" s="78">
        <f t="shared" si="911"/>
        <v>-4.3013939337823865</v>
      </c>
      <c r="C2055" s="78">
        <f t="shared" ref="C2055:D2055" si="946">C773</f>
        <v>1</v>
      </c>
      <c r="D2055" s="78">
        <f t="shared" si="946"/>
        <v>0</v>
      </c>
      <c r="E2055" s="78">
        <f t="shared" si="914"/>
        <v>-4.3013939337823865</v>
      </c>
      <c r="F2055" s="78">
        <f t="shared" si="915"/>
        <v>1</v>
      </c>
      <c r="G2055" s="78">
        <f t="shared" si="916"/>
        <v>0</v>
      </c>
      <c r="H2055" s="78">
        <f t="shared" si="917"/>
        <v>3.0167223706756334</v>
      </c>
      <c r="I2055" s="78">
        <f t="shared" si="918"/>
        <v>3.2251164183398244</v>
      </c>
      <c r="J2055" s="78">
        <f t="shared" si="919"/>
        <v>0</v>
      </c>
      <c r="K2055" s="78">
        <f t="shared" si="920"/>
        <v>3.0167223706756334</v>
      </c>
      <c r="L2055" s="78">
        <f t="shared" si="921"/>
        <v>3.1152232412633354</v>
      </c>
      <c r="M2055" s="78">
        <f t="shared" si="922"/>
        <v>0.83472155173917517</v>
      </c>
      <c r="O2055" s="78">
        <f t="shared" si="923"/>
        <v>2.3001685256750881</v>
      </c>
      <c r="P2055" s="78">
        <f t="shared" si="924"/>
        <v>0.63645241593216662</v>
      </c>
    </row>
    <row r="2056" spans="1:16" x14ac:dyDescent="0.2">
      <c r="A2056" s="78">
        <v>447.74422771366807</v>
      </c>
      <c r="B2056" s="78">
        <f t="shared" si="911"/>
        <v>-4.2985150975288491</v>
      </c>
      <c r="C2056" s="78">
        <f t="shared" ref="C2056:D2056" si="947">C774</f>
        <v>1</v>
      </c>
      <c r="D2056" s="78">
        <f t="shared" si="947"/>
        <v>0</v>
      </c>
      <c r="E2056" s="78">
        <f t="shared" si="914"/>
        <v>-4.2985150975288491</v>
      </c>
      <c r="F2056" s="78">
        <f t="shared" si="915"/>
        <v>1</v>
      </c>
      <c r="G2056" s="78">
        <f t="shared" si="916"/>
        <v>0</v>
      </c>
      <c r="H2056" s="78">
        <f t="shared" si="917"/>
        <v>3.0152829525488647</v>
      </c>
      <c r="I2056" s="78">
        <f t="shared" si="918"/>
        <v>3.2226232730109254</v>
      </c>
      <c r="J2056" s="78">
        <f t="shared" si="919"/>
        <v>0</v>
      </c>
      <c r="K2056" s="78">
        <f t="shared" si="920"/>
        <v>3.0152829525488647</v>
      </c>
      <c r="L2056" s="78">
        <f t="shared" si="921"/>
        <v>3.11281504780146</v>
      </c>
      <c r="M2056" s="78">
        <f t="shared" si="922"/>
        <v>0.83407627824584774</v>
      </c>
      <c r="O2056" s="78">
        <f t="shared" si="923"/>
        <v>2.2994932373841555</v>
      </c>
      <c r="P2056" s="78">
        <f t="shared" si="924"/>
        <v>0.63607720783470656</v>
      </c>
    </row>
    <row r="2057" spans="1:16" x14ac:dyDescent="0.2">
      <c r="A2057" s="78">
        <v>454.23437345595323</v>
      </c>
      <c r="B2057" s="78">
        <f t="shared" si="911"/>
        <v>-4.295594531944821</v>
      </c>
      <c r="C2057" s="78">
        <f t="shared" ref="C2057:D2057" si="948">C775</f>
        <v>1</v>
      </c>
      <c r="D2057" s="78">
        <f t="shared" si="948"/>
        <v>0</v>
      </c>
      <c r="E2057" s="78">
        <f t="shared" si="914"/>
        <v>-4.295594531944821</v>
      </c>
      <c r="F2057" s="78">
        <f t="shared" si="915"/>
        <v>1</v>
      </c>
      <c r="G2057" s="78">
        <f t="shared" si="916"/>
        <v>0</v>
      </c>
      <c r="H2057" s="78">
        <f t="shared" si="917"/>
        <v>3.0138226697568506</v>
      </c>
      <c r="I2057" s="78">
        <f t="shared" si="918"/>
        <v>3.2200939890217386</v>
      </c>
      <c r="J2057" s="78">
        <f t="shared" si="919"/>
        <v>0</v>
      </c>
      <c r="K2057" s="78">
        <f t="shared" si="920"/>
        <v>3.0138226697568506</v>
      </c>
      <c r="L2057" s="78">
        <f t="shared" si="921"/>
        <v>3.110371947074285</v>
      </c>
      <c r="M2057" s="78">
        <f t="shared" si="922"/>
        <v>0.83342165137897328</v>
      </c>
      <c r="O2057" s="78">
        <f t="shared" si="923"/>
        <v>2.2988079071466894</v>
      </c>
      <c r="P2057" s="78">
        <f t="shared" si="924"/>
        <v>0.63569642016522643</v>
      </c>
    </row>
    <row r="2058" spans="1:16" x14ac:dyDescent="0.2">
      <c r="A2058" s="78">
        <v>460.81859521116928</v>
      </c>
      <c r="B2058" s="78">
        <f t="shared" si="911"/>
        <v>-4.2926316321549738</v>
      </c>
      <c r="C2058" s="78">
        <f t="shared" ref="C2058:D2058" si="949">C776</f>
        <v>1</v>
      </c>
      <c r="D2058" s="78">
        <f t="shared" si="949"/>
        <v>0</v>
      </c>
      <c r="E2058" s="78">
        <f t="shared" si="914"/>
        <v>-4.2926316321549738</v>
      </c>
      <c r="F2058" s="78">
        <f t="shared" si="915"/>
        <v>1</v>
      </c>
      <c r="G2058" s="78">
        <f t="shared" si="916"/>
        <v>0</v>
      </c>
      <c r="H2058" s="78">
        <f t="shared" si="917"/>
        <v>3.012341219861927</v>
      </c>
      <c r="I2058" s="78">
        <f t="shared" si="918"/>
        <v>3.2175280425348634</v>
      </c>
      <c r="J2058" s="78">
        <f t="shared" si="919"/>
        <v>0</v>
      </c>
      <c r="K2058" s="78">
        <f t="shared" si="920"/>
        <v>3.012341219861927</v>
      </c>
      <c r="L2058" s="78">
        <f t="shared" si="921"/>
        <v>3.1078934330937362</v>
      </c>
      <c r="M2058" s="78">
        <f t="shared" si="922"/>
        <v>0.83275753555945609</v>
      </c>
      <c r="O2058" s="78">
        <f t="shared" si="923"/>
        <v>2.2981123818542915</v>
      </c>
      <c r="P2058" s="78">
        <f t="shared" si="924"/>
        <v>0.63530996785263616</v>
      </c>
    </row>
    <row r="2059" spans="1:16" x14ac:dyDescent="0.2">
      <c r="A2059" s="78">
        <v>467.49825663069777</v>
      </c>
      <c r="B2059" s="78">
        <f t="shared" si="911"/>
        <v>-4.2896257845161863</v>
      </c>
      <c r="C2059" s="78">
        <f t="shared" ref="C2059:D2059" si="950">C777</f>
        <v>1</v>
      </c>
      <c r="D2059" s="78">
        <f t="shared" si="950"/>
        <v>0</v>
      </c>
      <c r="E2059" s="78">
        <f t="shared" si="914"/>
        <v>-4.2896257845161863</v>
      </c>
      <c r="F2059" s="78">
        <f t="shared" si="915"/>
        <v>1</v>
      </c>
      <c r="G2059" s="78">
        <f t="shared" si="916"/>
        <v>0</v>
      </c>
      <c r="H2059" s="78">
        <f t="shared" si="917"/>
        <v>3.0108382960425333</v>
      </c>
      <c r="I2059" s="78">
        <f t="shared" si="918"/>
        <v>3.2149249021197681</v>
      </c>
      <c r="J2059" s="78">
        <f t="shared" si="919"/>
        <v>0</v>
      </c>
      <c r="K2059" s="78">
        <f t="shared" si="920"/>
        <v>3.0108382960425333</v>
      </c>
      <c r="L2059" s="78">
        <f t="shared" si="921"/>
        <v>3.105378992537339</v>
      </c>
      <c r="M2059" s="78">
        <f t="shared" si="922"/>
        <v>0.83208379324295334</v>
      </c>
      <c r="O2059" s="78">
        <f t="shared" si="923"/>
        <v>2.2974065059522579</v>
      </c>
      <c r="P2059" s="78">
        <f t="shared" si="924"/>
        <v>0.63491776446661397</v>
      </c>
    </row>
    <row r="2060" spans="1:16" x14ac:dyDescent="0.2">
      <c r="A2060" s="78">
        <v>474.2747411323312</v>
      </c>
      <c r="B2060" s="78">
        <f t="shared" si="911"/>
        <v>-4.2865763664904506</v>
      </c>
      <c r="C2060" s="78">
        <f t="shared" ref="C2060:D2060" si="951">C778</f>
        <v>1</v>
      </c>
      <c r="D2060" s="78">
        <f t="shared" si="951"/>
        <v>0</v>
      </c>
      <c r="E2060" s="78">
        <f t="shared" si="914"/>
        <v>-4.2865763664904506</v>
      </c>
      <c r="F2060" s="78">
        <f t="shared" si="915"/>
        <v>1</v>
      </c>
      <c r="G2060" s="78">
        <f t="shared" si="916"/>
        <v>0</v>
      </c>
      <c r="H2060" s="78">
        <f t="shared" si="917"/>
        <v>3.0093135870296654</v>
      </c>
      <c r="I2060" s="78">
        <f t="shared" si="918"/>
        <v>3.2122840286427228</v>
      </c>
      <c r="J2060" s="78">
        <f t="shared" si="919"/>
        <v>0</v>
      </c>
      <c r="K2060" s="78">
        <f t="shared" si="920"/>
        <v>3.0093135870296654</v>
      </c>
      <c r="L2060" s="78">
        <f t="shared" si="921"/>
        <v>3.1028281046418993</v>
      </c>
      <c r="M2060" s="78">
        <f t="shared" si="922"/>
        <v>0.83140028489138784</v>
      </c>
      <c r="O2060" s="78">
        <f t="shared" si="923"/>
        <v>2.2966901213972006</v>
      </c>
      <c r="P2060" s="78">
        <f t="shared" si="924"/>
        <v>0.63451972219405839</v>
      </c>
    </row>
    <row r="2061" spans="1:16" x14ac:dyDescent="0.2">
      <c r="A2061" s="78">
        <v>481.14945218679043</v>
      </c>
      <c r="B2061" s="78">
        <f t="shared" si="911"/>
        <v>-4.2834827465159444</v>
      </c>
      <c r="C2061" s="78">
        <f t="shared" ref="C2061:D2061" si="952">C779</f>
        <v>1</v>
      </c>
      <c r="D2061" s="78">
        <f t="shared" si="952"/>
        <v>0</v>
      </c>
      <c r="E2061" s="78">
        <f t="shared" si="914"/>
        <v>-4.2834827465159444</v>
      </c>
      <c r="F2061" s="78">
        <f t="shared" si="915"/>
        <v>1</v>
      </c>
      <c r="G2061" s="78">
        <f t="shared" si="916"/>
        <v>0</v>
      </c>
      <c r="H2061" s="78">
        <f t="shared" si="917"/>
        <v>3.0077667770424124</v>
      </c>
      <c r="I2061" s="78">
        <f t="shared" si="918"/>
        <v>3.2096048751551454</v>
      </c>
      <c r="J2061" s="78">
        <f t="shared" si="919"/>
        <v>0</v>
      </c>
      <c r="K2061" s="78">
        <f t="shared" si="920"/>
        <v>3.0077667770424124</v>
      </c>
      <c r="L2061" s="78">
        <f t="shared" si="921"/>
        <v>3.1002402410956558</v>
      </c>
      <c r="M2061" s="78">
        <f t="shared" si="922"/>
        <v>0.83070686894404999</v>
      </c>
      <c r="O2061" s="78">
        <f t="shared" si="923"/>
        <v>2.2959630676138305</v>
      </c>
      <c r="P2061" s="78">
        <f t="shared" si="924"/>
        <v>0.63411575181507729</v>
      </c>
    </row>
    <row r="2062" spans="1:16" x14ac:dyDescent="0.2">
      <c r="A2062" s="78">
        <v>488.12381360839606</v>
      </c>
      <c r="B2062" s="78">
        <f t="shared" si="911"/>
        <v>-4.2803442838762216</v>
      </c>
      <c r="C2062" s="78">
        <f t="shared" ref="C2062:D2062" si="953">C780</f>
        <v>1</v>
      </c>
      <c r="D2062" s="78">
        <f t="shared" si="953"/>
        <v>0</v>
      </c>
      <c r="E2062" s="78">
        <f t="shared" si="914"/>
        <v>-4.2803442838762216</v>
      </c>
      <c r="F2062" s="78">
        <f t="shared" si="915"/>
        <v>1</v>
      </c>
      <c r="G2062" s="78">
        <f t="shared" si="916"/>
        <v>0</v>
      </c>
      <c r="H2062" s="78">
        <f t="shared" si="917"/>
        <v>3.0061975457225509</v>
      </c>
      <c r="I2062" s="78">
        <f t="shared" si="918"/>
        <v>3.2068868867803171</v>
      </c>
      <c r="J2062" s="78">
        <f t="shared" si="919"/>
        <v>0</v>
      </c>
      <c r="K2062" s="78">
        <f t="shared" si="920"/>
        <v>3.0061975457225509</v>
      </c>
      <c r="L2062" s="78">
        <f t="shared" si="921"/>
        <v>3.0976148659288558</v>
      </c>
      <c r="M2062" s="78">
        <f t="shared" si="922"/>
        <v>0.83000340178827725</v>
      </c>
      <c r="O2062" s="78">
        <f t="shared" si="923"/>
        <v>2.2952251814508959</v>
      </c>
      <c r="P2062" s="78">
        <f t="shared" si="924"/>
        <v>0.6337057626785052</v>
      </c>
    </row>
    <row r="2063" spans="1:16" x14ac:dyDescent="0.2">
      <c r="A2063" s="78">
        <v>495.19926984995493</v>
      </c>
      <c r="B2063" s="78">
        <f t="shared" si="911"/>
        <v>-4.2771603285675202</v>
      </c>
      <c r="C2063" s="78">
        <f t="shared" ref="C2063:D2063" si="954">C781</f>
        <v>1</v>
      </c>
      <c r="D2063" s="78">
        <f t="shared" si="954"/>
        <v>0</v>
      </c>
      <c r="E2063" s="78">
        <f t="shared" si="914"/>
        <v>-4.2771603285675202</v>
      </c>
      <c r="F2063" s="78">
        <f t="shared" si="915"/>
        <v>1</v>
      </c>
      <c r="G2063" s="78">
        <f t="shared" si="916"/>
        <v>0</v>
      </c>
      <c r="H2063" s="78">
        <f t="shared" si="917"/>
        <v>3.0046055680682002</v>
      </c>
      <c r="I2063" s="78">
        <f t="shared" si="918"/>
        <v>3.2041295005984671</v>
      </c>
      <c r="J2063" s="78">
        <f t="shared" si="919"/>
        <v>0</v>
      </c>
      <c r="K2063" s="78">
        <f t="shared" si="920"/>
        <v>3.0046055680682002</v>
      </c>
      <c r="L2063" s="78">
        <f t="shared" si="921"/>
        <v>3.0949514354027543</v>
      </c>
      <c r="M2063" s="78">
        <f t="shared" si="922"/>
        <v>0.82928973772971193</v>
      </c>
      <c r="O2063" s="78">
        <f t="shared" si="923"/>
        <v>2.2944762971362551</v>
      </c>
      <c r="P2063" s="78">
        <f t="shared" si="924"/>
        <v>0.63328966267693987</v>
      </c>
    </row>
    <row r="2064" spans="1:16" x14ac:dyDescent="0.2">
      <c r="A2064" s="78">
        <v>502.377286301916</v>
      </c>
      <c r="B2064" s="78">
        <f t="shared" si="911"/>
        <v>-4.2739302211641377</v>
      </c>
      <c r="C2064" s="78">
        <f t="shared" ref="C2064:D2064" si="955">C782</f>
        <v>1</v>
      </c>
      <c r="D2064" s="78">
        <f t="shared" si="955"/>
        <v>0</v>
      </c>
      <c r="E2064" s="78">
        <f t="shared" si="914"/>
        <v>-4.2739302211641377</v>
      </c>
      <c r="F2064" s="78">
        <f t="shared" si="915"/>
        <v>1</v>
      </c>
      <c r="G2064" s="78">
        <f t="shared" si="916"/>
        <v>0</v>
      </c>
      <c r="H2064" s="78">
        <f t="shared" si="917"/>
        <v>3.002990514366509</v>
      </c>
      <c r="I2064" s="78">
        <f t="shared" si="918"/>
        <v>3.201332145530186</v>
      </c>
      <c r="J2064" s="78">
        <f t="shared" si="919"/>
        <v>0</v>
      </c>
      <c r="K2064" s="78">
        <f t="shared" si="920"/>
        <v>3.002990514366509</v>
      </c>
      <c r="L2064" s="78">
        <f t="shared" si="921"/>
        <v>3.0922493978970009</v>
      </c>
      <c r="M2064" s="78">
        <f t="shared" si="922"/>
        <v>0.82856572896212666</v>
      </c>
      <c r="O2064" s="78">
        <f t="shared" si="923"/>
        <v>2.2937162462310541</v>
      </c>
      <c r="P2064" s="78">
        <f t="shared" si="924"/>
        <v>0.63286735822128359</v>
      </c>
    </row>
    <row r="2065" spans="1:16" x14ac:dyDescent="0.2">
      <c r="A2065" s="78">
        <v>509.65934959586946</v>
      </c>
      <c r="B2065" s="78">
        <f t="shared" si="911"/>
        <v>-4.2706532926818586</v>
      </c>
      <c r="C2065" s="78">
        <f t="shared" ref="C2065:D2065" si="956">C783</f>
        <v>1</v>
      </c>
      <c r="D2065" s="78">
        <f t="shared" si="956"/>
        <v>0</v>
      </c>
      <c r="E2065" s="78">
        <f t="shared" si="914"/>
        <v>-4.2706532926818586</v>
      </c>
      <c r="F2065" s="78">
        <f t="shared" si="915"/>
        <v>1</v>
      </c>
      <c r="G2065" s="78">
        <f t="shared" si="916"/>
        <v>0</v>
      </c>
      <c r="H2065" s="78">
        <f t="shared" si="917"/>
        <v>3.0013520501253694</v>
      </c>
      <c r="I2065" s="78">
        <f t="shared" si="918"/>
        <v>3.1984942422181475</v>
      </c>
      <c r="J2065" s="78">
        <f t="shared" si="919"/>
        <v>0</v>
      </c>
      <c r="K2065" s="78">
        <f t="shared" si="920"/>
        <v>3.0013520501253694</v>
      </c>
      <c r="L2065" s="78">
        <f t="shared" si="921"/>
        <v>3.0895081937953917</v>
      </c>
      <c r="M2065" s="78">
        <f t="shared" si="922"/>
        <v>0.82783122553681165</v>
      </c>
      <c r="O2065" s="78">
        <f t="shared" si="923"/>
        <v>2.2929448575830005</v>
      </c>
      <c r="P2065" s="78">
        <f t="shared" si="924"/>
        <v>0.63243875421478035</v>
      </c>
    </row>
    <row r="2066" spans="1:16" x14ac:dyDescent="0.2">
      <c r="A2066" s="78">
        <v>517.0469679124385</v>
      </c>
      <c r="B2066" s="78">
        <f t="shared" si="911"/>
        <v>-4.2673288644394027</v>
      </c>
      <c r="C2066" s="78">
        <f t="shared" ref="C2066:D2066" si="957">C784</f>
        <v>1</v>
      </c>
      <c r="D2066" s="78">
        <f t="shared" si="957"/>
        <v>0</v>
      </c>
      <c r="E2066" s="78">
        <f t="shared" si="914"/>
        <v>-4.2673288644394027</v>
      </c>
      <c r="F2066" s="78">
        <f t="shared" si="915"/>
        <v>1</v>
      </c>
      <c r="G2066" s="78">
        <f t="shared" si="916"/>
        <v>0</v>
      </c>
      <c r="H2066" s="78">
        <f t="shared" si="917"/>
        <v>2.9996898360041415</v>
      </c>
      <c r="I2066" s="78">
        <f t="shared" si="918"/>
        <v>3.1956152029071223</v>
      </c>
      <c r="J2066" s="78">
        <f t="shared" si="919"/>
        <v>0</v>
      </c>
      <c r="K2066" s="78">
        <f t="shared" si="920"/>
        <v>2.9996898360041415</v>
      </c>
      <c r="L2066" s="78">
        <f t="shared" si="921"/>
        <v>3.0867272553699707</v>
      </c>
      <c r="M2066" s="78">
        <f t="shared" si="922"/>
        <v>0.82708607533151945</v>
      </c>
      <c r="O2066" s="78">
        <f t="shared" si="923"/>
        <v>2.2921619572787058</v>
      </c>
      <c r="P2066" s="78">
        <f t="shared" si="924"/>
        <v>0.63200375402653497</v>
      </c>
    </row>
    <row r="2067" spans="1:16" x14ac:dyDescent="0.2">
      <c r="A2067" s="78">
        <v>524.54167129363816</v>
      </c>
      <c r="B2067" s="78">
        <f t="shared" si="911"/>
        <v>-4.2639562479178625</v>
      </c>
      <c r="C2067" s="78">
        <f t="shared" ref="C2067:D2067" si="958">C785</f>
        <v>1</v>
      </c>
      <c r="D2067" s="78">
        <f t="shared" si="958"/>
        <v>0</v>
      </c>
      <c r="E2067" s="78">
        <f t="shared" si="914"/>
        <v>-4.2639562479178625</v>
      </c>
      <c r="F2067" s="78">
        <f t="shared" si="915"/>
        <v>1</v>
      </c>
      <c r="G2067" s="78">
        <f t="shared" si="916"/>
        <v>0</v>
      </c>
      <c r="H2067" s="78">
        <f t="shared" si="917"/>
        <v>2.9980035277433714</v>
      </c>
      <c r="I2067" s="78">
        <f t="shared" si="918"/>
        <v>3.1926944313222454</v>
      </c>
      <c r="J2067" s="78">
        <f t="shared" si="919"/>
        <v>0</v>
      </c>
      <c r="K2067" s="78">
        <f t="shared" si="920"/>
        <v>2.9980035277433714</v>
      </c>
      <c r="L2067" s="78">
        <f t="shared" si="921"/>
        <v>3.0839060066634469</v>
      </c>
      <c r="M2067" s="78">
        <f t="shared" si="922"/>
        <v>0.826330124018959</v>
      </c>
      <c r="O2067" s="78">
        <f t="shared" si="923"/>
        <v>2.2913673685950746</v>
      </c>
      <c r="P2067" s="78">
        <f t="shared" si="924"/>
        <v>0.63156225946450606</v>
      </c>
    </row>
    <row r="2068" spans="1:16" x14ac:dyDescent="0.2">
      <c r="A2068" s="78">
        <v>532.14501195976231</v>
      </c>
      <c r="B2068" s="78">
        <f t="shared" si="911"/>
        <v>-4.2605347446181066</v>
      </c>
      <c r="C2068" s="78">
        <f t="shared" ref="C2068:D2068" si="959">C786</f>
        <v>1</v>
      </c>
      <c r="D2068" s="78">
        <f t="shared" si="959"/>
        <v>0</v>
      </c>
      <c r="E2068" s="78">
        <f t="shared" si="914"/>
        <v>-4.2605347446181066</v>
      </c>
      <c r="F2068" s="78">
        <f t="shared" si="915"/>
        <v>1</v>
      </c>
      <c r="G2068" s="78">
        <f t="shared" si="916"/>
        <v>0</v>
      </c>
      <c r="H2068" s="78">
        <f t="shared" si="917"/>
        <v>2.9962927760934934</v>
      </c>
      <c r="I2068" s="78">
        <f t="shared" si="918"/>
        <v>3.1897313225455242</v>
      </c>
      <c r="J2068" s="78">
        <f t="shared" si="919"/>
        <v>0</v>
      </c>
      <c r="K2068" s="78">
        <f t="shared" si="920"/>
        <v>2.9962927760934934</v>
      </c>
      <c r="L2068" s="78">
        <f t="shared" si="921"/>
        <v>3.0810438633699082</v>
      </c>
      <c r="M2068" s="78">
        <f t="shared" si="922"/>
        <v>0.8255632150348331</v>
      </c>
      <c r="O2068" s="78">
        <f t="shared" si="923"/>
        <v>2.2905609119497252</v>
      </c>
      <c r="P2068" s="78">
        <f t="shared" si="924"/>
        <v>0.63111417074795551</v>
      </c>
    </row>
    <row r="2069" spans="1:16" x14ac:dyDescent="0.2">
      <c r="A2069" s="78">
        <v>539.85856463085884</v>
      </c>
      <c r="B2069" s="78">
        <f t="shared" si="911"/>
        <v>-4.257063645916114</v>
      </c>
      <c r="C2069" s="78">
        <f t="shared" ref="C2069:D2069" si="960">C787</f>
        <v>1</v>
      </c>
      <c r="D2069" s="78">
        <f t="shared" si="960"/>
        <v>0</v>
      </c>
      <c r="E2069" s="78">
        <f t="shared" si="914"/>
        <v>-4.257063645916114</v>
      </c>
      <c r="F2069" s="78">
        <f t="shared" si="915"/>
        <v>1</v>
      </c>
      <c r="G2069" s="78">
        <f t="shared" si="916"/>
        <v>0</v>
      </c>
      <c r="H2069" s="78">
        <f t="shared" si="917"/>
        <v>2.9945572267424971</v>
      </c>
      <c r="I2069" s="78">
        <f t="shared" si="918"/>
        <v>3.1867252628905556</v>
      </c>
      <c r="J2069" s="78">
        <f t="shared" si="919"/>
        <v>0</v>
      </c>
      <c r="K2069" s="78">
        <f t="shared" si="920"/>
        <v>2.9945572267424971</v>
      </c>
      <c r="L2069" s="78">
        <f t="shared" si="921"/>
        <v>3.0781402327138085</v>
      </c>
      <c r="M2069" s="78">
        <f t="shared" si="922"/>
        <v>0.82478518954541291</v>
      </c>
      <c r="O2069" s="78">
        <f t="shared" si="923"/>
        <v>2.2897424048504065</v>
      </c>
      <c r="P2069" s="78">
        <f t="shared" si="924"/>
        <v>0.63065938647934505</v>
      </c>
    </row>
    <row r="2070" spans="1:16" x14ac:dyDescent="0.2">
      <c r="A2070" s="78">
        <v>547.68392685287256</v>
      </c>
      <c r="B2070" s="78">
        <f t="shared" si="911"/>
        <v>-4.2535422329162076</v>
      </c>
      <c r="C2070" s="78">
        <f t="shared" ref="C2070:D2070" si="961">C788</f>
        <v>1</v>
      </c>
      <c r="D2070" s="78">
        <f t="shared" si="961"/>
        <v>0</v>
      </c>
      <c r="E2070" s="78">
        <f t="shared" si="914"/>
        <v>-4.2535422329162076</v>
      </c>
      <c r="F2070" s="78">
        <f t="shared" si="915"/>
        <v>1</v>
      </c>
      <c r="G2070" s="78">
        <f t="shared" si="916"/>
        <v>0</v>
      </c>
      <c r="H2070" s="78">
        <f t="shared" si="917"/>
        <v>2.9927965202425439</v>
      </c>
      <c r="I2070" s="78">
        <f t="shared" si="918"/>
        <v>3.1836756297754198</v>
      </c>
      <c r="J2070" s="78">
        <f t="shared" si="919"/>
        <v>0</v>
      </c>
      <c r="K2070" s="78">
        <f t="shared" si="920"/>
        <v>2.9927965202425439</v>
      </c>
      <c r="L2070" s="78">
        <f t="shared" si="921"/>
        <v>3.0751945133271925</v>
      </c>
      <c r="M2070" s="78">
        <f t="shared" si="922"/>
        <v>0.8239958864146405</v>
      </c>
      <c r="O2070" s="78">
        <f t="shared" si="923"/>
        <v>2.2889116618433993</v>
      </c>
      <c r="P2070" s="78">
        <f t="shared" si="924"/>
        <v>0.63019780361566613</v>
      </c>
    </row>
    <row r="2071" spans="1:16" x14ac:dyDescent="0.2">
      <c r="A2071" s="78">
        <v>555.6227193285074</v>
      </c>
      <c r="B2071" s="78">
        <f t="shared" si="911"/>
        <v>-4.249969776302172</v>
      </c>
      <c r="C2071" s="78">
        <f t="shared" ref="C2071:D2071" si="962">C789</f>
        <v>1</v>
      </c>
      <c r="D2071" s="78">
        <f t="shared" si="962"/>
        <v>0</v>
      </c>
      <c r="E2071" s="78">
        <f t="shared" si="914"/>
        <v>-4.249969776302172</v>
      </c>
      <c r="F2071" s="78">
        <f t="shared" si="915"/>
        <v>1</v>
      </c>
      <c r="G2071" s="78">
        <f t="shared" si="916"/>
        <v>0</v>
      </c>
      <c r="H2071" s="78">
        <f t="shared" si="917"/>
        <v>2.9910102919355261</v>
      </c>
      <c r="I2071" s="78">
        <f t="shared" si="918"/>
        <v>3.1805817915937471</v>
      </c>
      <c r="J2071" s="78">
        <f t="shared" si="919"/>
        <v>0</v>
      </c>
      <c r="K2071" s="78">
        <f t="shared" si="920"/>
        <v>2.9910102919355261</v>
      </c>
      <c r="L2071" s="78">
        <f t="shared" si="921"/>
        <v>3.0722060951251553</v>
      </c>
      <c r="M2071" s="78">
        <f t="shared" si="922"/>
        <v>0.82319514217075829</v>
      </c>
      <c r="O2071" s="78">
        <f t="shared" si="923"/>
        <v>2.2880684944608731</v>
      </c>
      <c r="P2071" s="78">
        <f t="shared" si="924"/>
        <v>0.62972931743919003</v>
      </c>
    </row>
    <row r="2072" spans="1:16" x14ac:dyDescent="0.2">
      <c r="A2072" s="78">
        <v>563.67658625289096</v>
      </c>
      <c r="B2072" s="78">
        <f t="shared" si="911"/>
        <v>-4.2463455361861993</v>
      </c>
      <c r="C2072" s="78">
        <f t="shared" ref="C2072:D2072" si="963">C790</f>
        <v>1</v>
      </c>
      <c r="D2072" s="78">
        <f t="shared" si="963"/>
        <v>0</v>
      </c>
      <c r="E2072" s="78">
        <f t="shared" si="914"/>
        <v>-4.2463455361861993</v>
      </c>
      <c r="F2072" s="78">
        <f t="shared" si="915"/>
        <v>1</v>
      </c>
      <c r="G2072" s="78">
        <f t="shared" si="916"/>
        <v>0</v>
      </c>
      <c r="H2072" s="78">
        <f t="shared" si="917"/>
        <v>2.9891981718775398</v>
      </c>
      <c r="I2072" s="78">
        <f t="shared" si="918"/>
        <v>3.1774431075839003</v>
      </c>
      <c r="J2072" s="78">
        <f t="shared" si="919"/>
        <v>0</v>
      </c>
      <c r="K2072" s="78">
        <f t="shared" si="920"/>
        <v>2.9891981718775398</v>
      </c>
      <c r="L2072" s="78">
        <f t="shared" si="921"/>
        <v>3.0691743591794838</v>
      </c>
      <c r="M2072" s="78">
        <f t="shared" si="922"/>
        <v>0.82238279097245115</v>
      </c>
      <c r="O2072" s="78">
        <f t="shared" si="923"/>
        <v>2.2872127111671721</v>
      </c>
      <c r="P2072" s="78">
        <f t="shared" si="924"/>
        <v>0.62925382152762277</v>
      </c>
    </row>
    <row r="2073" spans="1:16" x14ac:dyDescent="0.2">
      <c r="A2073" s="78">
        <v>571.84719565410148</v>
      </c>
      <c r="B2073" s="78">
        <f t="shared" si="911"/>
        <v>-4.2426687619556542</v>
      </c>
      <c r="C2073" s="78">
        <f t="shared" ref="C2073:D2073" si="964">C791</f>
        <v>1</v>
      </c>
      <c r="D2073" s="78">
        <f t="shared" si="964"/>
        <v>0</v>
      </c>
      <c r="E2073" s="78">
        <f t="shared" si="914"/>
        <v>-4.2426687619556542</v>
      </c>
      <c r="F2073" s="78">
        <f t="shared" si="915"/>
        <v>1</v>
      </c>
      <c r="G2073" s="78">
        <f t="shared" si="916"/>
        <v>0</v>
      </c>
      <c r="H2073" s="78">
        <f t="shared" si="917"/>
        <v>2.9873597847622673</v>
      </c>
      <c r="I2073" s="78">
        <f t="shared" si="918"/>
        <v>3.1742589276962683</v>
      </c>
      <c r="J2073" s="78">
        <f t="shared" si="919"/>
        <v>0</v>
      </c>
      <c r="K2073" s="78">
        <f t="shared" si="920"/>
        <v>2.9873597847622673</v>
      </c>
      <c r="L2073" s="78">
        <f t="shared" si="921"/>
        <v>3.0660986775904697</v>
      </c>
      <c r="M2073" s="78">
        <f t="shared" si="922"/>
        <v>0.82155866457449955</v>
      </c>
      <c r="O2073" s="78">
        <f t="shared" si="923"/>
        <v>2.2863441173040098</v>
      </c>
      <c r="P2073" s="78">
        <f t="shared" si="924"/>
        <v>0.6287712077236538</v>
      </c>
    </row>
    <row r="2074" spans="1:16" x14ac:dyDescent="0.2">
      <c r="A2074" s="78">
        <v>580.13623973863093</v>
      </c>
      <c r="B2074" s="78">
        <f t="shared" si="911"/>
        <v>-4.2389386921176158</v>
      </c>
      <c r="C2074" s="78">
        <f t="shared" ref="C2074:D2074" si="965">C792</f>
        <v>1</v>
      </c>
      <c r="D2074" s="78">
        <f t="shared" si="965"/>
        <v>0</v>
      </c>
      <c r="E2074" s="78">
        <f t="shared" si="914"/>
        <v>-4.2389386921176158</v>
      </c>
      <c r="F2074" s="78">
        <f t="shared" si="915"/>
        <v>1</v>
      </c>
      <c r="G2074" s="78">
        <f t="shared" si="916"/>
        <v>0</v>
      </c>
      <c r="H2074" s="78">
        <f t="shared" si="917"/>
        <v>2.985494749843248</v>
      </c>
      <c r="I2074" s="78">
        <f t="shared" si="918"/>
        <v>3.171028592458637</v>
      </c>
      <c r="J2074" s="78">
        <f t="shared" si="919"/>
        <v>0</v>
      </c>
      <c r="K2074" s="78">
        <f t="shared" si="920"/>
        <v>2.985494749843248</v>
      </c>
      <c r="L2074" s="78">
        <f t="shared" si="921"/>
        <v>3.0629784133568703</v>
      </c>
      <c r="M2074" s="78">
        <f t="shared" si="922"/>
        <v>0.82072259229293487</v>
      </c>
      <c r="O2074" s="78">
        <f t="shared" si="923"/>
        <v>2.2854625150345389</v>
      </c>
      <c r="P2074" s="78">
        <f t="shared" si="924"/>
        <v>0.62828136610387997</v>
      </c>
    </row>
    <row r="2075" spans="1:16" x14ac:dyDescent="0.2">
      <c r="A2075" s="78">
        <v>588.54543524185647</v>
      </c>
      <c r="B2075" s="78">
        <f t="shared" si="911"/>
        <v>-4.2351545541411646</v>
      </c>
      <c r="C2075" s="78">
        <f t="shared" ref="C2075:D2075" si="966">C793</f>
        <v>1</v>
      </c>
      <c r="D2075" s="78">
        <f t="shared" si="966"/>
        <v>0</v>
      </c>
      <c r="E2075" s="78">
        <f t="shared" si="914"/>
        <v>-4.2351545541411646</v>
      </c>
      <c r="F2075" s="78">
        <f t="shared" si="915"/>
        <v>1</v>
      </c>
      <c r="G2075" s="78">
        <f t="shared" si="916"/>
        <v>0</v>
      </c>
      <c r="H2075" s="78">
        <f t="shared" si="917"/>
        <v>2.9836026808550224</v>
      </c>
      <c r="I2075" s="78">
        <f t="shared" si="918"/>
        <v>3.1677514328396046</v>
      </c>
      <c r="J2075" s="78">
        <f t="shared" si="919"/>
        <v>0</v>
      </c>
      <c r="K2075" s="78">
        <f t="shared" si="920"/>
        <v>2.9836026808550224</v>
      </c>
      <c r="L2075" s="78">
        <f t="shared" si="921"/>
        <v>3.0598129202439752</v>
      </c>
      <c r="M2075" s="78">
        <f t="shared" si="922"/>
        <v>0.81987440096968833</v>
      </c>
      <c r="O2075" s="78">
        <f t="shared" si="923"/>
        <v>2.2845677032862768</v>
      </c>
      <c r="P2075" s="78">
        <f t="shared" si="924"/>
        <v>0.62778418494709343</v>
      </c>
    </row>
    <row r="2076" spans="1:16" x14ac:dyDescent="0.2">
      <c r="A2076" s="78">
        <v>597.07652378359228</v>
      </c>
      <c r="B2076" s="78">
        <f t="shared" si="911"/>
        <v>-4.2313155642973834</v>
      </c>
      <c r="C2076" s="78">
        <f t="shared" ref="C2076:D2076" si="967">C794</f>
        <v>1</v>
      </c>
      <c r="D2076" s="78">
        <f t="shared" si="967"/>
        <v>0</v>
      </c>
      <c r="E2076" s="78">
        <f t="shared" si="914"/>
        <v>-4.2313155642973834</v>
      </c>
      <c r="F2076" s="78">
        <f t="shared" si="915"/>
        <v>1</v>
      </c>
      <c r="G2076" s="78">
        <f t="shared" si="916"/>
        <v>0</v>
      </c>
      <c r="H2076" s="78">
        <f t="shared" si="917"/>
        <v>2.9816831859331319</v>
      </c>
      <c r="I2076" s="78">
        <f t="shared" si="918"/>
        <v>3.1644267701100199</v>
      </c>
      <c r="J2076" s="78">
        <f t="shared" si="919"/>
        <v>0</v>
      </c>
      <c r="K2076" s="78">
        <f t="shared" si="920"/>
        <v>2.9816831859331319</v>
      </c>
      <c r="L2076" s="78">
        <f t="shared" si="921"/>
        <v>3.0566015426497688</v>
      </c>
      <c r="M2076" s="78">
        <f t="shared" si="922"/>
        <v>0.81901391493672926</v>
      </c>
      <c r="O2076" s="78">
        <f t="shared" si="923"/>
        <v>2.2836594776928569</v>
      </c>
      <c r="P2076" s="78">
        <f t="shared" si="924"/>
        <v>0.6272795507019161</v>
      </c>
    </row>
    <row r="2077" spans="1:16" x14ac:dyDescent="0.2">
      <c r="A2077" s="78">
        <v>605.73127222879282</v>
      </c>
      <c r="B2077" s="78">
        <f t="shared" si="911"/>
        <v>-4.2274209274970431</v>
      </c>
      <c r="C2077" s="78">
        <f t="shared" ref="C2077:D2077" si="968">C795</f>
        <v>1</v>
      </c>
      <c r="D2077" s="78">
        <f t="shared" si="968"/>
        <v>0</v>
      </c>
      <c r="E2077" s="78">
        <f t="shared" si="914"/>
        <v>-4.2274209274970431</v>
      </c>
      <c r="F2077" s="78">
        <f t="shared" si="915"/>
        <v>1</v>
      </c>
      <c r="G2077" s="78">
        <f t="shared" si="916"/>
        <v>0</v>
      </c>
      <c r="H2077" s="78">
        <f t="shared" si="917"/>
        <v>2.9797358675329617</v>
      </c>
      <c r="I2077" s="78">
        <f t="shared" si="918"/>
        <v>3.1610539157024111</v>
      </c>
      <c r="J2077" s="78">
        <f t="shared" si="919"/>
        <v>0</v>
      </c>
      <c r="K2077" s="78">
        <f t="shared" si="920"/>
        <v>2.9797358675329617</v>
      </c>
      <c r="L2077" s="78">
        <f t="shared" si="921"/>
        <v>3.0533436154691462</v>
      </c>
      <c r="M2077" s="78">
        <f t="shared" si="922"/>
        <v>0.81814095597968217</v>
      </c>
      <c r="O2077" s="78">
        <f t="shared" si="923"/>
        <v>2.2827376305345717</v>
      </c>
      <c r="P2077" s="78">
        <f t="shared" si="924"/>
        <v>0.62676734795376621</v>
      </c>
    </row>
    <row r="2078" spans="1:16" x14ac:dyDescent="0.2">
      <c r="A2078" s="78">
        <v>614.51147305348957</v>
      </c>
      <c r="B2078" s="78">
        <f t="shared" si="911"/>
        <v>-4.22346983712593</v>
      </c>
      <c r="C2078" s="78">
        <f t="shared" ref="C2078:D2078" si="969">C796</f>
        <v>1</v>
      </c>
      <c r="D2078" s="78">
        <f t="shared" si="969"/>
        <v>0</v>
      </c>
      <c r="E2078" s="78">
        <f t="shared" si="914"/>
        <v>-4.22346983712593</v>
      </c>
      <c r="F2078" s="78">
        <f t="shared" si="915"/>
        <v>1</v>
      </c>
      <c r="G2078" s="78">
        <f t="shared" si="916"/>
        <v>0</v>
      </c>
      <c r="H2078" s="78">
        <f t="shared" si="917"/>
        <v>2.9777603223474052</v>
      </c>
      <c r="I2078" s="78">
        <f t="shared" si="918"/>
        <v>3.1576321710683795</v>
      </c>
      <c r="J2078" s="78">
        <f t="shared" si="919"/>
        <v>0</v>
      </c>
      <c r="K2078" s="78">
        <f t="shared" si="920"/>
        <v>2.9777603223474052</v>
      </c>
      <c r="L2078" s="78">
        <f t="shared" si="921"/>
        <v>3.0500384639561693</v>
      </c>
      <c r="M2078" s="78">
        <f t="shared" si="922"/>
        <v>0.81725534330091743</v>
      </c>
      <c r="O2078" s="78">
        <f t="shared" si="923"/>
        <v>2.2818019506776883</v>
      </c>
      <c r="P2078" s="78">
        <f t="shared" si="924"/>
        <v>0.62624745939113746</v>
      </c>
    </row>
    <row r="2079" spans="1:16" x14ac:dyDescent="0.2">
      <c r="A2079" s="78">
        <v>623.41894471602518</v>
      </c>
      <c r="B2079" s="78">
        <f t="shared" si="911"/>
        <v>-4.2194614748777886</v>
      </c>
      <c r="C2079" s="78">
        <f t="shared" ref="C2079:D2079" si="970">C797</f>
        <v>1</v>
      </c>
      <c r="D2079" s="78">
        <f t="shared" si="970"/>
        <v>0</v>
      </c>
      <c r="E2079" s="78">
        <f t="shared" si="914"/>
        <v>-4.2194614748777886</v>
      </c>
      <c r="F2079" s="78">
        <f t="shared" si="915"/>
        <v>1</v>
      </c>
      <c r="G2079" s="78">
        <f t="shared" si="916"/>
        <v>0</v>
      </c>
      <c r="H2079" s="78">
        <f t="shared" si="917"/>
        <v>2.9757561412233344</v>
      </c>
      <c r="I2079" s="78">
        <f t="shared" si="918"/>
        <v>3.1541608275339184</v>
      </c>
      <c r="J2079" s="78">
        <f t="shared" si="919"/>
        <v>0</v>
      </c>
      <c r="K2079" s="78">
        <f t="shared" si="920"/>
        <v>2.9757561412233344</v>
      </c>
      <c r="L2079" s="78">
        <f t="shared" si="921"/>
        <v>3.0466854035843114</v>
      </c>
      <c r="M2079" s="78">
        <f t="shared" si="922"/>
        <v>0.81635689348210538</v>
      </c>
      <c r="O2079" s="78">
        <f t="shared" si="923"/>
        <v>2.2808522235124991</v>
      </c>
      <c r="P2079" s="78">
        <f t="shared" si="924"/>
        <v>0.62571976577118049</v>
      </c>
    </row>
    <row r="2080" spans="1:16" x14ac:dyDescent="0.2">
      <c r="A2080" s="78">
        <v>632.45553203367604</v>
      </c>
      <c r="B2080" s="78">
        <f t="shared" si="911"/>
        <v>-4.2153950105848459</v>
      </c>
      <c r="C2080" s="78">
        <f t="shared" ref="C2080:D2080" si="971">C798</f>
        <v>1</v>
      </c>
      <c r="D2080" s="78">
        <f t="shared" si="971"/>
        <v>0</v>
      </c>
      <c r="E2080" s="78">
        <f t="shared" si="914"/>
        <v>-4.2153950105848459</v>
      </c>
      <c r="F2080" s="78">
        <f t="shared" si="915"/>
        <v>1</v>
      </c>
      <c r="G2080" s="78">
        <f t="shared" si="916"/>
        <v>0</v>
      </c>
      <c r="H2080" s="78">
        <f t="shared" si="917"/>
        <v>2.9737229090768631</v>
      </c>
      <c r="I2080" s="78">
        <f t="shared" si="918"/>
        <v>3.1506391661526476</v>
      </c>
      <c r="J2080" s="78">
        <f t="shared" si="919"/>
        <v>0</v>
      </c>
      <c r="K2080" s="78">
        <f t="shared" si="920"/>
        <v>2.9737229090768631</v>
      </c>
      <c r="L2080" s="78">
        <f t="shared" si="921"/>
        <v>3.0432837399046972</v>
      </c>
      <c r="M2080" s="78">
        <f t="shared" si="922"/>
        <v>0.81544542044623047</v>
      </c>
      <c r="O2080" s="78">
        <f t="shared" si="923"/>
        <v>2.279888230890077</v>
      </c>
      <c r="P2080" s="78">
        <f t="shared" si="924"/>
        <v>0.62518414588456128</v>
      </c>
    </row>
    <row r="2081" spans="1:16" x14ac:dyDescent="0.2">
      <c r="A2081" s="78">
        <v>641.62310656472766</v>
      </c>
      <c r="B2081" s="78">
        <f t="shared" si="911"/>
        <v>-4.2112696020458724</v>
      </c>
      <c r="C2081" s="78">
        <f t="shared" ref="C2081:D2081" si="972">C799</f>
        <v>1</v>
      </c>
      <c r="D2081" s="78">
        <f t="shared" si="972"/>
        <v>0</v>
      </c>
      <c r="E2081" s="78">
        <f t="shared" si="914"/>
        <v>-4.2112696020458724</v>
      </c>
      <c r="F2081" s="78">
        <f t="shared" si="915"/>
        <v>1</v>
      </c>
      <c r="G2081" s="78">
        <f t="shared" si="916"/>
        <v>0</v>
      </c>
      <c r="H2081" s="78">
        <f t="shared" si="917"/>
        <v>2.9716602048073764</v>
      </c>
      <c r="I2081" s="78">
        <f t="shared" si="918"/>
        <v>3.1470664575569072</v>
      </c>
      <c r="J2081" s="78">
        <f t="shared" si="919"/>
        <v>0</v>
      </c>
      <c r="K2081" s="78">
        <f t="shared" si="920"/>
        <v>2.9716602048073764</v>
      </c>
      <c r="L2081" s="78">
        <f t="shared" si="921"/>
        <v>3.0398327684022668</v>
      </c>
      <c r="M2081" s="78">
        <f t="shared" si="922"/>
        <v>0.81452073541905134</v>
      </c>
      <c r="O2081" s="78">
        <f t="shared" si="923"/>
        <v>2.278909751057709</v>
      </c>
      <c r="P2081" s="78">
        <f t="shared" si="924"/>
        <v>0.62464047651958676</v>
      </c>
    </row>
    <row r="2082" spans="1:16" x14ac:dyDescent="0.2">
      <c r="A2082" s="78">
        <v>650.92356699609184</v>
      </c>
      <c r="B2082" s="78">
        <f t="shared" si="911"/>
        <v>-4.2070843948517584</v>
      </c>
      <c r="C2082" s="78">
        <f t="shared" ref="C2082:D2082" si="973">C800</f>
        <v>1</v>
      </c>
      <c r="D2082" s="78">
        <f t="shared" si="973"/>
        <v>0</v>
      </c>
      <c r="E2082" s="78">
        <f t="shared" si="914"/>
        <v>-4.2070843948517584</v>
      </c>
      <c r="F2082" s="78">
        <f t="shared" si="915"/>
        <v>1</v>
      </c>
      <c r="G2082" s="78">
        <f t="shared" si="916"/>
        <v>0</v>
      </c>
      <c r="H2082" s="78">
        <f t="shared" si="917"/>
        <v>2.9695676012103194</v>
      </c>
      <c r="I2082" s="78">
        <f t="shared" si="918"/>
        <v>3.1434419618067033</v>
      </c>
      <c r="J2082" s="78">
        <f t="shared" si="919"/>
        <v>0</v>
      </c>
      <c r="K2082" s="78">
        <f t="shared" si="920"/>
        <v>2.9695676012103194</v>
      </c>
      <c r="L2082" s="78">
        <f t="shared" si="921"/>
        <v>3.0363317743498697</v>
      </c>
      <c r="M2082" s="78">
        <f t="shared" si="922"/>
        <v>0.81358264689000537</v>
      </c>
      <c r="O2082" s="78">
        <f t="shared" si="923"/>
        <v>2.2779165585929659</v>
      </c>
      <c r="P2082" s="78">
        <f t="shared" si="924"/>
        <v>0.62408863242557289</v>
      </c>
    </row>
    <row r="2083" spans="1:16" x14ac:dyDescent="0.2">
      <c r="A2083" s="78">
        <v>660.35883953654434</v>
      </c>
      <c r="B2083" s="78">
        <f t="shared" si="911"/>
        <v>-4.2028385222085554</v>
      </c>
      <c r="C2083" s="78">
        <f t="shared" ref="C2083:D2083" si="974">C801</f>
        <v>1</v>
      </c>
      <c r="D2083" s="78">
        <f t="shared" si="974"/>
        <v>0</v>
      </c>
      <c r="E2083" s="78">
        <f t="shared" si="914"/>
        <v>-4.2028385222085554</v>
      </c>
      <c r="F2083" s="78">
        <f t="shared" si="915"/>
        <v>1</v>
      </c>
      <c r="G2083" s="78">
        <f t="shared" si="916"/>
        <v>0</v>
      </c>
      <c r="H2083" s="78">
        <f t="shared" si="917"/>
        <v>2.9674446648887178</v>
      </c>
      <c r="I2083" s="78">
        <f t="shared" si="918"/>
        <v>3.1397649282364561</v>
      </c>
      <c r="J2083" s="78">
        <f t="shared" si="919"/>
        <v>0</v>
      </c>
      <c r="K2083" s="78">
        <f t="shared" si="920"/>
        <v>2.9674446648887178</v>
      </c>
      <c r="L2083" s="78">
        <f t="shared" si="921"/>
        <v>3.0327800326602361</v>
      </c>
      <c r="M2083" s="78">
        <f t="shared" si="922"/>
        <v>0.81263096057254414</v>
      </c>
      <c r="O2083" s="78">
        <f t="shared" si="923"/>
        <v>2.2769084243363893</v>
      </c>
      <c r="P2083" s="78">
        <f t="shared" si="924"/>
        <v>0.623528486275442</v>
      </c>
    </row>
    <row r="2084" spans="1:16" x14ac:dyDescent="0.2">
      <c r="A2084" s="78">
        <v>669.93087831565526</v>
      </c>
      <c r="B2084" s="78">
        <f t="shared" si="911"/>
        <v>-4.1985311047579552</v>
      </c>
      <c r="C2084" s="78">
        <f t="shared" ref="C2084:D2084" si="975">C802</f>
        <v>1</v>
      </c>
      <c r="D2084" s="78">
        <f t="shared" si="975"/>
        <v>0</v>
      </c>
      <c r="E2084" s="78">
        <f t="shared" si="914"/>
        <v>-4.1985311047579552</v>
      </c>
      <c r="F2084" s="78">
        <f t="shared" si="915"/>
        <v>1</v>
      </c>
      <c r="G2084" s="78">
        <f t="shared" si="916"/>
        <v>0</v>
      </c>
      <c r="H2084" s="78">
        <f t="shared" si="917"/>
        <v>2.9652909561634178</v>
      </c>
      <c r="I2084" s="78">
        <f t="shared" si="918"/>
        <v>3.1360345952995319</v>
      </c>
      <c r="J2084" s="78">
        <f t="shared" si="919"/>
        <v>0</v>
      </c>
      <c r="K2084" s="78">
        <f t="shared" si="920"/>
        <v>2.9652909561634178</v>
      </c>
      <c r="L2084" s="78">
        <f t="shared" si="921"/>
        <v>3.0291768077358041</v>
      </c>
      <c r="M2084" s="78">
        <f t="shared" si="922"/>
        <v>0.81166547936389488</v>
      </c>
      <c r="O2084" s="78">
        <f t="shared" si="923"/>
        <v>2.2758851153227404</v>
      </c>
      <c r="P2084" s="78">
        <f t="shared" si="924"/>
        <v>0.62295990862752382</v>
      </c>
    </row>
    <row r="2085" spans="1:16" x14ac:dyDescent="0.2">
      <c r="A2085" s="78">
        <v>679.64166578851223</v>
      </c>
      <c r="B2085" s="78">
        <f t="shared" si="911"/>
        <v>-4.1941612503951697</v>
      </c>
      <c r="C2085" s="78">
        <f t="shared" ref="C2085:D2085" si="976">C803</f>
        <v>1</v>
      </c>
      <c r="D2085" s="78">
        <f t="shared" si="976"/>
        <v>0</v>
      </c>
      <c r="E2085" s="78">
        <f t="shared" si="914"/>
        <v>-4.1941612503951697</v>
      </c>
      <c r="F2085" s="78">
        <f t="shared" si="915"/>
        <v>1</v>
      </c>
      <c r="G2085" s="78">
        <f t="shared" si="916"/>
        <v>0</v>
      </c>
      <c r="H2085" s="78">
        <f t="shared" si="917"/>
        <v>2.963106028982025</v>
      </c>
      <c r="I2085" s="78">
        <f t="shared" si="918"/>
        <v>3.1322501904105216</v>
      </c>
      <c r="J2085" s="78">
        <f t="shared" si="919"/>
        <v>0</v>
      </c>
      <c r="K2085" s="78">
        <f t="shared" si="920"/>
        <v>2.963106028982025</v>
      </c>
      <c r="L2085" s="78">
        <f t="shared" si="921"/>
        <v>3.0255213533163747</v>
      </c>
      <c r="M2085" s="78">
        <f t="shared" si="922"/>
        <v>0.8106860033042399</v>
      </c>
      <c r="O2085" s="78">
        <f t="shared" si="923"/>
        <v>2.2748463947107966</v>
      </c>
      <c r="P2085" s="78">
        <f t="shared" si="924"/>
        <v>0.62238276788654945</v>
      </c>
    </row>
    <row r="2086" spans="1:16" x14ac:dyDescent="0.2">
      <c r="A2086" s="78">
        <v>689.49321314629901</v>
      </c>
      <c r="B2086" s="78">
        <f t="shared" si="911"/>
        <v>-4.1897280540841653</v>
      </c>
      <c r="C2086" s="78">
        <f t="shared" ref="C2086:D2086" si="977">C804</f>
        <v>1</v>
      </c>
      <c r="D2086" s="78">
        <f t="shared" si="977"/>
        <v>0</v>
      </c>
      <c r="E2086" s="78">
        <f t="shared" si="914"/>
        <v>-4.1897280540841653</v>
      </c>
      <c r="F2086" s="78">
        <f t="shared" si="915"/>
        <v>1</v>
      </c>
      <c r="G2086" s="78">
        <f t="shared" si="916"/>
        <v>0</v>
      </c>
      <c r="H2086" s="78">
        <f t="shared" si="917"/>
        <v>2.9608894308265228</v>
      </c>
      <c r="I2086" s="78">
        <f t="shared" si="918"/>
        <v>3.1284109297852281</v>
      </c>
      <c r="J2086" s="78">
        <f t="shared" si="919"/>
        <v>0</v>
      </c>
      <c r="K2086" s="78">
        <f t="shared" si="920"/>
        <v>2.9608894308265228</v>
      </c>
      <c r="L2086" s="78">
        <f t="shared" si="921"/>
        <v>3.021812912324549</v>
      </c>
      <c r="M2086" s="78">
        <f t="shared" si="922"/>
        <v>0.80969232953530179</v>
      </c>
      <c r="O2086" s="78">
        <f t="shared" si="923"/>
        <v>2.2737920217116439</v>
      </c>
      <c r="P2086" s="78">
        <f t="shared" si="924"/>
        <v>0.62179693026380778</v>
      </c>
    </row>
    <row r="2087" spans="1:16" x14ac:dyDescent="0.2">
      <c r="A2087" s="78">
        <v>699.48756073283607</v>
      </c>
      <c r="B2087" s="78">
        <f t="shared" si="911"/>
        <v>-4.1852305976702233</v>
      </c>
      <c r="C2087" s="78">
        <f t="shared" ref="C2087:D2087" si="978">C805</f>
        <v>1</v>
      </c>
      <c r="D2087" s="78">
        <f t="shared" si="978"/>
        <v>0</v>
      </c>
      <c r="E2087" s="78">
        <f t="shared" si="914"/>
        <v>-4.1852305976702233</v>
      </c>
      <c r="F2087" s="78">
        <f t="shared" si="915"/>
        <v>1</v>
      </c>
      <c r="G2087" s="78">
        <f t="shared" si="916"/>
        <v>0</v>
      </c>
      <c r="H2087" s="78">
        <f t="shared" si="917"/>
        <v>2.9586407026195518</v>
      </c>
      <c r="I2087" s="78">
        <f t="shared" si="918"/>
        <v>3.1245160182783409</v>
      </c>
      <c r="J2087" s="78">
        <f t="shared" si="919"/>
        <v>0</v>
      </c>
      <c r="K2087" s="78">
        <f t="shared" si="920"/>
        <v>2.9586407026195518</v>
      </c>
      <c r="L2087" s="78">
        <f t="shared" si="921"/>
        <v>3.0180507167089363</v>
      </c>
      <c r="M2087" s="78">
        <f t="shared" si="922"/>
        <v>0.8086842522583304</v>
      </c>
      <c r="O2087" s="78">
        <f t="shared" si="923"/>
        <v>2.2727217515154363</v>
      </c>
      <c r="P2087" s="78">
        <f t="shared" si="924"/>
        <v>0.62120225973644994</v>
      </c>
    </row>
    <row r="2088" spans="1:16" x14ac:dyDescent="0.2">
      <c r="A2088" s="78">
        <v>709.6267784671511</v>
      </c>
      <c r="B2088" s="78">
        <f t="shared" si="911"/>
        <v>-4.1806679496897816</v>
      </c>
      <c r="C2088" s="78">
        <f t="shared" ref="C2088:D2088" si="979">C806</f>
        <v>1</v>
      </c>
      <c r="D2088" s="78">
        <f t="shared" si="979"/>
        <v>0</v>
      </c>
      <c r="E2088" s="78">
        <f t="shared" si="914"/>
        <v>-4.1806679496897816</v>
      </c>
      <c r="F2088" s="78">
        <f t="shared" si="915"/>
        <v>1</v>
      </c>
      <c r="G2088" s="78">
        <f t="shared" si="916"/>
        <v>0</v>
      </c>
      <c r="H2088" s="78">
        <f t="shared" si="917"/>
        <v>2.956359378629331</v>
      </c>
      <c r="I2088" s="78">
        <f t="shared" si="918"/>
        <v>3.1205646492187529</v>
      </c>
      <c r="J2088" s="78">
        <f t="shared" si="919"/>
        <v>0</v>
      </c>
      <c r="K2088" s="78">
        <f t="shared" si="920"/>
        <v>2.956359378629331</v>
      </c>
      <c r="L2088" s="78">
        <f t="shared" si="921"/>
        <v>3.0142339872850803</v>
      </c>
      <c r="M2088" s="78">
        <f t="shared" si="922"/>
        <v>0.80766156269148026</v>
      </c>
      <c r="O2088" s="78">
        <f t="shared" si="923"/>
        <v>2.2716353352165766</v>
      </c>
      <c r="P2088" s="78">
        <f t="shared" si="924"/>
        <v>0.62059861800592064</v>
      </c>
    </row>
    <row r="2089" spans="1:16" x14ac:dyDescent="0.2">
      <c r="A2089" s="78">
        <v>719.91296627217935</v>
      </c>
      <c r="B2089" s="78">
        <f t="shared" si="911"/>
        <v>-4.1760391651775191</v>
      </c>
      <c r="C2089" s="78">
        <f t="shared" ref="C2089:D2089" si="980">C807</f>
        <v>1</v>
      </c>
      <c r="D2089" s="78">
        <f t="shared" si="980"/>
        <v>0</v>
      </c>
      <c r="E2089" s="78">
        <f t="shared" si="914"/>
        <v>-4.1760391651775191</v>
      </c>
      <c r="F2089" s="78">
        <f t="shared" si="915"/>
        <v>1</v>
      </c>
      <c r="G2089" s="78">
        <f t="shared" si="916"/>
        <v>0</v>
      </c>
      <c r="H2089" s="78">
        <f t="shared" si="917"/>
        <v>2.9540449863731997</v>
      </c>
      <c r="I2089" s="78">
        <f t="shared" si="918"/>
        <v>3.1165560042424896</v>
      </c>
      <c r="J2089" s="78">
        <f t="shared" si="919"/>
        <v>0</v>
      </c>
      <c r="K2089" s="78">
        <f t="shared" si="920"/>
        <v>2.9540449863731997</v>
      </c>
      <c r="L2089" s="78">
        <f t="shared" si="921"/>
        <v>3.0103619335740839</v>
      </c>
      <c r="M2089" s="78">
        <f t="shared" si="922"/>
        <v>0.8066240490265687</v>
      </c>
      <c r="O2089" s="78">
        <f t="shared" si="923"/>
        <v>2.2705325197372832</v>
      </c>
      <c r="P2089" s="78">
        <f t="shared" si="924"/>
        <v>0.61998586445548676</v>
      </c>
    </row>
    <row r="2090" spans="1:16" x14ac:dyDescent="0.2">
      <c r="A2090" s="78">
        <v>730.3482545096756</v>
      </c>
      <c r="B2090" s="78">
        <f t="shared" si="911"/>
        <v>-4.1713432854706456</v>
      </c>
      <c r="C2090" s="78">
        <f t="shared" ref="C2090:D2090" si="981">C808</f>
        <v>1</v>
      </c>
      <c r="D2090" s="78">
        <f t="shared" si="981"/>
        <v>0</v>
      </c>
      <c r="E2090" s="78">
        <f t="shared" si="914"/>
        <v>-4.1713432854706456</v>
      </c>
      <c r="F2090" s="78">
        <f t="shared" si="915"/>
        <v>1</v>
      </c>
      <c r="G2090" s="78">
        <f t="shared" si="916"/>
        <v>0</v>
      </c>
      <c r="H2090" s="78">
        <f t="shared" si="917"/>
        <v>2.9516970465197629</v>
      </c>
      <c r="I2090" s="78">
        <f t="shared" si="918"/>
        <v>3.1124892531232211</v>
      </c>
      <c r="J2090" s="78">
        <f t="shared" si="919"/>
        <v>0</v>
      </c>
      <c r="K2090" s="78">
        <f t="shared" si="920"/>
        <v>2.9516970465197629</v>
      </c>
      <c r="L2090" s="78">
        <f t="shared" si="921"/>
        <v>3.0064337536388925</v>
      </c>
      <c r="M2090" s="78">
        <f t="shared" si="922"/>
        <v>0.80557149638521008</v>
      </c>
      <c r="O2090" s="78">
        <f t="shared" si="923"/>
        <v>2.2694130477495018</v>
      </c>
      <c r="P2090" s="78">
        <f t="shared" si="924"/>
        <v>0.61936385610685185</v>
      </c>
    </row>
    <row r="2091" spans="1:16" x14ac:dyDescent="0.2">
      <c r="A2091" s="78">
        <v>740.93480442143175</v>
      </c>
      <c r="B2091" s="78">
        <f t="shared" si="911"/>
        <v>-4.1665793380103562</v>
      </c>
      <c r="C2091" s="78">
        <f t="shared" ref="C2091:D2091" si="982">C809</f>
        <v>1</v>
      </c>
      <c r="D2091" s="78">
        <f t="shared" si="982"/>
        <v>0</v>
      </c>
      <c r="E2091" s="78">
        <f t="shared" si="914"/>
        <v>-4.1665793380103562</v>
      </c>
      <c r="F2091" s="78">
        <f t="shared" si="915"/>
        <v>1</v>
      </c>
      <c r="G2091" s="78">
        <f t="shared" si="916"/>
        <v>0</v>
      </c>
      <c r="H2091" s="78">
        <f t="shared" si="917"/>
        <v>2.9493150727896182</v>
      </c>
      <c r="I2091" s="78">
        <f t="shared" si="918"/>
        <v>3.108363553600316</v>
      </c>
      <c r="J2091" s="78">
        <f t="shared" si="919"/>
        <v>0</v>
      </c>
      <c r="K2091" s="78">
        <f t="shared" si="920"/>
        <v>2.9493150727896182</v>
      </c>
      <c r="L2091" s="78">
        <f t="shared" si="921"/>
        <v>3.0024486339182102</v>
      </c>
      <c r="M2091" s="78">
        <f t="shared" si="922"/>
        <v>0.80450368677431183</v>
      </c>
      <c r="O2091" s="78">
        <f t="shared" si="923"/>
        <v>2.2682766575951163</v>
      </c>
      <c r="P2091" s="78">
        <f t="shared" si="924"/>
        <v>0.61873244757582202</v>
      </c>
    </row>
    <row r="2092" spans="1:16" x14ac:dyDescent="0.2">
      <c r="A2092" s="78">
        <v>751.67480857688838</v>
      </c>
      <c r="B2092" s="78">
        <f t="shared" si="911"/>
        <v>-4.1617463361403999</v>
      </c>
      <c r="C2092" s="78">
        <f t="shared" ref="C2092:D2092" si="983">C810</f>
        <v>1</v>
      </c>
      <c r="D2092" s="78">
        <f t="shared" si="983"/>
        <v>0</v>
      </c>
      <c r="E2092" s="78">
        <f t="shared" si="914"/>
        <v>-4.1617463361403999</v>
      </c>
      <c r="F2092" s="78">
        <f t="shared" si="915"/>
        <v>1</v>
      </c>
      <c r="G2092" s="78">
        <f t="shared" si="916"/>
        <v>0</v>
      </c>
      <c r="H2092" s="78">
        <f t="shared" si="917"/>
        <v>2.9468985718546401</v>
      </c>
      <c r="I2092" s="78">
        <f t="shared" si="918"/>
        <v>3.1041780512043964</v>
      </c>
      <c r="J2092" s="78">
        <f t="shared" si="919"/>
        <v>0</v>
      </c>
      <c r="K2092" s="78">
        <f t="shared" si="920"/>
        <v>2.9468985718546401</v>
      </c>
      <c r="L2092" s="78">
        <f t="shared" si="921"/>
        <v>2.9984057490579965</v>
      </c>
      <c r="M2092" s="78">
        <f t="shared" si="922"/>
        <v>0.80342039904092555</v>
      </c>
      <c r="O2092" s="78">
        <f t="shared" si="923"/>
        <v>2.2671230832044182</v>
      </c>
      <c r="P2092" s="78">
        <f t="shared" si="924"/>
        <v>0.61809149102700534</v>
      </c>
    </row>
    <row r="2093" spans="1:16" x14ac:dyDescent="0.2">
      <c r="A2093" s="78">
        <v>762.57049132723807</v>
      </c>
      <c r="B2093" s="78">
        <f t="shared" si="911"/>
        <v>-4.156843278902743</v>
      </c>
      <c r="C2093" s="78">
        <f t="shared" ref="C2093:D2093" si="984">C811</f>
        <v>1</v>
      </c>
      <c r="D2093" s="78">
        <f t="shared" si="984"/>
        <v>0</v>
      </c>
      <c r="E2093" s="78">
        <f t="shared" si="914"/>
        <v>-4.156843278902743</v>
      </c>
      <c r="F2093" s="78">
        <f t="shared" si="915"/>
        <v>1</v>
      </c>
      <c r="G2093" s="78">
        <f t="shared" si="916"/>
        <v>0</v>
      </c>
      <c r="H2093" s="78">
        <f t="shared" si="917"/>
        <v>2.9444470432358116</v>
      </c>
      <c r="I2093" s="78">
        <f t="shared" si="918"/>
        <v>3.0999318790803763</v>
      </c>
      <c r="J2093" s="78">
        <f t="shared" si="919"/>
        <v>0</v>
      </c>
      <c r="K2093" s="78">
        <f t="shared" si="920"/>
        <v>2.9444470432358116</v>
      </c>
      <c r="L2093" s="78">
        <f t="shared" si="921"/>
        <v>2.9943042617405364</v>
      </c>
      <c r="M2093" s="78">
        <f t="shared" si="922"/>
        <v>0.80232140882644576</v>
      </c>
      <c r="O2093" s="78">
        <f t="shared" si="923"/>
        <v>2.2659520540127898</v>
      </c>
      <c r="P2093" s="78">
        <f t="shared" si="924"/>
        <v>0.61744083612751888</v>
      </c>
    </row>
    <row r="2094" spans="1:16" x14ac:dyDescent="0.2">
      <c r="A2094" s="78">
        <v>773.62410926610437</v>
      </c>
      <c r="B2094" s="78">
        <f t="shared" si="911"/>
        <v>-4.1518691508302528</v>
      </c>
      <c r="C2094" s="78">
        <f t="shared" ref="C2094:D2094" si="985">C812</f>
        <v>1</v>
      </c>
      <c r="D2094" s="78">
        <f t="shared" si="985"/>
        <v>0</v>
      </c>
      <c r="E2094" s="78">
        <f t="shared" si="914"/>
        <v>-4.1518691508302528</v>
      </c>
      <c r="F2094" s="78">
        <f t="shared" si="915"/>
        <v>1</v>
      </c>
      <c r="G2094" s="78">
        <f t="shared" si="916"/>
        <v>0</v>
      </c>
      <c r="H2094" s="78">
        <f t="shared" si="917"/>
        <v>2.9419599791995665</v>
      </c>
      <c r="I2094" s="78">
        <f t="shared" si="918"/>
        <v>3.0956241578079227</v>
      </c>
      <c r="J2094" s="78">
        <f t="shared" si="919"/>
        <v>0</v>
      </c>
      <c r="K2094" s="78">
        <f t="shared" si="920"/>
        <v>2.9419599791995665</v>
      </c>
      <c r="L2094" s="78">
        <f t="shared" si="921"/>
        <v>2.990143322511019</v>
      </c>
      <c r="M2094" s="78">
        <f t="shared" si="922"/>
        <v>0.80120648852014154</v>
      </c>
      <c r="O2094" s="78">
        <f t="shared" si="923"/>
        <v>2.2647632948755492</v>
      </c>
      <c r="P2094" s="78">
        <f t="shared" si="924"/>
        <v>0.61678032999967458</v>
      </c>
    </row>
    <row r="2095" spans="1:16" x14ac:dyDescent="0.2">
      <c r="A2095" s="78">
        <v>784.83795169690734</v>
      </c>
      <c r="B2095" s="78">
        <f t="shared" si="911"/>
        <v>-4.1468229217363914</v>
      </c>
      <c r="C2095" s="78">
        <f t="shared" ref="C2095:D2095" si="986">C813</f>
        <v>1</v>
      </c>
      <c r="D2095" s="78">
        <f t="shared" si="986"/>
        <v>0</v>
      </c>
      <c r="E2095" s="78">
        <f t="shared" si="914"/>
        <v>-4.1468229217363914</v>
      </c>
      <c r="F2095" s="78">
        <f t="shared" si="915"/>
        <v>1</v>
      </c>
      <c r="G2095" s="78">
        <f t="shared" si="916"/>
        <v>0</v>
      </c>
      <c r="H2095" s="78">
        <f t="shared" si="917"/>
        <v>2.9394368646526359</v>
      </c>
      <c r="I2095" s="78">
        <f t="shared" si="918"/>
        <v>3.0912539952193225</v>
      </c>
      <c r="J2095" s="78">
        <f t="shared" si="919"/>
        <v>0</v>
      </c>
      <c r="K2095" s="78">
        <f t="shared" si="920"/>
        <v>2.9394368646526359</v>
      </c>
      <c r="L2095" s="78">
        <f t="shared" si="921"/>
        <v>2.9859220696016076</v>
      </c>
      <c r="M2095" s="78">
        <f t="shared" si="922"/>
        <v>0.80007540721201731</v>
      </c>
      <c r="O2095" s="78">
        <f t="shared" si="923"/>
        <v>2.2635565259809192</v>
      </c>
      <c r="P2095" s="78">
        <f t="shared" si="924"/>
        <v>0.61610981717262281</v>
      </c>
    </row>
    <row r="2096" spans="1:16" x14ac:dyDescent="0.2">
      <c r="A2096" s="78">
        <v>796.21434110699511</v>
      </c>
      <c r="B2096" s="78">
        <f t="shared" ref="B2096:B2159" si="987">A2096/20000*9-4.5</f>
        <v>-4.1417035465018524</v>
      </c>
      <c r="C2096" s="78">
        <f t="shared" ref="C2096:D2096" si="988">C814</f>
        <v>1</v>
      </c>
      <c r="D2096" s="78">
        <f t="shared" si="988"/>
        <v>0</v>
      </c>
      <c r="E2096" s="78">
        <f t="shared" si="914"/>
        <v>-4.1417035465018524</v>
      </c>
      <c r="F2096" s="78">
        <f t="shared" si="915"/>
        <v>1</v>
      </c>
      <c r="G2096" s="78">
        <f t="shared" si="916"/>
        <v>0</v>
      </c>
      <c r="H2096" s="78">
        <f t="shared" si="917"/>
        <v>2.9368771770353663</v>
      </c>
      <c r="I2096" s="78">
        <f t="shared" si="918"/>
        <v>3.0868204862147066</v>
      </c>
      <c r="J2096" s="78">
        <f t="shared" si="919"/>
        <v>0</v>
      </c>
      <c r="K2096" s="78">
        <f t="shared" si="920"/>
        <v>2.9368771770353663</v>
      </c>
      <c r="L2096" s="78">
        <f t="shared" si="921"/>
        <v>2.9816396287529643</v>
      </c>
      <c r="M2096" s="78">
        <f t="shared" si="922"/>
        <v>0.79892793064498913</v>
      </c>
      <c r="O2096" s="78">
        <f t="shared" si="923"/>
        <v>2.262331462761062</v>
      </c>
      <c r="P2096" s="78">
        <f t="shared" si="924"/>
        <v>0.61542913953292</v>
      </c>
    </row>
    <row r="2097" spans="1:16" x14ac:dyDescent="0.2">
      <c r="A2097" s="78">
        <v>807.75563364865218</v>
      </c>
      <c r="B2097" s="78">
        <f t="shared" si="987"/>
        <v>-4.1365099648581065</v>
      </c>
      <c r="C2097" s="78">
        <f t="shared" ref="C2097:D2097" si="989">C815</f>
        <v>1</v>
      </c>
      <c r="D2097" s="78">
        <f t="shared" si="989"/>
        <v>0</v>
      </c>
      <c r="E2097" s="78">
        <f t="shared" ref="E2097:E2160" si="990">B2097+B$8</f>
        <v>-4.1365099648581065</v>
      </c>
      <c r="F2097" s="78">
        <f t="shared" ref="F2097:F2160" si="991">C2097+B$9</f>
        <v>1</v>
      </c>
      <c r="G2097" s="78">
        <f t="shared" ref="G2097:G2160" si="992">D2097+B$10</f>
        <v>0</v>
      </c>
      <c r="H2097" s="78">
        <f t="shared" ref="H2097:H2160" si="993">E2097*COS(RADIANS($B$12))-F2097*SIN(RADIANS($B$12))</f>
        <v>2.9342803862134934</v>
      </c>
      <c r="I2097" s="78">
        <f t="shared" ref="I2097:I2160" si="994">E2097*SIN(RADIANS($B$12))+F2097*COS(RADIANS($B$12))</f>
        <v>3.0823227125745944</v>
      </c>
      <c r="J2097" s="78">
        <f t="shared" ref="J2097:J2160" si="995">G2097</f>
        <v>0</v>
      </c>
      <c r="K2097" s="78">
        <f t="shared" ref="K2097:K2160" si="996">H2097</f>
        <v>2.9342803862134934</v>
      </c>
      <c r="L2097" s="78">
        <f t="shared" ref="L2097:L2160" si="997">I2097*COS(RADIANS($B$14))-J2097*SIN(RADIANS($B$14))</f>
        <v>2.9772951130331777</v>
      </c>
      <c r="M2097" s="78">
        <f t="shared" ref="M2097:M2160" si="998">I2097*SIN(RADIANS($B$14))+J2097*COS(RADIANS($B$14))</f>
        <v>0.79776382116636801</v>
      </c>
      <c r="O2097" s="78">
        <f t="shared" ref="O2097:O2160" si="999">K2097*B$3/(B$3+B$5+L2097)</f>
        <v>2.2610878158011354</v>
      </c>
      <c r="P2097" s="78">
        <f t="shared" ref="P2097:P2160" si="1000">M2097*B$3/(B$3+B$5+L2097)</f>
        <v>0.6147381362739982</v>
      </c>
    </row>
    <row r="2098" spans="1:16" x14ac:dyDescent="0.2">
      <c r="A2098" s="78">
        <v>819.46421962708337</v>
      </c>
      <c r="B2098" s="78">
        <f t="shared" si="987"/>
        <v>-4.131241101167813</v>
      </c>
      <c r="C2098" s="78">
        <f t="shared" ref="C2098:D2098" si="1001">C816</f>
        <v>1</v>
      </c>
      <c r="D2098" s="78">
        <f t="shared" si="1001"/>
        <v>0</v>
      </c>
      <c r="E2098" s="78">
        <f t="shared" si="990"/>
        <v>-4.131241101167813</v>
      </c>
      <c r="F2098" s="78">
        <f t="shared" si="991"/>
        <v>1</v>
      </c>
      <c r="G2098" s="78">
        <f t="shared" si="992"/>
        <v>0</v>
      </c>
      <c r="H2098" s="78">
        <f t="shared" si="993"/>
        <v>2.9316459543683466</v>
      </c>
      <c r="I2098" s="78">
        <f t="shared" si="994"/>
        <v>3.0777597427697225</v>
      </c>
      <c r="J2098" s="78">
        <f t="shared" si="995"/>
        <v>0</v>
      </c>
      <c r="K2098" s="78">
        <f t="shared" si="996"/>
        <v>2.9316459543683466</v>
      </c>
      <c r="L2098" s="78">
        <f t="shared" si="997"/>
        <v>2.9728876226540746</v>
      </c>
      <c r="M2098" s="78">
        <f t="shared" si="998"/>
        <v>0.79658283767863947</v>
      </c>
      <c r="O2098" s="78">
        <f t="shared" si="999"/>
        <v>2.2598252907463112</v>
      </c>
      <c r="P2098" s="78">
        <f t="shared" si="1000"/>
        <v>0.61403664384450252</v>
      </c>
    </row>
    <row r="2099" spans="1:16" x14ac:dyDescent="0.2">
      <c r="A2099" s="78">
        <v>831.3425239954621</v>
      </c>
      <c r="B2099" s="78">
        <f t="shared" si="987"/>
        <v>-4.1258958642020422</v>
      </c>
      <c r="C2099" s="78">
        <f t="shared" ref="C2099:D2099" si="1002">C817</f>
        <v>1</v>
      </c>
      <c r="D2099" s="78">
        <f t="shared" si="1002"/>
        <v>0</v>
      </c>
      <c r="E2099" s="78">
        <f t="shared" si="990"/>
        <v>-4.1258958642020422</v>
      </c>
      <c r="F2099" s="78">
        <f t="shared" si="991"/>
        <v>1</v>
      </c>
      <c r="G2099" s="78">
        <f t="shared" si="992"/>
        <v>0</v>
      </c>
      <c r="H2099" s="78">
        <f t="shared" si="993"/>
        <v>2.9289733358854613</v>
      </c>
      <c r="I2099" s="78">
        <f t="shared" si="994"/>
        <v>3.0731306317681173</v>
      </c>
      <c r="J2099" s="78">
        <f t="shared" si="995"/>
        <v>0</v>
      </c>
      <c r="K2099" s="78">
        <f t="shared" si="996"/>
        <v>2.9289733358854613</v>
      </c>
      <c r="L2099" s="78">
        <f t="shared" si="997"/>
        <v>2.9684162447848652</v>
      </c>
      <c r="M2099" s="78">
        <f t="shared" si="998"/>
        <v>0.79538473558953038</v>
      </c>
      <c r="O2099" s="78">
        <f t="shared" si="999"/>
        <v>2.2585435882067109</v>
      </c>
      <c r="P2099" s="78">
        <f t="shared" si="1000"/>
        <v>0.61332449589547022</v>
      </c>
    </row>
    <row r="2100" spans="1:16" x14ac:dyDescent="0.2">
      <c r="A2100" s="78">
        <v>843.39300685716489</v>
      </c>
      <c r="B2100" s="78">
        <f t="shared" si="987"/>
        <v>-4.1204731469142759</v>
      </c>
      <c r="C2100" s="78">
        <f t="shared" ref="C2100:D2100" si="1003">C818</f>
        <v>1</v>
      </c>
      <c r="D2100" s="78">
        <f t="shared" si="1003"/>
        <v>0</v>
      </c>
      <c r="E2100" s="78">
        <f t="shared" si="990"/>
        <v>-4.1204731469142759</v>
      </c>
      <c r="F2100" s="78">
        <f t="shared" si="991"/>
        <v>1</v>
      </c>
      <c r="G2100" s="78">
        <f t="shared" si="992"/>
        <v>0</v>
      </c>
      <c r="H2100" s="78">
        <f t="shared" si="993"/>
        <v>2.9262619772415781</v>
      </c>
      <c r="I2100" s="78">
        <f t="shared" si="994"/>
        <v>3.0684344208393708</v>
      </c>
      <c r="J2100" s="78">
        <f t="shared" si="995"/>
        <v>0</v>
      </c>
      <c r="K2100" s="78">
        <f t="shared" si="996"/>
        <v>2.9262619772415781</v>
      </c>
      <c r="L2100" s="78">
        <f t="shared" si="997"/>
        <v>2.9638800533630878</v>
      </c>
      <c r="M2100" s="78">
        <f t="shared" si="998"/>
        <v>0.79416926676135224</v>
      </c>
      <c r="O2100" s="78">
        <f t="shared" si="999"/>
        <v>2.257242403660197</v>
      </c>
      <c r="P2100" s="78">
        <f t="shared" si="1000"/>
        <v>0.61260152322631911</v>
      </c>
    </row>
    <row r="2101" spans="1:16" x14ac:dyDescent="0.2">
      <c r="A2101" s="78">
        <v>855.61816397527639</v>
      </c>
      <c r="B2101" s="78">
        <f t="shared" si="987"/>
        <v>-4.1149718262111259</v>
      </c>
      <c r="C2101" s="78">
        <f t="shared" ref="C2101:D2101" si="1004">C819</f>
        <v>1</v>
      </c>
      <c r="D2101" s="78">
        <f t="shared" si="1004"/>
        <v>0</v>
      </c>
      <c r="E2101" s="78">
        <f t="shared" si="990"/>
        <v>-4.1149718262111259</v>
      </c>
      <c r="F2101" s="78">
        <f t="shared" si="991"/>
        <v>1</v>
      </c>
      <c r="G2101" s="78">
        <f t="shared" si="992"/>
        <v>0</v>
      </c>
      <c r="H2101" s="78">
        <f t="shared" si="993"/>
        <v>2.9235113168900031</v>
      </c>
      <c r="I2101" s="78">
        <f t="shared" si="994"/>
        <v>3.0636701373560777</v>
      </c>
      <c r="J2101" s="78">
        <f t="shared" si="995"/>
        <v>0</v>
      </c>
      <c r="K2101" s="78">
        <f t="shared" si="996"/>
        <v>2.9235113168900031</v>
      </c>
      <c r="L2101" s="78">
        <f t="shared" si="997"/>
        <v>2.9592781089028128</v>
      </c>
      <c r="M2101" s="78">
        <f t="shared" si="998"/>
        <v>0.79293617945960859</v>
      </c>
      <c r="O2101" s="78">
        <f t="shared" si="999"/>
        <v>2.2559214273529622</v>
      </c>
      <c r="P2101" s="78">
        <f t="shared" si="1000"/>
        <v>0.61186755372961266</v>
      </c>
    </row>
    <row r="2102" spans="1:16" x14ac:dyDescent="0.2">
      <c r="A2102" s="78">
        <v>868.02052728948797</v>
      </c>
      <c r="B2102" s="78">
        <f t="shared" si="987"/>
        <v>-4.1093907627197304</v>
      </c>
      <c r="C2102" s="78">
        <f t="shared" ref="C2102:D2102" si="1005">C820</f>
        <v>1</v>
      </c>
      <c r="D2102" s="78">
        <f t="shared" si="1005"/>
        <v>0</v>
      </c>
      <c r="E2102" s="78">
        <f t="shared" si="990"/>
        <v>-4.1093907627197304</v>
      </c>
      <c r="F2102" s="78">
        <f t="shared" si="991"/>
        <v>1</v>
      </c>
      <c r="G2102" s="78">
        <f t="shared" si="992"/>
        <v>0</v>
      </c>
      <c r="H2102" s="78">
        <f t="shared" si="993"/>
        <v>2.9207207851443053</v>
      </c>
      <c r="I2102" s="78">
        <f t="shared" si="994"/>
        <v>3.0588367945923953</v>
      </c>
      <c r="J2102" s="78">
        <f t="shared" si="995"/>
        <v>0</v>
      </c>
      <c r="K2102" s="78">
        <f t="shared" si="996"/>
        <v>2.9207207851443053</v>
      </c>
      <c r="L2102" s="78">
        <f t="shared" si="997"/>
        <v>2.9546094583000646</v>
      </c>
      <c r="M2102" s="78">
        <f t="shared" si="998"/>
        <v>0.79168521830085914</v>
      </c>
      <c r="O2102" s="78">
        <f t="shared" si="999"/>
        <v>2.2545803441978629</v>
      </c>
      <c r="P2102" s="78">
        <f t="shared" si="1000"/>
        <v>0.61112241233457154</v>
      </c>
    </row>
    <row r="2103" spans="1:16" x14ac:dyDescent="0.2">
      <c r="A2103" s="78">
        <v>880.60266544048307</v>
      </c>
      <c r="B2103" s="78">
        <f t="shared" si="987"/>
        <v>-4.1037288005517825</v>
      </c>
      <c r="C2103" s="78">
        <f t="shared" ref="C2103:D2103" si="1006">C821</f>
        <v>1</v>
      </c>
      <c r="D2103" s="78">
        <f t="shared" si="1006"/>
        <v>0</v>
      </c>
      <c r="E2103" s="78">
        <f t="shared" si="990"/>
        <v>-4.1037288005517825</v>
      </c>
      <c r="F2103" s="78">
        <f t="shared" si="991"/>
        <v>1</v>
      </c>
      <c r="G2103" s="78">
        <f t="shared" si="992"/>
        <v>0</v>
      </c>
      <c r="H2103" s="78">
        <f t="shared" si="993"/>
        <v>2.9178898040603314</v>
      </c>
      <c r="I2103" s="78">
        <f t="shared" si="994"/>
        <v>3.0539333915196858</v>
      </c>
      <c r="J2103" s="78">
        <f t="shared" si="995"/>
        <v>0</v>
      </c>
      <c r="K2103" s="78">
        <f t="shared" si="996"/>
        <v>2.9178898040603314</v>
      </c>
      <c r="L2103" s="78">
        <f t="shared" si="997"/>
        <v>2.9498731346354292</v>
      </c>
      <c r="M2103" s="78">
        <f t="shared" si="998"/>
        <v>0.79041612419982765</v>
      </c>
      <c r="O2103" s="78">
        <f t="shared" si="999"/>
        <v>2.2532188336704331</v>
      </c>
      <c r="P2103" s="78">
        <f t="shared" si="1000"/>
        <v>0.61036592094929421</v>
      </c>
    </row>
    <row r="2104" spans="1:16" x14ac:dyDescent="0.2">
      <c r="A2104" s="78">
        <v>893.3671843019265</v>
      </c>
      <c r="B2104" s="78">
        <f t="shared" si="987"/>
        <v>-4.0979847670641334</v>
      </c>
      <c r="C2104" s="78">
        <f t="shared" ref="C2104:D2104" si="1007">C822</f>
        <v>1</v>
      </c>
      <c r="D2104" s="78">
        <f t="shared" si="1007"/>
        <v>0</v>
      </c>
      <c r="E2104" s="78">
        <f t="shared" si="990"/>
        <v>-4.0979847670641334</v>
      </c>
      <c r="F2104" s="78">
        <f t="shared" si="991"/>
        <v>1</v>
      </c>
      <c r="G2104" s="78">
        <f t="shared" si="992"/>
        <v>0</v>
      </c>
      <c r="H2104" s="78">
        <f t="shared" si="993"/>
        <v>2.9150177873165068</v>
      </c>
      <c r="I2104" s="78">
        <f t="shared" si="994"/>
        <v>3.0489589125991934</v>
      </c>
      <c r="J2104" s="78">
        <f t="shared" si="995"/>
        <v>0</v>
      </c>
      <c r="K2104" s="78">
        <f t="shared" si="996"/>
        <v>2.9150177873165068</v>
      </c>
      <c r="L2104" s="78">
        <f t="shared" si="997"/>
        <v>2.9450681569737949</v>
      </c>
      <c r="M2104" s="78">
        <f t="shared" si="998"/>
        <v>0.7891286343157432</v>
      </c>
      <c r="O2104" s="78">
        <f t="shared" si="999"/>
        <v>2.2518365697025104</v>
      </c>
      <c r="P2104" s="78">
        <f t="shared" si="1000"/>
        <v>0.60959789840165668</v>
      </c>
    </row>
    <row r="2105" spans="1:16" x14ac:dyDescent="0.2">
      <c r="A2105" s="78">
        <v>906.31672752016368</v>
      </c>
      <c r="B2105" s="78">
        <f t="shared" si="987"/>
        <v>-4.0921574726159262</v>
      </c>
      <c r="C2105" s="78">
        <f t="shared" ref="C2105:D2105" si="1008">C823</f>
        <v>1</v>
      </c>
      <c r="D2105" s="78">
        <f t="shared" si="1008"/>
        <v>0</v>
      </c>
      <c r="E2105" s="78">
        <f t="shared" si="990"/>
        <v>-4.0921574726159262</v>
      </c>
      <c r="F2105" s="78">
        <f t="shared" si="991"/>
        <v>1</v>
      </c>
      <c r="G2105" s="78">
        <f t="shared" si="992"/>
        <v>0</v>
      </c>
      <c r="H2105" s="78">
        <f t="shared" si="993"/>
        <v>2.9121041400924033</v>
      </c>
      <c r="I2105" s="78">
        <f t="shared" si="994"/>
        <v>3.0439123275717139</v>
      </c>
      <c r="J2105" s="78">
        <f t="shared" si="995"/>
        <v>0</v>
      </c>
      <c r="K2105" s="78">
        <f t="shared" si="996"/>
        <v>2.9121041400924033</v>
      </c>
      <c r="L2105" s="78">
        <f t="shared" si="997"/>
        <v>2.940193530161189</v>
      </c>
      <c r="M2105" s="78">
        <f t="shared" si="998"/>
        <v>0.78782248199790228</v>
      </c>
      <c r="O2105" s="78">
        <f t="shared" si="999"/>
        <v>2.2504332205734241</v>
      </c>
      <c r="P2105" s="78">
        <f t="shared" si="1000"/>
        <v>0.60881816037884928</v>
      </c>
    </row>
    <row r="2106" spans="1:16" x14ac:dyDescent="0.2">
      <c r="A2106" s="78">
        <v>919.45397706174492</v>
      </c>
      <c r="B2106" s="78">
        <f t="shared" si="987"/>
        <v>-4.0862457103222152</v>
      </c>
      <c r="C2106" s="78">
        <f t="shared" ref="C2106:D2106" si="1009">C824</f>
        <v>1</v>
      </c>
      <c r="D2106" s="78">
        <f t="shared" si="1009"/>
        <v>0</v>
      </c>
      <c r="E2106" s="78">
        <f t="shared" si="990"/>
        <v>-4.0862457103222152</v>
      </c>
      <c r="F2106" s="78">
        <f t="shared" si="991"/>
        <v>1</v>
      </c>
      <c r="G2106" s="78">
        <f t="shared" si="992"/>
        <v>0</v>
      </c>
      <c r="H2106" s="78">
        <f t="shared" si="993"/>
        <v>2.9091482589455477</v>
      </c>
      <c r="I2106" s="78">
        <f t="shared" si="994"/>
        <v>3.0387925912442251</v>
      </c>
      <c r="J2106" s="78">
        <f t="shared" si="995"/>
        <v>0</v>
      </c>
      <c r="K2106" s="78">
        <f t="shared" si="996"/>
        <v>2.9091482589455477</v>
      </c>
      <c r="L2106" s="78">
        <f t="shared" si="997"/>
        <v>2.9352482446186769</v>
      </c>
      <c r="M2106" s="78">
        <f t="shared" si="998"/>
        <v>0.78649739673044494</v>
      </c>
      <c r="O2106" s="78">
        <f t="shared" si="999"/>
        <v>2.249008448798663</v>
      </c>
      <c r="P2106" s="78">
        <f t="shared" si="1000"/>
        <v>0.60802651936552021</v>
      </c>
    </row>
    <row r="2107" spans="1:16" x14ac:dyDescent="0.2">
      <c r="A2107" s="78">
        <v>932.78165376888126</v>
      </c>
      <c r="B2107" s="78">
        <f t="shared" si="987"/>
        <v>-4.080248255804003</v>
      </c>
      <c r="C2107" s="78">
        <f t="shared" ref="C2107:D2107" si="1010">C825</f>
        <v>1</v>
      </c>
      <c r="D2107" s="78">
        <f t="shared" si="1010"/>
        <v>0</v>
      </c>
      <c r="E2107" s="78">
        <f t="shared" si="990"/>
        <v>-4.080248255804003</v>
      </c>
      <c r="F2107" s="78">
        <f t="shared" si="991"/>
        <v>1</v>
      </c>
      <c r="G2107" s="78">
        <f t="shared" si="992"/>
        <v>0</v>
      </c>
      <c r="H2107" s="78">
        <f t="shared" si="993"/>
        <v>2.9061495316864416</v>
      </c>
      <c r="I2107" s="78">
        <f t="shared" si="994"/>
        <v>3.0335986432734114</v>
      </c>
      <c r="J2107" s="78">
        <f t="shared" si="995"/>
        <v>0</v>
      </c>
      <c r="K2107" s="78">
        <f t="shared" si="996"/>
        <v>2.9061495316864416</v>
      </c>
      <c r="L2107" s="78">
        <f t="shared" si="997"/>
        <v>2.9302312761332665</v>
      </c>
      <c r="M2107" s="78">
        <f t="shared" si="998"/>
        <v>0.78515310407632677</v>
      </c>
      <c r="O2107" s="78">
        <f t="shared" si="999"/>
        <v>2.2475619110159597</v>
      </c>
      <c r="P2107" s="78">
        <f t="shared" si="1000"/>
        <v>0.60722278458048096</v>
      </c>
    </row>
    <row r="2108" spans="1:16" x14ac:dyDescent="0.2">
      <c r="A2108" s="78">
        <v>946.30251792296133</v>
      </c>
      <c r="B2108" s="78">
        <f t="shared" si="987"/>
        <v>-4.0741638669346676</v>
      </c>
      <c r="C2108" s="78">
        <f t="shared" ref="C2108:D2108" si="1011">C826</f>
        <v>1</v>
      </c>
      <c r="D2108" s="78">
        <f t="shared" si="1011"/>
        <v>0</v>
      </c>
      <c r="E2108" s="78">
        <f t="shared" si="990"/>
        <v>-4.0741638669346676</v>
      </c>
      <c r="F2108" s="78">
        <f t="shared" si="991"/>
        <v>1</v>
      </c>
      <c r="G2108" s="78">
        <f t="shared" si="992"/>
        <v>0</v>
      </c>
      <c r="H2108" s="78">
        <f t="shared" si="993"/>
        <v>2.9031073372517739</v>
      </c>
      <c r="I2108" s="78">
        <f t="shared" si="994"/>
        <v>3.0283294079460639</v>
      </c>
      <c r="J2108" s="78">
        <f t="shared" si="995"/>
        <v>0</v>
      </c>
      <c r="K2108" s="78">
        <f t="shared" si="996"/>
        <v>2.9031073372517739</v>
      </c>
      <c r="L2108" s="78">
        <f t="shared" si="997"/>
        <v>2.925141585645787</v>
      </c>
      <c r="M2108" s="78">
        <f t="shared" si="998"/>
        <v>0.7837893256204822</v>
      </c>
      <c r="O2108" s="78">
        <f t="shared" si="999"/>
        <v>2.2460932578687296</v>
      </c>
      <c r="P2108" s="78">
        <f t="shared" si="1000"/>
        <v>0.60640676191194021</v>
      </c>
    </row>
    <row r="2109" spans="1:16" x14ac:dyDescent="0.2">
      <c r="A2109" s="78">
        <v>960.0193698162235</v>
      </c>
      <c r="B2109" s="78">
        <f t="shared" si="987"/>
        <v>-4.0679912835826997</v>
      </c>
      <c r="C2109" s="78">
        <f t="shared" ref="C2109:D2109" si="1012">C827</f>
        <v>1</v>
      </c>
      <c r="D2109" s="78">
        <f t="shared" si="1012"/>
        <v>0</v>
      </c>
      <c r="E2109" s="78">
        <f t="shared" si="990"/>
        <v>-4.0679912835826997</v>
      </c>
      <c r="F2109" s="78">
        <f t="shared" si="991"/>
        <v>1</v>
      </c>
      <c r="G2109" s="78">
        <f t="shared" si="992"/>
        <v>0</v>
      </c>
      <c r="H2109" s="78">
        <f t="shared" si="993"/>
        <v>2.90002104557579</v>
      </c>
      <c r="I2109" s="78">
        <f t="shared" si="994"/>
        <v>3.0229837939562829</v>
      </c>
      <c r="J2109" s="78">
        <f t="shared" si="995"/>
        <v>0</v>
      </c>
      <c r="K2109" s="78">
        <f t="shared" si="996"/>
        <v>2.90002104557579</v>
      </c>
      <c r="L2109" s="78">
        <f t="shared" si="997"/>
        <v>2.9199781190356853</v>
      </c>
      <c r="M2109" s="78">
        <f t="shared" si="998"/>
        <v>0.78240577891216045</v>
      </c>
      <c r="O2109" s="78">
        <f t="shared" si="999"/>
        <v>2.2446021338867719</v>
      </c>
      <c r="P2109" s="78">
        <f t="shared" si="1000"/>
        <v>0.60557825385122033</v>
      </c>
    </row>
    <row r="2110" spans="1:16" x14ac:dyDescent="0.2">
      <c r="A2110" s="78">
        <v>973.93505033172664</v>
      </c>
      <c r="B2110" s="78">
        <f t="shared" si="987"/>
        <v>-4.0617292273507228</v>
      </c>
      <c r="C2110" s="78">
        <f t="shared" ref="C2110:D2110" si="1013">C828</f>
        <v>1</v>
      </c>
      <c r="D2110" s="78">
        <f t="shared" si="1013"/>
        <v>0</v>
      </c>
      <c r="E2110" s="78">
        <f t="shared" si="990"/>
        <v>-4.0617292273507228</v>
      </c>
      <c r="F2110" s="78">
        <f t="shared" si="991"/>
        <v>1</v>
      </c>
      <c r="G2110" s="78">
        <f t="shared" si="992"/>
        <v>0</v>
      </c>
      <c r="H2110" s="78">
        <f t="shared" si="993"/>
        <v>2.8968900174598016</v>
      </c>
      <c r="I2110" s="78">
        <f t="shared" si="994"/>
        <v>3.0175606941794642</v>
      </c>
      <c r="J2110" s="78">
        <f t="shared" si="995"/>
        <v>0</v>
      </c>
      <c r="K2110" s="78">
        <f t="shared" si="996"/>
        <v>2.8968900174598016</v>
      </c>
      <c r="L2110" s="78">
        <f t="shared" si="997"/>
        <v>2.9147398069027135</v>
      </c>
      <c r="M2110" s="78">
        <f t="shared" si="998"/>
        <v>0.78100217740642852</v>
      </c>
      <c r="O2110" s="78">
        <f t="shared" si="999"/>
        <v>2.2430881773641791</v>
      </c>
      <c r="P2110" s="78">
        <f t="shared" si="1000"/>
        <v>0.6047370594249184</v>
      </c>
    </row>
    <row r="2111" spans="1:16" x14ac:dyDescent="0.2">
      <c r="A2111" s="78">
        <v>988.05244153172021</v>
      </c>
      <c r="B2111" s="78">
        <f t="shared" si="987"/>
        <v>-4.0553764013107259</v>
      </c>
      <c r="C2111" s="78">
        <f t="shared" ref="C2111:D2111" si="1014">C829</f>
        <v>1</v>
      </c>
      <c r="D2111" s="78">
        <f t="shared" si="1014"/>
        <v>0</v>
      </c>
      <c r="E2111" s="78">
        <f t="shared" si="990"/>
        <v>-4.0553764013107259</v>
      </c>
      <c r="F2111" s="78">
        <f t="shared" si="991"/>
        <v>1</v>
      </c>
      <c r="G2111" s="78">
        <f t="shared" si="992"/>
        <v>0</v>
      </c>
      <c r="H2111" s="78">
        <f t="shared" si="993"/>
        <v>2.8937136044398031</v>
      </c>
      <c r="I2111" s="78">
        <f t="shared" si="994"/>
        <v>3.0120589854430033</v>
      </c>
      <c r="J2111" s="78">
        <f t="shared" si="995"/>
        <v>0</v>
      </c>
      <c r="K2111" s="78">
        <f t="shared" si="996"/>
        <v>2.8937136044398031</v>
      </c>
      <c r="L2111" s="78">
        <f t="shared" si="997"/>
        <v>2.9094255643454456</v>
      </c>
      <c r="M2111" s="78">
        <f t="shared" si="998"/>
        <v>0.77957823040482555</v>
      </c>
      <c r="O2111" s="78">
        <f t="shared" si="999"/>
        <v>2.2415510202343576</v>
      </c>
      <c r="P2111" s="78">
        <f t="shared" si="1000"/>
        <v>0.60388297412546643</v>
      </c>
    </row>
    <row r="2112" spans="1:16" x14ac:dyDescent="0.2">
      <c r="A2112" s="78">
        <v>1002.3744672545447</v>
      </c>
      <c r="B2112" s="78">
        <f t="shared" si="987"/>
        <v>-4.0489314897354554</v>
      </c>
      <c r="C2112" s="78">
        <f t="shared" ref="C2112:D2112" si="1015">C830</f>
        <v>1</v>
      </c>
      <c r="D2112" s="78">
        <f t="shared" si="1015"/>
        <v>0</v>
      </c>
      <c r="E2112" s="78">
        <f t="shared" si="990"/>
        <v>-4.0489314897354554</v>
      </c>
      <c r="F2112" s="78">
        <f t="shared" si="991"/>
        <v>1</v>
      </c>
      <c r="G2112" s="78">
        <f t="shared" si="992"/>
        <v>0</v>
      </c>
      <c r="H2112" s="78">
        <f t="shared" si="993"/>
        <v>2.8904911486521678</v>
      </c>
      <c r="I2112" s="78">
        <f t="shared" si="994"/>
        <v>3.0064775282936749</v>
      </c>
      <c r="J2112" s="78">
        <f t="shared" si="995"/>
        <v>0</v>
      </c>
      <c r="K2112" s="78">
        <f t="shared" si="996"/>
        <v>2.8904911486521678</v>
      </c>
      <c r="L2112" s="78">
        <f t="shared" si="997"/>
        <v>2.9040342907365835</v>
      </c>
      <c r="M2112" s="78">
        <f t="shared" si="998"/>
        <v>0.77813364299515575</v>
      </c>
      <c r="O2112" s="78">
        <f t="shared" si="999"/>
        <v>2.239990287942093</v>
      </c>
      <c r="P2112" s="78">
        <f t="shared" si="1000"/>
        <v>0.603015789840046</v>
      </c>
    </row>
    <row r="2113" spans="1:16" x14ac:dyDescent="0.2">
      <c r="A2113" s="78">
        <v>1016.9040937201884</v>
      </c>
      <c r="B2113" s="78">
        <f t="shared" si="987"/>
        <v>-4.0423931578259156</v>
      </c>
      <c r="C2113" s="78">
        <f t="shared" ref="C2113:D2113" si="1016">C831</f>
        <v>1</v>
      </c>
      <c r="D2113" s="78">
        <f t="shared" si="1016"/>
        <v>0</v>
      </c>
      <c r="E2113" s="78">
        <f t="shared" si="990"/>
        <v>-4.0423931578259156</v>
      </c>
      <c r="F2113" s="78">
        <f t="shared" si="991"/>
        <v>1</v>
      </c>
      <c r="G2113" s="78">
        <f t="shared" si="992"/>
        <v>0</v>
      </c>
      <c r="H2113" s="78">
        <f t="shared" si="993"/>
        <v>2.8872219826973979</v>
      </c>
      <c r="I2113" s="78">
        <f t="shared" si="994"/>
        <v>3.000815166761639</v>
      </c>
      <c r="J2113" s="78">
        <f t="shared" si="995"/>
        <v>0</v>
      </c>
      <c r="K2113" s="78">
        <f t="shared" si="996"/>
        <v>2.8872219826973979</v>
      </c>
      <c r="L2113" s="78">
        <f t="shared" si="997"/>
        <v>2.8985648694950044</v>
      </c>
      <c r="M2113" s="78">
        <f t="shared" si="998"/>
        <v>0.77666811599040897</v>
      </c>
      <c r="O2113" s="78">
        <f t="shared" si="999"/>
        <v>2.2384055993125664</v>
      </c>
      <c r="P2113" s="78">
        <f t="shared" si="1000"/>
        <v>0.60213529477781091</v>
      </c>
    </row>
    <row r="2114" spans="1:16" x14ac:dyDescent="0.2">
      <c r="A2114" s="78">
        <v>1031.6443301446113</v>
      </c>
      <c r="B2114" s="78">
        <f t="shared" si="987"/>
        <v>-4.0357600514349246</v>
      </c>
      <c r="C2114" s="78">
        <f t="shared" ref="C2114:D2114" si="1017">C832</f>
        <v>1</v>
      </c>
      <c r="D2114" s="78">
        <f t="shared" si="1017"/>
        <v>0</v>
      </c>
      <c r="E2114" s="78">
        <f t="shared" si="990"/>
        <v>-4.0357600514349246</v>
      </c>
      <c r="F2114" s="78">
        <f t="shared" si="991"/>
        <v>1</v>
      </c>
      <c r="G2114" s="78">
        <f t="shared" si="992"/>
        <v>0</v>
      </c>
      <c r="H2114" s="78">
        <f t="shared" si="993"/>
        <v>2.8839054295019024</v>
      </c>
      <c r="I2114" s="78">
        <f t="shared" si="994"/>
        <v>2.995070728121036</v>
      </c>
      <c r="J2114" s="78">
        <f t="shared" si="995"/>
        <v>0</v>
      </c>
      <c r="K2114" s="78">
        <f t="shared" si="996"/>
        <v>2.8839054295019024</v>
      </c>
      <c r="L2114" s="78">
        <f t="shared" si="997"/>
        <v>2.8930161678545132</v>
      </c>
      <c r="M2114" s="78">
        <f t="shared" si="998"/>
        <v>0.7751813458667981</v>
      </c>
      <c r="O2114" s="78">
        <f t="shared" si="999"/>
        <v>2.2367965664172469</v>
      </c>
      <c r="P2114" s="78">
        <f t="shared" si="1000"/>
        <v>0.60124127339537314</v>
      </c>
    </row>
    <row r="2115" spans="1:16" x14ac:dyDescent="0.2">
      <c r="A2115" s="78">
        <v>1046.5982293629897</v>
      </c>
      <c r="B2115" s="78">
        <f t="shared" si="987"/>
        <v>-4.029030796786655</v>
      </c>
      <c r="C2115" s="78">
        <f t="shared" ref="C2115:D2115" si="1018">C833</f>
        <v>1</v>
      </c>
      <c r="D2115" s="78">
        <f t="shared" si="1018"/>
        <v>0</v>
      </c>
      <c r="E2115" s="78">
        <f t="shared" si="990"/>
        <v>-4.029030796786655</v>
      </c>
      <c r="F2115" s="78">
        <f t="shared" si="991"/>
        <v>1</v>
      </c>
      <c r="G2115" s="78">
        <f t="shared" si="992"/>
        <v>0</v>
      </c>
      <c r="H2115" s="78">
        <f t="shared" si="993"/>
        <v>2.8805408021777676</v>
      </c>
      <c r="I2115" s="78">
        <f t="shared" si="994"/>
        <v>2.9892430226470998</v>
      </c>
      <c r="J2115" s="78">
        <f t="shared" si="995"/>
        <v>0</v>
      </c>
      <c r="K2115" s="78">
        <f t="shared" si="996"/>
        <v>2.8805408021777676</v>
      </c>
      <c r="L2115" s="78">
        <f t="shared" si="997"/>
        <v>2.887387036629232</v>
      </c>
      <c r="M2115" s="78">
        <f t="shared" si="998"/>
        <v>0.77367302470089516</v>
      </c>
      <c r="O2115" s="78">
        <f t="shared" si="999"/>
        <v>2.2351627944365586</v>
      </c>
      <c r="P2115" s="78">
        <f t="shared" si="1000"/>
        <v>0.60033350632049742</v>
      </c>
    </row>
    <row r="2116" spans="1:16" x14ac:dyDescent="0.2">
      <c r="A2116" s="78">
        <v>1061.7688884619772</v>
      </c>
      <c r="B2116" s="78">
        <f t="shared" si="987"/>
        <v>-4.0222040001921107</v>
      </c>
      <c r="C2116" s="78">
        <f t="shared" ref="C2116:D2116" si="1019">C834</f>
        <v>1</v>
      </c>
      <c r="D2116" s="78">
        <f t="shared" si="1019"/>
        <v>0</v>
      </c>
      <c r="E2116" s="78">
        <f t="shared" si="990"/>
        <v>-4.0222040001921107</v>
      </c>
      <c r="F2116" s="78">
        <f t="shared" si="991"/>
        <v>1</v>
      </c>
      <c r="G2116" s="78">
        <f t="shared" si="992"/>
        <v>0</v>
      </c>
      <c r="H2116" s="78">
        <f t="shared" si="993"/>
        <v>2.8771274038804955</v>
      </c>
      <c r="I2116" s="78">
        <f t="shared" si="994"/>
        <v>2.9833308433697554</v>
      </c>
      <c r="J2116" s="78">
        <f t="shared" si="995"/>
        <v>0</v>
      </c>
      <c r="K2116" s="78">
        <f t="shared" si="996"/>
        <v>2.8771274038804955</v>
      </c>
      <c r="L2116" s="78">
        <f t="shared" si="997"/>
        <v>2.8816763099755942</v>
      </c>
      <c r="M2116" s="78">
        <f t="shared" si="998"/>
        <v>0.77214284010585799</v>
      </c>
      <c r="O2116" s="78">
        <f t="shared" si="999"/>
        <v>2.2335038815192418</v>
      </c>
      <c r="P2116" s="78">
        <f t="shared" si="1000"/>
        <v>0.59941177027395809</v>
      </c>
    </row>
    <row r="2117" spans="1:16" x14ac:dyDescent="0.2">
      <c r="A2117" s="78">
        <v>1077.159449421144</v>
      </c>
      <c r="B2117" s="78">
        <f t="shared" si="987"/>
        <v>-4.0152782477604854</v>
      </c>
      <c r="C2117" s="78">
        <f t="shared" ref="C2117:D2117" si="1020">C835</f>
        <v>1</v>
      </c>
      <c r="D2117" s="78">
        <f t="shared" si="1020"/>
        <v>0</v>
      </c>
      <c r="E2117" s="78">
        <f t="shared" si="990"/>
        <v>-4.0152782477604854</v>
      </c>
      <c r="F2117" s="78">
        <f t="shared" si="991"/>
        <v>1</v>
      </c>
      <c r="G2117" s="78">
        <f t="shared" si="992"/>
        <v>0</v>
      </c>
      <c r="H2117" s="78">
        <f t="shared" si="993"/>
        <v>2.8736645276646828</v>
      </c>
      <c r="I2117" s="78">
        <f t="shared" si="994"/>
        <v>2.977332965823646</v>
      </c>
      <c r="J2117" s="78">
        <f t="shared" si="995"/>
        <v>0</v>
      </c>
      <c r="K2117" s="78">
        <f t="shared" si="996"/>
        <v>2.8736645276646828</v>
      </c>
      <c r="L2117" s="78">
        <f t="shared" si="997"/>
        <v>2.8758828051508876</v>
      </c>
      <c r="M2117" s="78">
        <f t="shared" si="998"/>
        <v>0.77059047516673207</v>
      </c>
      <c r="O2117" s="78">
        <f t="shared" si="999"/>
        <v>2.2318194186383074</v>
      </c>
      <c r="P2117" s="78">
        <f t="shared" si="1000"/>
        <v>0.59847583798950388</v>
      </c>
    </row>
    <row r="2118" spans="1:16" x14ac:dyDescent="0.2">
      <c r="A2118" s="78">
        <v>1092.7730997637086</v>
      </c>
      <c r="B2118" s="78">
        <f t="shared" si="987"/>
        <v>-4.0082521051063313</v>
      </c>
      <c r="C2118" s="78">
        <f t="shared" ref="C2118:D2118" si="1021">C836</f>
        <v>1</v>
      </c>
      <c r="D2118" s="78">
        <f t="shared" si="1021"/>
        <v>0</v>
      </c>
      <c r="E2118" s="78">
        <f t="shared" si="990"/>
        <v>-4.0082521051063313</v>
      </c>
      <c r="F2118" s="78">
        <f t="shared" si="991"/>
        <v>1</v>
      </c>
      <c r="G2118" s="78">
        <f t="shared" si="992"/>
        <v>0</v>
      </c>
      <c r="H2118" s="78">
        <f t="shared" si="993"/>
        <v>2.8701514563376058</v>
      </c>
      <c r="I2118" s="78">
        <f t="shared" si="994"/>
        <v>2.9712481477945354</v>
      </c>
      <c r="J2118" s="78">
        <f t="shared" si="995"/>
        <v>0</v>
      </c>
      <c r="K2118" s="78">
        <f t="shared" si="996"/>
        <v>2.8701514563376058</v>
      </c>
      <c r="L2118" s="78">
        <f t="shared" si="997"/>
        <v>2.8700053222683004</v>
      </c>
      <c r="M2118" s="78">
        <f t="shared" si="998"/>
        <v>0.76901560837481509</v>
      </c>
      <c r="O2118" s="78">
        <f t="shared" si="999"/>
        <v>2.2301089894434871</v>
      </c>
      <c r="P2118" s="78">
        <f t="shared" si="1000"/>
        <v>0.59752547813187562</v>
      </c>
    </row>
    <row r="2119" spans="1:16" x14ac:dyDescent="0.2">
      <c r="A2119" s="78">
        <v>1108.6130732167014</v>
      </c>
      <c r="B2119" s="78">
        <f t="shared" si="987"/>
        <v>-4.0011241170524841</v>
      </c>
      <c r="C2119" s="78">
        <f t="shared" ref="C2119:D2119" si="1022">C837</f>
        <v>1</v>
      </c>
      <c r="D2119" s="78">
        <f t="shared" si="1022"/>
        <v>0</v>
      </c>
      <c r="E2119" s="78">
        <f t="shared" si="990"/>
        <v>-4.0011241170524841</v>
      </c>
      <c r="F2119" s="78">
        <f t="shared" si="991"/>
        <v>1</v>
      </c>
      <c r="G2119" s="78">
        <f t="shared" si="992"/>
        <v>0</v>
      </c>
      <c r="H2119" s="78">
        <f t="shared" si="993"/>
        <v>2.8665874623106822</v>
      </c>
      <c r="I2119" s="78">
        <f t="shared" si="994"/>
        <v>2.9650751290620314</v>
      </c>
      <c r="J2119" s="78">
        <f t="shared" si="995"/>
        <v>0</v>
      </c>
      <c r="K2119" s="78">
        <f t="shared" si="996"/>
        <v>2.8665874623106822</v>
      </c>
      <c r="L2119" s="78">
        <f t="shared" si="997"/>
        <v>2.8640426440484084</v>
      </c>
      <c r="M2119" s="78">
        <f t="shared" si="998"/>
        <v>0.76741791356106837</v>
      </c>
      <c r="O2119" s="78">
        <f t="shared" si="999"/>
        <v>2.2283721701100845</v>
      </c>
      <c r="P2119" s="78">
        <f t="shared" si="1000"/>
        <v>0.59656045521282286</v>
      </c>
    </row>
    <row r="2120" spans="1:16" x14ac:dyDescent="0.2">
      <c r="A2120" s="78">
        <v>1124.6826503806983</v>
      </c>
      <c r="B2120" s="78">
        <f t="shared" si="987"/>
        <v>-3.9938928073286855</v>
      </c>
      <c r="C2120" s="78">
        <f t="shared" ref="C2120:D2120" si="1023">C838</f>
        <v>1</v>
      </c>
      <c r="D2120" s="78">
        <f t="shared" si="1023"/>
        <v>0</v>
      </c>
      <c r="E2120" s="78">
        <f t="shared" si="990"/>
        <v>-3.9938928073286855</v>
      </c>
      <c r="F2120" s="78">
        <f t="shared" si="991"/>
        <v>1</v>
      </c>
      <c r="G2120" s="78">
        <f t="shared" si="992"/>
        <v>0</v>
      </c>
      <c r="H2120" s="78">
        <f t="shared" si="993"/>
        <v>2.8629718074487829</v>
      </c>
      <c r="I2120" s="78">
        <f t="shared" si="994"/>
        <v>2.9588126311385885</v>
      </c>
      <c r="J2120" s="78">
        <f t="shared" si="995"/>
        <v>0</v>
      </c>
      <c r="K2120" s="78">
        <f t="shared" si="996"/>
        <v>2.8629718074487829</v>
      </c>
      <c r="L2120" s="78">
        <f t="shared" si="997"/>
        <v>2.8579935355670734</v>
      </c>
      <c r="M2120" s="78">
        <f t="shared" si="998"/>
        <v>0.76579705982856638</v>
      </c>
      <c r="O2120" s="78">
        <f t="shared" si="999"/>
        <v>2.2266085291841127</v>
      </c>
      <c r="P2120" s="78">
        <f t="shared" si="1000"/>
        <v>0.59558052950505902</v>
      </c>
    </row>
    <row r="2121" spans="1:16" x14ac:dyDescent="0.2">
      <c r="A2121" s="78">
        <v>1140.985159409265</v>
      </c>
      <c r="B2121" s="78">
        <f t="shared" si="987"/>
        <v>-3.9865566782658308</v>
      </c>
      <c r="C2121" s="78">
        <f t="shared" ref="C2121:D2121" si="1024">C839</f>
        <v>1</v>
      </c>
      <c r="D2121" s="78">
        <f t="shared" si="1024"/>
        <v>0</v>
      </c>
      <c r="E2121" s="78">
        <f t="shared" si="990"/>
        <v>-3.9865566782658308</v>
      </c>
      <c r="F2121" s="78">
        <f t="shared" si="991"/>
        <v>1</v>
      </c>
      <c r="G2121" s="78">
        <f t="shared" si="992"/>
        <v>0</v>
      </c>
      <c r="H2121" s="78">
        <f t="shared" si="993"/>
        <v>2.8593037429173558</v>
      </c>
      <c r="I2121" s="78">
        <f t="shared" si="994"/>
        <v>2.9524593570047153</v>
      </c>
      <c r="J2121" s="78">
        <f t="shared" si="995"/>
        <v>0</v>
      </c>
      <c r="K2121" s="78">
        <f t="shared" si="996"/>
        <v>2.8593037429173558</v>
      </c>
      <c r="L2121" s="78">
        <f t="shared" si="997"/>
        <v>2.8518567439996709</v>
      </c>
      <c r="M2121" s="78">
        <f t="shared" si="998"/>
        <v>0.7641527114839628</v>
      </c>
      <c r="O2121" s="78">
        <f t="shared" si="999"/>
        <v>2.2248176274236169</v>
      </c>
      <c r="P2121" s="78">
        <f t="shared" si="1000"/>
        <v>0.59458545695409626</v>
      </c>
    </row>
    <row r="2122" spans="1:16" x14ac:dyDescent="0.2">
      <c r="A2122" s="78">
        <v>1157.5239766982413</v>
      </c>
      <c r="B2122" s="78">
        <f t="shared" si="987"/>
        <v>-3.9791142104857915</v>
      </c>
      <c r="C2122" s="78">
        <f t="shared" ref="C2122:D2122" si="1025">C840</f>
        <v>1</v>
      </c>
      <c r="D2122" s="78">
        <f t="shared" si="1025"/>
        <v>0</v>
      </c>
      <c r="E2122" s="78">
        <f t="shared" si="990"/>
        <v>-3.9791142104857915</v>
      </c>
      <c r="F2122" s="78">
        <f t="shared" si="991"/>
        <v>1</v>
      </c>
      <c r="G2122" s="78">
        <f t="shared" si="992"/>
        <v>0</v>
      </c>
      <c r="H2122" s="78">
        <f t="shared" si="993"/>
        <v>2.8555825090273359</v>
      </c>
      <c r="I2122" s="78">
        <f t="shared" si="994"/>
        <v>2.946013990840354</v>
      </c>
      <c r="J2122" s="78">
        <f t="shared" si="995"/>
        <v>0</v>
      </c>
      <c r="K2122" s="78">
        <f t="shared" si="996"/>
        <v>2.8555825090273359</v>
      </c>
      <c r="L2122" s="78">
        <f t="shared" si="997"/>
        <v>2.8456309983616248</v>
      </c>
      <c r="M2122" s="78">
        <f t="shared" si="998"/>
        <v>0.76248452796796673</v>
      </c>
      <c r="O2122" s="78">
        <f t="shared" si="999"/>
        <v>2.2229990176360714</v>
      </c>
      <c r="P2122" s="78">
        <f t="shared" si="1000"/>
        <v>0.59357498908789819</v>
      </c>
    </row>
    <row r="2123" spans="1:16" x14ac:dyDescent="0.2">
      <c r="A2123" s="78">
        <v>1174.3025275850341</v>
      </c>
      <c r="B2123" s="78">
        <f t="shared" si="987"/>
        <v>-3.9715638625867347</v>
      </c>
      <c r="C2123" s="78">
        <f t="shared" ref="C2123:D2123" si="1026">C841</f>
        <v>1</v>
      </c>
      <c r="D2123" s="78">
        <f t="shared" si="1026"/>
        <v>0</v>
      </c>
      <c r="E2123" s="78">
        <f t="shared" si="990"/>
        <v>-3.9715638625867347</v>
      </c>
      <c r="F2123" s="78">
        <f t="shared" si="991"/>
        <v>1</v>
      </c>
      <c r="G2123" s="78">
        <f t="shared" si="992"/>
        <v>0</v>
      </c>
      <c r="H2123" s="78">
        <f t="shared" si="993"/>
        <v>2.8518073350778073</v>
      </c>
      <c r="I2123" s="78">
        <f t="shared" si="994"/>
        <v>2.9394751977523601</v>
      </c>
      <c r="J2123" s="78">
        <f t="shared" si="995"/>
        <v>0</v>
      </c>
      <c r="K2123" s="78">
        <f t="shared" si="996"/>
        <v>2.8518073350778073</v>
      </c>
      <c r="L2123" s="78">
        <f t="shared" si="997"/>
        <v>2.8393150092451709</v>
      </c>
      <c r="M2123" s="78">
        <f t="shared" si="998"/>
        <v>0.76079216378480918</v>
      </c>
      <c r="O2123" s="78">
        <f t="shared" si="999"/>
        <v>2.2211522445117313</v>
      </c>
      <c r="P2123" s="78">
        <f t="shared" si="1000"/>
        <v>0.59254887292428582</v>
      </c>
    </row>
    <row r="2124" spans="1:16" x14ac:dyDescent="0.2">
      <c r="A2124" s="78">
        <v>1191.3242870580209</v>
      </c>
      <c r="B2124" s="78">
        <f t="shared" si="987"/>
        <v>-3.9639040708238906</v>
      </c>
      <c r="C2124" s="78">
        <f t="shared" ref="C2124:D2124" si="1027">C842</f>
        <v>1</v>
      </c>
      <c r="D2124" s="78">
        <f t="shared" si="1027"/>
        <v>0</v>
      </c>
      <c r="E2124" s="78">
        <f t="shared" si="990"/>
        <v>-3.9639040708238906</v>
      </c>
      <c r="F2124" s="78">
        <f t="shared" si="991"/>
        <v>1</v>
      </c>
      <c r="G2124" s="78">
        <f t="shared" si="992"/>
        <v>0</v>
      </c>
      <c r="H2124" s="78">
        <f t="shared" si="993"/>
        <v>2.8479774391963852</v>
      </c>
      <c r="I2124" s="78">
        <f t="shared" si="994"/>
        <v>2.9328416234980383</v>
      </c>
      <c r="J2124" s="78">
        <f t="shared" si="995"/>
        <v>0</v>
      </c>
      <c r="K2124" s="78">
        <f t="shared" si="996"/>
        <v>2.8479774391963852</v>
      </c>
      <c r="L2124" s="78">
        <f t="shared" si="997"/>
        <v>2.8329074685523152</v>
      </c>
      <c r="M2124" s="78">
        <f t="shared" si="998"/>
        <v>0.75907526843068895</v>
      </c>
      <c r="O2124" s="78">
        <f t="shared" si="999"/>
        <v>2.219276844452823</v>
      </c>
      <c r="P2124" s="78">
        <f t="shared" si="1000"/>
        <v>0.59150685087603183</v>
      </c>
    </row>
    <row r="2125" spans="1:16" x14ac:dyDescent="0.2">
      <c r="A2125" s="78">
        <v>1208.5927804762666</v>
      </c>
      <c r="B2125" s="78">
        <f t="shared" si="987"/>
        <v>-3.95613324878568</v>
      </c>
      <c r="C2125" s="78">
        <f t="shared" ref="C2125:D2125" si="1028">C843</f>
        <v>1</v>
      </c>
      <c r="D2125" s="78">
        <f t="shared" si="1028"/>
        <v>0</v>
      </c>
      <c r="E2125" s="78">
        <f t="shared" si="990"/>
        <v>-3.95613324878568</v>
      </c>
      <c r="F2125" s="78">
        <f t="shared" si="991"/>
        <v>1</v>
      </c>
      <c r="G2125" s="78">
        <f t="shared" si="992"/>
        <v>0</v>
      </c>
      <c r="H2125" s="78">
        <f t="shared" si="993"/>
        <v>2.8440920281772799</v>
      </c>
      <c r="I2125" s="78">
        <f t="shared" si="994"/>
        <v>2.9261118942046602</v>
      </c>
      <c r="J2125" s="78">
        <f t="shared" si="995"/>
        <v>0</v>
      </c>
      <c r="K2125" s="78">
        <f t="shared" si="996"/>
        <v>2.8440920281772799</v>
      </c>
      <c r="L2125" s="78">
        <f t="shared" si="997"/>
        <v>2.8264070492239073</v>
      </c>
      <c r="M2125" s="78">
        <f t="shared" si="998"/>
        <v>0.75733348632117836</v>
      </c>
      <c r="O2125" s="78">
        <f t="shared" si="999"/>
        <v>2.2173723453984477</v>
      </c>
      <c r="P2125" s="78">
        <f t="shared" si="1000"/>
        <v>0.59044866065357149</v>
      </c>
    </row>
    <row r="2126" spans="1:16" x14ac:dyDescent="0.2">
      <c r="A2126" s="78">
        <v>1226.1115842996421</v>
      </c>
      <c r="B2126" s="78">
        <f t="shared" si="987"/>
        <v>-3.9482497870651612</v>
      </c>
      <c r="C2126" s="78">
        <f t="shared" ref="C2126:D2126" si="1029">C844</f>
        <v>1</v>
      </c>
      <c r="D2126" s="78">
        <f t="shared" si="1029"/>
        <v>0</v>
      </c>
      <c r="E2126" s="78">
        <f t="shared" si="990"/>
        <v>-3.9482497870651612</v>
      </c>
      <c r="F2126" s="78">
        <f t="shared" si="991"/>
        <v>1</v>
      </c>
      <c r="G2126" s="78">
        <f t="shared" si="992"/>
        <v>0</v>
      </c>
      <c r="H2126" s="78">
        <f t="shared" si="993"/>
        <v>2.8401502973170207</v>
      </c>
      <c r="I2126" s="78">
        <f t="shared" si="994"/>
        <v>2.9192846160849286</v>
      </c>
      <c r="J2126" s="78">
        <f t="shared" si="995"/>
        <v>0</v>
      </c>
      <c r="K2126" s="78">
        <f t="shared" si="996"/>
        <v>2.8401502973170207</v>
      </c>
      <c r="L2126" s="78">
        <f t="shared" si="997"/>
        <v>2.8198124049648001</v>
      </c>
      <c r="M2126" s="78">
        <f t="shared" si="998"/>
        <v>0.75556645671758005</v>
      </c>
      <c r="O2126" s="78">
        <f t="shared" si="999"/>
        <v>2.215438266645072</v>
      </c>
      <c r="P2126" s="78">
        <f t="shared" si="1000"/>
        <v>0.5893740351652631</v>
      </c>
    </row>
    <row r="2127" spans="1:16" x14ac:dyDescent="0.2">
      <c r="A2127" s="78">
        <v>1243.8843268295532</v>
      </c>
      <c r="B2127" s="78">
        <f t="shared" si="987"/>
        <v>-3.9402520529267013</v>
      </c>
      <c r="C2127" s="78">
        <f t="shared" ref="C2127:D2127" si="1030">C845</f>
        <v>1</v>
      </c>
      <c r="D2127" s="78">
        <f t="shared" si="1030"/>
        <v>0</v>
      </c>
      <c r="E2127" s="78">
        <f t="shared" si="990"/>
        <v>-3.9402520529267013</v>
      </c>
      <c r="F2127" s="78">
        <f t="shared" si="991"/>
        <v>1</v>
      </c>
      <c r="G2127" s="78">
        <f t="shared" si="992"/>
        <v>0</v>
      </c>
      <c r="H2127" s="78">
        <f t="shared" si="993"/>
        <v>2.8361514302477908</v>
      </c>
      <c r="I2127" s="78">
        <f t="shared" si="994"/>
        <v>2.9123583751483082</v>
      </c>
      <c r="J2127" s="78">
        <f t="shared" si="995"/>
        <v>0</v>
      </c>
      <c r="K2127" s="78">
        <f t="shared" si="996"/>
        <v>2.8361514302477908</v>
      </c>
      <c r="L2127" s="78">
        <f t="shared" si="997"/>
        <v>2.813122169965018</v>
      </c>
      <c r="M2127" s="78">
        <f t="shared" si="998"/>
        <v>0.75377381365221396</v>
      </c>
      <c r="O2127" s="78">
        <f t="shared" si="999"/>
        <v>2.2134741186624725</v>
      </c>
      <c r="P2127" s="78">
        <f t="shared" si="1000"/>
        <v>0.58828270241512248</v>
      </c>
    </row>
    <row r="2128" spans="1:16" x14ac:dyDescent="0.2">
      <c r="A2128" s="78">
        <v>1261.9146889603874</v>
      </c>
      <c r="B2128" s="78">
        <f t="shared" si="987"/>
        <v>-3.9321383899678257</v>
      </c>
      <c r="C2128" s="78">
        <f t="shared" ref="C2128:D2128" si="1031">C846</f>
        <v>1</v>
      </c>
      <c r="D2128" s="78">
        <f t="shared" si="1031"/>
        <v>0</v>
      </c>
      <c r="E2128" s="78">
        <f t="shared" si="990"/>
        <v>-3.9321383899678257</v>
      </c>
      <c r="F2128" s="78">
        <f t="shared" si="991"/>
        <v>1</v>
      </c>
      <c r="G2128" s="78">
        <f t="shared" si="992"/>
        <v>0</v>
      </c>
      <c r="H2128" s="78">
        <f t="shared" si="993"/>
        <v>2.8320945987683528</v>
      </c>
      <c r="I2128" s="78">
        <f t="shared" si="994"/>
        <v>2.905331736908177</v>
      </c>
      <c r="J2128" s="78">
        <f t="shared" si="995"/>
        <v>0</v>
      </c>
      <c r="K2128" s="78">
        <f t="shared" si="996"/>
        <v>2.8320945987683528</v>
      </c>
      <c r="L2128" s="78">
        <f t="shared" si="997"/>
        <v>2.8063349586168851</v>
      </c>
      <c r="M2128" s="78">
        <f t="shared" si="998"/>
        <v>0.75195518585262244</v>
      </c>
      <c r="O2128" s="78">
        <f t="shared" si="999"/>
        <v>2.2114794029050024</v>
      </c>
      <c r="P2128" s="78">
        <f t="shared" si="1000"/>
        <v>0.58717438539795574</v>
      </c>
    </row>
    <row r="2129" spans="1:16" x14ac:dyDescent="0.2">
      <c r="A2129" s="78">
        <v>1280.2064049418623</v>
      </c>
      <c r="B2129" s="78">
        <f t="shared" si="987"/>
        <v>-3.923907117776162</v>
      </c>
      <c r="C2129" s="78">
        <f t="shared" ref="C2129:D2129" si="1032">C847</f>
        <v>1</v>
      </c>
      <c r="D2129" s="78">
        <f t="shared" si="1032"/>
        <v>0</v>
      </c>
      <c r="E2129" s="78">
        <f t="shared" si="990"/>
        <v>-3.923907117776162</v>
      </c>
      <c r="F2129" s="78">
        <f t="shared" si="991"/>
        <v>1</v>
      </c>
      <c r="G2129" s="78">
        <f t="shared" si="992"/>
        <v>0</v>
      </c>
      <c r="H2129" s="78">
        <f t="shared" si="993"/>
        <v>2.8279789626725211</v>
      </c>
      <c r="I2129" s="78">
        <f t="shared" si="994"/>
        <v>2.8982032460847318</v>
      </c>
      <c r="J2129" s="78">
        <f t="shared" si="995"/>
        <v>0</v>
      </c>
      <c r="K2129" s="78">
        <f t="shared" si="996"/>
        <v>2.8279789626725211</v>
      </c>
      <c r="L2129" s="78">
        <f t="shared" si="997"/>
        <v>2.7994493652280545</v>
      </c>
      <c r="M2129" s="78">
        <f t="shared" si="998"/>
        <v>0.75011019666467627</v>
      </c>
      <c r="O2129" s="78">
        <f t="shared" si="999"/>
        <v>2.2094536116180286</v>
      </c>
      <c r="P2129" s="78">
        <f t="shared" si="1000"/>
        <v>0.5860488019918122</v>
      </c>
    </row>
    <row r="2130" spans="1:16" x14ac:dyDescent="0.2">
      <c r="A2130" s="78">
        <v>1298.7632631524232</v>
      </c>
      <c r="B2130" s="78">
        <f t="shared" si="987"/>
        <v>-3.9155565315814096</v>
      </c>
      <c r="C2130" s="78">
        <f t="shared" ref="C2130:D2130" si="1033">C848</f>
        <v>1</v>
      </c>
      <c r="D2130" s="78">
        <f t="shared" si="1033"/>
        <v>0</v>
      </c>
      <c r="E2130" s="78">
        <f t="shared" si="990"/>
        <v>-3.9155565315814096</v>
      </c>
      <c r="F2130" s="78">
        <f t="shared" si="991"/>
        <v>1</v>
      </c>
      <c r="G2130" s="78">
        <f t="shared" si="992"/>
        <v>0</v>
      </c>
      <c r="H2130" s="78">
        <f t="shared" si="993"/>
        <v>2.8238036695751449</v>
      </c>
      <c r="I2130" s="78">
        <f t="shared" si="994"/>
        <v>2.8909714263035848</v>
      </c>
      <c r="J2130" s="78">
        <f t="shared" si="995"/>
        <v>0</v>
      </c>
      <c r="K2130" s="78">
        <f t="shared" si="996"/>
        <v>2.8238036695751449</v>
      </c>
      <c r="L2130" s="78">
        <f t="shared" si="997"/>
        <v>2.7924639637303765</v>
      </c>
      <c r="M2130" s="78">
        <f t="shared" si="998"/>
        <v>0.74823846397456628</v>
      </c>
      <c r="O2130" s="78">
        <f t="shared" si="999"/>
        <v>2.2073962276394039</v>
      </c>
      <c r="P2130" s="78">
        <f t="shared" si="1000"/>
        <v>0.5849056648476767</v>
      </c>
    </row>
    <row r="2131" spans="1:16" x14ac:dyDescent="0.2">
      <c r="A2131" s="78">
        <v>1317.5891068838482</v>
      </c>
      <c r="B2131" s="78">
        <f t="shared" si="987"/>
        <v>-3.9070849019022682</v>
      </c>
      <c r="C2131" s="78">
        <f t="shared" ref="C2131:D2131" si="1034">C849</f>
        <v>1</v>
      </c>
      <c r="D2131" s="78">
        <f t="shared" si="1034"/>
        <v>0</v>
      </c>
      <c r="E2131" s="78">
        <f t="shared" si="990"/>
        <v>-3.9070849019022682</v>
      </c>
      <c r="F2131" s="78">
        <f t="shared" si="991"/>
        <v>1</v>
      </c>
      <c r="G2131" s="78">
        <f t="shared" si="992"/>
        <v>0</v>
      </c>
      <c r="H2131" s="78">
        <f t="shared" si="993"/>
        <v>2.819567854735574</v>
      </c>
      <c r="I2131" s="78">
        <f t="shared" si="994"/>
        <v>2.8836347797899942</v>
      </c>
      <c r="J2131" s="78">
        <f t="shared" si="995"/>
        <v>0</v>
      </c>
      <c r="K2131" s="78">
        <f t="shared" si="996"/>
        <v>2.819567854735574</v>
      </c>
      <c r="L2131" s="78">
        <f t="shared" si="997"/>
        <v>2.7853773073845458</v>
      </c>
      <c r="M2131" s="78">
        <f t="shared" si="998"/>
        <v>0.74633960012966394</v>
      </c>
      <c r="O2131" s="78">
        <f t="shared" si="999"/>
        <v>2.2053067241958164</v>
      </c>
      <c r="P2131" s="78">
        <f t="shared" si="1000"/>
        <v>0.58374468127631629</v>
      </c>
    </row>
    <row r="2132" spans="1:16" x14ac:dyDescent="0.2">
      <c r="A2132" s="78">
        <v>1336.6878351372295</v>
      </c>
      <c r="B2132" s="78">
        <f t="shared" si="987"/>
        <v>-3.8984904741882467</v>
      </c>
      <c r="C2132" s="78">
        <f t="shared" ref="C2132:D2132" si="1035">C850</f>
        <v>1</v>
      </c>
      <c r="D2132" s="78">
        <f t="shared" si="1035"/>
        <v>0</v>
      </c>
      <c r="E2132" s="78">
        <f t="shared" si="990"/>
        <v>-3.8984904741882467</v>
      </c>
      <c r="F2132" s="78">
        <f t="shared" si="991"/>
        <v>1</v>
      </c>
      <c r="G2132" s="78">
        <f t="shared" si="992"/>
        <v>0</v>
      </c>
      <c r="H2132" s="78">
        <f t="shared" si="993"/>
        <v>2.8152706408785635</v>
      </c>
      <c r="I2132" s="78">
        <f t="shared" si="994"/>
        <v>2.8761917870586626</v>
      </c>
      <c r="J2132" s="78">
        <f t="shared" si="995"/>
        <v>0</v>
      </c>
      <c r="K2132" s="78">
        <f t="shared" si="996"/>
        <v>2.8152706408785635</v>
      </c>
      <c r="L2132" s="78">
        <f t="shared" si="997"/>
        <v>2.7781879284804707</v>
      </c>
      <c r="M2132" s="78">
        <f t="shared" si="998"/>
        <v>0.74441321185823572</v>
      </c>
      <c r="O2132" s="78">
        <f t="shared" si="999"/>
        <v>2.2031845646938639</v>
      </c>
      <c r="P2132" s="78">
        <f t="shared" si="1000"/>
        <v>0.5825655531321946</v>
      </c>
    </row>
    <row r="2133" spans="1:16" x14ac:dyDescent="0.2">
      <c r="A2133" s="78">
        <v>1356.0634034304921</v>
      </c>
      <c r="B2133" s="78">
        <f t="shared" si="987"/>
        <v>-3.8897714684562787</v>
      </c>
      <c r="C2133" s="78">
        <f t="shared" ref="C2133:D2133" si="1036">C851</f>
        <v>1</v>
      </c>
      <c r="D2133" s="78">
        <f t="shared" si="1036"/>
        <v>0</v>
      </c>
      <c r="E2133" s="78">
        <f t="shared" si="990"/>
        <v>-3.8897714684562787</v>
      </c>
      <c r="F2133" s="78">
        <f t="shared" si="991"/>
        <v>1</v>
      </c>
      <c r="G2133" s="78">
        <f t="shared" si="992"/>
        <v>0</v>
      </c>
      <c r="H2133" s="78">
        <f t="shared" si="993"/>
        <v>2.8109111380125795</v>
      </c>
      <c r="I2133" s="78">
        <f t="shared" si="994"/>
        <v>2.8686409065990364</v>
      </c>
      <c r="J2133" s="78">
        <f t="shared" si="995"/>
        <v>0</v>
      </c>
      <c r="K2133" s="78">
        <f t="shared" si="996"/>
        <v>2.8109111380125795</v>
      </c>
      <c r="L2133" s="78">
        <f t="shared" si="997"/>
        <v>2.7708943380332962</v>
      </c>
      <c r="M2133" s="78">
        <f t="shared" si="998"/>
        <v>0.74245890018799199</v>
      </c>
      <c r="O2133" s="78">
        <f t="shared" si="999"/>
        <v>2.2010292025056852</v>
      </c>
      <c r="P2133" s="78">
        <f t="shared" si="1000"/>
        <v>0.58136797669436346</v>
      </c>
    </row>
    <row r="2134" spans="1:16" x14ac:dyDescent="0.2">
      <c r="A2134" s="78">
        <v>1375.7198246176154</v>
      </c>
      <c r="B2134" s="78">
        <f t="shared" si="987"/>
        <v>-3.880926078922073</v>
      </c>
      <c r="C2134" s="78">
        <f t="shared" ref="C2134:D2134" si="1037">C852</f>
        <v>1</v>
      </c>
      <c r="D2134" s="78">
        <f t="shared" si="1037"/>
        <v>0</v>
      </c>
      <c r="E2134" s="78">
        <f t="shared" si="990"/>
        <v>-3.880926078922073</v>
      </c>
      <c r="F2134" s="78">
        <f t="shared" si="991"/>
        <v>1</v>
      </c>
      <c r="G2134" s="78">
        <f t="shared" si="992"/>
        <v>0</v>
      </c>
      <c r="H2134" s="78">
        <f t="shared" si="993"/>
        <v>2.8064884432454766</v>
      </c>
      <c r="I2134" s="78">
        <f t="shared" si="994"/>
        <v>2.860980574556045</v>
      </c>
      <c r="J2134" s="78">
        <f t="shared" si="995"/>
        <v>0</v>
      </c>
      <c r="K2134" s="78">
        <f t="shared" si="996"/>
        <v>2.8064884432454766</v>
      </c>
      <c r="L2134" s="78">
        <f t="shared" si="997"/>
        <v>2.763495025475021</v>
      </c>
      <c r="M2134" s="78">
        <f t="shared" si="998"/>
        <v>0.74047626036345671</v>
      </c>
      <c r="O2134" s="78">
        <f t="shared" si="999"/>
        <v>2.1988400807489854</v>
      </c>
      <c r="P2134" s="78">
        <f t="shared" si="1000"/>
        <v>0.58015164254423979</v>
      </c>
    </row>
    <row r="2135" spans="1:16" x14ac:dyDescent="0.2">
      <c r="A2135" s="78">
        <v>1395.6611697197329</v>
      </c>
      <c r="B2135" s="78">
        <f t="shared" si="987"/>
        <v>-3.8719524736261199</v>
      </c>
      <c r="C2135" s="78">
        <f t="shared" ref="C2135:D2135" si="1038">C853</f>
        <v>1</v>
      </c>
      <c r="D2135" s="78">
        <f t="shared" si="1038"/>
        <v>0</v>
      </c>
      <c r="E2135" s="78">
        <f t="shared" si="990"/>
        <v>-3.8719524736261199</v>
      </c>
      <c r="F2135" s="78">
        <f t="shared" si="991"/>
        <v>1</v>
      </c>
      <c r="G2135" s="78">
        <f t="shared" si="992"/>
        <v>0</v>
      </c>
      <c r="H2135" s="78">
        <f t="shared" si="993"/>
        <v>2.8020016405975001</v>
      </c>
      <c r="I2135" s="78">
        <f t="shared" si="994"/>
        <v>2.8532092044062152</v>
      </c>
      <c r="J2135" s="78">
        <f t="shared" si="995"/>
        <v>0</v>
      </c>
      <c r="K2135" s="78">
        <f t="shared" si="996"/>
        <v>2.8020016405975001</v>
      </c>
      <c r="L2135" s="78">
        <f t="shared" si="997"/>
        <v>2.7559884583416485</v>
      </c>
      <c r="M2135" s="78">
        <f t="shared" si="998"/>
        <v>0.73846488176213954</v>
      </c>
      <c r="O2135" s="78">
        <f t="shared" si="999"/>
        <v>2.1966166320612808</v>
      </c>
      <c r="P2135" s="78">
        <f t="shared" si="1000"/>
        <v>0.57891623544016924</v>
      </c>
    </row>
    <row r="2136" spans="1:16" x14ac:dyDescent="0.2">
      <c r="A2136" s="78">
        <v>1415.8915687682772</v>
      </c>
      <c r="B2136" s="78">
        <f t="shared" si="987"/>
        <v>-3.8628487940542753</v>
      </c>
      <c r="C2136" s="78">
        <f t="shared" ref="C2136:D2136" si="1039">C854</f>
        <v>1</v>
      </c>
      <c r="D2136" s="78">
        <f t="shared" si="1039"/>
        <v>0</v>
      </c>
      <c r="E2136" s="78">
        <f t="shared" si="990"/>
        <v>-3.8628487940542753</v>
      </c>
      <c r="F2136" s="78">
        <f t="shared" si="991"/>
        <v>1</v>
      </c>
      <c r="G2136" s="78">
        <f t="shared" si="992"/>
        <v>0</v>
      </c>
      <c r="H2136" s="78">
        <f t="shared" si="993"/>
        <v>2.7974498008115778</v>
      </c>
      <c r="I2136" s="78">
        <f t="shared" si="994"/>
        <v>2.8453251866290841</v>
      </c>
      <c r="J2136" s="78">
        <f t="shared" si="995"/>
        <v>0</v>
      </c>
      <c r="K2136" s="78">
        <f t="shared" si="996"/>
        <v>2.7974498008115778</v>
      </c>
      <c r="L2136" s="78">
        <f t="shared" si="997"/>
        <v>2.7483730819557954</v>
      </c>
      <c r="M2136" s="78">
        <f t="shared" si="998"/>
        <v>0.73642434780949118</v>
      </c>
      <c r="O2136" s="78">
        <f t="shared" si="999"/>
        <v>2.1943582783681808</v>
      </c>
      <c r="P2136" s="78">
        <f t="shared" si="1000"/>
        <v>0.5776614341886771</v>
      </c>
    </row>
    <row r="2137" spans="1:16" x14ac:dyDescent="0.2">
      <c r="A2137" s="78">
        <v>1436.4152116603414</v>
      </c>
      <c r="B2137" s="78">
        <f t="shared" si="987"/>
        <v>-3.8536131547528463</v>
      </c>
      <c r="C2137" s="78">
        <f t="shared" ref="C2137:D2137" si="1040">C855</f>
        <v>1</v>
      </c>
      <c r="D2137" s="78">
        <f t="shared" si="1040"/>
        <v>0</v>
      </c>
      <c r="E2137" s="78">
        <f t="shared" si="990"/>
        <v>-3.8536131547528463</v>
      </c>
      <c r="F2137" s="78">
        <f t="shared" si="991"/>
        <v>1</v>
      </c>
      <c r="G2137" s="78">
        <f t="shared" si="992"/>
        <v>0</v>
      </c>
      <c r="H2137" s="78">
        <f t="shared" si="993"/>
        <v>2.7928319811608633</v>
      </c>
      <c r="I2137" s="78">
        <f t="shared" si="994"/>
        <v>2.8373268883738567</v>
      </c>
      <c r="J2137" s="78">
        <f t="shared" si="995"/>
        <v>0</v>
      </c>
      <c r="K2137" s="78">
        <f t="shared" si="996"/>
        <v>2.7928319811608633</v>
      </c>
      <c r="L2137" s="78">
        <f t="shared" si="997"/>
        <v>2.7406473191047085</v>
      </c>
      <c r="M2137" s="78">
        <f t="shared" si="998"/>
        <v>0.73435423589262805</v>
      </c>
      <c r="O2137" s="78">
        <f t="shared" si="999"/>
        <v>2.1920644306455199</v>
      </c>
      <c r="P2137" s="78">
        <f t="shared" si="1000"/>
        <v>0.57638691151230415</v>
      </c>
    </row>
    <row r="2138" spans="1:16" x14ac:dyDescent="0.2">
      <c r="A2138" s="78">
        <v>1457.2363490264568</v>
      </c>
      <c r="B2138" s="78">
        <f t="shared" si="987"/>
        <v>-3.8442436429380944</v>
      </c>
      <c r="C2138" s="78">
        <f t="shared" ref="C2138:D2138" si="1041">C856</f>
        <v>1</v>
      </c>
      <c r="D2138" s="78">
        <f t="shared" si="1041"/>
        <v>0</v>
      </c>
      <c r="E2138" s="78">
        <f t="shared" si="990"/>
        <v>-3.8442436429380944</v>
      </c>
      <c r="F2138" s="78">
        <f t="shared" si="991"/>
        <v>1</v>
      </c>
      <c r="G2138" s="78">
        <f t="shared" si="992"/>
        <v>0</v>
      </c>
      <c r="H2138" s="78">
        <f t="shared" si="993"/>
        <v>2.7881472252534873</v>
      </c>
      <c r="I2138" s="78">
        <f t="shared" si="994"/>
        <v>2.8292126531212229</v>
      </c>
      <c r="J2138" s="78">
        <f t="shared" si="995"/>
        <v>0</v>
      </c>
      <c r="K2138" s="78">
        <f t="shared" si="996"/>
        <v>2.7881472252534873</v>
      </c>
      <c r="L2138" s="78">
        <f t="shared" si="997"/>
        <v>2.7328095697136043</v>
      </c>
      <c r="M2138" s="78">
        <f t="shared" si="998"/>
        <v>0.73225411727280421</v>
      </c>
      <c r="O2138" s="78">
        <f t="shared" si="999"/>
        <v>2.1897344886751497</v>
      </c>
      <c r="P2138" s="78">
        <f t="shared" si="1000"/>
        <v>0.57509233391391612</v>
      </c>
    </row>
    <row r="2139" spans="1:16" x14ac:dyDescent="0.2">
      <c r="A2139" s="78">
        <v>1478.3592931109192</v>
      </c>
      <c r="B2139" s="78">
        <f t="shared" si="987"/>
        <v>-3.8347383181000865</v>
      </c>
      <c r="C2139" s="78">
        <f t="shared" ref="C2139:D2139" si="1042">C857</f>
        <v>1</v>
      </c>
      <c r="D2139" s="78">
        <f t="shared" si="1042"/>
        <v>0</v>
      </c>
      <c r="E2139" s="78">
        <f t="shared" si="990"/>
        <v>-3.8347383181000865</v>
      </c>
      <c r="F2139" s="78">
        <f t="shared" si="991"/>
        <v>1</v>
      </c>
      <c r="G2139" s="78">
        <f t="shared" si="992"/>
        <v>0</v>
      </c>
      <c r="H2139" s="78">
        <f t="shared" si="993"/>
        <v>2.7833945628344834</v>
      </c>
      <c r="I2139" s="78">
        <f t="shared" si="994"/>
        <v>2.8209808003402852</v>
      </c>
      <c r="J2139" s="78">
        <f t="shared" si="995"/>
        <v>0</v>
      </c>
      <c r="K2139" s="78">
        <f t="shared" si="996"/>
        <v>2.7833945628344834</v>
      </c>
      <c r="L2139" s="78">
        <f t="shared" si="997"/>
        <v>2.7248582105142871</v>
      </c>
      <c r="M2139" s="78">
        <f t="shared" si="998"/>
        <v>0.73012355699661735</v>
      </c>
      <c r="O2139" s="78">
        <f t="shared" si="999"/>
        <v>2.1873678407941881</v>
      </c>
      <c r="P2139" s="78">
        <f t="shared" si="1000"/>
        <v>0.57377736153738146</v>
      </c>
    </row>
    <row r="2140" spans="1:16" x14ac:dyDescent="0.2">
      <c r="A2140" s="78">
        <v>1499.7884186649128</v>
      </c>
      <c r="B2140" s="78">
        <f t="shared" si="987"/>
        <v>-3.8250952116007895</v>
      </c>
      <c r="C2140" s="78">
        <f t="shared" ref="C2140:D2140" si="1043">C858</f>
        <v>1</v>
      </c>
      <c r="D2140" s="78">
        <f t="shared" si="1043"/>
        <v>0</v>
      </c>
      <c r="E2140" s="78">
        <f t="shared" si="990"/>
        <v>-3.8250952116007895</v>
      </c>
      <c r="F2140" s="78">
        <f t="shared" si="991"/>
        <v>1</v>
      </c>
      <c r="G2140" s="78">
        <f t="shared" si="992"/>
        <v>0</v>
      </c>
      <c r="H2140" s="78">
        <f t="shared" si="993"/>
        <v>2.7785730095848349</v>
      </c>
      <c r="I2140" s="78">
        <f t="shared" si="994"/>
        <v>2.8126296251404952</v>
      </c>
      <c r="J2140" s="78">
        <f t="shared" si="995"/>
        <v>0</v>
      </c>
      <c r="K2140" s="78">
        <f t="shared" si="996"/>
        <v>2.7785730095848349</v>
      </c>
      <c r="L2140" s="78">
        <f t="shared" si="997"/>
        <v>2.7167915947089454</v>
      </c>
      <c r="M2140" s="78">
        <f t="shared" si="998"/>
        <v>0.72796211380592379</v>
      </c>
      <c r="O2140" s="78">
        <f t="shared" si="999"/>
        <v>2.1849638636375164</v>
      </c>
      <c r="P2140" s="78">
        <f t="shared" si="1000"/>
        <v>0.57244164802449526</v>
      </c>
    </row>
    <row r="2141" spans="1:16" x14ac:dyDescent="0.2">
      <c r="A2141" s="78">
        <v>1521.5281638525414</v>
      </c>
      <c r="B2141" s="78">
        <f t="shared" si="987"/>
        <v>-3.8153123262663566</v>
      </c>
      <c r="C2141" s="78">
        <f t="shared" ref="C2141:D2141" si="1044">C859</f>
        <v>1</v>
      </c>
      <c r="D2141" s="78">
        <f t="shared" si="1044"/>
        <v>0</v>
      </c>
      <c r="E2141" s="78">
        <f t="shared" si="990"/>
        <v>-3.8153123262663566</v>
      </c>
      <c r="F2141" s="78">
        <f t="shared" si="991"/>
        <v>1</v>
      </c>
      <c r="G2141" s="78">
        <f t="shared" si="992"/>
        <v>0</v>
      </c>
      <c r="H2141" s="78">
        <f t="shared" si="993"/>
        <v>2.7736815669176185</v>
      </c>
      <c r="I2141" s="78">
        <f t="shared" si="994"/>
        <v>2.8041573979185661</v>
      </c>
      <c r="J2141" s="78">
        <f t="shared" si="995"/>
        <v>0</v>
      </c>
      <c r="K2141" s="78">
        <f t="shared" si="996"/>
        <v>2.7736815669176185</v>
      </c>
      <c r="L2141" s="78">
        <f t="shared" si="997"/>
        <v>2.7086080516290947</v>
      </c>
      <c r="M2141" s="78">
        <f t="shared" si="998"/>
        <v>0.72576934004645255</v>
      </c>
      <c r="O2141" s="78">
        <f t="shared" si="999"/>
        <v>2.1825219218733123</v>
      </c>
      <c r="P2141" s="78">
        <f t="shared" si="1000"/>
        <v>0.57108484036803486</v>
      </c>
    </row>
    <row r="2142" spans="1:16" x14ac:dyDescent="0.2">
      <c r="A2142" s="78">
        <v>1543.5830311700258</v>
      </c>
      <c r="B2142" s="78">
        <f t="shared" si="987"/>
        <v>-3.8053876359734886</v>
      </c>
      <c r="C2142" s="78">
        <f t="shared" ref="C2142:D2142" si="1045">C860</f>
        <v>1</v>
      </c>
      <c r="D2142" s="78">
        <f t="shared" si="1045"/>
        <v>0</v>
      </c>
      <c r="E2142" s="78">
        <f t="shared" si="990"/>
        <v>-3.8053876359734886</v>
      </c>
      <c r="F2142" s="78">
        <f t="shared" si="991"/>
        <v>1</v>
      </c>
      <c r="G2142" s="78">
        <f t="shared" si="992"/>
        <v>0</v>
      </c>
      <c r="H2142" s="78">
        <f t="shared" si="993"/>
        <v>2.7687192217711845</v>
      </c>
      <c r="I2142" s="78">
        <f t="shared" si="994"/>
        <v>2.7955623640002494</v>
      </c>
      <c r="J2142" s="78">
        <f t="shared" si="995"/>
        <v>0</v>
      </c>
      <c r="K2142" s="78">
        <f t="shared" si="996"/>
        <v>2.7687192217711845</v>
      </c>
      <c r="L2142" s="78">
        <f t="shared" si="997"/>
        <v>2.7003058863895619</v>
      </c>
      <c r="M2142" s="78">
        <f t="shared" si="998"/>
        <v>0.72354478157509006</v>
      </c>
      <c r="O2142" s="78">
        <f t="shared" si="999"/>
        <v>2.1800413679313948</v>
      </c>
      <c r="P2142" s="78">
        <f t="shared" si="1000"/>
        <v>0.56970657876081998</v>
      </c>
    </row>
    <row r="2143" spans="1:16" x14ac:dyDescent="0.2">
      <c r="A2143" s="78">
        <v>1565.9575883782056</v>
      </c>
      <c r="B2143" s="78">
        <f t="shared" si="987"/>
        <v>-3.7953190852298073</v>
      </c>
      <c r="C2143" s="78">
        <f t="shared" ref="C2143:D2143" si="1046">C861</f>
        <v>1</v>
      </c>
      <c r="D2143" s="78">
        <f t="shared" si="1046"/>
        <v>0</v>
      </c>
      <c r="E2143" s="78">
        <f t="shared" si="990"/>
        <v>-3.7953190852298073</v>
      </c>
      <c r="F2143" s="78">
        <f t="shared" si="991"/>
        <v>1</v>
      </c>
      <c r="G2143" s="78">
        <f t="shared" si="992"/>
        <v>0</v>
      </c>
      <c r="H2143" s="78">
        <f t="shared" si="993"/>
        <v>2.7636849463993438</v>
      </c>
      <c r="I2143" s="78">
        <f t="shared" si="994"/>
        <v>2.7868427432769289</v>
      </c>
      <c r="J2143" s="78">
        <f t="shared" si="995"/>
        <v>0</v>
      </c>
      <c r="K2143" s="78">
        <f t="shared" si="996"/>
        <v>2.7636849463993438</v>
      </c>
      <c r="L2143" s="78">
        <f t="shared" si="997"/>
        <v>2.6918833795374613</v>
      </c>
      <c r="M2143" s="78">
        <f t="shared" si="998"/>
        <v>0.72128797766582409</v>
      </c>
      <c r="O2143" s="78">
        <f t="shared" si="999"/>
        <v>2.1775215417241429</v>
      </c>
      <c r="P2143" s="78">
        <f t="shared" si="1000"/>
        <v>0.56830649644064912</v>
      </c>
    </row>
    <row r="2144" spans="1:16" x14ac:dyDescent="0.2">
      <c r="A2144" s="78">
        <v>1588.6564694485639</v>
      </c>
      <c r="B2144" s="78">
        <f t="shared" si="987"/>
        <v>-3.7851045887481463</v>
      </c>
      <c r="C2144" s="78">
        <f t="shared" ref="C2144:D2144" si="1047">C862</f>
        <v>1</v>
      </c>
      <c r="D2144" s="78">
        <f t="shared" si="1047"/>
        <v>0</v>
      </c>
      <c r="E2144" s="78">
        <f t="shared" si="990"/>
        <v>-3.7851045887481463</v>
      </c>
      <c r="F2144" s="78">
        <f t="shared" si="991"/>
        <v>1</v>
      </c>
      <c r="G2144" s="78">
        <f t="shared" si="992"/>
        <v>0</v>
      </c>
      <c r="H2144" s="78">
        <f t="shared" si="993"/>
        <v>2.7585776981585131</v>
      </c>
      <c r="I2144" s="78">
        <f t="shared" si="994"/>
        <v>2.7779967298369437</v>
      </c>
      <c r="J2144" s="78">
        <f t="shared" si="995"/>
        <v>0</v>
      </c>
      <c r="K2144" s="78">
        <f t="shared" si="996"/>
        <v>2.7585776981585131</v>
      </c>
      <c r="L2144" s="78">
        <f t="shared" si="997"/>
        <v>2.6833387866960794</v>
      </c>
      <c r="M2144" s="78">
        <f t="shared" si="998"/>
        <v>0.71899846091432307</v>
      </c>
      <c r="O2144" s="78">
        <f t="shared" si="999"/>
        <v>2.174961770359761</v>
      </c>
      <c r="P2144" s="78">
        <f t="shared" si="1000"/>
        <v>0.56688421953098134</v>
      </c>
    </row>
    <row r="2145" spans="1:16" x14ac:dyDescent="0.2">
      <c r="A2145" s="78">
        <v>1611.6843755229643</v>
      </c>
      <c r="B2145" s="78">
        <f t="shared" si="987"/>
        <v>-3.7747420310146662</v>
      </c>
      <c r="C2145" s="78">
        <f t="shared" ref="C2145:D2145" si="1048">C863</f>
        <v>1</v>
      </c>
      <c r="D2145" s="78">
        <f t="shared" si="1048"/>
        <v>0</v>
      </c>
      <c r="E2145" s="78">
        <f t="shared" si="990"/>
        <v>-3.7747420310146662</v>
      </c>
      <c r="F2145" s="78">
        <f t="shared" si="991"/>
        <v>1</v>
      </c>
      <c r="G2145" s="78">
        <f t="shared" si="992"/>
        <v>0</v>
      </c>
      <c r="H2145" s="78">
        <f t="shared" si="993"/>
        <v>2.7533964192917733</v>
      </c>
      <c r="I2145" s="78">
        <f t="shared" si="994"/>
        <v>2.7690224915915667</v>
      </c>
      <c r="J2145" s="78">
        <f t="shared" si="995"/>
        <v>0</v>
      </c>
      <c r="K2145" s="78">
        <f t="shared" si="996"/>
        <v>2.7533964192917733</v>
      </c>
      <c r="L2145" s="78">
        <f t="shared" si="997"/>
        <v>2.6746703382035988</v>
      </c>
      <c r="M2145" s="78">
        <f t="shared" si="998"/>
        <v>0.71667575714113207</v>
      </c>
      <c r="O2145" s="78">
        <f t="shared" si="999"/>
        <v>2.1723613678476283</v>
      </c>
      <c r="P2145" s="78">
        <f t="shared" si="1000"/>
        <v>0.56543936687721985</v>
      </c>
    </row>
    <row r="2146" spans="1:16" x14ac:dyDescent="0.2">
      <c r="A2146" s="78">
        <v>1635.0460758873007</v>
      </c>
      <c r="B2146" s="78">
        <f t="shared" si="987"/>
        <v>-3.7642292658507146</v>
      </c>
      <c r="C2146" s="78">
        <f t="shared" ref="C2146:D2146" si="1049">C864</f>
        <v>1</v>
      </c>
      <c r="D2146" s="78">
        <f t="shared" si="1049"/>
        <v>0</v>
      </c>
      <c r="E2146" s="78">
        <f t="shared" si="990"/>
        <v>-3.7642292658507146</v>
      </c>
      <c r="F2146" s="78">
        <f t="shared" si="991"/>
        <v>1</v>
      </c>
      <c r="G2146" s="78">
        <f t="shared" si="992"/>
        <v>0</v>
      </c>
      <c r="H2146" s="78">
        <f t="shared" si="993"/>
        <v>2.7481400367097972</v>
      </c>
      <c r="I2146" s="78">
        <f t="shared" si="994"/>
        <v>2.7599181698955646</v>
      </c>
      <c r="J2146" s="78">
        <f t="shared" si="995"/>
        <v>0</v>
      </c>
      <c r="K2146" s="78">
        <f t="shared" si="996"/>
        <v>2.7481400367097972</v>
      </c>
      <c r="L2146" s="78">
        <f t="shared" si="997"/>
        <v>2.6658762387465864</v>
      </c>
      <c r="M2146" s="78">
        <f t="shared" si="998"/>
        <v>0.71431938529346661</v>
      </c>
      <c r="O2146" s="78">
        <f t="shared" si="999"/>
        <v>2.1697196347954786</v>
      </c>
      <c r="P2146" s="78">
        <f t="shared" si="1000"/>
        <v>0.56397154987845954</v>
      </c>
    </row>
    <row r="2147" spans="1:16" x14ac:dyDescent="0.2">
      <c r="A2147" s="78">
        <v>1658.7464089592575</v>
      </c>
      <c r="B2147" s="78">
        <f t="shared" si="987"/>
        <v>-3.7535641159683344</v>
      </c>
      <c r="C2147" s="78">
        <f t="shared" ref="C2147:D2147" si="1050">C865</f>
        <v>1</v>
      </c>
      <c r="D2147" s="78">
        <f t="shared" si="1050"/>
        <v>0</v>
      </c>
      <c r="E2147" s="78">
        <f t="shared" si="990"/>
        <v>-3.7535641159683344</v>
      </c>
      <c r="F2147" s="78">
        <f t="shared" si="991"/>
        <v>1</v>
      </c>
      <c r="G2147" s="78">
        <f t="shared" si="992"/>
        <v>0</v>
      </c>
      <c r="H2147" s="78">
        <f t="shared" si="993"/>
        <v>2.7428074617686073</v>
      </c>
      <c r="I2147" s="78">
        <f t="shared" si="994"/>
        <v>2.7506818791622547</v>
      </c>
      <c r="J2147" s="78">
        <f t="shared" si="995"/>
        <v>0</v>
      </c>
      <c r="K2147" s="78">
        <f t="shared" si="996"/>
        <v>2.7428074617686073</v>
      </c>
      <c r="L2147" s="78">
        <f t="shared" si="997"/>
        <v>2.6569546669881681</v>
      </c>
      <c r="M2147" s="78">
        <f t="shared" si="998"/>
        <v>0.71192885734558209</v>
      </c>
      <c r="O2147" s="78">
        <f t="shared" si="999"/>
        <v>2.1670358580981484</v>
      </c>
      <c r="P2147" s="78">
        <f t="shared" si="1000"/>
        <v>0.56248037231454484</v>
      </c>
    </row>
    <row r="2148" spans="1:16" x14ac:dyDescent="0.2">
      <c r="A2148" s="78">
        <v>1682.7902832903906</v>
      </c>
      <c r="B2148" s="78">
        <f t="shared" si="987"/>
        <v>-3.7427443725193243</v>
      </c>
      <c r="C2148" s="78">
        <f t="shared" ref="C2148:D2148" si="1051">C866</f>
        <v>1</v>
      </c>
      <c r="D2148" s="78">
        <f t="shared" si="1051"/>
        <v>0</v>
      </c>
      <c r="E2148" s="78">
        <f t="shared" si="990"/>
        <v>-3.7427443725193243</v>
      </c>
      <c r="F2148" s="78">
        <f t="shared" si="991"/>
        <v>1</v>
      </c>
      <c r="G2148" s="78">
        <f t="shared" si="992"/>
        <v>0</v>
      </c>
      <c r="H2148" s="78">
        <f t="shared" si="993"/>
        <v>2.7373975900441021</v>
      </c>
      <c r="I2148" s="78">
        <f t="shared" si="994"/>
        <v>2.7413117064729819</v>
      </c>
      <c r="J2148" s="78">
        <f t="shared" si="995"/>
        <v>0</v>
      </c>
      <c r="K2148" s="78">
        <f t="shared" si="996"/>
        <v>2.7373975900441021</v>
      </c>
      <c r="L2148" s="78">
        <f t="shared" si="997"/>
        <v>2.647903775190811</v>
      </c>
      <c r="M2148" s="78">
        <f t="shared" si="998"/>
        <v>0.70950367819769877</v>
      </c>
      <c r="O2148" s="78">
        <f t="shared" si="999"/>
        <v>2.1643093106176043</v>
      </c>
      <c r="P2148" s="78">
        <f t="shared" si="1000"/>
        <v>0.56096543016828493</v>
      </c>
    </row>
    <row r="2149" spans="1:16" x14ac:dyDescent="0.2">
      <c r="A2149" s="78">
        <v>1707.182678582732</v>
      </c>
      <c r="B2149" s="78">
        <f t="shared" si="987"/>
        <v>-3.7317677946377703</v>
      </c>
      <c r="C2149" s="78">
        <f t="shared" ref="C2149:D2149" si="1052">C867</f>
        <v>1</v>
      </c>
      <c r="D2149" s="78">
        <f t="shared" si="1052"/>
        <v>0</v>
      </c>
      <c r="E2149" s="78">
        <f t="shared" si="990"/>
        <v>-3.7317677946377703</v>
      </c>
      <c r="F2149" s="78">
        <f t="shared" si="991"/>
        <v>1</v>
      </c>
      <c r="G2149" s="78">
        <f t="shared" si="992"/>
        <v>0</v>
      </c>
      <c r="H2149" s="78">
        <f t="shared" si="993"/>
        <v>2.7319093011033253</v>
      </c>
      <c r="I2149" s="78">
        <f t="shared" si="994"/>
        <v>2.7318057111809377</v>
      </c>
      <c r="J2149" s="78">
        <f t="shared" si="995"/>
        <v>0</v>
      </c>
      <c r="K2149" s="78">
        <f t="shared" si="996"/>
        <v>2.7319093011033253</v>
      </c>
      <c r="L2149" s="78">
        <f t="shared" si="997"/>
        <v>2.6387216888336433</v>
      </c>
      <c r="M2149" s="78">
        <f t="shared" si="998"/>
        <v>0.70704334557346282</v>
      </c>
      <c r="O2149" s="78">
        <f t="shared" si="999"/>
        <v>2.1615392508539668</v>
      </c>
      <c r="P2149" s="78">
        <f t="shared" si="1000"/>
        <v>0.55942631144266608</v>
      </c>
    </row>
    <row r="2150" spans="1:16" x14ac:dyDescent="0.2">
      <c r="A2150" s="78">
        <v>1731.9286467201309</v>
      </c>
      <c r="B2150" s="78">
        <f t="shared" si="987"/>
        <v>-3.7206321089759413</v>
      </c>
      <c r="C2150" s="78">
        <f t="shared" ref="C2150:D2150" si="1053">C868</f>
        <v>1</v>
      </c>
      <c r="D2150" s="78">
        <f t="shared" si="1053"/>
        <v>0</v>
      </c>
      <c r="E2150" s="78">
        <f t="shared" si="990"/>
        <v>-3.7206321089759413</v>
      </c>
      <c r="F2150" s="78">
        <f t="shared" si="991"/>
        <v>1</v>
      </c>
      <c r="G2150" s="78">
        <f t="shared" si="992"/>
        <v>0</v>
      </c>
      <c r="H2150" s="78">
        <f t="shared" si="993"/>
        <v>2.7263414582724108</v>
      </c>
      <c r="I2150" s="78">
        <f t="shared" si="994"/>
        <v>2.7221619245092357</v>
      </c>
      <c r="J2150" s="78">
        <f t="shared" si="995"/>
        <v>0</v>
      </c>
      <c r="K2150" s="78">
        <f t="shared" si="996"/>
        <v>2.7263414582724108</v>
      </c>
      <c r="L2150" s="78">
        <f t="shared" si="997"/>
        <v>2.6294065062242238</v>
      </c>
      <c r="M2150" s="78">
        <f t="shared" si="998"/>
        <v>0.7045473499159205</v>
      </c>
      <c r="O2150" s="78">
        <f t="shared" si="999"/>
        <v>2.1587249226072278</v>
      </c>
      <c r="P2150" s="78">
        <f t="shared" si="1000"/>
        <v>0.55786259597289412</v>
      </c>
    </row>
    <row r="2151" spans="1:16" x14ac:dyDescent="0.2">
      <c r="A2151" s="78">
        <v>1757.0333128145453</v>
      </c>
      <c r="B2151" s="78">
        <f t="shared" si="987"/>
        <v>-3.7093350092334547</v>
      </c>
      <c r="C2151" s="78">
        <f t="shared" ref="C2151:D2151" si="1054">C869</f>
        <v>1</v>
      </c>
      <c r="D2151" s="78">
        <f t="shared" si="1054"/>
        <v>0</v>
      </c>
      <c r="E2151" s="78">
        <f t="shared" si="990"/>
        <v>-3.7093350092334547</v>
      </c>
      <c r="F2151" s="78">
        <f t="shared" si="991"/>
        <v>1</v>
      </c>
      <c r="G2151" s="78">
        <f t="shared" si="992"/>
        <v>0</v>
      </c>
      <c r="H2151" s="78">
        <f t="shared" si="993"/>
        <v>2.7206929084011673</v>
      </c>
      <c r="I2151" s="78">
        <f t="shared" si="994"/>
        <v>2.7123783491431555</v>
      </c>
      <c r="J2151" s="78">
        <f t="shared" si="995"/>
        <v>0</v>
      </c>
      <c r="K2151" s="78">
        <f t="shared" si="996"/>
        <v>2.7206929084011673</v>
      </c>
      <c r="L2151" s="78">
        <f t="shared" si="997"/>
        <v>2.6199562981046816</v>
      </c>
      <c r="M2151" s="78">
        <f t="shared" si="998"/>
        <v>0.70201517428198312</v>
      </c>
      <c r="O2151" s="78">
        <f t="shared" si="999"/>
        <v>2.1558655546293548</v>
      </c>
      <c r="P2151" s="78">
        <f t="shared" si="1000"/>
        <v>0.55627385523309192</v>
      </c>
    </row>
    <row r="2152" spans="1:16" x14ac:dyDescent="0.2">
      <c r="A2152" s="78">
        <v>1782.5018762674913</v>
      </c>
      <c r="B2152" s="78">
        <f t="shared" si="987"/>
        <v>-3.6978741556796288</v>
      </c>
      <c r="C2152" s="78">
        <f t="shared" ref="C2152:D2152" si="1055">C870</f>
        <v>1</v>
      </c>
      <c r="D2152" s="78">
        <f t="shared" si="1055"/>
        <v>0</v>
      </c>
      <c r="E2152" s="78">
        <f t="shared" si="990"/>
        <v>-3.6978741556796288</v>
      </c>
      <c r="F2152" s="78">
        <f t="shared" si="991"/>
        <v>1</v>
      </c>
      <c r="G2152" s="78">
        <f t="shared" si="992"/>
        <v>0</v>
      </c>
      <c r="H2152" s="78">
        <f t="shared" si="993"/>
        <v>2.7149624816242541</v>
      </c>
      <c r="I2152" s="78">
        <f t="shared" si="994"/>
        <v>2.7024529588164894</v>
      </c>
      <c r="J2152" s="78">
        <f t="shared" si="995"/>
        <v>0</v>
      </c>
      <c r="K2152" s="78">
        <f t="shared" si="996"/>
        <v>2.7149624816242541</v>
      </c>
      <c r="L2152" s="78">
        <f t="shared" si="997"/>
        <v>2.6103691072521551</v>
      </c>
      <c r="M2152" s="78">
        <f t="shared" si="998"/>
        <v>0.69944629423536564</v>
      </c>
      <c r="O2152" s="78">
        <f t="shared" si="999"/>
        <v>2.1529603602664529</v>
      </c>
      <c r="P2152" s="78">
        <f t="shared" si="1000"/>
        <v>0.55465965213747626</v>
      </c>
    </row>
    <row r="2153" spans="1:16" x14ac:dyDescent="0.2">
      <c r="A2153" s="78">
        <v>1808.3396118469025</v>
      </c>
      <c r="B2153" s="78">
        <f t="shared" si="987"/>
        <v>-3.6862471746688938</v>
      </c>
      <c r="C2153" s="78">
        <f t="shared" ref="C2153:D2153" si="1056">C871</f>
        <v>1</v>
      </c>
      <c r="D2153" s="78">
        <f t="shared" si="1056"/>
        <v>0</v>
      </c>
      <c r="E2153" s="78">
        <f t="shared" si="990"/>
        <v>-3.6862471746688938</v>
      </c>
      <c r="F2153" s="78">
        <f t="shared" si="991"/>
        <v>1</v>
      </c>
      <c r="G2153" s="78">
        <f t="shared" si="992"/>
        <v>0</v>
      </c>
      <c r="H2153" s="78">
        <f t="shared" si="993"/>
        <v>2.7091489911188869</v>
      </c>
      <c r="I2153" s="78">
        <f t="shared" si="994"/>
        <v>2.6923836978918736</v>
      </c>
      <c r="J2153" s="78">
        <f t="shared" si="995"/>
        <v>0</v>
      </c>
      <c r="K2153" s="78">
        <f t="shared" si="996"/>
        <v>2.7091489911188869</v>
      </c>
      <c r="L2153" s="78">
        <f t="shared" si="997"/>
        <v>2.6006429480734252</v>
      </c>
      <c r="M2153" s="78">
        <f t="shared" si="998"/>
        <v>0.69684017773796836</v>
      </c>
      <c r="O2153" s="78">
        <f t="shared" si="999"/>
        <v>2.1500085370906428</v>
      </c>
      <c r="P2153" s="78">
        <f t="shared" si="1000"/>
        <v>0.55301954083582039</v>
      </c>
    </row>
    <row r="2154" spans="1:16" x14ac:dyDescent="0.2">
      <c r="A2154" s="78">
        <v>1834.5518707795591</v>
      </c>
      <c r="B2154" s="78">
        <f t="shared" si="987"/>
        <v>-3.6744516581491986</v>
      </c>
      <c r="C2154" s="78">
        <f t="shared" ref="C2154:D2154" si="1057">C872</f>
        <v>1</v>
      </c>
      <c r="D2154" s="78">
        <f t="shared" si="1057"/>
        <v>0</v>
      </c>
      <c r="E2154" s="78">
        <f t="shared" si="990"/>
        <v>-3.6744516581491986</v>
      </c>
      <c r="F2154" s="78">
        <f t="shared" si="991"/>
        <v>1</v>
      </c>
      <c r="G2154" s="78">
        <f t="shared" si="992"/>
        <v>0</v>
      </c>
      <c r="H2154" s="78">
        <f t="shared" si="993"/>
        <v>2.7032512328590395</v>
      </c>
      <c r="I2154" s="78">
        <f t="shared" si="994"/>
        <v>2.6821684809350583</v>
      </c>
      <c r="J2154" s="78">
        <f t="shared" si="995"/>
        <v>0</v>
      </c>
      <c r="K2154" s="78">
        <f t="shared" si="996"/>
        <v>2.7032512328590395</v>
      </c>
      <c r="L2154" s="78">
        <f t="shared" si="997"/>
        <v>2.5907758061936912</v>
      </c>
      <c r="M2154" s="78">
        <f t="shared" si="998"/>
        <v>0.69419628503969044</v>
      </c>
      <c r="O2154" s="78">
        <f t="shared" si="999"/>
        <v>2.1470092665213278</v>
      </c>
      <c r="P2154" s="78">
        <f t="shared" si="1000"/>
        <v>0.5513530665030183</v>
      </c>
    </row>
    <row r="2155" spans="1:16" x14ac:dyDescent="0.2">
      <c r="A2155" s="78">
        <v>1861.1440818593994</v>
      </c>
      <c r="B2155" s="78">
        <f t="shared" si="987"/>
        <v>-3.6624851631632702</v>
      </c>
      <c r="C2155" s="78">
        <f t="shared" ref="C2155:D2155" si="1058">C873</f>
        <v>1</v>
      </c>
      <c r="D2155" s="78">
        <f t="shared" si="1058"/>
        <v>0</v>
      </c>
      <c r="E2155" s="78">
        <f t="shared" si="990"/>
        <v>-3.6624851631632702</v>
      </c>
      <c r="F2155" s="78">
        <f t="shared" si="991"/>
        <v>1</v>
      </c>
      <c r="G2155" s="78">
        <f t="shared" si="992"/>
        <v>0</v>
      </c>
      <c r="H2155" s="78">
        <f t="shared" si="993"/>
        <v>2.697267985366075</v>
      </c>
      <c r="I2155" s="78">
        <f t="shared" si="994"/>
        <v>2.6718051922829855</v>
      </c>
      <c r="J2155" s="78">
        <f t="shared" si="995"/>
        <v>0</v>
      </c>
      <c r="K2155" s="78">
        <f t="shared" si="996"/>
        <v>2.697267985366075</v>
      </c>
      <c r="L2155" s="78">
        <f t="shared" si="997"/>
        <v>2.5807656380393658</v>
      </c>
      <c r="M2155" s="78">
        <f t="shared" si="998"/>
        <v>0.69151406856663911</v>
      </c>
      <c r="O2155" s="78">
        <f t="shared" si="999"/>
        <v>2.1439617134354529</v>
      </c>
      <c r="P2155" s="78">
        <f t="shared" si="1000"/>
        <v>0.54965976512253611</v>
      </c>
    </row>
    <row r="2156" spans="1:16" x14ac:dyDescent="0.2">
      <c r="A2156" s="78">
        <v>1888.121752571848</v>
      </c>
      <c r="B2156" s="78">
        <f t="shared" si="987"/>
        <v>-3.6503452113426684</v>
      </c>
      <c r="C2156" s="78">
        <f t="shared" ref="C2156:D2156" si="1059">C874</f>
        <v>1</v>
      </c>
      <c r="D2156" s="78">
        <f t="shared" si="1059"/>
        <v>0</v>
      </c>
      <c r="E2156" s="78">
        <f t="shared" si="990"/>
        <v>-3.6503452113426684</v>
      </c>
      <c r="F2156" s="78">
        <f t="shared" si="991"/>
        <v>1</v>
      </c>
      <c r="G2156" s="78">
        <f t="shared" si="992"/>
        <v>0</v>
      </c>
      <c r="H2156" s="78">
        <f t="shared" si="993"/>
        <v>2.6911980094557739</v>
      </c>
      <c r="I2156" s="78">
        <f t="shared" si="994"/>
        <v>2.661291685605625</v>
      </c>
      <c r="J2156" s="78">
        <f t="shared" si="995"/>
        <v>0</v>
      </c>
      <c r="K2156" s="78">
        <f t="shared" si="996"/>
        <v>2.6911980094557739</v>
      </c>
      <c r="L2156" s="78">
        <f t="shared" si="997"/>
        <v>2.5706103704148409</v>
      </c>
      <c r="M2156" s="78">
        <f t="shared" si="998"/>
        <v>0.68879297280772567</v>
      </c>
      <c r="O2156" s="78">
        <f t="shared" si="999"/>
        <v>2.1408650257664159</v>
      </c>
      <c r="P2156" s="78">
        <f t="shared" si="1000"/>
        <v>0.54793916326355352</v>
      </c>
    </row>
    <row r="2157" spans="1:16" x14ac:dyDescent="0.2">
      <c r="A2157" s="78">
        <v>1915.4904702344836</v>
      </c>
      <c r="B2157" s="78">
        <f t="shared" si="987"/>
        <v>-3.6380292883944825</v>
      </c>
      <c r="C2157" s="78">
        <f t="shared" ref="C2157:D2157" si="1060">C875</f>
        <v>1</v>
      </c>
      <c r="D2157" s="78">
        <f t="shared" si="1060"/>
        <v>0</v>
      </c>
      <c r="E2157" s="78">
        <f t="shared" si="990"/>
        <v>-3.6380292883944825</v>
      </c>
      <c r="F2157" s="78">
        <f t="shared" si="991"/>
        <v>1</v>
      </c>
      <c r="G2157" s="78">
        <f t="shared" si="992"/>
        <v>0</v>
      </c>
      <c r="H2157" s="78">
        <f t="shared" si="993"/>
        <v>2.6850400479816812</v>
      </c>
      <c r="I2157" s="78">
        <f t="shared" si="994"/>
        <v>2.6506257834614444</v>
      </c>
      <c r="J2157" s="78">
        <f t="shared" si="995"/>
        <v>0</v>
      </c>
      <c r="K2157" s="78">
        <f t="shared" si="996"/>
        <v>2.6850400479816812</v>
      </c>
      <c r="L2157" s="78">
        <f t="shared" si="997"/>
        <v>2.5603079000731048</v>
      </c>
      <c r="M2157" s="78">
        <f t="shared" si="998"/>
        <v>0.68603243419961191</v>
      </c>
      <c r="O2157" s="78">
        <f t="shared" si="999"/>
        <v>2.1377183340911996</v>
      </c>
      <c r="P2157" s="78">
        <f t="shared" si="1000"/>
        <v>0.54619077785156755</v>
      </c>
    </row>
    <row r="2158" spans="1:16" x14ac:dyDescent="0.2">
      <c r="A2158" s="78">
        <v>1943.2559031542135</v>
      </c>
      <c r="B2158" s="78">
        <f t="shared" si="987"/>
        <v>-3.6255348435806041</v>
      </c>
      <c r="C2158" s="78">
        <f t="shared" ref="C2158:D2158" si="1061">C876</f>
        <v>1</v>
      </c>
      <c r="D2158" s="78">
        <f t="shared" si="1061"/>
        <v>0</v>
      </c>
      <c r="E2158" s="78">
        <f t="shared" si="990"/>
        <v>-3.6255348435806041</v>
      </c>
      <c r="F2158" s="78">
        <f t="shared" si="991"/>
        <v>1</v>
      </c>
      <c r="G2158" s="78">
        <f t="shared" si="992"/>
        <v>0</v>
      </c>
      <c r="H2158" s="78">
        <f t="shared" si="993"/>
        <v>2.678792825574742</v>
      </c>
      <c r="I2158" s="78">
        <f t="shared" si="994"/>
        <v>2.6398052768464426</v>
      </c>
      <c r="J2158" s="78">
        <f t="shared" si="995"/>
        <v>0</v>
      </c>
      <c r="K2158" s="78">
        <f t="shared" si="996"/>
        <v>2.678792825574742</v>
      </c>
      <c r="L2158" s="78">
        <f t="shared" si="997"/>
        <v>2.5498560932801428</v>
      </c>
      <c r="M2158" s="78">
        <f t="shared" si="998"/>
        <v>0.68323188100999166</v>
      </c>
      <c r="O2158" s="78">
        <f t="shared" si="999"/>
        <v>2.1345207512053541</v>
      </c>
      <c r="P2158" s="78">
        <f t="shared" si="1000"/>
        <v>0.54441411593223776</v>
      </c>
    </row>
    <row r="2159" spans="1:16" x14ac:dyDescent="0.2">
      <c r="A2159" s="78">
        <v>1971.4238018012334</v>
      </c>
      <c r="B2159" s="78">
        <f t="shared" si="987"/>
        <v>-3.6128592891894451</v>
      </c>
      <c r="C2159" s="78">
        <f t="shared" ref="C2159:D2159" si="1062">C877</f>
        <v>1</v>
      </c>
      <c r="D2159" s="78">
        <f t="shared" si="1062"/>
        <v>0</v>
      </c>
      <c r="E2159" s="78">
        <f t="shared" si="990"/>
        <v>-3.6128592891894451</v>
      </c>
      <c r="F2159" s="78">
        <f t="shared" si="991"/>
        <v>1</v>
      </c>
      <c r="G2159" s="78">
        <f t="shared" si="992"/>
        <v>0</v>
      </c>
      <c r="H2159" s="78">
        <f t="shared" si="993"/>
        <v>2.6724550483791623</v>
      </c>
      <c r="I2159" s="78">
        <f t="shared" si="994"/>
        <v>2.6288279247366479</v>
      </c>
      <c r="J2159" s="78">
        <f t="shared" si="995"/>
        <v>0</v>
      </c>
      <c r="K2159" s="78">
        <f t="shared" si="996"/>
        <v>2.6724550483791623</v>
      </c>
      <c r="L2159" s="78">
        <f t="shared" si="997"/>
        <v>2.5392527853730233</v>
      </c>
      <c r="M2159" s="78">
        <f t="shared" si="998"/>
        <v>0.68039073321918053</v>
      </c>
      <c r="O2159" s="78">
        <f t="shared" si="999"/>
        <v>2.1312713716853753</v>
      </c>
      <c r="P2159" s="78">
        <f t="shared" si="1000"/>
        <v>0.54260867442823468</v>
      </c>
    </row>
    <row r="2160" spans="1:16" x14ac:dyDescent="0.2">
      <c r="A2160" s="78">
        <v>2000</v>
      </c>
      <c r="B2160" s="78">
        <f t="shared" ref="B2160:B2223" si="1063">A2160/20000*9-4.5</f>
        <v>-3.6</v>
      </c>
      <c r="C2160" s="78">
        <f t="shared" ref="C2160:D2160" si="1064">C878</f>
        <v>1</v>
      </c>
      <c r="D2160" s="78">
        <f t="shared" si="1064"/>
        <v>0</v>
      </c>
      <c r="E2160" s="78">
        <f t="shared" si="990"/>
        <v>-3.6</v>
      </c>
      <c r="F2160" s="78">
        <f t="shared" si="991"/>
        <v>1</v>
      </c>
      <c r="G2160" s="78">
        <f t="shared" si="992"/>
        <v>0</v>
      </c>
      <c r="H2160" s="78">
        <f t="shared" si="993"/>
        <v>2.66602540378444</v>
      </c>
      <c r="I2160" s="78">
        <f t="shared" si="994"/>
        <v>2.6176914536239777</v>
      </c>
      <c r="J2160" s="78">
        <f t="shared" si="995"/>
        <v>0</v>
      </c>
      <c r="K2160" s="78">
        <f t="shared" si="996"/>
        <v>2.66602540378444</v>
      </c>
      <c r="L2160" s="78">
        <f t="shared" si="997"/>
        <v>2.5284957803115731</v>
      </c>
      <c r="M2160" s="78">
        <f t="shared" si="998"/>
        <v>0.67750840239998733</v>
      </c>
      <c r="O2160" s="78">
        <f t="shared" si="999"/>
        <v>2.127969271438058</v>
      </c>
      <c r="P2160" s="78">
        <f t="shared" si="1000"/>
        <v>0.54077393988884614</v>
      </c>
    </row>
    <row r="2161" spans="1:16" x14ac:dyDescent="0.2">
      <c r="A2161" s="78">
        <v>2028.9904161374729</v>
      </c>
      <c r="B2161" s="78">
        <f t="shared" si="1063"/>
        <v>-3.5869543127381371</v>
      </c>
      <c r="C2161" s="78">
        <f t="shared" ref="C2161:D2161" si="1065">C879</f>
        <v>1</v>
      </c>
      <c r="D2161" s="78">
        <f t="shared" si="1065"/>
        <v>0</v>
      </c>
      <c r="E2161" s="78">
        <f t="shared" ref="E2161:E2224" si="1066">B2161+B$8</f>
        <v>-3.5869543127381371</v>
      </c>
      <c r="F2161" s="78">
        <f t="shared" ref="F2161:F2224" si="1067">C2161+B$9</f>
        <v>1</v>
      </c>
      <c r="G2161" s="78">
        <f t="shared" ref="G2161:G2224" si="1068">D2161+B$10</f>
        <v>0</v>
      </c>
      <c r="H2161" s="78">
        <f t="shared" ref="H2161:H2224" si="1069">E2161*COS(RADIANS($B$12))-F2161*SIN(RADIANS($B$12))</f>
        <v>2.6595025601535083</v>
      </c>
      <c r="I2161" s="78">
        <f t="shared" ref="I2161:I2224" si="1070">E2161*SIN(RADIANS($B$12))+F2161*COS(RADIANS($B$12))</f>
        <v>2.6063935570453776</v>
      </c>
      <c r="J2161" s="78">
        <f t="shared" ref="J2161:J2224" si="1071">G2161</f>
        <v>0</v>
      </c>
      <c r="K2161" s="78">
        <f t="shared" ref="K2161:K2224" si="1072">H2161</f>
        <v>2.6595025601535083</v>
      </c>
      <c r="L2161" s="78">
        <f t="shared" ref="L2161:L2224" si="1073">I2161*COS(RADIANS($B$14))-J2161*SIN(RADIANS($B$14))</f>
        <v>2.5175828502235604</v>
      </c>
      <c r="M2161" s="78">
        <f t="shared" ref="M2161:M2224" si="1074">I2161*SIN(RADIANS($B$14))+J2161*COS(RADIANS($B$14))</f>
        <v>0.67458429159584699</v>
      </c>
      <c r="O2161" s="78">
        <f t="shared" ref="O2161:O2224" si="1075">K2161*B$3/(B$3+B$5+L2161)</f>
        <v>2.1246135072363517</v>
      </c>
      <c r="P2161" s="78">
        <f t="shared" ref="P2161:P2224" si="1076">M2161*B$3/(B$3+B$5+L2161)</f>
        <v>0.53890938823208911</v>
      </c>
    </row>
    <row r="2162" spans="1:16" x14ac:dyDescent="0.2">
      <c r="A2162" s="78">
        <v>2058.4010543888589</v>
      </c>
      <c r="B2162" s="78">
        <f t="shared" si="1063"/>
        <v>-3.5737195255250134</v>
      </c>
      <c r="C2162" s="78">
        <f t="shared" ref="C2162:D2162" si="1077">C880</f>
        <v>1</v>
      </c>
      <c r="D2162" s="78">
        <f t="shared" si="1077"/>
        <v>0</v>
      </c>
      <c r="E2162" s="78">
        <f t="shared" si="1066"/>
        <v>-3.5737195255250134</v>
      </c>
      <c r="F2162" s="78">
        <f t="shared" si="1067"/>
        <v>1</v>
      </c>
      <c r="G2162" s="78">
        <f t="shared" si="1068"/>
        <v>0</v>
      </c>
      <c r="H2162" s="78">
        <f t="shared" si="1069"/>
        <v>2.6528851665469464</v>
      </c>
      <c r="I2162" s="78">
        <f t="shared" si="1070"/>
        <v>2.5949318951051308</v>
      </c>
      <c r="J2162" s="78">
        <f t="shared" si="1071"/>
        <v>0</v>
      </c>
      <c r="K2162" s="78">
        <f t="shared" si="1072"/>
        <v>2.6528851665469464</v>
      </c>
      <c r="L2162" s="78">
        <f t="shared" si="1073"/>
        <v>2.5065117349432815</v>
      </c>
      <c r="M2162" s="78">
        <f t="shared" si="1074"/>
        <v>0.67161779519718445</v>
      </c>
      <c r="O2162" s="78">
        <f t="shared" si="1075"/>
        <v>2.1212031162412512</v>
      </c>
      <c r="P2162" s="78">
        <f t="shared" si="1076"/>
        <v>0.53701448447905709</v>
      </c>
    </row>
    <row r="2163" spans="1:16" x14ac:dyDescent="0.2">
      <c r="A2163" s="78">
        <v>2088.2380059611291</v>
      </c>
      <c r="B2163" s="78">
        <f t="shared" si="1063"/>
        <v>-3.5602928973174919</v>
      </c>
      <c r="C2163" s="78">
        <f t="shared" ref="C2163:D2163" si="1078">C881</f>
        <v>1</v>
      </c>
      <c r="D2163" s="78">
        <f t="shared" si="1078"/>
        <v>0</v>
      </c>
      <c r="E2163" s="78">
        <f t="shared" si="1066"/>
        <v>-3.5602928973174919</v>
      </c>
      <c r="F2163" s="78">
        <f t="shared" si="1067"/>
        <v>1</v>
      </c>
      <c r="G2163" s="78">
        <f t="shared" si="1068"/>
        <v>0</v>
      </c>
      <c r="H2163" s="78">
        <f t="shared" si="1069"/>
        <v>2.6461718524431861</v>
      </c>
      <c r="I2163" s="78">
        <f t="shared" si="1070"/>
        <v>2.5833040939902485</v>
      </c>
      <c r="J2163" s="78">
        <f t="shared" si="1071"/>
        <v>0</v>
      </c>
      <c r="K2163" s="78">
        <f t="shared" si="1072"/>
        <v>2.6461718524431861</v>
      </c>
      <c r="L2163" s="78">
        <f t="shared" si="1073"/>
        <v>2.4952801415434638</v>
      </c>
      <c r="M2163" s="78">
        <f t="shared" si="1074"/>
        <v>0.6686082988159886</v>
      </c>
      <c r="O2163" s="78">
        <f t="shared" si="1075"/>
        <v>2.1177371155092173</v>
      </c>
      <c r="P2163" s="78">
        <f t="shared" si="1076"/>
        <v>0.535088682480231</v>
      </c>
    </row>
    <row r="2164" spans="1:16" x14ac:dyDescent="0.2">
      <c r="A2164" s="78">
        <v>2118.5074503545779</v>
      </c>
      <c r="B2164" s="78">
        <f t="shared" si="1063"/>
        <v>-3.5466716473404398</v>
      </c>
      <c r="C2164" s="78">
        <f t="shared" ref="C2164:D2164" si="1079">C882</f>
        <v>1</v>
      </c>
      <c r="D2164" s="78">
        <f t="shared" si="1079"/>
        <v>0</v>
      </c>
      <c r="E2164" s="78">
        <f t="shared" si="1066"/>
        <v>-3.5466716473404398</v>
      </c>
      <c r="F2164" s="78">
        <f t="shared" si="1067"/>
        <v>1</v>
      </c>
      <c r="G2164" s="78">
        <f t="shared" si="1068"/>
        <v>0</v>
      </c>
      <c r="H2164" s="78">
        <f t="shared" si="1069"/>
        <v>2.6393612274546596</v>
      </c>
      <c r="I2164" s="78">
        <f t="shared" si="1070"/>
        <v>2.5715077454788231</v>
      </c>
      <c r="J2164" s="78">
        <f t="shared" si="1071"/>
        <v>0</v>
      </c>
      <c r="K2164" s="78">
        <f t="shared" si="1072"/>
        <v>2.6393612274546596</v>
      </c>
      <c r="L2164" s="78">
        <f t="shared" si="1073"/>
        <v>2.4838857438603714</v>
      </c>
      <c r="M2164" s="78">
        <f t="shared" si="1074"/>
        <v>0.66555517915856499</v>
      </c>
      <c r="O2164" s="78">
        <f t="shared" si="1075"/>
        <v>2.1142145014846112</v>
      </c>
      <c r="P2164" s="78">
        <f t="shared" si="1076"/>
        <v>0.5331314246334623</v>
      </c>
    </row>
    <row r="2165" spans="1:16" x14ac:dyDescent="0.2">
      <c r="A2165" s="78">
        <v>2149.2156566426356</v>
      </c>
      <c r="B2165" s="78">
        <f t="shared" si="1063"/>
        <v>-3.532852954510814</v>
      </c>
      <c r="C2165" s="78">
        <f t="shared" ref="C2165:D2165" si="1080">C883</f>
        <v>1</v>
      </c>
      <c r="D2165" s="78">
        <f t="shared" si="1080"/>
        <v>0</v>
      </c>
      <c r="E2165" s="78">
        <f t="shared" si="1066"/>
        <v>-3.532852954510814</v>
      </c>
      <c r="F2165" s="78">
        <f t="shared" si="1067"/>
        <v>1</v>
      </c>
      <c r="G2165" s="78">
        <f t="shared" si="1068"/>
        <v>0</v>
      </c>
      <c r="H2165" s="78">
        <f t="shared" si="1069"/>
        <v>2.632451881039847</v>
      </c>
      <c r="I2165" s="78">
        <f t="shared" si="1070"/>
        <v>2.5595404064412732</v>
      </c>
      <c r="J2165" s="78">
        <f t="shared" si="1071"/>
        <v>0</v>
      </c>
      <c r="K2165" s="78">
        <f t="shared" si="1072"/>
        <v>2.632451881039847</v>
      </c>
      <c r="L2165" s="78">
        <f t="shared" si="1073"/>
        <v>2.4723261820120448</v>
      </c>
      <c r="M2165" s="78">
        <f t="shared" si="1074"/>
        <v>0.66245780389644815</v>
      </c>
      <c r="O2165" s="78">
        <f t="shared" si="1075"/>
        <v>2.1106342494766102</v>
      </c>
      <c r="P2165" s="78">
        <f t="shared" si="1076"/>
        <v>0.53114214159333339</v>
      </c>
    </row>
    <row r="2166" spans="1:16" x14ac:dyDescent="0.2">
      <c r="A2166" s="78">
        <v>2180.3689847702576</v>
      </c>
      <c r="B2166" s="78">
        <f t="shared" si="1063"/>
        <v>-3.518833956853384</v>
      </c>
      <c r="C2166" s="78">
        <f t="shared" ref="C2166:D2166" si="1081">C884</f>
        <v>1</v>
      </c>
      <c r="D2166" s="78">
        <f t="shared" si="1081"/>
        <v>0</v>
      </c>
      <c r="E2166" s="78">
        <f t="shared" si="1066"/>
        <v>-3.518833956853384</v>
      </c>
      <c r="F2166" s="78">
        <f t="shared" si="1067"/>
        <v>1</v>
      </c>
      <c r="G2166" s="78">
        <f t="shared" si="1068"/>
        <v>0</v>
      </c>
      <c r="H2166" s="78">
        <f t="shared" si="1069"/>
        <v>2.6254423822111317</v>
      </c>
      <c r="I2166" s="78">
        <f t="shared" si="1070"/>
        <v>2.5473995983343443</v>
      </c>
      <c r="J2166" s="78">
        <f t="shared" si="1071"/>
        <v>0</v>
      </c>
      <c r="K2166" s="78">
        <f t="shared" si="1072"/>
        <v>2.6254423822111317</v>
      </c>
      <c r="L2166" s="78">
        <f t="shared" si="1073"/>
        <v>2.4605990619095421</v>
      </c>
      <c r="M2166" s="78">
        <f t="shared" si="1074"/>
        <v>0.65931553153543987</v>
      </c>
      <c r="O2166" s="78">
        <f t="shared" si="1075"/>
        <v>2.1069953131200356</v>
      </c>
      <c r="P2166" s="78">
        <f t="shared" si="1076"/>
        <v>0.52912025197157908</v>
      </c>
    </row>
    <row r="2167" spans="1:16" x14ac:dyDescent="0.2">
      <c r="A2167" s="78">
        <v>2211.9738868711211</v>
      </c>
      <c r="B2167" s="78">
        <f t="shared" si="1063"/>
        <v>-3.5046117509079955</v>
      </c>
      <c r="C2167" s="78">
        <f t="shared" ref="C2167:D2167" si="1082">C885</f>
        <v>1</v>
      </c>
      <c r="D2167" s="78">
        <f t="shared" si="1082"/>
        <v>0</v>
      </c>
      <c r="E2167" s="78">
        <f t="shared" si="1066"/>
        <v>-3.5046117509079955</v>
      </c>
      <c r="F2167" s="78">
        <f t="shared" si="1067"/>
        <v>1</v>
      </c>
      <c r="G2167" s="78">
        <f t="shared" si="1068"/>
        <v>0</v>
      </c>
      <c r="H2167" s="78">
        <f t="shared" si="1069"/>
        <v>2.6183312792384377</v>
      </c>
      <c r="I2167" s="78">
        <f t="shared" si="1070"/>
        <v>2.5350828066877837</v>
      </c>
      <c r="J2167" s="78">
        <f t="shared" si="1071"/>
        <v>0</v>
      </c>
      <c r="K2167" s="78">
        <f t="shared" si="1072"/>
        <v>2.6183312792384377</v>
      </c>
      <c r="L2167" s="78">
        <f t="shared" si="1073"/>
        <v>2.4487019547611077</v>
      </c>
      <c r="M2167" s="78">
        <f t="shared" si="1074"/>
        <v>0.65612771128275038</v>
      </c>
      <c r="O2167" s="78">
        <f t="shared" si="1075"/>
        <v>2.1032966238195105</v>
      </c>
      <c r="P2167" s="78">
        <f t="shared" si="1076"/>
        <v>0.52706516202824594</v>
      </c>
    </row>
    <row r="2168" spans="1:16" x14ac:dyDescent="0.2">
      <c r="A2168" s="78">
        <v>2244.0369086039268</v>
      </c>
      <c r="B2168" s="78">
        <f t="shared" si="1063"/>
        <v>-3.4901833911282329</v>
      </c>
      <c r="C2168" s="78">
        <f t="shared" ref="C2168:D2168" si="1083">C886</f>
        <v>1</v>
      </c>
      <c r="D2168" s="78">
        <f t="shared" si="1083"/>
        <v>0</v>
      </c>
      <c r="E2168" s="78">
        <f t="shared" si="1066"/>
        <v>-3.4901833911282329</v>
      </c>
      <c r="F2168" s="78">
        <f t="shared" si="1067"/>
        <v>1</v>
      </c>
      <c r="G2168" s="78">
        <f t="shared" si="1068"/>
        <v>0</v>
      </c>
      <c r="H2168" s="78">
        <f t="shared" si="1069"/>
        <v>2.6111170993485562</v>
      </c>
      <c r="I2168" s="78">
        <f t="shared" si="1070"/>
        <v>2.5225874805835677</v>
      </c>
      <c r="J2168" s="78">
        <f t="shared" si="1071"/>
        <v>0</v>
      </c>
      <c r="K2168" s="78">
        <f t="shared" si="1072"/>
        <v>2.6111170993485562</v>
      </c>
      <c r="L2168" s="78">
        <f t="shared" si="1073"/>
        <v>2.4366323965691419</v>
      </c>
      <c r="M2168" s="78">
        <f t="shared" si="1074"/>
        <v>0.65289368291221261</v>
      </c>
      <c r="O2168" s="78">
        <f t="shared" si="1075"/>
        <v>2.0995370901763386</v>
      </c>
      <c r="P2168" s="78">
        <f t="shared" si="1076"/>
        <v>0.52497626535325159</v>
      </c>
    </row>
    <row r="2169" spans="1:16" x14ac:dyDescent="0.2">
      <c r="A2169" s="78">
        <v>2276.5646905080639</v>
      </c>
      <c r="B2169" s="78">
        <f t="shared" si="1063"/>
        <v>-3.4755458892713715</v>
      </c>
      <c r="C2169" s="78">
        <f t="shared" ref="C2169:D2169" si="1084">C887</f>
        <v>1</v>
      </c>
      <c r="D2169" s="78">
        <f t="shared" si="1084"/>
        <v>0</v>
      </c>
      <c r="E2169" s="78">
        <f t="shared" si="1066"/>
        <v>-3.4755458892713715</v>
      </c>
      <c r="F2169" s="78">
        <f t="shared" si="1067"/>
        <v>1</v>
      </c>
      <c r="G2169" s="78">
        <f t="shared" si="1068"/>
        <v>0</v>
      </c>
      <c r="H2169" s="78">
        <f t="shared" si="1069"/>
        <v>2.6037983484201259</v>
      </c>
      <c r="I2169" s="78">
        <f t="shared" si="1070"/>
        <v>2.5099110321275839</v>
      </c>
      <c r="J2169" s="78">
        <f t="shared" si="1071"/>
        <v>0</v>
      </c>
      <c r="K2169" s="78">
        <f t="shared" si="1072"/>
        <v>2.6037983484201259</v>
      </c>
      <c r="L2169" s="78">
        <f t="shared" si="1073"/>
        <v>2.424387887619885</v>
      </c>
      <c r="M2169" s="78">
        <f t="shared" si="1074"/>
        <v>0.64961277662754358</v>
      </c>
      <c r="O2169" s="78">
        <f t="shared" si="1075"/>
        <v>2.0957155973974748</v>
      </c>
      <c r="P2169" s="78">
        <f t="shared" si="1076"/>
        <v>0.52285294253799142</v>
      </c>
    </row>
    <row r="2170" spans="1:16" x14ac:dyDescent="0.2">
      <c r="A2170" s="78">
        <v>2309.563969378918</v>
      </c>
      <c r="B2170" s="78">
        <f t="shared" si="1063"/>
        <v>-3.460696213779487</v>
      </c>
      <c r="C2170" s="78">
        <f t="shared" ref="C2170:D2170" si="1085">C888</f>
        <v>1</v>
      </c>
      <c r="D2170" s="78">
        <f t="shared" si="1085"/>
        <v>0</v>
      </c>
      <c r="E2170" s="78">
        <f t="shared" si="1066"/>
        <v>-3.460696213779487</v>
      </c>
      <c r="F2170" s="78">
        <f t="shared" si="1067"/>
        <v>1</v>
      </c>
      <c r="G2170" s="78">
        <f t="shared" si="1068"/>
        <v>0</v>
      </c>
      <c r="H2170" s="78">
        <f t="shared" si="1069"/>
        <v>2.5963735106741836</v>
      </c>
      <c r="I2170" s="78">
        <f t="shared" si="1070"/>
        <v>2.4970508359136567</v>
      </c>
      <c r="J2170" s="78">
        <f t="shared" si="1071"/>
        <v>0</v>
      </c>
      <c r="K2170" s="78">
        <f t="shared" si="1072"/>
        <v>2.5963735106741836</v>
      </c>
      <c r="L2170" s="78">
        <f t="shared" si="1073"/>
        <v>2.4119658919657074</v>
      </c>
      <c r="M2170" s="78">
        <f t="shared" si="1074"/>
        <v>0.64628431292362387</v>
      </c>
      <c r="O2170" s="78">
        <f t="shared" si="1075"/>
        <v>2.0918310066859127</v>
      </c>
      <c r="P2170" s="78">
        <f t="shared" si="1076"/>
        <v>0.52069456083662391</v>
      </c>
    </row>
    <row r="2171" spans="1:16" x14ac:dyDescent="0.2">
      <c r="A2171" s="78">
        <v>2343.0415796631214</v>
      </c>
      <c r="B2171" s="78">
        <f t="shared" si="1063"/>
        <v>-3.4456312891515952</v>
      </c>
      <c r="C2171" s="78">
        <f t="shared" ref="C2171:D2171" si="1086">C889</f>
        <v>1</v>
      </c>
      <c r="D2171" s="78">
        <f t="shared" si="1086"/>
        <v>0</v>
      </c>
      <c r="E2171" s="78">
        <f t="shared" si="1066"/>
        <v>-3.4456312891515952</v>
      </c>
      <c r="F2171" s="78">
        <f t="shared" si="1067"/>
        <v>1</v>
      </c>
      <c r="G2171" s="78">
        <f t="shared" si="1068"/>
        <v>0</v>
      </c>
      <c r="H2171" s="78">
        <f t="shared" si="1069"/>
        <v>2.5888410483602375</v>
      </c>
      <c r="I2171" s="78">
        <f t="shared" si="1070"/>
        <v>2.484004228479805</v>
      </c>
      <c r="J2171" s="78">
        <f t="shared" si="1071"/>
        <v>0</v>
      </c>
      <c r="K2171" s="78">
        <f t="shared" si="1072"/>
        <v>2.5888410483602375</v>
      </c>
      <c r="L2171" s="78">
        <f t="shared" si="1073"/>
        <v>2.3993638368998953</v>
      </c>
      <c r="M2171" s="78">
        <f t="shared" si="1074"/>
        <v>0.64290760244576683</v>
      </c>
      <c r="O2171" s="78">
        <f t="shared" si="1075"/>
        <v>2.0878821546118149</v>
      </c>
      <c r="P2171" s="78">
        <f t="shared" si="1076"/>
        <v>0.51850047381665298</v>
      </c>
    </row>
    <row r="2172" spans="1:16" x14ac:dyDescent="0.2">
      <c r="A2172" s="78">
        <v>2377.0044548740384</v>
      </c>
      <c r="B2172" s="78">
        <f t="shared" si="1063"/>
        <v>-3.4303479953066827</v>
      </c>
      <c r="C2172" s="78">
        <f t="shared" ref="C2172:D2172" si="1087">C890</f>
        <v>1</v>
      </c>
      <c r="D2172" s="78">
        <f t="shared" si="1087"/>
        <v>0</v>
      </c>
      <c r="E2172" s="78">
        <f t="shared" si="1066"/>
        <v>-3.4303479953066827</v>
      </c>
      <c r="F2172" s="78">
        <f t="shared" si="1067"/>
        <v>1</v>
      </c>
      <c r="G2172" s="78">
        <f t="shared" si="1068"/>
        <v>0</v>
      </c>
      <c r="H2172" s="78">
        <f t="shared" si="1069"/>
        <v>2.5811994014377815</v>
      </c>
      <c r="I2172" s="78">
        <f t="shared" si="1070"/>
        <v>2.4707685077566079</v>
      </c>
      <c r="J2172" s="78">
        <f t="shared" si="1071"/>
        <v>0</v>
      </c>
      <c r="K2172" s="78">
        <f t="shared" si="1072"/>
        <v>2.5811994014377815</v>
      </c>
      <c r="L2172" s="78">
        <f t="shared" si="1073"/>
        <v>2.3865791124238096</v>
      </c>
      <c r="M2172" s="78">
        <f t="shared" si="1074"/>
        <v>0.6394819458469454</v>
      </c>
      <c r="O2172" s="78">
        <f t="shared" si="1075"/>
        <v>2.0838678524636589</v>
      </c>
      <c r="P2172" s="78">
        <f t="shared" si="1076"/>
        <v>0.5162700209984058</v>
      </c>
    </row>
    <row r="2173" spans="1:16" x14ac:dyDescent="0.2">
      <c r="A2173" s="78">
        <v>2411.4596290277477</v>
      </c>
      <c r="B2173" s="78">
        <f t="shared" si="1063"/>
        <v>-3.4148431669375139</v>
      </c>
      <c r="C2173" s="78">
        <f t="shared" ref="C2173:D2173" si="1088">C891</f>
        <v>1</v>
      </c>
      <c r="D2173" s="78">
        <f t="shared" si="1088"/>
        <v>0</v>
      </c>
      <c r="E2173" s="78">
        <f t="shared" si="1066"/>
        <v>-3.4148431669375139</v>
      </c>
      <c r="F2173" s="78">
        <f t="shared" si="1067"/>
        <v>1</v>
      </c>
      <c r="G2173" s="78">
        <f t="shared" si="1068"/>
        <v>0</v>
      </c>
      <c r="H2173" s="78">
        <f t="shared" si="1069"/>
        <v>2.5734469872531971</v>
      </c>
      <c r="I2173" s="78">
        <f t="shared" si="1070"/>
        <v>2.4573409325075901</v>
      </c>
      <c r="J2173" s="78">
        <f t="shared" si="1071"/>
        <v>0</v>
      </c>
      <c r="K2173" s="78">
        <f t="shared" si="1072"/>
        <v>2.5734469872531971</v>
      </c>
      <c r="L2173" s="78">
        <f t="shared" si="1073"/>
        <v>2.3736090707063435</v>
      </c>
      <c r="M2173" s="78">
        <f t="shared" si="1074"/>
        <v>0.63600663364295229</v>
      </c>
      <c r="O2173" s="78">
        <f t="shared" si="1075"/>
        <v>2.079786885578641</v>
      </c>
      <c r="P2173" s="78">
        <f t="shared" si="1076"/>
        <v>0.51400252748299091</v>
      </c>
    </row>
    <row r="2174" spans="1:16" x14ac:dyDescent="0.2">
      <c r="A2174" s="78">
        <v>2446.4142380998642</v>
      </c>
      <c r="B2174" s="78">
        <f t="shared" si="1063"/>
        <v>-3.3991135928550609</v>
      </c>
      <c r="C2174" s="78">
        <f t="shared" ref="C2174:D2174" si="1089">C892</f>
        <v>1</v>
      </c>
      <c r="D2174" s="78">
        <f t="shared" si="1089"/>
        <v>0</v>
      </c>
      <c r="E2174" s="78">
        <f t="shared" si="1066"/>
        <v>-3.3991135928550609</v>
      </c>
      <c r="F2174" s="78">
        <f t="shared" si="1067"/>
        <v>1</v>
      </c>
      <c r="G2174" s="78">
        <f t="shared" si="1068"/>
        <v>0</v>
      </c>
      <c r="H2174" s="78">
        <f t="shared" si="1069"/>
        <v>2.5655822002119706</v>
      </c>
      <c r="I2174" s="78">
        <f t="shared" si="1070"/>
        <v>2.4437187217614769</v>
      </c>
      <c r="J2174" s="78">
        <f t="shared" si="1071"/>
        <v>0</v>
      </c>
      <c r="K2174" s="78">
        <f t="shared" si="1072"/>
        <v>2.5655822002119706</v>
      </c>
      <c r="L2174" s="78">
        <f t="shared" si="1073"/>
        <v>2.3604510255355202</v>
      </c>
      <c r="M2174" s="78">
        <f t="shared" si="1074"/>
        <v>0.63248094606545802</v>
      </c>
      <c r="O2174" s="78">
        <f t="shared" si="1075"/>
        <v>2.0756380126515781</v>
      </c>
      <c r="P2174" s="78">
        <f t="shared" si="1076"/>
        <v>0.51169730356830212</v>
      </c>
    </row>
    <row r="2175" spans="1:16" x14ac:dyDescent="0.2">
      <c r="A2175" s="78">
        <v>2481.8755215034403</v>
      </c>
      <c r="B2175" s="78">
        <f t="shared" si="1063"/>
        <v>-3.3831560153234519</v>
      </c>
      <c r="C2175" s="78">
        <f t="shared" ref="C2175:D2175" si="1090">C893</f>
        <v>1</v>
      </c>
      <c r="D2175" s="78">
        <f t="shared" si="1090"/>
        <v>0</v>
      </c>
      <c r="E2175" s="78">
        <f t="shared" si="1066"/>
        <v>-3.3831560153234519</v>
      </c>
      <c r="F2175" s="78">
        <f t="shared" si="1067"/>
        <v>1</v>
      </c>
      <c r="G2175" s="78">
        <f t="shared" si="1068"/>
        <v>0</v>
      </c>
      <c r="H2175" s="78">
        <f t="shared" si="1069"/>
        <v>2.5576034114461659</v>
      </c>
      <c r="I2175" s="78">
        <f t="shared" si="1070"/>
        <v>2.4298990542362437</v>
      </c>
      <c r="J2175" s="78">
        <f t="shared" si="1071"/>
        <v>0</v>
      </c>
      <c r="K2175" s="78">
        <f t="shared" si="1072"/>
        <v>2.5576034114461659</v>
      </c>
      <c r="L2175" s="78">
        <f t="shared" si="1073"/>
        <v>2.3471022517621694</v>
      </c>
      <c r="M2175" s="78">
        <f t="shared" si="1074"/>
        <v>0.62890415291294288</v>
      </c>
      <c r="O2175" s="78">
        <f t="shared" si="1075"/>
        <v>2.071419965021466</v>
      </c>
      <c r="P2175" s="78">
        <f t="shared" si="1076"/>
        <v>0.5093536443526141</v>
      </c>
    </row>
    <row r="2176" spans="1:16" x14ac:dyDescent="0.2">
      <c r="A2176" s="78">
        <v>2517.8508235883355</v>
      </c>
      <c r="B2176" s="78">
        <f t="shared" si="1063"/>
        <v>-3.366967129385249</v>
      </c>
      <c r="C2176" s="78">
        <f t="shared" ref="C2176:D2176" si="1091">C894</f>
        <v>1</v>
      </c>
      <c r="D2176" s="78">
        <f t="shared" si="1091"/>
        <v>0</v>
      </c>
      <c r="E2176" s="78">
        <f t="shared" si="1066"/>
        <v>-3.366967129385249</v>
      </c>
      <c r="F2176" s="78">
        <f t="shared" si="1067"/>
        <v>1</v>
      </c>
      <c r="G2176" s="78">
        <f t="shared" si="1068"/>
        <v>0</v>
      </c>
      <c r="H2176" s="78">
        <f t="shared" si="1069"/>
        <v>2.5495089684770642</v>
      </c>
      <c r="I2176" s="78">
        <f t="shared" si="1070"/>
        <v>2.415879067754791</v>
      </c>
      <c r="J2176" s="78">
        <f t="shared" si="1071"/>
        <v>0</v>
      </c>
      <c r="K2176" s="78">
        <f t="shared" si="1072"/>
        <v>2.5495089684770642</v>
      </c>
      <c r="L2176" s="78">
        <f t="shared" si="1073"/>
        <v>2.3335599847355106</v>
      </c>
      <c r="M2176" s="78">
        <f t="shared" si="1074"/>
        <v>0.62527551339946297</v>
      </c>
      <c r="O2176" s="78">
        <f t="shared" si="1075"/>
        <v>2.0671314459348595</v>
      </c>
      <c r="P2176" s="78">
        <f t="shared" si="1076"/>
        <v>0.50697082932529458</v>
      </c>
    </row>
    <row r="2177" spans="1:16" x14ac:dyDescent="0.2">
      <c r="A2177" s="78">
        <v>2554.3475951622891</v>
      </c>
      <c r="B2177" s="78">
        <f t="shared" si="1063"/>
        <v>-3.3505435821769698</v>
      </c>
      <c r="C2177" s="78">
        <f t="shared" ref="C2177:D2177" si="1092">C895</f>
        <v>1</v>
      </c>
      <c r="D2177" s="78">
        <f t="shared" si="1092"/>
        <v>0</v>
      </c>
      <c r="E2177" s="78">
        <f t="shared" si="1066"/>
        <v>-3.3505435821769698</v>
      </c>
      <c r="F2177" s="78">
        <f t="shared" si="1067"/>
        <v>1</v>
      </c>
      <c r="G2177" s="78">
        <f t="shared" si="1068"/>
        <v>0</v>
      </c>
      <c r="H2177" s="78">
        <f t="shared" si="1069"/>
        <v>2.541297194872925</v>
      </c>
      <c r="I2177" s="78">
        <f t="shared" si="1070"/>
        <v>2.4016558586521684</v>
      </c>
      <c r="J2177" s="78">
        <f t="shared" si="1071"/>
        <v>0</v>
      </c>
      <c r="K2177" s="78">
        <f t="shared" si="1072"/>
        <v>2.541297194872925</v>
      </c>
      <c r="L2177" s="78">
        <f t="shared" si="1073"/>
        <v>2.3198214197305775</v>
      </c>
      <c r="M2177" s="78">
        <f t="shared" si="1074"/>
        <v>0.62159427600122874</v>
      </c>
      <c r="O2177" s="78">
        <f t="shared" si="1075"/>
        <v>2.0627711297851756</v>
      </c>
      <c r="P2177" s="78">
        <f t="shared" si="1076"/>
        <v>0.504548121944143</v>
      </c>
    </row>
    <row r="2178" spans="1:16" x14ac:dyDescent="0.2">
      <c r="A2178" s="78">
        <v>2591.3733950340393</v>
      </c>
      <c r="B2178" s="78">
        <f t="shared" si="1063"/>
        <v>-3.333881972234682</v>
      </c>
      <c r="C2178" s="78">
        <f t="shared" ref="C2178:D2178" si="1093">C896</f>
        <v>1</v>
      </c>
      <c r="D2178" s="78">
        <f t="shared" si="1093"/>
        <v>0</v>
      </c>
      <c r="E2178" s="78">
        <f t="shared" si="1066"/>
        <v>-3.333881972234682</v>
      </c>
      <c r="F2178" s="78">
        <f t="shared" si="1067"/>
        <v>1</v>
      </c>
      <c r="G2178" s="78">
        <f t="shared" si="1068"/>
        <v>0</v>
      </c>
      <c r="H2178" s="78">
        <f t="shared" si="1069"/>
        <v>2.5329663899017811</v>
      </c>
      <c r="I2178" s="78">
        <f t="shared" si="1070"/>
        <v>2.3872264811741997</v>
      </c>
      <c r="J2178" s="78">
        <f t="shared" si="1071"/>
        <v>0</v>
      </c>
      <c r="K2178" s="78">
        <f t="shared" si="1072"/>
        <v>2.5329663899017811</v>
      </c>
      <c r="L2178" s="78">
        <f t="shared" si="1073"/>
        <v>2.3058837113673336</v>
      </c>
      <c r="M2178" s="78">
        <f t="shared" si="1074"/>
        <v>0.61785967830095712</v>
      </c>
      <c r="O2178" s="78">
        <f t="shared" si="1075"/>
        <v>2.0583376613269961</v>
      </c>
      <c r="P2178" s="78">
        <f t="shared" si="1076"/>
        <v>0.50208476919883505</v>
      </c>
    </row>
    <row r="2179" spans="1:16" x14ac:dyDescent="0.2">
      <c r="A2179" s="78">
        <v>2628.9358915788448</v>
      </c>
      <c r="B2179" s="78">
        <f t="shared" si="1063"/>
        <v>-3.3169788487895202</v>
      </c>
      <c r="C2179" s="78">
        <f t="shared" ref="C2179:D2179" si="1094">C897</f>
        <v>1</v>
      </c>
      <c r="D2179" s="78">
        <f t="shared" si="1094"/>
        <v>0</v>
      </c>
      <c r="E2179" s="78">
        <f t="shared" si="1066"/>
        <v>-3.3169788487895202</v>
      </c>
      <c r="F2179" s="78">
        <f t="shared" si="1067"/>
        <v>1</v>
      </c>
      <c r="G2179" s="78">
        <f t="shared" si="1068"/>
        <v>0</v>
      </c>
      <c r="H2179" s="78">
        <f t="shared" si="1069"/>
        <v>2.5245148281791998</v>
      </c>
      <c r="I2179" s="78">
        <f t="shared" si="1070"/>
        <v>2.3725879468673852</v>
      </c>
      <c r="J2179" s="78">
        <f t="shared" si="1071"/>
        <v>0</v>
      </c>
      <c r="K2179" s="78">
        <f t="shared" si="1072"/>
        <v>2.5245148281791998</v>
      </c>
      <c r="L2179" s="78">
        <f t="shared" si="1073"/>
        <v>2.2917439730213629</v>
      </c>
      <c r="M2179" s="78">
        <f t="shared" si="1074"/>
        <v>0.61407094682996688</v>
      </c>
      <c r="O2179" s="78">
        <f t="shared" si="1075"/>
        <v>2.0538296548643968</v>
      </c>
      <c r="P2179" s="78">
        <f t="shared" si="1076"/>
        <v>0.49958000115993761</v>
      </c>
    </row>
    <row r="2180" spans="1:16" x14ac:dyDescent="0.2">
      <c r="A2180" s="78">
        <v>2667.0428643266487</v>
      </c>
      <c r="B2180" s="78">
        <f t="shared" si="1063"/>
        <v>-3.2998307110530081</v>
      </c>
      <c r="C2180" s="78">
        <f t="shared" ref="C2180:D2180" si="1095">C898</f>
        <v>1</v>
      </c>
      <c r="D2180" s="78">
        <f t="shared" si="1095"/>
        <v>0</v>
      </c>
      <c r="E2180" s="78">
        <f t="shared" si="1066"/>
        <v>-3.2998307110530081</v>
      </c>
      <c r="F2180" s="78">
        <f t="shared" si="1067"/>
        <v>1</v>
      </c>
      <c r="G2180" s="78">
        <f t="shared" si="1068"/>
        <v>0</v>
      </c>
      <c r="H2180" s="78">
        <f t="shared" si="1069"/>
        <v>2.515940759310944</v>
      </c>
      <c r="I2180" s="78">
        <f t="shared" si="1070"/>
        <v>2.3577372239599712</v>
      </c>
      <c r="J2180" s="78">
        <f t="shared" si="1071"/>
        <v>0</v>
      </c>
      <c r="K2180" s="78">
        <f t="shared" si="1072"/>
        <v>2.515940759310944</v>
      </c>
      <c r="L2180" s="78">
        <f t="shared" si="1073"/>
        <v>2.2773992762260291</v>
      </c>
      <c r="M2180" s="78">
        <f t="shared" si="1074"/>
        <v>0.61022729690798783</v>
      </c>
      <c r="O2180" s="78">
        <f t="shared" si="1075"/>
        <v>2.0492456934122965</v>
      </c>
      <c r="P2180" s="78">
        <f t="shared" si="1076"/>
        <v>0.49703303051293013</v>
      </c>
    </row>
    <row r="2181" spans="1:16" x14ac:dyDescent="0.2">
      <c r="A2181" s="78">
        <v>2705.7022055733032</v>
      </c>
      <c r="B2181" s="78">
        <f t="shared" si="1063"/>
        <v>-3.2824340074920135</v>
      </c>
      <c r="C2181" s="78">
        <f t="shared" ref="C2181:D2181" si="1096">C899</f>
        <v>1</v>
      </c>
      <c r="D2181" s="78">
        <f t="shared" si="1096"/>
        <v>0</v>
      </c>
      <c r="E2181" s="78">
        <f t="shared" si="1066"/>
        <v>-3.2824340074920135</v>
      </c>
      <c r="F2181" s="78">
        <f t="shared" si="1067"/>
        <v>1</v>
      </c>
      <c r="G2181" s="78">
        <f t="shared" si="1068"/>
        <v>0</v>
      </c>
      <c r="H2181" s="78">
        <f t="shared" si="1069"/>
        <v>2.5072424075304465</v>
      </c>
      <c r="I2181" s="78">
        <f t="shared" si="1070"/>
        <v>2.3426712367340428</v>
      </c>
      <c r="J2181" s="78">
        <f t="shared" si="1071"/>
        <v>0</v>
      </c>
      <c r="K2181" s="78">
        <f t="shared" si="1072"/>
        <v>2.5072424075304465</v>
      </c>
      <c r="L2181" s="78">
        <f t="shared" si="1073"/>
        <v>2.2628466500659639</v>
      </c>
      <c r="M2181" s="78">
        <f t="shared" si="1074"/>
        <v>0.6063279324806462</v>
      </c>
      <c r="O2181" s="78">
        <f t="shared" si="1075"/>
        <v>2.0445843278297535</v>
      </c>
      <c r="P2181" s="78">
        <f t="shared" si="1076"/>
        <v>0.4944430520766438</v>
      </c>
    </row>
    <row r="2182" spans="1:16" x14ac:dyDescent="0.2">
      <c r="A2182" s="78">
        <v>2744.9219220151263</v>
      </c>
      <c r="B2182" s="78">
        <f t="shared" si="1063"/>
        <v>-3.2647851350931933</v>
      </c>
      <c r="C2182" s="78">
        <f t="shared" ref="C2182:D2182" si="1097">C900</f>
        <v>1</v>
      </c>
      <c r="D2182" s="78">
        <f t="shared" si="1097"/>
        <v>0</v>
      </c>
      <c r="E2182" s="78">
        <f t="shared" si="1066"/>
        <v>-3.2647851350931933</v>
      </c>
      <c r="F2182" s="78">
        <f t="shared" si="1067"/>
        <v>1</v>
      </c>
      <c r="G2182" s="78">
        <f t="shared" si="1068"/>
        <v>0</v>
      </c>
      <c r="H2182" s="78">
        <f t="shared" si="1069"/>
        <v>2.4984179713310368</v>
      </c>
      <c r="I2182" s="78">
        <f t="shared" si="1070"/>
        <v>2.3273868648885143</v>
      </c>
      <c r="J2182" s="78">
        <f t="shared" si="1071"/>
        <v>0</v>
      </c>
      <c r="K2182" s="78">
        <f t="shared" si="1072"/>
        <v>2.4984179713310368</v>
      </c>
      <c r="L2182" s="78">
        <f t="shared" si="1073"/>
        <v>2.2480830805617624</v>
      </c>
      <c r="M2182" s="78">
        <f t="shared" si="1074"/>
        <v>0.6023720459545947</v>
      </c>
      <c r="O2182" s="78">
        <f t="shared" si="1075"/>
        <v>2.0398440759241208</v>
      </c>
      <c r="P2182" s="78">
        <f t="shared" si="1076"/>
        <v>0.49180924230550427</v>
      </c>
    </row>
    <row r="2183" spans="1:16" x14ac:dyDescent="0.2">
      <c r="A2183" s="78">
        <v>2784.7101364071682</v>
      </c>
      <c r="B2183" s="78">
        <f t="shared" si="1063"/>
        <v>-3.2468804386167744</v>
      </c>
      <c r="C2183" s="78">
        <f t="shared" ref="C2183:D2183" si="1098">C901</f>
        <v>1</v>
      </c>
      <c r="D2183" s="78">
        <f t="shared" si="1098"/>
        <v>0</v>
      </c>
      <c r="E2183" s="78">
        <f t="shared" si="1066"/>
        <v>-3.2468804386167744</v>
      </c>
      <c r="F2183" s="78">
        <f t="shared" si="1067"/>
        <v>1</v>
      </c>
      <c r="G2183" s="78">
        <f t="shared" si="1068"/>
        <v>0</v>
      </c>
      <c r="H2183" s="78">
        <f t="shared" si="1069"/>
        <v>2.4894656230928272</v>
      </c>
      <c r="I2183" s="78">
        <f t="shared" si="1070"/>
        <v>2.3118809428928859</v>
      </c>
      <c r="J2183" s="78">
        <f t="shared" si="1071"/>
        <v>0</v>
      </c>
      <c r="K2183" s="78">
        <f t="shared" si="1072"/>
        <v>2.4894656230928272</v>
      </c>
      <c r="L2183" s="78">
        <f t="shared" si="1073"/>
        <v>2.2331055100457613</v>
      </c>
      <c r="M2183" s="78">
        <f t="shared" si="1074"/>
        <v>0.59835881803025204</v>
      </c>
      <c r="O2183" s="78">
        <f t="shared" si="1075"/>
        <v>2.0350234215248868</v>
      </c>
      <c r="P2183" s="78">
        <f t="shared" si="1076"/>
        <v>0.48913075877493495</v>
      </c>
    </row>
    <row r="2184" spans="1:16" x14ac:dyDescent="0.2">
      <c r="A2184" s="78">
        <v>2825.0750892455085</v>
      </c>
      <c r="B2184" s="78">
        <f t="shared" si="1063"/>
        <v>-3.2287162098395212</v>
      </c>
      <c r="C2184" s="78">
        <f t="shared" ref="C2184:D2184" si="1099">C902</f>
        <v>1</v>
      </c>
      <c r="D2184" s="78">
        <f t="shared" si="1099"/>
        <v>0</v>
      </c>
      <c r="E2184" s="78">
        <f t="shared" si="1066"/>
        <v>-3.2287162098395212</v>
      </c>
      <c r="F2184" s="78">
        <f t="shared" si="1067"/>
        <v>1</v>
      </c>
      <c r="G2184" s="78">
        <f t="shared" si="1068"/>
        <v>0</v>
      </c>
      <c r="H2184" s="78">
        <f t="shared" si="1069"/>
        <v>2.4803835087042003</v>
      </c>
      <c r="I2184" s="78">
        <f t="shared" si="1070"/>
        <v>2.2961502593316325</v>
      </c>
      <c r="J2184" s="78">
        <f t="shared" si="1071"/>
        <v>0</v>
      </c>
      <c r="K2184" s="78">
        <f t="shared" si="1072"/>
        <v>2.4803835087042003</v>
      </c>
      <c r="L2184" s="78">
        <f t="shared" si="1073"/>
        <v>2.2179108365287656</v>
      </c>
      <c r="M2184" s="78">
        <f t="shared" si="1074"/>
        <v>0.59428741753211844</v>
      </c>
      <c r="O2184" s="78">
        <f t="shared" si="1075"/>
        <v>2.0301208135260076</v>
      </c>
      <c r="P2184" s="78">
        <f t="shared" si="1076"/>
        <v>0.48640673964924896</v>
      </c>
    </row>
    <row r="2185" spans="1:16" x14ac:dyDescent="0.2">
      <c r="A2185" s="78">
        <v>2866.0251404739274</v>
      </c>
      <c r="B2185" s="78">
        <f t="shared" si="1063"/>
        <v>-3.2102886867867326</v>
      </c>
      <c r="C2185" s="78">
        <f t="shared" ref="C2185:D2185" si="1100">C903</f>
        <v>1</v>
      </c>
      <c r="D2185" s="78">
        <f t="shared" si="1100"/>
        <v>0</v>
      </c>
      <c r="E2185" s="78">
        <f t="shared" si="1066"/>
        <v>-3.2102886867867326</v>
      </c>
      <c r="F2185" s="78">
        <f t="shared" si="1067"/>
        <v>1</v>
      </c>
      <c r="G2185" s="78">
        <f t="shared" si="1068"/>
        <v>0</v>
      </c>
      <c r="H2185" s="78">
        <f t="shared" si="1069"/>
        <v>2.471169747177806</v>
      </c>
      <c r="I2185" s="78">
        <f t="shared" si="1070"/>
        <v>2.2801915562390942</v>
      </c>
      <c r="J2185" s="78">
        <f t="shared" si="1071"/>
        <v>0</v>
      </c>
      <c r="K2185" s="78">
        <f t="shared" si="1072"/>
        <v>2.471169747177806</v>
      </c>
      <c r="L2185" s="78">
        <f t="shared" si="1073"/>
        <v>2.2024959130576036</v>
      </c>
      <c r="M2185" s="78">
        <f t="shared" si="1074"/>
        <v>0.59015700123663306</v>
      </c>
      <c r="O2185" s="78">
        <f t="shared" si="1075"/>
        <v>2.0251346648954542</v>
      </c>
      <c r="P2185" s="78">
        <f t="shared" si="1076"/>
        <v>0.48363630313132899</v>
      </c>
    </row>
    <row r="2186" spans="1:16" x14ac:dyDescent="0.2">
      <c r="A2186" s="78">
        <v>2907.5687712153258</v>
      </c>
      <c r="B2186" s="78">
        <f t="shared" si="1063"/>
        <v>-3.1915940529531035</v>
      </c>
      <c r="C2186" s="78">
        <f t="shared" ref="C2186:D2186" si="1101">C904</f>
        <v>1</v>
      </c>
      <c r="D2186" s="78">
        <f t="shared" si="1101"/>
        <v>0</v>
      </c>
      <c r="E2186" s="78">
        <f t="shared" si="1066"/>
        <v>-3.1915940529531035</v>
      </c>
      <c r="F2186" s="78">
        <f t="shared" si="1067"/>
        <v>1</v>
      </c>
      <c r="G2186" s="78">
        <f t="shared" si="1068"/>
        <v>0</v>
      </c>
      <c r="H2186" s="78">
        <f t="shared" si="1069"/>
        <v>2.4618224302609915</v>
      </c>
      <c r="I2186" s="78">
        <f t="shared" si="1070"/>
        <v>2.264001528424723</v>
      </c>
      <c r="J2186" s="78">
        <f t="shared" si="1071"/>
        <v>0</v>
      </c>
      <c r="K2186" s="78">
        <f t="shared" si="1072"/>
        <v>2.4618224302609915</v>
      </c>
      <c r="L2186" s="78">
        <f t="shared" si="1073"/>
        <v>2.1868575470633642</v>
      </c>
      <c r="M2186" s="78">
        <f t="shared" si="1074"/>
        <v>0.58596671369753428</v>
      </c>
      <c r="O2186" s="78">
        <f t="shared" si="1075"/>
        <v>2.0200633516506561</v>
      </c>
      <c r="P2186" s="78">
        <f t="shared" si="1076"/>
        <v>0.48081854689335657</v>
      </c>
    </row>
    <row r="2187" spans="1:16" x14ac:dyDescent="0.2">
      <c r="A2187" s="78">
        <v>2949.7145855282506</v>
      </c>
      <c r="B2187" s="78">
        <f t="shared" si="1063"/>
        <v>-3.1726284365122872</v>
      </c>
      <c r="C2187" s="78">
        <f t="shared" ref="C2187:D2187" si="1102">C905</f>
        <v>1</v>
      </c>
      <c r="D2187" s="78">
        <f t="shared" si="1102"/>
        <v>0</v>
      </c>
      <c r="E2187" s="78">
        <f t="shared" si="1066"/>
        <v>-3.1726284365122872</v>
      </c>
      <c r="F2187" s="78">
        <f t="shared" si="1067"/>
        <v>1</v>
      </c>
      <c r="G2187" s="78">
        <f t="shared" si="1068"/>
        <v>0</v>
      </c>
      <c r="H2187" s="78">
        <f t="shared" si="1069"/>
        <v>2.4523396220405833</v>
      </c>
      <c r="I2187" s="78">
        <f t="shared" si="1070"/>
        <v>2.2475768227885444</v>
      </c>
      <c r="J2187" s="78">
        <f t="shared" si="1071"/>
        <v>0</v>
      </c>
      <c r="K2187" s="78">
        <f t="shared" si="1072"/>
        <v>2.4523396220405833</v>
      </c>
      <c r="L2187" s="78">
        <f t="shared" si="1073"/>
        <v>2.1709924997001835</v>
      </c>
      <c r="M2187" s="78">
        <f t="shared" si="1074"/>
        <v>0.58171568706868859</v>
      </c>
      <c r="O2187" s="78">
        <f t="shared" si="1075"/>
        <v>2.0149052117984572</v>
      </c>
      <c r="P2187" s="78">
        <f t="shared" si="1076"/>
        <v>0.47795254748782273</v>
      </c>
    </row>
    <row r="2188" spans="1:16" x14ac:dyDescent="0.2">
      <c r="A2188" s="78">
        <v>2992.4713121888658</v>
      </c>
      <c r="B2188" s="78">
        <f t="shared" si="1063"/>
        <v>-3.1533879095150104</v>
      </c>
      <c r="C2188" s="78">
        <f t="shared" ref="C2188:D2188" si="1103">C906</f>
        <v>1</v>
      </c>
      <c r="D2188" s="78">
        <f t="shared" si="1103"/>
        <v>0</v>
      </c>
      <c r="E2188" s="78">
        <f t="shared" si="1066"/>
        <v>-3.1533879095150104</v>
      </c>
      <c r="F2188" s="78">
        <f t="shared" si="1067"/>
        <v>1</v>
      </c>
      <c r="G2188" s="78">
        <f t="shared" si="1068"/>
        <v>0</v>
      </c>
      <c r="H2188" s="78">
        <f t="shared" si="1069"/>
        <v>2.4427193585419449</v>
      </c>
      <c r="I2188" s="78">
        <f t="shared" si="1070"/>
        <v>2.2309140376267025</v>
      </c>
      <c r="J2188" s="78">
        <f t="shared" si="1071"/>
        <v>0</v>
      </c>
      <c r="K2188" s="78">
        <f t="shared" si="1072"/>
        <v>2.4427193585419449</v>
      </c>
      <c r="L2188" s="78">
        <f t="shared" si="1073"/>
        <v>2.1548974851744545</v>
      </c>
      <c r="M2188" s="78">
        <f t="shared" si="1074"/>
        <v>0.57740304092435213</v>
      </c>
      <c r="O2188" s="78">
        <f t="shared" si="1075"/>
        <v>2.0096585442381336</v>
      </c>
      <c r="P2188" s="78">
        <f t="shared" si="1076"/>
        <v>0.47503735973801581</v>
      </c>
    </row>
    <row r="2189" spans="1:16" x14ac:dyDescent="0.2">
      <c r="A2189" s="78">
        <v>3035.8478064987694</v>
      </c>
      <c r="B2189" s="78">
        <f t="shared" si="1063"/>
        <v>-3.1338684870755538</v>
      </c>
      <c r="C2189" s="78">
        <f t="shared" ref="C2189:D2189" si="1104">C907</f>
        <v>1</v>
      </c>
      <c r="D2189" s="78">
        <f t="shared" si="1104"/>
        <v>0</v>
      </c>
      <c r="E2189" s="78">
        <f t="shared" si="1066"/>
        <v>-3.1338684870755538</v>
      </c>
      <c r="F2189" s="78">
        <f t="shared" si="1067"/>
        <v>1</v>
      </c>
      <c r="G2189" s="78">
        <f t="shared" si="1068"/>
        <v>0</v>
      </c>
      <c r="H2189" s="78">
        <f t="shared" si="1069"/>
        <v>2.4329596473222166</v>
      </c>
      <c r="I2189" s="78">
        <f t="shared" si="1070"/>
        <v>2.2140097219269328</v>
      </c>
      <c r="J2189" s="78">
        <f t="shared" si="1071"/>
        <v>0</v>
      </c>
      <c r="K2189" s="78">
        <f t="shared" si="1072"/>
        <v>2.4329596473222166</v>
      </c>
      <c r="L2189" s="78">
        <f t="shared" si="1073"/>
        <v>2.138569170064303</v>
      </c>
      <c r="M2189" s="78">
        <f t="shared" si="1074"/>
        <v>0.5730278820768262</v>
      </c>
      <c r="O2189" s="78">
        <f t="shared" si="1075"/>
        <v>2.0043216076259576</v>
      </c>
      <c r="P2189" s="78">
        <f t="shared" si="1076"/>
        <v>0.47207201610714278</v>
      </c>
    </row>
    <row r="2190" spans="1:16" x14ac:dyDescent="0.2">
      <c r="A2190" s="78">
        <v>3079.8530521189855</v>
      </c>
      <c r="B2190" s="78">
        <f t="shared" si="1063"/>
        <v>-3.1140661265464566</v>
      </c>
      <c r="C2190" s="78">
        <f t="shared" ref="C2190:D2190" si="1105">C908</f>
        <v>1</v>
      </c>
      <c r="D2190" s="78">
        <f t="shared" si="1105"/>
        <v>0</v>
      </c>
      <c r="E2190" s="78">
        <f t="shared" si="1066"/>
        <v>-3.1140661265464566</v>
      </c>
      <c r="F2190" s="78">
        <f t="shared" si="1067"/>
        <v>1</v>
      </c>
      <c r="G2190" s="78">
        <f t="shared" si="1068"/>
        <v>0</v>
      </c>
      <c r="H2190" s="78">
        <f t="shared" si="1069"/>
        <v>2.4230584670576683</v>
      </c>
      <c r="I2190" s="78">
        <f t="shared" si="1070"/>
        <v>2.1968603746538364</v>
      </c>
      <c r="J2190" s="78">
        <f t="shared" si="1071"/>
        <v>0</v>
      </c>
      <c r="K2190" s="78">
        <f t="shared" si="1072"/>
        <v>2.4230584670576683</v>
      </c>
      <c r="L2190" s="78">
        <f t="shared" si="1073"/>
        <v>2.1220041726292189</v>
      </c>
      <c r="M2190" s="78">
        <f t="shared" si="1074"/>
        <v>0.56858930439147193</v>
      </c>
      <c r="O2190" s="78">
        <f t="shared" si="1075"/>
        <v>1.9988926191997143</v>
      </c>
      <c r="P2190" s="78">
        <f t="shared" si="1076"/>
        <v>0.46905552604520095</v>
      </c>
    </row>
    <row r="2191" spans="1:16" x14ac:dyDescent="0.2">
      <c r="A2191" s="78">
        <v>3124.4961629305817</v>
      </c>
      <c r="B2191" s="78">
        <f t="shared" si="1063"/>
        <v>-3.0939767266812384</v>
      </c>
      <c r="C2191" s="78">
        <f t="shared" ref="C2191:D2191" si="1106">C909</f>
        <v>1</v>
      </c>
      <c r="D2191" s="78">
        <f t="shared" si="1106"/>
        <v>0</v>
      </c>
      <c r="E2191" s="78">
        <f t="shared" si="1066"/>
        <v>-3.0939767266812384</v>
      </c>
      <c r="F2191" s="78">
        <f t="shared" si="1067"/>
        <v>1</v>
      </c>
      <c r="G2191" s="78">
        <f t="shared" si="1068"/>
        <v>0</v>
      </c>
      <c r="H2191" s="78">
        <f t="shared" si="1069"/>
        <v>2.4130137671250589</v>
      </c>
      <c r="I2191" s="78">
        <f t="shared" si="1070"/>
        <v>2.1794624440237738</v>
      </c>
      <c r="J2191" s="78">
        <f t="shared" si="1071"/>
        <v>0</v>
      </c>
      <c r="K2191" s="78">
        <f t="shared" si="1072"/>
        <v>2.4130137671250589</v>
      </c>
      <c r="L2191" s="78">
        <f t="shared" si="1073"/>
        <v>2.1051990621096559</v>
      </c>
      <c r="M2191" s="78">
        <f t="shared" si="1074"/>
        <v>0.56408638859903915</v>
      </c>
      <c r="O2191" s="78">
        <f t="shared" si="1075"/>
        <v>1.9933697535615136</v>
      </c>
      <c r="P2191" s="78">
        <f t="shared" si="1076"/>
        <v>0.46598687531267413</v>
      </c>
    </row>
    <row r="2192" spans="1:16" x14ac:dyDescent="0.2">
      <c r="A2192" s="78">
        <v>3169.7863849222308</v>
      </c>
      <c r="B2192" s="78">
        <f t="shared" si="1063"/>
        <v>-3.0735961267849961</v>
      </c>
      <c r="C2192" s="78">
        <f t="shared" ref="C2192:D2192" si="1107">C910</f>
        <v>1</v>
      </c>
      <c r="D2192" s="78">
        <f t="shared" si="1107"/>
        <v>0</v>
      </c>
      <c r="E2192" s="78">
        <f t="shared" si="1066"/>
        <v>-3.0735961267849961</v>
      </c>
      <c r="F2192" s="78">
        <f t="shared" si="1067"/>
        <v>1</v>
      </c>
      <c r="G2192" s="78">
        <f t="shared" si="1068"/>
        <v>0</v>
      </c>
      <c r="H2192" s="78">
        <f t="shared" si="1069"/>
        <v>2.4028234671769377</v>
      </c>
      <c r="I2192" s="78">
        <f t="shared" si="1070"/>
        <v>2.1618123267692617</v>
      </c>
      <c r="J2192" s="78">
        <f t="shared" si="1071"/>
        <v>0</v>
      </c>
      <c r="K2192" s="78">
        <f t="shared" si="1072"/>
        <v>2.4028234671769377</v>
      </c>
      <c r="L2192" s="78">
        <f t="shared" si="1073"/>
        <v>2.0881503580164926</v>
      </c>
      <c r="M2192" s="78">
        <f t="shared" si="1074"/>
        <v>0.55951820210527881</v>
      </c>
      <c r="O2192" s="78">
        <f t="shared" si="1075"/>
        <v>1.9877511414171469</v>
      </c>
      <c r="P2192" s="78">
        <f t="shared" si="1076"/>
        <v>0.46286502528008633</v>
      </c>
    </row>
    <row r="2193" spans="1:16" x14ac:dyDescent="0.2">
      <c r="A2193" s="78">
        <v>3215.7330981051223</v>
      </c>
      <c r="B2193" s="78">
        <f t="shared" si="1063"/>
        <v>-3.0529201058526949</v>
      </c>
      <c r="C2193" s="78">
        <f t="shared" ref="C2193:D2193" si="1108">C911</f>
        <v>1</v>
      </c>
      <c r="D2193" s="78">
        <f t="shared" si="1108"/>
        <v>0</v>
      </c>
      <c r="E2193" s="78">
        <f t="shared" si="1066"/>
        <v>-3.0529201058526949</v>
      </c>
      <c r="F2193" s="78">
        <f t="shared" si="1067"/>
        <v>1</v>
      </c>
      <c r="G2193" s="78">
        <f t="shared" si="1068"/>
        <v>0</v>
      </c>
      <c r="H2193" s="78">
        <f t="shared" si="1069"/>
        <v>2.3924854567107872</v>
      </c>
      <c r="I2193" s="78">
        <f t="shared" si="1070"/>
        <v>2.1439063673927099</v>
      </c>
      <c r="J2193" s="78">
        <f t="shared" si="1071"/>
        <v>0</v>
      </c>
      <c r="K2193" s="78">
        <f t="shared" si="1072"/>
        <v>2.3924854567107872</v>
      </c>
      <c r="L2193" s="78">
        <f t="shared" si="1073"/>
        <v>2.0708545294101981</v>
      </c>
      <c r="M2193" s="78">
        <f t="shared" si="1074"/>
        <v>0.55488379879779515</v>
      </c>
      <c r="O2193" s="78">
        <f t="shared" si="1075"/>
        <v>1.9820348682701654</v>
      </c>
      <c r="P2193" s="78">
        <f t="shared" si="1076"/>
        <v>0.4596889122023971</v>
      </c>
    </row>
    <row r="2194" spans="1:16" x14ac:dyDescent="0.2">
      <c r="A2194" s="78">
        <v>3262.3458184556775</v>
      </c>
      <c r="B2194" s="78">
        <f t="shared" si="1063"/>
        <v>-3.0319443816949452</v>
      </c>
      <c r="C2194" s="78">
        <f t="shared" ref="C2194:D2194" si="1109">C912</f>
        <v>1</v>
      </c>
      <c r="D2194" s="78">
        <f t="shared" si="1109"/>
        <v>0</v>
      </c>
      <c r="E2194" s="78">
        <f t="shared" si="1066"/>
        <v>-3.0319443816949452</v>
      </c>
      <c r="F2194" s="78">
        <f t="shared" si="1067"/>
        <v>1</v>
      </c>
      <c r="G2194" s="78">
        <f t="shared" si="1068"/>
        <v>0</v>
      </c>
      <c r="H2194" s="78">
        <f t="shared" si="1069"/>
        <v>2.3819975946319123</v>
      </c>
      <c r="I2194" s="78">
        <f t="shared" si="1070"/>
        <v>2.1257408574093239</v>
      </c>
      <c r="J2194" s="78">
        <f t="shared" si="1071"/>
        <v>0</v>
      </c>
      <c r="K2194" s="78">
        <f t="shared" si="1072"/>
        <v>2.3819975946319123</v>
      </c>
      <c r="L2194" s="78">
        <f t="shared" si="1073"/>
        <v>2.0533079941695336</v>
      </c>
      <c r="M2194" s="78">
        <f t="shared" si="1074"/>
        <v>0.55018221885009488</v>
      </c>
      <c r="O2194" s="78">
        <f t="shared" si="1075"/>
        <v>1.9762189730687545</v>
      </c>
      <c r="P2194" s="78">
        <f t="shared" si="1076"/>
        <v>0.45645744646716979</v>
      </c>
    </row>
    <row r="2195" spans="1:16" x14ac:dyDescent="0.2">
      <c r="A2195" s="78">
        <v>3309.6341998863631</v>
      </c>
      <c r="B2195" s="78">
        <f t="shared" si="1063"/>
        <v>-3.0106646100511365</v>
      </c>
      <c r="C2195" s="78">
        <f t="shared" ref="C2195:D2195" si="1110">C913</f>
        <v>1</v>
      </c>
      <c r="D2195" s="78">
        <f t="shared" si="1110"/>
        <v>0</v>
      </c>
      <c r="E2195" s="78">
        <f t="shared" si="1066"/>
        <v>-3.0106646100511365</v>
      </c>
      <c r="F2195" s="78">
        <f t="shared" si="1067"/>
        <v>1</v>
      </c>
      <c r="G2195" s="78">
        <f t="shared" si="1068"/>
        <v>0</v>
      </c>
      <c r="H2195" s="78">
        <f t="shared" si="1069"/>
        <v>2.3713577088100077</v>
      </c>
      <c r="I2195" s="78">
        <f t="shared" si="1070"/>
        <v>2.1073120345790537</v>
      </c>
      <c r="J2195" s="78">
        <f t="shared" si="1071"/>
        <v>0</v>
      </c>
      <c r="K2195" s="78">
        <f t="shared" si="1072"/>
        <v>2.3713577088100077</v>
      </c>
      <c r="L2195" s="78">
        <f t="shared" si="1073"/>
        <v>2.03550711824967</v>
      </c>
      <c r="M2195" s="78">
        <f t="shared" si="1074"/>
        <v>0.54541248852280089</v>
      </c>
      <c r="O2195" s="78">
        <f t="shared" si="1075"/>
        <v>1.970301446803411</v>
      </c>
      <c r="P2195" s="78">
        <f t="shared" si="1076"/>
        <v>0.45316951181540277</v>
      </c>
    </row>
    <row r="2196" spans="1:16" x14ac:dyDescent="0.2">
      <c r="A2196" s="78">
        <v>3357.6080362451239</v>
      </c>
      <c r="B2196" s="78">
        <f t="shared" si="1063"/>
        <v>-2.9890763836896941</v>
      </c>
      <c r="C2196" s="78">
        <f t="shared" ref="C2196:D2196" si="1111">C914</f>
        <v>1</v>
      </c>
      <c r="D2196" s="78">
        <f t="shared" si="1111"/>
        <v>0</v>
      </c>
      <c r="E2196" s="78">
        <f t="shared" si="1066"/>
        <v>-2.9890763836896941</v>
      </c>
      <c r="F2196" s="78">
        <f t="shared" si="1067"/>
        <v>1</v>
      </c>
      <c r="G2196" s="78">
        <f t="shared" si="1068"/>
        <v>0</v>
      </c>
      <c r="H2196" s="78">
        <f t="shared" si="1069"/>
        <v>2.3605635956292867</v>
      </c>
      <c r="I2196" s="78">
        <f t="shared" si="1070"/>
        <v>2.0886160821273956</v>
      </c>
      <c r="J2196" s="78">
        <f t="shared" si="1071"/>
        <v>0</v>
      </c>
      <c r="K2196" s="78">
        <f t="shared" si="1072"/>
        <v>2.3605635956292867</v>
      </c>
      <c r="L2196" s="78">
        <f t="shared" si="1073"/>
        <v>2.0174482149295412</v>
      </c>
      <c r="M2196" s="78">
        <f t="shared" si="1074"/>
        <v>0.54057361996198061</v>
      </c>
      <c r="O2196" s="78">
        <f t="shared" si="1075"/>
        <v>1.9642802310533003</v>
      </c>
      <c r="P2196" s="78">
        <f t="shared" si="1076"/>
        <v>0.44982396453384677</v>
      </c>
    </row>
    <row r="2197" spans="1:16" x14ac:dyDescent="0.2">
      <c r="A2197" s="78">
        <v>3406.2772633437571</v>
      </c>
      <c r="B2197" s="78">
        <f t="shared" si="1063"/>
        <v>-2.9671752314953093</v>
      </c>
      <c r="C2197" s="78">
        <f t="shared" ref="C2197:D2197" si="1112">C915</f>
        <v>1</v>
      </c>
      <c r="D2197" s="78">
        <f t="shared" si="1112"/>
        <v>0</v>
      </c>
      <c r="E2197" s="78">
        <f t="shared" si="1066"/>
        <v>-2.9671752314953093</v>
      </c>
      <c r="F2197" s="78">
        <f t="shared" si="1067"/>
        <v>1</v>
      </c>
      <c r="G2197" s="78">
        <f t="shared" si="1068"/>
        <v>0</v>
      </c>
      <c r="H2197" s="78">
        <f t="shared" si="1069"/>
        <v>2.3496130195320943</v>
      </c>
      <c r="I2197" s="78">
        <f t="shared" si="1070"/>
        <v>2.069649127954909</v>
      </c>
      <c r="J2197" s="78">
        <f t="shared" si="1071"/>
        <v>0</v>
      </c>
      <c r="K2197" s="78">
        <f t="shared" si="1072"/>
        <v>2.3496130195320943</v>
      </c>
      <c r="L2197" s="78">
        <f t="shared" si="1073"/>
        <v>1.9991275440482952</v>
      </c>
      <c r="M2197" s="78">
        <f t="shared" si="1074"/>
        <v>0.53566461099455431</v>
      </c>
      <c r="O2197" s="78">
        <f t="shared" si="1075"/>
        <v>1.9581532164790842</v>
      </c>
      <c r="P2197" s="78">
        <f t="shared" si="1076"/>
        <v>0.4464196326175815</v>
      </c>
    </row>
    <row r="2198" spans="1:16" x14ac:dyDescent="0.2">
      <c r="A2198" s="78">
        <v>3455.6519610157266</v>
      </c>
      <c r="B2198" s="78">
        <f t="shared" si="1063"/>
        <v>-2.9449566175429229</v>
      </c>
      <c r="C2198" s="78">
        <f t="shared" ref="C2198:D2198" si="1113">C916</f>
        <v>1</v>
      </c>
      <c r="D2198" s="78">
        <f t="shared" si="1113"/>
        <v>0</v>
      </c>
      <c r="E2198" s="78">
        <f t="shared" si="1066"/>
        <v>-2.9449566175429229</v>
      </c>
      <c r="F2198" s="78">
        <f t="shared" si="1067"/>
        <v>1</v>
      </c>
      <c r="G2198" s="78">
        <f t="shared" si="1068"/>
        <v>0</v>
      </c>
      <c r="H2198" s="78">
        <f t="shared" si="1069"/>
        <v>2.3385037125559012</v>
      </c>
      <c r="I2198" s="78">
        <f t="shared" si="1070"/>
        <v>2.0504072438352634</v>
      </c>
      <c r="J2198" s="78">
        <f t="shared" si="1071"/>
        <v>0</v>
      </c>
      <c r="K2198" s="78">
        <f t="shared" si="1072"/>
        <v>2.3385037125559012</v>
      </c>
      <c r="L2198" s="78">
        <f t="shared" si="1073"/>
        <v>1.980541311230668</v>
      </c>
      <c r="M2198" s="78">
        <f t="shared" si="1074"/>
        <v>0.5306844449207343</v>
      </c>
      <c r="O2198" s="78">
        <f t="shared" si="1075"/>
        <v>1.9519182412599059</v>
      </c>
      <c r="P2198" s="78">
        <f t="shared" si="1076"/>
        <v>0.44295531490156115</v>
      </c>
    </row>
    <row r="2199" spans="1:16" x14ac:dyDescent="0.2">
      <c r="A2199" s="78">
        <v>3505.7423552037853</v>
      </c>
      <c r="B2199" s="78">
        <f t="shared" si="1063"/>
        <v>-2.9224159401582965</v>
      </c>
      <c r="C2199" s="78">
        <f t="shared" ref="C2199:D2199" si="1114">C917</f>
        <v>1</v>
      </c>
      <c r="D2199" s="78">
        <f t="shared" si="1114"/>
        <v>0</v>
      </c>
      <c r="E2199" s="78">
        <f t="shared" si="1066"/>
        <v>-2.9224159401582965</v>
      </c>
      <c r="F2199" s="78">
        <f t="shared" si="1067"/>
        <v>1</v>
      </c>
      <c r="G2199" s="78">
        <f t="shared" si="1068"/>
        <v>0</v>
      </c>
      <c r="H2199" s="78">
        <f t="shared" si="1069"/>
        <v>2.3272333738635878</v>
      </c>
      <c r="I2199" s="78">
        <f t="shared" si="1070"/>
        <v>2.0308864446016672</v>
      </c>
      <c r="J2199" s="78">
        <f t="shared" si="1071"/>
        <v>0</v>
      </c>
      <c r="K2199" s="78">
        <f t="shared" si="1072"/>
        <v>2.3272333738635878</v>
      </c>
      <c r="L2199" s="78">
        <f t="shared" si="1073"/>
        <v>1.9616856671011336</v>
      </c>
      <c r="M2199" s="78">
        <f t="shared" si="1074"/>
        <v>0.52563209030345692</v>
      </c>
      <c r="O2199" s="78">
        <f t="shared" si="1075"/>
        <v>1.9455730894720826</v>
      </c>
      <c r="P2199" s="78">
        <f t="shared" si="1076"/>
        <v>0.43942978015977391</v>
      </c>
    </row>
    <row r="2200" spans="1:16" x14ac:dyDescent="0.2">
      <c r="A2200" s="78">
        <v>3556.5588200778484</v>
      </c>
      <c r="B2200" s="78">
        <f t="shared" si="1063"/>
        <v>-2.8995485309649682</v>
      </c>
      <c r="C2200" s="78">
        <f t="shared" ref="C2200:D2200" si="1115">C918</f>
        <v>1</v>
      </c>
      <c r="D2200" s="78">
        <f t="shared" si="1115"/>
        <v>0</v>
      </c>
      <c r="E2200" s="78">
        <f t="shared" si="1066"/>
        <v>-2.8995485309649682</v>
      </c>
      <c r="F2200" s="78">
        <f t="shared" si="1067"/>
        <v>1</v>
      </c>
      <c r="G2200" s="78">
        <f t="shared" si="1068"/>
        <v>0</v>
      </c>
      <c r="H2200" s="78">
        <f t="shared" si="1069"/>
        <v>2.3157996692669238</v>
      </c>
      <c r="I2200" s="78">
        <f t="shared" si="1070"/>
        <v>2.0110826873215113</v>
      </c>
      <c r="J2200" s="78">
        <f t="shared" si="1071"/>
        <v>0</v>
      </c>
      <c r="K2200" s="78">
        <f t="shared" si="1072"/>
        <v>2.3157996692669238</v>
      </c>
      <c r="L2200" s="78">
        <f t="shared" si="1073"/>
        <v>1.9425567064866709</v>
      </c>
      <c r="M2200" s="78">
        <f t="shared" si="1074"/>
        <v>0.5205065007547649</v>
      </c>
      <c r="O2200" s="78">
        <f t="shared" si="1075"/>
        <v>1.9391154894069569</v>
      </c>
      <c r="P2200" s="78">
        <f t="shared" si="1076"/>
        <v>0.43584176617059617</v>
      </c>
    </row>
    <row r="2201" spans="1:16" x14ac:dyDescent="0.2">
      <c r="A2201" s="78">
        <v>3608.1118801835746</v>
      </c>
      <c r="B2201" s="78">
        <f t="shared" si="1063"/>
        <v>-2.8763496539173916</v>
      </c>
      <c r="C2201" s="78">
        <f t="shared" ref="C2201:D2201" si="1116">C919</f>
        <v>1</v>
      </c>
      <c r="D2201" s="78">
        <f t="shared" si="1116"/>
        <v>0</v>
      </c>
      <c r="E2201" s="78">
        <f t="shared" si="1066"/>
        <v>-2.8763496539173916</v>
      </c>
      <c r="F2201" s="78">
        <f t="shared" si="1067"/>
        <v>1</v>
      </c>
      <c r="G2201" s="78">
        <f t="shared" si="1068"/>
        <v>0</v>
      </c>
      <c r="H2201" s="78">
        <f t="shared" si="1069"/>
        <v>2.3042002307431355</v>
      </c>
      <c r="I2201" s="78">
        <f t="shared" si="1070"/>
        <v>1.9909918704590384</v>
      </c>
      <c r="J2201" s="78">
        <f t="shared" si="1071"/>
        <v>0</v>
      </c>
      <c r="K2201" s="78">
        <f t="shared" si="1072"/>
        <v>2.3042002307431355</v>
      </c>
      <c r="L2201" s="78">
        <f t="shared" si="1073"/>
        <v>1.9231504676079643</v>
      </c>
      <c r="M2201" s="78">
        <f t="shared" si="1074"/>
        <v>0.51530661471909001</v>
      </c>
      <c r="O2201" s="78">
        <f t="shared" si="1075"/>
        <v>1.9325431118252141</v>
      </c>
      <c r="P2201" s="78">
        <f t="shared" si="1076"/>
        <v>0.43218997874684323</v>
      </c>
    </row>
    <row r="2202" spans="1:16" x14ac:dyDescent="0.2">
      <c r="A2202" s="78">
        <v>3660.4122126221141</v>
      </c>
      <c r="B2202" s="78">
        <f t="shared" si="1063"/>
        <v>-2.8528145043200488</v>
      </c>
      <c r="C2202" s="78">
        <f t="shared" ref="C2202:D2202" si="1117">C920</f>
        <v>1</v>
      </c>
      <c r="D2202" s="78">
        <f t="shared" si="1117"/>
        <v>0</v>
      </c>
      <c r="E2202" s="78">
        <f t="shared" si="1066"/>
        <v>-2.8528145043200488</v>
      </c>
      <c r="F2202" s="78">
        <f t="shared" si="1067"/>
        <v>1</v>
      </c>
      <c r="G2202" s="78">
        <f t="shared" si="1068"/>
        <v>0</v>
      </c>
      <c r="H2202" s="78">
        <f t="shared" si="1069"/>
        <v>2.2924326559444639</v>
      </c>
      <c r="I2202" s="78">
        <f t="shared" si="1070"/>
        <v>1.9706098330258723</v>
      </c>
      <c r="J2202" s="78">
        <f t="shared" si="1071"/>
        <v>0</v>
      </c>
      <c r="K2202" s="78">
        <f t="shared" si="1072"/>
        <v>2.2924326559444639</v>
      </c>
      <c r="L2202" s="78">
        <f t="shared" si="1073"/>
        <v>1.9034629312588787</v>
      </c>
      <c r="M2202" s="78">
        <f t="shared" si="1074"/>
        <v>0.51003135525339416</v>
      </c>
      <c r="O2202" s="78">
        <f t="shared" si="1075"/>
        <v>1.9258535681448306</v>
      </c>
      <c r="P2202" s="78">
        <f t="shared" si="1076"/>
        <v>0.4284730907289469</v>
      </c>
    </row>
    <row r="2203" spans="1:16" x14ac:dyDescent="0.2">
      <c r="A2203" s="78">
        <v>3713.4706492614114</v>
      </c>
      <c r="B2203" s="78">
        <f t="shared" si="1063"/>
        <v>-2.828938207832365</v>
      </c>
      <c r="C2203" s="78">
        <f t="shared" ref="C2203:D2203" si="1118">C921</f>
        <v>1</v>
      </c>
      <c r="D2203" s="78">
        <f t="shared" si="1118"/>
        <v>0</v>
      </c>
      <c r="E2203" s="78">
        <f t="shared" si="1066"/>
        <v>-2.828938207832365</v>
      </c>
      <c r="F2203" s="78">
        <f t="shared" si="1067"/>
        <v>1</v>
      </c>
      <c r="G2203" s="78">
        <f t="shared" si="1068"/>
        <v>0</v>
      </c>
      <c r="H2203" s="78">
        <f t="shared" si="1069"/>
        <v>2.280494507700622</v>
      </c>
      <c r="I2203" s="78">
        <f t="shared" si="1070"/>
        <v>1.949932353719249</v>
      </c>
      <c r="J2203" s="78">
        <f t="shared" si="1071"/>
        <v>0</v>
      </c>
      <c r="K2203" s="78">
        <f t="shared" si="1072"/>
        <v>2.280494507700622</v>
      </c>
      <c r="L2203" s="78">
        <f t="shared" si="1073"/>
        <v>1.8834900199740534</v>
      </c>
      <c r="M2203" s="78">
        <f t="shared" si="1074"/>
        <v>0.50467962980412673</v>
      </c>
      <c r="O2203" s="78">
        <f t="shared" si="1075"/>
        <v>1.9190444085597014</v>
      </c>
      <c r="P2203" s="78">
        <f t="shared" si="1076"/>
        <v>0.42468974093961381</v>
      </c>
    </row>
    <row r="2204" spans="1:16" x14ac:dyDescent="0.2">
      <c r="A2204" s="78">
        <v>3767.2981789796031</v>
      </c>
      <c r="B2204" s="78">
        <f t="shared" si="1063"/>
        <v>-2.8047158194591786</v>
      </c>
      <c r="C2204" s="78">
        <f t="shared" ref="C2204:D2204" si="1119">C922</f>
        <v>1</v>
      </c>
      <c r="D2204" s="78">
        <f t="shared" si="1119"/>
        <v>0</v>
      </c>
      <c r="E2204" s="78">
        <f t="shared" si="1066"/>
        <v>-2.8047158194591786</v>
      </c>
      <c r="F2204" s="78">
        <f t="shared" si="1067"/>
        <v>1</v>
      </c>
      <c r="G2204" s="78">
        <f t="shared" si="1068"/>
        <v>0</v>
      </c>
      <c r="H2204" s="78">
        <f t="shared" si="1069"/>
        <v>2.268383313514029</v>
      </c>
      <c r="I2204" s="78">
        <f t="shared" si="1070"/>
        <v>1.9289551500477367</v>
      </c>
      <c r="J2204" s="78">
        <f t="shared" si="1071"/>
        <v>0</v>
      </c>
      <c r="K2204" s="78">
        <f t="shared" si="1072"/>
        <v>2.268383313514029</v>
      </c>
      <c r="L2204" s="78">
        <f t="shared" si="1073"/>
        <v>1.8632275971844139</v>
      </c>
      <c r="M2204" s="78">
        <f t="shared" si="1074"/>
        <v>0.49925032998094482</v>
      </c>
      <c r="O2204" s="78">
        <f t="shared" si="1075"/>
        <v>1.9121131200858026</v>
      </c>
      <c r="P2204" s="78">
        <f t="shared" si="1076"/>
        <v>0.42083853309822322</v>
      </c>
    </row>
    <row r="2205" spans="1:16" x14ac:dyDescent="0.2">
      <c r="A2205" s="78">
        <v>3821.9059499408827</v>
      </c>
      <c r="B2205" s="78">
        <f t="shared" si="1063"/>
        <v>-2.7801423225266029</v>
      </c>
      <c r="C2205" s="78">
        <f t="shared" ref="C2205:D2205" si="1120">C923</f>
        <v>1</v>
      </c>
      <c r="D2205" s="78">
        <f t="shared" si="1120"/>
        <v>0</v>
      </c>
      <c r="E2205" s="78">
        <f t="shared" si="1066"/>
        <v>-2.7801423225266029</v>
      </c>
      <c r="F2205" s="78">
        <f t="shared" si="1067"/>
        <v>1</v>
      </c>
      <c r="G2205" s="78">
        <f t="shared" si="1068"/>
        <v>0</v>
      </c>
      <c r="H2205" s="78">
        <f t="shared" si="1069"/>
        <v>2.2560965650477414</v>
      </c>
      <c r="I2205" s="78">
        <f t="shared" si="1070"/>
        <v>1.9076738774443069</v>
      </c>
      <c r="J2205" s="78">
        <f t="shared" si="1071"/>
        <v>0</v>
      </c>
      <c r="K2205" s="78">
        <f t="shared" si="1072"/>
        <v>2.2560965650477414</v>
      </c>
      <c r="L2205" s="78">
        <f t="shared" si="1073"/>
        <v>1.8426714663604631</v>
      </c>
      <c r="M2205" s="78">
        <f t="shared" si="1074"/>
        <v>0.49374233132715872</v>
      </c>
      <c r="O2205" s="78">
        <f t="shared" si="1075"/>
        <v>1.9050571245316275</v>
      </c>
      <c r="P2205" s="78">
        <f t="shared" si="1076"/>
        <v>0.41691803469314481</v>
      </c>
    </row>
    <row r="2206" spans="1:16" x14ac:dyDescent="0.2">
      <c r="A2206" s="78">
        <v>3877.3052719044158</v>
      </c>
      <c r="B2206" s="78">
        <f t="shared" si="1063"/>
        <v>-2.7552126276430129</v>
      </c>
      <c r="C2206" s="78">
        <f t="shared" ref="C2206:D2206" si="1121">C924</f>
        <v>1</v>
      </c>
      <c r="D2206" s="78">
        <f t="shared" si="1121"/>
        <v>0</v>
      </c>
      <c r="E2206" s="78">
        <f t="shared" si="1066"/>
        <v>-2.7552126276430129</v>
      </c>
      <c r="F2206" s="78">
        <f t="shared" si="1067"/>
        <v>1</v>
      </c>
      <c r="G2206" s="78">
        <f t="shared" si="1068"/>
        <v>0</v>
      </c>
      <c r="H2206" s="78">
        <f t="shared" si="1069"/>
        <v>2.2436317176059459</v>
      </c>
      <c r="I2206" s="78">
        <f t="shared" si="1070"/>
        <v>1.8860841283665231</v>
      </c>
      <c r="J2206" s="78">
        <f t="shared" si="1071"/>
        <v>0</v>
      </c>
      <c r="K2206" s="78">
        <f t="shared" si="1072"/>
        <v>2.2436317176059459</v>
      </c>
      <c r="L2206" s="78">
        <f t="shared" si="1073"/>
        <v>1.8218173701431311</v>
      </c>
      <c r="M2206" s="78">
        <f t="shared" si="1074"/>
        <v>0.48815449308684367</v>
      </c>
      <c r="O2206" s="78">
        <f t="shared" si="1075"/>
        <v>1.8978737763894094</v>
      </c>
      <c r="P2206" s="78">
        <f t="shared" si="1076"/>
        <v>0.41292677581004905</v>
      </c>
    </row>
    <row r="2207" spans="1:16" x14ac:dyDescent="0.2">
      <c r="A2207" s="78">
        <v>3933.5076185666812</v>
      </c>
      <c r="B2207" s="78">
        <f t="shared" si="1063"/>
        <v>-2.7299215716449936</v>
      </c>
      <c r="C2207" s="78">
        <f t="shared" ref="C2207:D2207" si="1122">C925</f>
        <v>1</v>
      </c>
      <c r="D2207" s="78">
        <f t="shared" si="1122"/>
        <v>0</v>
      </c>
      <c r="E2207" s="78">
        <f t="shared" si="1066"/>
        <v>-2.7299215716449936</v>
      </c>
      <c r="F2207" s="78">
        <f t="shared" si="1067"/>
        <v>1</v>
      </c>
      <c r="G2207" s="78">
        <f t="shared" si="1068"/>
        <v>0</v>
      </c>
      <c r="H2207" s="78">
        <f t="shared" si="1069"/>
        <v>2.2309861896069361</v>
      </c>
      <c r="I2207" s="78">
        <f t="shared" si="1070"/>
        <v>1.8641814313837037</v>
      </c>
      <c r="J2207" s="78">
        <f t="shared" si="1071"/>
        <v>0</v>
      </c>
      <c r="K2207" s="78">
        <f t="shared" si="1072"/>
        <v>2.2309861896069361</v>
      </c>
      <c r="L2207" s="78">
        <f t="shared" si="1073"/>
        <v>1.8006609894620422</v>
      </c>
      <c r="M2207" s="78">
        <f t="shared" si="1074"/>
        <v>0.48248565796858051</v>
      </c>
      <c r="O2207" s="78">
        <f t="shared" si="1075"/>
        <v>1.8905603606435273</v>
      </c>
      <c r="P2207" s="78">
        <f t="shared" si="1076"/>
        <v>0.40886324791419637</v>
      </c>
    </row>
    <row r="2208" spans="1:16" x14ac:dyDescent="0.2">
      <c r="A2208" s="78">
        <v>3990.5246299377604</v>
      </c>
      <c r="B2208" s="78">
        <f t="shared" si="1063"/>
        <v>-2.7042639165280078</v>
      </c>
      <c r="C2208" s="78">
        <f t="shared" ref="C2208:D2208" si="1123">C926</f>
        <v>1</v>
      </c>
      <c r="D2208" s="78">
        <f t="shared" si="1123"/>
        <v>0</v>
      </c>
      <c r="E2208" s="78">
        <f t="shared" si="1066"/>
        <v>-2.7042639165280078</v>
      </c>
      <c r="F2208" s="78">
        <f t="shared" si="1067"/>
        <v>1</v>
      </c>
      <c r="G2208" s="78">
        <f t="shared" si="1068"/>
        <v>0</v>
      </c>
      <c r="H2208" s="78">
        <f t="shared" si="1069"/>
        <v>2.2181573620484434</v>
      </c>
      <c r="I2208" s="78">
        <f t="shared" si="1070"/>
        <v>1.8419612502508542</v>
      </c>
      <c r="J2208" s="78">
        <f t="shared" si="1071"/>
        <v>0</v>
      </c>
      <c r="K2208" s="78">
        <f t="shared" si="1072"/>
        <v>2.2181573620484434</v>
      </c>
      <c r="L2208" s="78">
        <f t="shared" si="1073"/>
        <v>1.7791979426410016</v>
      </c>
      <c r="M2208" s="78">
        <f t="shared" si="1074"/>
        <v>0.47673465190577136</v>
      </c>
      <c r="O2208" s="78">
        <f t="shared" si="1075"/>
        <v>1.8831140904922368</v>
      </c>
      <c r="P2208" s="78">
        <f t="shared" si="1076"/>
        <v>0.40472590258457208</v>
      </c>
    </row>
    <row r="2209" spans="1:16" x14ac:dyDescent="0.2">
      <c r="A2209" s="78">
        <v>4048.3681147521243</v>
      </c>
      <c r="B2209" s="78">
        <f t="shared" si="1063"/>
        <v>-2.6782343483615438</v>
      </c>
      <c r="C2209" s="78">
        <f t="shared" ref="C2209:D2209" si="1124">C927</f>
        <v>1</v>
      </c>
      <c r="D2209" s="78">
        <f t="shared" si="1124"/>
        <v>0</v>
      </c>
      <c r="E2209" s="78">
        <f t="shared" si="1066"/>
        <v>-2.6782343483615438</v>
      </c>
      <c r="F2209" s="78">
        <f t="shared" si="1067"/>
        <v>1</v>
      </c>
      <c r="G2209" s="78">
        <f t="shared" si="1068"/>
        <v>0</v>
      </c>
      <c r="H2209" s="78">
        <f t="shared" si="1069"/>
        <v>2.2051425779652112</v>
      </c>
      <c r="I2209" s="78">
        <f t="shared" si="1070"/>
        <v>1.8194189829691578</v>
      </c>
      <c r="J2209" s="78">
        <f t="shared" si="1071"/>
        <v>0</v>
      </c>
      <c r="K2209" s="78">
        <f t="shared" si="1072"/>
        <v>2.2051425779652112</v>
      </c>
      <c r="L2209" s="78">
        <f t="shared" si="1073"/>
        <v>1.7574237844905001</v>
      </c>
      <c r="M2209" s="78">
        <f t="shared" si="1074"/>
        <v>0.47090028381347687</v>
      </c>
      <c r="O2209" s="78">
        <f t="shared" si="1075"/>
        <v>1.875532104978701</v>
      </c>
      <c r="P2209" s="78">
        <f t="shared" si="1076"/>
        <v>0.40051315019762468</v>
      </c>
    </row>
    <row r="2210" spans="1:16" x14ac:dyDescent="0.2">
      <c r="A2210" s="78">
        <v>4107.0500529142928</v>
      </c>
      <c r="B2210" s="78">
        <f t="shared" si="1063"/>
        <v>-2.6518274761885685</v>
      </c>
      <c r="C2210" s="78">
        <f t="shared" ref="C2210:D2210" si="1125">C928</f>
        <v>1</v>
      </c>
      <c r="D2210" s="78">
        <f t="shared" si="1125"/>
        <v>0</v>
      </c>
      <c r="E2210" s="78">
        <f t="shared" si="1066"/>
        <v>-2.6518274761885685</v>
      </c>
      <c r="F2210" s="78">
        <f t="shared" si="1067"/>
        <v>1</v>
      </c>
      <c r="G2210" s="78">
        <f t="shared" si="1068"/>
        <v>0</v>
      </c>
      <c r="H2210" s="78">
        <f t="shared" si="1069"/>
        <v>2.1919391418787235</v>
      </c>
      <c r="I2210" s="78">
        <f t="shared" si="1070"/>
        <v>1.7965499608328726</v>
      </c>
      <c r="J2210" s="78">
        <f t="shared" si="1071"/>
        <v>0</v>
      </c>
      <c r="K2210" s="78">
        <f t="shared" si="1072"/>
        <v>2.1919391418787235</v>
      </c>
      <c r="L2210" s="78">
        <f t="shared" si="1073"/>
        <v>1.7353340053870858</v>
      </c>
      <c r="M2210" s="78">
        <f t="shared" si="1074"/>
        <v>0.46498134534173513</v>
      </c>
      <c r="O2210" s="78">
        <f t="shared" si="1075"/>
        <v>1.867811466527086</v>
      </c>
      <c r="P2210" s="78">
        <f t="shared" si="1076"/>
        <v>0.39622335855825341</v>
      </c>
    </row>
    <row r="2211" spans="1:16" x14ac:dyDescent="0.2">
      <c r="A2211" s="78">
        <v>4166.5825979800029</v>
      </c>
      <c r="B2211" s="78">
        <f t="shared" si="1063"/>
        <v>-2.6250378309089983</v>
      </c>
      <c r="C2211" s="78">
        <f t="shared" ref="C2211:D2211" si="1126">C929</f>
        <v>1</v>
      </c>
      <c r="D2211" s="78">
        <f t="shared" si="1126"/>
        <v>0</v>
      </c>
      <c r="E2211" s="78">
        <f t="shared" si="1066"/>
        <v>-2.6250378309089983</v>
      </c>
      <c r="F2211" s="78">
        <f t="shared" si="1067"/>
        <v>1</v>
      </c>
      <c r="G2211" s="78">
        <f t="shared" si="1068"/>
        <v>0</v>
      </c>
      <c r="H2211" s="78">
        <f t="shared" si="1069"/>
        <v>2.1785443192389389</v>
      </c>
      <c r="I2211" s="78">
        <f t="shared" si="1070"/>
        <v>1.7733494474623912</v>
      </c>
      <c r="J2211" s="78">
        <f t="shared" si="1071"/>
        <v>0</v>
      </c>
      <c r="K2211" s="78">
        <f t="shared" si="1072"/>
        <v>2.1785443192389389</v>
      </c>
      <c r="L2211" s="78">
        <f t="shared" si="1073"/>
        <v>1.7129240303393729</v>
      </c>
      <c r="M2211" s="78">
        <f t="shared" si="1074"/>
        <v>0.45897661062529888</v>
      </c>
      <c r="O2211" s="78">
        <f t="shared" si="1075"/>
        <v>1.8599491583792138</v>
      </c>
      <c r="P2211" s="78">
        <f t="shared" si="1076"/>
        <v>0.391854851475546</v>
      </c>
    </row>
    <row r="2212" spans="1:16" x14ac:dyDescent="0.2">
      <c r="A2212" s="78">
        <v>4226.9780796732975</v>
      </c>
      <c r="B2212" s="78">
        <f t="shared" si="1063"/>
        <v>-2.5978598641470159</v>
      </c>
      <c r="C2212" s="78">
        <f t="shared" ref="C2212:D2212" si="1127">C930</f>
        <v>1</v>
      </c>
      <c r="D2212" s="78">
        <f t="shared" si="1127"/>
        <v>0</v>
      </c>
      <c r="E2212" s="78">
        <f t="shared" si="1066"/>
        <v>-2.5978598641470159</v>
      </c>
      <c r="F2212" s="78">
        <f t="shared" si="1067"/>
        <v>1</v>
      </c>
      <c r="G2212" s="78">
        <f t="shared" si="1068"/>
        <v>0</v>
      </c>
      <c r="H2212" s="78">
        <f t="shared" si="1069"/>
        <v>2.1649553358579476</v>
      </c>
      <c r="I2212" s="78">
        <f t="shared" si="1070"/>
        <v>1.7498126378233052</v>
      </c>
      <c r="J2212" s="78">
        <f t="shared" si="1071"/>
        <v>0</v>
      </c>
      <c r="K2212" s="78">
        <f t="shared" si="1072"/>
        <v>2.1649553358579476</v>
      </c>
      <c r="L2212" s="78">
        <f t="shared" si="1073"/>
        <v>1.6901892180405302</v>
      </c>
      <c r="M2212" s="78">
        <f t="shared" si="1074"/>
        <v>0.45288483602975083</v>
      </c>
      <c r="O2212" s="78">
        <f t="shared" si="1075"/>
        <v>1.8519420819270793</v>
      </c>
      <c r="P2212" s="78">
        <f t="shared" si="1076"/>
        <v>0.38740590728065383</v>
      </c>
    </row>
    <row r="2213" spans="1:16" x14ac:dyDescent="0.2">
      <c r="A2213" s="78">
        <v>4288.2490064401445</v>
      </c>
      <c r="B2213" s="78">
        <f t="shared" si="1063"/>
        <v>-2.5702879471019351</v>
      </c>
      <c r="C2213" s="78">
        <f t="shared" ref="C2213:D2213" si="1128">C931</f>
        <v>1</v>
      </c>
      <c r="D2213" s="78">
        <f t="shared" si="1128"/>
        <v>0</v>
      </c>
      <c r="E2213" s="78">
        <f t="shared" si="1066"/>
        <v>-2.5702879471019351</v>
      </c>
      <c r="F2213" s="78">
        <f t="shared" si="1067"/>
        <v>1</v>
      </c>
      <c r="G2213" s="78">
        <f t="shared" si="1068"/>
        <v>0</v>
      </c>
      <c r="H2213" s="78">
        <f t="shared" si="1069"/>
        <v>2.1511693773354068</v>
      </c>
      <c r="I2213" s="78">
        <f t="shared" si="1070"/>
        <v>1.7259346572312282</v>
      </c>
      <c r="J2213" s="78">
        <f t="shared" si="1071"/>
        <v>0</v>
      </c>
      <c r="K2213" s="78">
        <f t="shared" si="1072"/>
        <v>2.1511693773354068</v>
      </c>
      <c r="L2213" s="78">
        <f t="shared" si="1073"/>
        <v>1.6671248599070139</v>
      </c>
      <c r="M2213" s="78">
        <f t="shared" si="1074"/>
        <v>0.44670475989393293</v>
      </c>
      <c r="O2213" s="78">
        <f t="shared" si="1075"/>
        <v>1.8437870539362269</v>
      </c>
      <c r="P2213" s="78">
        <f t="shared" si="1076"/>
        <v>0.38287475728402648</v>
      </c>
    </row>
    <row r="2214" spans="1:16" x14ac:dyDescent="0.2">
      <c r="A2214" s="78">
        <v>4350.4080680390452</v>
      </c>
      <c r="B2214" s="78">
        <f t="shared" si="1063"/>
        <v>-2.54231636938243</v>
      </c>
      <c r="C2214" s="78">
        <f t="shared" ref="C2214:D2214" si="1129">C932</f>
        <v>1</v>
      </c>
      <c r="D2214" s="78">
        <f t="shared" si="1129"/>
        <v>0</v>
      </c>
      <c r="E2214" s="78">
        <f t="shared" si="1066"/>
        <v>-2.54231636938243</v>
      </c>
      <c r="F2214" s="78">
        <f t="shared" si="1067"/>
        <v>1</v>
      </c>
      <c r="G2214" s="78">
        <f t="shared" si="1068"/>
        <v>0</v>
      </c>
      <c r="H2214" s="78">
        <f t="shared" si="1069"/>
        <v>2.1371835884756543</v>
      </c>
      <c r="I2214" s="78">
        <f t="shared" si="1070"/>
        <v>1.7017105603422058</v>
      </c>
      <c r="J2214" s="78">
        <f t="shared" si="1071"/>
        <v>0</v>
      </c>
      <c r="K2214" s="78">
        <f t="shared" si="1072"/>
        <v>2.1371835884756543</v>
      </c>
      <c r="L2214" s="78">
        <f t="shared" si="1073"/>
        <v>1.6437261791033786</v>
      </c>
      <c r="M2214" s="78">
        <f t="shared" si="1074"/>
        <v>0.44043510226864518</v>
      </c>
      <c r="O2214" s="78">
        <f t="shared" si="1075"/>
        <v>1.8354808036547519</v>
      </c>
      <c r="P2214" s="78">
        <f t="shared" si="1076"/>
        <v>0.37825958416909522</v>
      </c>
    </row>
    <row r="2215" spans="1:16" x14ac:dyDescent="0.2">
      <c r="A2215" s="78">
        <v>4413.4681381691826</v>
      </c>
      <c r="B2215" s="78">
        <f t="shared" si="1063"/>
        <v>-2.5139393378238681</v>
      </c>
      <c r="C2215" s="78">
        <f t="shared" ref="C2215:D2215" si="1130">C933</f>
        <v>1</v>
      </c>
      <c r="D2215" s="78">
        <f t="shared" si="1130"/>
        <v>0</v>
      </c>
      <c r="E2215" s="78">
        <f t="shared" si="1066"/>
        <v>-2.5139393378238681</v>
      </c>
      <c r="F2215" s="78">
        <f t="shared" si="1067"/>
        <v>1</v>
      </c>
      <c r="G2215" s="78">
        <f t="shared" si="1068"/>
        <v>0</v>
      </c>
      <c r="H2215" s="78">
        <f t="shared" si="1069"/>
        <v>2.1229950726963738</v>
      </c>
      <c r="I2215" s="78">
        <f t="shared" si="1070"/>
        <v>1.6771353301284986</v>
      </c>
      <c r="J2215" s="78">
        <f t="shared" si="1071"/>
        <v>0</v>
      </c>
      <c r="K2215" s="78">
        <f t="shared" si="1072"/>
        <v>2.1229950726963738</v>
      </c>
      <c r="L2215" s="78">
        <f t="shared" si="1073"/>
        <v>1.6199883295529593</v>
      </c>
      <c r="M2215" s="78">
        <f t="shared" si="1074"/>
        <v>0.43407456465155886</v>
      </c>
      <c r="O2215" s="78">
        <f t="shared" si="1075"/>
        <v>1.8270199698023695</v>
      </c>
      <c r="P2215" s="78">
        <f t="shared" si="1076"/>
        <v>0.37355852031932152</v>
      </c>
    </row>
    <row r="2216" spans="1:16" x14ac:dyDescent="0.2">
      <c r="A2216" s="78">
        <v>4477.4422771366826</v>
      </c>
      <c r="B2216" s="78">
        <f t="shared" si="1063"/>
        <v>-2.4851509752884926</v>
      </c>
      <c r="C2216" s="78">
        <f t="shared" ref="C2216:D2216" si="1131">C934</f>
        <v>1</v>
      </c>
      <c r="D2216" s="78">
        <f t="shared" si="1131"/>
        <v>0</v>
      </c>
      <c r="E2216" s="78">
        <f t="shared" si="1066"/>
        <v>-2.4851509752884926</v>
      </c>
      <c r="F2216" s="78">
        <f t="shared" si="1067"/>
        <v>1</v>
      </c>
      <c r="G2216" s="78">
        <f t="shared" si="1068"/>
        <v>0</v>
      </c>
      <c r="H2216" s="78">
        <f t="shared" si="1069"/>
        <v>2.1086008914286856</v>
      </c>
      <c r="I2216" s="78">
        <f t="shared" si="1070"/>
        <v>1.6522038768395073</v>
      </c>
      <c r="J2216" s="78">
        <f t="shared" si="1071"/>
        <v>0</v>
      </c>
      <c r="K2216" s="78">
        <f t="shared" si="1072"/>
        <v>2.1086008914286856</v>
      </c>
      <c r="L2216" s="78">
        <f t="shared" si="1073"/>
        <v>1.5959063949342032</v>
      </c>
      <c r="M2216" s="78">
        <f t="shared" si="1074"/>
        <v>0.42762182971828405</v>
      </c>
      <c r="O2216" s="78">
        <f t="shared" si="1075"/>
        <v>1.8184010974337035</v>
      </c>
      <c r="P2216" s="78">
        <f t="shared" si="1076"/>
        <v>0.36876964607535573</v>
      </c>
    </row>
    <row r="2217" spans="1:16" x14ac:dyDescent="0.2">
      <c r="A2217" s="78">
        <v>4542.3437345595339</v>
      </c>
      <c r="B2217" s="78">
        <f t="shared" si="1063"/>
        <v>-2.4559453194482095</v>
      </c>
      <c r="C2217" s="78">
        <f t="shared" ref="C2217:D2217" si="1132">C935</f>
        <v>1</v>
      </c>
      <c r="D2217" s="78">
        <f t="shared" si="1132"/>
        <v>0</v>
      </c>
      <c r="E2217" s="78">
        <f t="shared" si="1066"/>
        <v>-2.4559453194482095</v>
      </c>
      <c r="F2217" s="78">
        <f t="shared" si="1067"/>
        <v>1</v>
      </c>
      <c r="G2217" s="78">
        <f t="shared" si="1068"/>
        <v>0</v>
      </c>
      <c r="H2217" s="78">
        <f t="shared" si="1069"/>
        <v>2.0939980635085442</v>
      </c>
      <c r="I2217" s="78">
        <f t="shared" si="1070"/>
        <v>1.6269110369476367</v>
      </c>
      <c r="J2217" s="78">
        <f t="shared" si="1071"/>
        <v>0</v>
      </c>
      <c r="K2217" s="78">
        <f t="shared" si="1072"/>
        <v>2.0939980635085442</v>
      </c>
      <c r="L2217" s="78">
        <f t="shared" si="1073"/>
        <v>1.571475387662451</v>
      </c>
      <c r="M2217" s="78">
        <f t="shared" si="1074"/>
        <v>0.42107556104953919</v>
      </c>
      <c r="O2217" s="78">
        <f t="shared" si="1075"/>
        <v>1.8096206346696051</v>
      </c>
      <c r="P2217" s="78">
        <f t="shared" si="1076"/>
        <v>0.36389098791887114</v>
      </c>
    </row>
    <row r="2218" spans="1:16" x14ac:dyDescent="0.2">
      <c r="A2218" s="78">
        <v>4608.185952111693</v>
      </c>
      <c r="B2218" s="78">
        <f t="shared" si="1063"/>
        <v>-2.4263163215497383</v>
      </c>
      <c r="C2218" s="78">
        <f t="shared" ref="C2218:D2218" si="1133">C936</f>
        <v>1</v>
      </c>
      <c r="D2218" s="78">
        <f t="shared" si="1133"/>
        <v>0</v>
      </c>
      <c r="E2218" s="78">
        <f t="shared" si="1066"/>
        <v>-2.4263163215497383</v>
      </c>
      <c r="F2218" s="78">
        <f t="shared" si="1067"/>
        <v>1</v>
      </c>
      <c r="G2218" s="78">
        <f t="shared" si="1068"/>
        <v>0</v>
      </c>
      <c r="H2218" s="78">
        <f t="shared" si="1069"/>
        <v>2.0791835645593086</v>
      </c>
      <c r="I2218" s="78">
        <f t="shared" si="1070"/>
        <v>1.6012515720788847</v>
      </c>
      <c r="J2218" s="78">
        <f t="shared" si="1071"/>
        <v>0</v>
      </c>
      <c r="K2218" s="78">
        <f t="shared" si="1072"/>
        <v>2.0791835645593086</v>
      </c>
      <c r="L2218" s="78">
        <f t="shared" si="1073"/>
        <v>1.5466902478569664</v>
      </c>
      <c r="M2218" s="78">
        <f t="shared" si="1074"/>
        <v>0.41443440285436711</v>
      </c>
      <c r="O2218" s="78">
        <f t="shared" si="1075"/>
        <v>1.8006749292899749</v>
      </c>
      <c r="P2218" s="78">
        <f t="shared" si="1076"/>
        <v>0.35892051657944574</v>
      </c>
    </row>
    <row r="2219" spans="1:16" x14ac:dyDescent="0.2">
      <c r="A2219" s="78">
        <v>4674.9825663069796</v>
      </c>
      <c r="B2219" s="78">
        <f t="shared" si="1063"/>
        <v>-2.3962578451618595</v>
      </c>
      <c r="C2219" s="78">
        <f t="shared" ref="C2219:D2219" si="1134">C937</f>
        <v>1</v>
      </c>
      <c r="D2219" s="78">
        <f t="shared" si="1134"/>
        <v>0</v>
      </c>
      <c r="E2219" s="78">
        <f t="shared" si="1066"/>
        <v>-2.3962578451618595</v>
      </c>
      <c r="F2219" s="78">
        <f t="shared" si="1067"/>
        <v>1</v>
      </c>
      <c r="G2219" s="78">
        <f t="shared" si="1068"/>
        <v>0</v>
      </c>
      <c r="H2219" s="78">
        <f t="shared" si="1069"/>
        <v>2.0641543263653692</v>
      </c>
      <c r="I2219" s="78">
        <f t="shared" si="1070"/>
        <v>1.575220167927927</v>
      </c>
      <c r="J2219" s="78">
        <f t="shared" si="1071"/>
        <v>0</v>
      </c>
      <c r="K2219" s="78">
        <f t="shared" si="1072"/>
        <v>2.0641543263653692</v>
      </c>
      <c r="L2219" s="78">
        <f t="shared" si="1073"/>
        <v>1.5215458422929877</v>
      </c>
      <c r="M2219" s="78">
        <f t="shared" si="1074"/>
        <v>0.40769697968933843</v>
      </c>
      <c r="O2219" s="78">
        <f t="shared" si="1075"/>
        <v>1.7915602251811782</v>
      </c>
      <c r="P2219" s="78">
        <f t="shared" si="1076"/>
        <v>0.35385614506065244</v>
      </c>
    </row>
    <row r="2220" spans="1:16" x14ac:dyDescent="0.2">
      <c r="A2220" s="78">
        <v>4742.7474113233129</v>
      </c>
      <c r="B2220" s="78">
        <f t="shared" si="1063"/>
        <v>-2.3657636649045091</v>
      </c>
      <c r="C2220" s="78">
        <f t="shared" ref="C2220:D2220" si="1135">C938</f>
        <v>1</v>
      </c>
      <c r="D2220" s="78">
        <f t="shared" si="1135"/>
        <v>0</v>
      </c>
      <c r="E2220" s="78">
        <f t="shared" si="1066"/>
        <v>-2.3657636649045091</v>
      </c>
      <c r="F2220" s="78">
        <f t="shared" si="1067"/>
        <v>1</v>
      </c>
      <c r="G2220" s="78">
        <f t="shared" si="1068"/>
        <v>0</v>
      </c>
      <c r="H2220" s="78">
        <f t="shared" si="1069"/>
        <v>2.048907236236694</v>
      </c>
      <c r="I2220" s="78">
        <f t="shared" si="1070"/>
        <v>1.5488114331574798</v>
      </c>
      <c r="J2220" s="78">
        <f t="shared" si="1071"/>
        <v>0</v>
      </c>
      <c r="K2220" s="78">
        <f t="shared" si="1072"/>
        <v>2.048907236236694</v>
      </c>
      <c r="L2220" s="78">
        <f t="shared" si="1073"/>
        <v>1.4960369633385948</v>
      </c>
      <c r="M2220" s="78">
        <f t="shared" si="1074"/>
        <v>0.40086189617368556</v>
      </c>
      <c r="O2220" s="78">
        <f t="shared" si="1075"/>
        <v>1.7822726586307578</v>
      </c>
      <c r="P2220" s="78">
        <f t="shared" si="1076"/>
        <v>0.34869572658130199</v>
      </c>
    </row>
    <row r="2221" spans="1:16" x14ac:dyDescent="0.2">
      <c r="A2221" s="78">
        <v>4811.4945218679031</v>
      </c>
      <c r="B2221" s="78">
        <f t="shared" si="1063"/>
        <v>-2.3348274651594436</v>
      </c>
      <c r="C2221" s="78">
        <f t="shared" ref="C2221:D2221" si="1136">C939</f>
        <v>1</v>
      </c>
      <c r="D2221" s="78">
        <f t="shared" si="1136"/>
        <v>0</v>
      </c>
      <c r="E2221" s="78">
        <f t="shared" si="1066"/>
        <v>-2.3348274651594436</v>
      </c>
      <c r="F2221" s="78">
        <f t="shared" si="1067"/>
        <v>1</v>
      </c>
      <c r="G2221" s="78">
        <f t="shared" si="1068"/>
        <v>0</v>
      </c>
      <c r="H2221" s="78">
        <f t="shared" si="1069"/>
        <v>2.0334391363641613</v>
      </c>
      <c r="I2221" s="78">
        <f t="shared" si="1070"/>
        <v>1.5220198982817035</v>
      </c>
      <c r="J2221" s="78">
        <f t="shared" si="1071"/>
        <v>0</v>
      </c>
      <c r="K2221" s="78">
        <f t="shared" si="1072"/>
        <v>2.0334391363641613</v>
      </c>
      <c r="L2221" s="78">
        <f t="shared" si="1073"/>
        <v>1.4701583278761581</v>
      </c>
      <c r="M2221" s="78">
        <f t="shared" si="1074"/>
        <v>0.39392773670030623</v>
      </c>
      <c r="O2221" s="78">
        <f t="shared" si="1075"/>
        <v>1.7728082544617132</v>
      </c>
      <c r="P2221" s="78">
        <f t="shared" si="1076"/>
        <v>0.34343705242754641</v>
      </c>
    </row>
    <row r="2222" spans="1:16" x14ac:dyDescent="0.2">
      <c r="A2222" s="78">
        <v>4881.2381360839663</v>
      </c>
      <c r="B2222" s="78">
        <f t="shared" si="1063"/>
        <v>-2.3034428387622152</v>
      </c>
      <c r="C2222" s="78">
        <f t="shared" ref="C2222:D2222" si="1137">C940</f>
        <v>1</v>
      </c>
      <c r="D2222" s="78">
        <f t="shared" si="1137"/>
        <v>0</v>
      </c>
      <c r="E2222" s="78">
        <f t="shared" si="1066"/>
        <v>-2.3034428387622152</v>
      </c>
      <c r="F2222" s="78">
        <f t="shared" si="1067"/>
        <v>1</v>
      </c>
      <c r="G2222" s="78">
        <f t="shared" si="1068"/>
        <v>0</v>
      </c>
      <c r="H2222" s="78">
        <f t="shared" si="1069"/>
        <v>2.0177468231655471</v>
      </c>
      <c r="I2222" s="78">
        <f t="shared" si="1070"/>
        <v>1.49484001453342</v>
      </c>
      <c r="J2222" s="78">
        <f t="shared" si="1071"/>
        <v>0</v>
      </c>
      <c r="K2222" s="78">
        <f t="shared" si="1072"/>
        <v>2.0177468231655471</v>
      </c>
      <c r="L2222" s="78">
        <f t="shared" si="1073"/>
        <v>1.4439045762081566</v>
      </c>
      <c r="M2222" s="78">
        <f t="shared" si="1074"/>
        <v>0.38689306514257799</v>
      </c>
      <c r="O2222" s="78">
        <f t="shared" si="1075"/>
        <v>1.7631629219981759</v>
      </c>
      <c r="P2222" s="78">
        <f t="shared" si="1076"/>
        <v>0.33807784971130178</v>
      </c>
    </row>
    <row r="2223" spans="1:16" x14ac:dyDescent="0.2">
      <c r="A2223" s="78">
        <v>4951.9926984995482</v>
      </c>
      <c r="B2223" s="78">
        <f t="shared" si="1063"/>
        <v>-2.2716032856752033</v>
      </c>
      <c r="C2223" s="78">
        <f t="shared" ref="C2223:D2223" si="1138">C941</f>
        <v>1</v>
      </c>
      <c r="D2223" s="78">
        <f t="shared" si="1138"/>
        <v>0</v>
      </c>
      <c r="E2223" s="78">
        <f t="shared" si="1066"/>
        <v>-2.2716032856752033</v>
      </c>
      <c r="F2223" s="78">
        <f t="shared" si="1067"/>
        <v>1</v>
      </c>
      <c r="G2223" s="78">
        <f t="shared" si="1068"/>
        <v>0</v>
      </c>
      <c r="H2223" s="78">
        <f t="shared" si="1069"/>
        <v>2.0018270466220409</v>
      </c>
      <c r="I2223" s="78">
        <f t="shared" si="1070"/>
        <v>1.4672661527149244</v>
      </c>
      <c r="J2223" s="78">
        <f t="shared" si="1071"/>
        <v>0</v>
      </c>
      <c r="K2223" s="78">
        <f t="shared" si="1072"/>
        <v>2.0018270466220409</v>
      </c>
      <c r="L2223" s="78">
        <f t="shared" si="1073"/>
        <v>1.4172702709471456</v>
      </c>
      <c r="M2223" s="78">
        <f t="shared" si="1074"/>
        <v>0.3797564245569261</v>
      </c>
      <c r="O2223" s="78">
        <f t="shared" si="1075"/>
        <v>1.7533324508538366</v>
      </c>
      <c r="P2223" s="78">
        <f t="shared" si="1076"/>
        <v>0.33261577903018541</v>
      </c>
    </row>
    <row r="2224" spans="1:16" x14ac:dyDescent="0.2">
      <c r="A2224" s="78">
        <v>5023.7728630191614</v>
      </c>
      <c r="B2224" s="78">
        <f t="shared" ref="B2224:B2287" si="1139">A2224/20000*9-4.5</f>
        <v>-2.2393022116413772</v>
      </c>
      <c r="C2224" s="78">
        <f t="shared" ref="C2224:D2224" si="1140">C942</f>
        <v>1</v>
      </c>
      <c r="D2224" s="78">
        <f t="shared" si="1140"/>
        <v>0</v>
      </c>
      <c r="E2224" s="78">
        <f t="shared" si="1066"/>
        <v>-2.2393022116413772</v>
      </c>
      <c r="F2224" s="78">
        <f t="shared" si="1067"/>
        <v>1</v>
      </c>
      <c r="G2224" s="78">
        <f t="shared" si="1068"/>
        <v>0</v>
      </c>
      <c r="H2224" s="78">
        <f t="shared" si="1069"/>
        <v>1.9856765096051279</v>
      </c>
      <c r="I2224" s="78">
        <f t="shared" si="1070"/>
        <v>1.4392926020321091</v>
      </c>
      <c r="J2224" s="78">
        <f t="shared" si="1071"/>
        <v>0</v>
      </c>
      <c r="K2224" s="78">
        <f t="shared" si="1072"/>
        <v>1.9856765096051279</v>
      </c>
      <c r="L2224" s="78">
        <f t="shared" si="1073"/>
        <v>1.3902498958896081</v>
      </c>
      <c r="M2224" s="78">
        <f t="shared" si="1074"/>
        <v>0.37251633688107288</v>
      </c>
      <c r="O2224" s="78">
        <f t="shared" si="1075"/>
        <v>1.7433125065339414</v>
      </c>
      <c r="P2224" s="78">
        <f t="shared" si="1076"/>
        <v>0.32704843202386857</v>
      </c>
    </row>
    <row r="2225" spans="1:16" x14ac:dyDescent="0.2">
      <c r="A2225" s="78">
        <v>5096.5934959586939</v>
      </c>
      <c r="B2225" s="78">
        <f t="shared" si="1139"/>
        <v>-2.2065329268185878</v>
      </c>
      <c r="C2225" s="78">
        <f t="shared" ref="C2225:D2225" si="1141">C943</f>
        <v>1</v>
      </c>
      <c r="D2225" s="78">
        <f t="shared" si="1141"/>
        <v>0</v>
      </c>
      <c r="E2225" s="78">
        <f t="shared" ref="E2225:E2288" si="1142">B2225+B$8</f>
        <v>-2.2065329268185878</v>
      </c>
      <c r="F2225" s="78">
        <f t="shared" ref="F2225:F2288" si="1143">C2225+B$9</f>
        <v>1</v>
      </c>
      <c r="G2225" s="78">
        <f t="shared" ref="G2225:G2288" si="1144">D2225+B$10</f>
        <v>0</v>
      </c>
      <c r="H2225" s="78">
        <f t="shared" ref="H2225:H2288" si="1145">E2225*COS(RADIANS($B$12))-F2225*SIN(RADIANS($B$12))</f>
        <v>1.9692918671937332</v>
      </c>
      <c r="I2225" s="78">
        <f t="shared" ref="I2225:I2288" si="1146">E2225*SIN(RADIANS($B$12))+F2225*COS(RADIANS($B$12))</f>
        <v>1.4109135689117256</v>
      </c>
      <c r="J2225" s="78">
        <f t="shared" ref="J2225:J2288" si="1147">G2225</f>
        <v>0</v>
      </c>
      <c r="K2225" s="78">
        <f t="shared" ref="K2225:K2288" si="1148">H2225</f>
        <v>1.9692918671937332</v>
      </c>
      <c r="L2225" s="78">
        <f t="shared" ref="L2225:L2288" si="1149">I2225*COS(RADIANS($B$14))-J2225*SIN(RADIANS($B$14))</f>
        <v>1.3628378548735169</v>
      </c>
      <c r="M2225" s="78">
        <f t="shared" ref="M2225:M2288" si="1150">I2225*SIN(RADIANS($B$14))+J2225*COS(RADIANS($B$14))</f>
        <v>0.36517130262792241</v>
      </c>
      <c r="O2225" s="78">
        <f t="shared" ref="O2225:O2288" si="1151">K2225*B$3/(B$3+B$5+L2225)</f>
        <v>1.7330986258411709</v>
      </c>
      <c r="P2225" s="78">
        <f t="shared" ref="P2225:P2288" si="1152">M2225*B$3/(B$3+B$5+L2225)</f>
        <v>0.32137332882146213</v>
      </c>
    </row>
    <row r="2226" spans="1:16" x14ac:dyDescent="0.2">
      <c r="A2226" s="78">
        <v>5170.4696791243859</v>
      </c>
      <c r="B2226" s="78">
        <f t="shared" si="1139"/>
        <v>-2.173288644394026</v>
      </c>
      <c r="C2226" s="78">
        <f t="shared" ref="C2226:D2226" si="1153">C944</f>
        <v>1</v>
      </c>
      <c r="D2226" s="78">
        <f t="shared" si="1153"/>
        <v>0</v>
      </c>
      <c r="E2226" s="78">
        <f t="shared" si="1142"/>
        <v>-2.173288644394026</v>
      </c>
      <c r="F2226" s="78">
        <f t="shared" si="1143"/>
        <v>1</v>
      </c>
      <c r="G2226" s="78">
        <f t="shared" si="1144"/>
        <v>0</v>
      </c>
      <c r="H2226" s="78">
        <f t="shared" si="1145"/>
        <v>1.9526697259814523</v>
      </c>
      <c r="I2226" s="78">
        <f t="shared" si="1146"/>
        <v>1.3821231758014707</v>
      </c>
      <c r="J2226" s="78">
        <f t="shared" si="1147"/>
        <v>0</v>
      </c>
      <c r="K2226" s="78">
        <f t="shared" si="1148"/>
        <v>1.9526697259814523</v>
      </c>
      <c r="L2226" s="78">
        <f t="shared" si="1149"/>
        <v>1.3350284706193067</v>
      </c>
      <c r="M2226" s="78">
        <f t="shared" si="1150"/>
        <v>0.35771980057500002</v>
      </c>
      <c r="O2226" s="78">
        <f t="shared" si="1151"/>
        <v>1.7226862120750943</v>
      </c>
      <c r="P2226" s="78">
        <f t="shared" si="1152"/>
        <v>0.31558791537420411</v>
      </c>
    </row>
    <row r="2227" spans="1:16" x14ac:dyDescent="0.2">
      <c r="A2227" s="78">
        <v>5245.416712936385</v>
      </c>
      <c r="B2227" s="78">
        <f t="shared" si="1139"/>
        <v>-2.1395624791786267</v>
      </c>
      <c r="C2227" s="78">
        <f t="shared" ref="C2227:D2227" si="1154">C945</f>
        <v>1</v>
      </c>
      <c r="D2227" s="78">
        <f t="shared" si="1154"/>
        <v>0</v>
      </c>
      <c r="E2227" s="78">
        <f t="shared" si="1142"/>
        <v>-2.1395624791786267</v>
      </c>
      <c r="F2227" s="78">
        <f t="shared" si="1143"/>
        <v>1</v>
      </c>
      <c r="G2227" s="78">
        <f t="shared" si="1144"/>
        <v>0</v>
      </c>
      <c r="H2227" s="78">
        <f t="shared" si="1145"/>
        <v>1.9358066433737526</v>
      </c>
      <c r="I2227" s="78">
        <f t="shared" si="1146"/>
        <v>1.3529154599527038</v>
      </c>
      <c r="J2227" s="78">
        <f t="shared" si="1147"/>
        <v>0</v>
      </c>
      <c r="K2227" s="78">
        <f t="shared" si="1148"/>
        <v>1.9358066433737526</v>
      </c>
      <c r="L2227" s="78">
        <f t="shared" si="1149"/>
        <v>1.3068159835540702</v>
      </c>
      <c r="M2227" s="78">
        <f t="shared" si="1150"/>
        <v>0.35016028744939642</v>
      </c>
      <c r="O2227" s="78">
        <f t="shared" si="1151"/>
        <v>1.7120705300142955</v>
      </c>
      <c r="P2227" s="78">
        <f t="shared" si="1152"/>
        <v>0.30968956066739717</v>
      </c>
    </row>
    <row r="2228" spans="1:16" x14ac:dyDescent="0.2">
      <c r="A2228" s="78">
        <v>5321.4501195976191</v>
      </c>
      <c r="B2228" s="78">
        <f t="shared" si="1139"/>
        <v>-2.1053474461810713</v>
      </c>
      <c r="C2228" s="78">
        <f t="shared" ref="C2228:D2228" si="1155">C946</f>
        <v>1</v>
      </c>
      <c r="D2228" s="78">
        <f t="shared" si="1155"/>
        <v>0</v>
      </c>
      <c r="E2228" s="78">
        <f t="shared" si="1142"/>
        <v>-2.1053474461810713</v>
      </c>
      <c r="F2228" s="78">
        <f t="shared" si="1143"/>
        <v>1</v>
      </c>
      <c r="G2228" s="78">
        <f t="shared" si="1144"/>
        <v>0</v>
      </c>
      <c r="H2228" s="78">
        <f t="shared" si="1145"/>
        <v>1.9186991268749749</v>
      </c>
      <c r="I2228" s="78">
        <f t="shared" si="1146"/>
        <v>1.3232843721854979</v>
      </c>
      <c r="J2228" s="78">
        <f t="shared" si="1147"/>
        <v>0</v>
      </c>
      <c r="K2228" s="78">
        <f t="shared" si="1148"/>
        <v>1.9186991268749749</v>
      </c>
      <c r="L2228" s="78">
        <f t="shared" si="1149"/>
        <v>1.278194550618688</v>
      </c>
      <c r="M2228" s="78">
        <f t="shared" si="1150"/>
        <v>0.34249119760813923</v>
      </c>
      <c r="O2228" s="78">
        <f t="shared" si="1151"/>
        <v>1.7012467006695864</v>
      </c>
      <c r="P2228" s="78">
        <f t="shared" si="1152"/>
        <v>0.30367555380515332</v>
      </c>
    </row>
    <row r="2229" spans="1:16" x14ac:dyDescent="0.2">
      <c r="A2229" s="78">
        <v>5398.585646308592</v>
      </c>
      <c r="B2229" s="78">
        <f t="shared" si="1139"/>
        <v>-2.0706364591611335</v>
      </c>
      <c r="C2229" s="78">
        <f t="shared" ref="C2229:D2229" si="1156">C947</f>
        <v>1</v>
      </c>
      <c r="D2229" s="78">
        <f t="shared" si="1156"/>
        <v>0</v>
      </c>
      <c r="E2229" s="78">
        <f t="shared" si="1142"/>
        <v>-2.0706364591611335</v>
      </c>
      <c r="F2229" s="78">
        <f t="shared" si="1143"/>
        <v>1</v>
      </c>
      <c r="G2229" s="78">
        <f t="shared" si="1144"/>
        <v>0</v>
      </c>
      <c r="H2229" s="78">
        <f t="shared" si="1145"/>
        <v>1.901343633365006</v>
      </c>
      <c r="I2229" s="78">
        <f t="shared" si="1146"/>
        <v>1.2932237756357998</v>
      </c>
      <c r="J2229" s="78">
        <f t="shared" si="1147"/>
        <v>0</v>
      </c>
      <c r="K2229" s="78">
        <f t="shared" si="1148"/>
        <v>1.901343633365006</v>
      </c>
      <c r="L2229" s="78">
        <f t="shared" si="1149"/>
        <v>1.2491582440576787</v>
      </c>
      <c r="M2229" s="78">
        <f t="shared" si="1150"/>
        <v>0.33471094271393426</v>
      </c>
      <c r="O2229" s="78">
        <f t="shared" si="1151"/>
        <v>1.6902096957960235</v>
      </c>
      <c r="P2229" s="78">
        <f t="shared" si="1152"/>
        <v>0.29754310096112652</v>
      </c>
    </row>
    <row r="2230" spans="1:16" x14ac:dyDescent="0.2">
      <c r="A2230" s="78">
        <v>5476.8392685287272</v>
      </c>
      <c r="B2230" s="78">
        <f t="shared" si="1139"/>
        <v>-2.0354223291620728</v>
      </c>
      <c r="C2230" s="78">
        <f t="shared" ref="C2230:D2230" si="1157">C948</f>
        <v>1</v>
      </c>
      <c r="D2230" s="78">
        <f t="shared" si="1157"/>
        <v>0</v>
      </c>
      <c r="E2230" s="78">
        <f t="shared" si="1142"/>
        <v>-2.0354223291620728</v>
      </c>
      <c r="F2230" s="78">
        <f t="shared" si="1143"/>
        <v>1</v>
      </c>
      <c r="G2230" s="78">
        <f t="shared" si="1144"/>
        <v>0</v>
      </c>
      <c r="H2230" s="78">
        <f t="shared" si="1145"/>
        <v>1.8837365683654756</v>
      </c>
      <c r="I2230" s="78">
        <f t="shared" si="1146"/>
        <v>1.2627274444844456</v>
      </c>
      <c r="J2230" s="78">
        <f t="shared" si="1147"/>
        <v>0</v>
      </c>
      <c r="K2230" s="78">
        <f t="shared" si="1148"/>
        <v>1.8837365683654756</v>
      </c>
      <c r="L2230" s="78">
        <f t="shared" si="1149"/>
        <v>1.2197010501915218</v>
      </c>
      <c r="M2230" s="78">
        <f t="shared" si="1150"/>
        <v>0.32681791140621047</v>
      </c>
      <c r="O2230" s="78">
        <f t="shared" si="1151"/>
        <v>1.678954332150695</v>
      </c>
      <c r="P2230" s="78">
        <f t="shared" si="1152"/>
        <v>0.29128932218798437</v>
      </c>
    </row>
    <row r="2231" spans="1:16" x14ac:dyDescent="0.2">
      <c r="A2231" s="78">
        <v>5556.2271932850745</v>
      </c>
      <c r="B2231" s="78">
        <f t="shared" si="1139"/>
        <v>-1.9996977630217163</v>
      </c>
      <c r="C2231" s="78">
        <f t="shared" ref="C2231:D2231" si="1158">C949</f>
        <v>1</v>
      </c>
      <c r="D2231" s="78">
        <f t="shared" si="1158"/>
        <v>0</v>
      </c>
      <c r="E2231" s="78">
        <f t="shared" si="1142"/>
        <v>-1.9996977630217163</v>
      </c>
      <c r="F2231" s="78">
        <f t="shared" si="1143"/>
        <v>1</v>
      </c>
      <c r="G2231" s="78">
        <f t="shared" si="1144"/>
        <v>0</v>
      </c>
      <c r="H2231" s="78">
        <f t="shared" si="1145"/>
        <v>1.8658742852952974</v>
      </c>
      <c r="I2231" s="78">
        <f t="shared" si="1146"/>
        <v>1.2317890626677195</v>
      </c>
      <c r="J2231" s="78">
        <f t="shared" si="1147"/>
        <v>0</v>
      </c>
      <c r="K2231" s="78">
        <f t="shared" si="1148"/>
        <v>1.8658742852952974</v>
      </c>
      <c r="L2231" s="78">
        <f t="shared" si="1149"/>
        <v>1.1898168681711538</v>
      </c>
      <c r="M2231" s="78">
        <f t="shared" si="1150"/>
        <v>0.31881046896738824</v>
      </c>
      <c r="O2231" s="78">
        <f t="shared" si="1151"/>
        <v>1.6674752654823861</v>
      </c>
      <c r="P2231" s="78">
        <f t="shared" si="1152"/>
        <v>0.28491124807790902</v>
      </c>
    </row>
    <row r="2232" spans="1:16" x14ac:dyDescent="0.2">
      <c r="A2232" s="78">
        <v>5636.7658625289105</v>
      </c>
      <c r="B2232" s="78">
        <f t="shared" si="1139"/>
        <v>-1.9634553618619903</v>
      </c>
      <c r="C2232" s="78">
        <f t="shared" ref="C2232:D2232" si="1159">C950</f>
        <v>1</v>
      </c>
      <c r="D2232" s="78">
        <f t="shared" si="1159"/>
        <v>0</v>
      </c>
      <c r="E2232" s="78">
        <f t="shared" si="1142"/>
        <v>-1.9634553618619903</v>
      </c>
      <c r="F2232" s="78">
        <f t="shared" si="1143"/>
        <v>1</v>
      </c>
      <c r="G2232" s="78">
        <f t="shared" si="1144"/>
        <v>0</v>
      </c>
      <c r="H2232" s="78">
        <f t="shared" si="1145"/>
        <v>1.8477530847154344</v>
      </c>
      <c r="I2232" s="78">
        <f t="shared" si="1146"/>
        <v>1.2004022225692503</v>
      </c>
      <c r="J2232" s="78">
        <f t="shared" si="1147"/>
        <v>0</v>
      </c>
      <c r="K2232" s="78">
        <f t="shared" si="1148"/>
        <v>1.8477530847154344</v>
      </c>
      <c r="L2232" s="78">
        <f t="shared" si="1149"/>
        <v>1.1594995087144373</v>
      </c>
      <c r="M2232" s="78">
        <f t="shared" si="1150"/>
        <v>0.31068695698431692</v>
      </c>
      <c r="O2232" s="78">
        <f t="shared" si="1151"/>
        <v>1.6557669842384299</v>
      </c>
      <c r="P2232" s="78">
        <f t="shared" si="1152"/>
        <v>0.27840581626595523</v>
      </c>
    </row>
    <row r="2233" spans="1:16" x14ac:dyDescent="0.2">
      <c r="A2233" s="78">
        <v>5718.471956541016</v>
      </c>
      <c r="B2233" s="78">
        <f t="shared" si="1139"/>
        <v>-1.9266876195565428</v>
      </c>
      <c r="C2233" s="78">
        <f t="shared" ref="C2233:D2233" si="1160">C951</f>
        <v>1</v>
      </c>
      <c r="D2233" s="78">
        <f t="shared" si="1160"/>
        <v>0</v>
      </c>
      <c r="E2233" s="78">
        <f t="shared" si="1142"/>
        <v>-1.9266876195565428</v>
      </c>
      <c r="F2233" s="78">
        <f t="shared" si="1143"/>
        <v>1</v>
      </c>
      <c r="G2233" s="78">
        <f t="shared" si="1144"/>
        <v>0</v>
      </c>
      <c r="H2233" s="78">
        <f t="shared" si="1145"/>
        <v>1.8293692135627106</v>
      </c>
      <c r="I2233" s="78">
        <f t="shared" si="1146"/>
        <v>1.168560423692933</v>
      </c>
      <c r="J2233" s="78">
        <f t="shared" si="1147"/>
        <v>0</v>
      </c>
      <c r="K2233" s="78">
        <f t="shared" si="1148"/>
        <v>1.8293692135627106</v>
      </c>
      <c r="L2233" s="78">
        <f t="shared" si="1149"/>
        <v>1.1287426928243001</v>
      </c>
      <c r="M2233" s="78">
        <f t="shared" si="1150"/>
        <v>0.30244569300480195</v>
      </c>
      <c r="O2233" s="78">
        <f t="shared" si="1151"/>
        <v>1.6438238029730612</v>
      </c>
      <c r="P2233" s="78">
        <f t="shared" si="1152"/>
        <v>0.27176986776755641</v>
      </c>
    </row>
    <row r="2234" spans="1:16" x14ac:dyDescent="0.2">
      <c r="A2234" s="78">
        <v>5801.3623973863105</v>
      </c>
      <c r="B2234" s="78">
        <f t="shared" si="1139"/>
        <v>-1.8893869211761603</v>
      </c>
      <c r="C2234" s="78">
        <f t="shared" ref="C2234:D2234" si="1161">C952</f>
        <v>1</v>
      </c>
      <c r="D2234" s="78">
        <f t="shared" si="1161"/>
        <v>0</v>
      </c>
      <c r="E2234" s="78">
        <f t="shared" si="1142"/>
        <v>-1.8893869211761603</v>
      </c>
      <c r="F2234" s="78">
        <f t="shared" si="1143"/>
        <v>1</v>
      </c>
      <c r="G2234" s="78">
        <f t="shared" si="1144"/>
        <v>0</v>
      </c>
      <c r="H2234" s="78">
        <f t="shared" si="1145"/>
        <v>1.8107188643725194</v>
      </c>
      <c r="I2234" s="78">
        <f t="shared" si="1146"/>
        <v>1.1362570713166207</v>
      </c>
      <c r="J2234" s="78">
        <f t="shared" si="1147"/>
        <v>0</v>
      </c>
      <c r="K2234" s="78">
        <f t="shared" si="1148"/>
        <v>1.8107188643725194</v>
      </c>
      <c r="L2234" s="78">
        <f t="shared" si="1149"/>
        <v>1.0975400504883037</v>
      </c>
      <c r="M2234" s="78">
        <f t="shared" si="1150"/>
        <v>0.29408497018915458</v>
      </c>
      <c r="O2234" s="78">
        <f t="shared" si="1151"/>
        <v>1.6316398554406171</v>
      </c>
      <c r="P2234" s="78">
        <f t="shared" si="1152"/>
        <v>0.26500014314092474</v>
      </c>
    </row>
    <row r="2235" spans="1:16" x14ac:dyDescent="0.2">
      <c r="A2235" s="78">
        <v>5885.4543524185656</v>
      </c>
      <c r="B2235" s="78">
        <f t="shared" si="1139"/>
        <v>-1.8515455414116455</v>
      </c>
      <c r="C2235" s="78">
        <f t="shared" ref="C2235:D2235" si="1162">C953</f>
        <v>1</v>
      </c>
      <c r="D2235" s="78">
        <f t="shared" si="1162"/>
        <v>0</v>
      </c>
      <c r="E2235" s="78">
        <f t="shared" si="1142"/>
        <v>-1.8515455414116455</v>
      </c>
      <c r="F2235" s="78">
        <f t="shared" si="1143"/>
        <v>1</v>
      </c>
      <c r="G2235" s="78">
        <f t="shared" si="1144"/>
        <v>0</v>
      </c>
      <c r="H2235" s="78">
        <f t="shared" si="1145"/>
        <v>1.7917981744902618</v>
      </c>
      <c r="I2235" s="78">
        <f t="shared" si="1146"/>
        <v>1.1034854751262964</v>
      </c>
      <c r="J2235" s="78">
        <f t="shared" si="1147"/>
        <v>0</v>
      </c>
      <c r="K2235" s="78">
        <f t="shared" si="1148"/>
        <v>1.7917981744902618</v>
      </c>
      <c r="L2235" s="78">
        <f t="shared" si="1149"/>
        <v>1.065885119359353</v>
      </c>
      <c r="M2235" s="78">
        <f t="shared" si="1150"/>
        <v>0.28560305695668942</v>
      </c>
      <c r="O2235" s="78">
        <f t="shared" si="1151"/>
        <v>1.6192090873558573</v>
      </c>
      <c r="P2235" s="78">
        <f t="shared" si="1152"/>
        <v>0.2580932784644922</v>
      </c>
    </row>
    <row r="2236" spans="1:16" x14ac:dyDescent="0.2">
      <c r="A2236" s="78">
        <v>5970.7652378359217</v>
      </c>
      <c r="B2236" s="78">
        <f t="shared" si="1139"/>
        <v>-1.8131556429738351</v>
      </c>
      <c r="C2236" s="78">
        <f t="shared" ref="C2236:D2236" si="1163">C954</f>
        <v>1</v>
      </c>
      <c r="D2236" s="78">
        <f t="shared" si="1163"/>
        <v>0</v>
      </c>
      <c r="E2236" s="78">
        <f t="shared" si="1142"/>
        <v>-1.8131556429738351</v>
      </c>
      <c r="F2236" s="78">
        <f t="shared" si="1143"/>
        <v>1</v>
      </c>
      <c r="G2236" s="78">
        <f t="shared" si="1144"/>
        <v>0</v>
      </c>
      <c r="H2236" s="78">
        <f t="shared" si="1145"/>
        <v>1.7726032252713568</v>
      </c>
      <c r="I2236" s="78">
        <f t="shared" si="1146"/>
        <v>1.0702388478304481</v>
      </c>
      <c r="J2236" s="78">
        <f t="shared" si="1147"/>
        <v>0</v>
      </c>
      <c r="K2236" s="78">
        <f t="shared" si="1148"/>
        <v>1.7726032252713568</v>
      </c>
      <c r="L2236" s="78">
        <f t="shared" si="1149"/>
        <v>1.0337713434172859</v>
      </c>
      <c r="M2236" s="78">
        <f t="shared" si="1150"/>
        <v>0.27699819662709857</v>
      </c>
      <c r="O2236" s="78">
        <f t="shared" si="1151"/>
        <v>1.6065252488025199</v>
      </c>
      <c r="P2236" s="78">
        <f t="shared" si="1152"/>
        <v>0.25104580111890284</v>
      </c>
    </row>
    <row r="2237" spans="1:16" x14ac:dyDescent="0.2">
      <c r="A2237" s="78">
        <v>6057.3127222879348</v>
      </c>
      <c r="B2237" s="78">
        <f t="shared" si="1139"/>
        <v>-1.774209274970429</v>
      </c>
      <c r="C2237" s="78">
        <f t="shared" ref="C2237:D2237" si="1164">C955</f>
        <v>1</v>
      </c>
      <c r="D2237" s="78">
        <f t="shared" si="1164"/>
        <v>0</v>
      </c>
      <c r="E2237" s="78">
        <f t="shared" si="1142"/>
        <v>-1.774209274970429</v>
      </c>
      <c r="F2237" s="78">
        <f t="shared" si="1143"/>
        <v>1</v>
      </c>
      <c r="G2237" s="78">
        <f t="shared" si="1144"/>
        <v>0</v>
      </c>
      <c r="H2237" s="78">
        <f t="shared" si="1145"/>
        <v>1.7531300412696535</v>
      </c>
      <c r="I2237" s="78">
        <f t="shared" si="1146"/>
        <v>1.036510303754361</v>
      </c>
      <c r="J2237" s="78">
        <f t="shared" si="1147"/>
        <v>0</v>
      </c>
      <c r="K2237" s="78">
        <f t="shared" si="1148"/>
        <v>1.7531300412696535</v>
      </c>
      <c r="L2237" s="78">
        <f t="shared" si="1149"/>
        <v>1.0011920716110643</v>
      </c>
      <c r="M2237" s="78">
        <f t="shared" si="1150"/>
        <v>0.26826860705662742</v>
      </c>
      <c r="O2237" s="78">
        <f t="shared" si="1151"/>
        <v>1.5935818862700004</v>
      </c>
      <c r="P2237" s="78">
        <f t="shared" si="1152"/>
        <v>0.24385412536238077</v>
      </c>
    </row>
    <row r="2238" spans="1:16" x14ac:dyDescent="0.2">
      <c r="A2238" s="78">
        <v>6145.114730534895</v>
      </c>
      <c r="B2238" s="78">
        <f t="shared" si="1139"/>
        <v>-1.7346983712592969</v>
      </c>
      <c r="C2238" s="78">
        <f t="shared" ref="C2238:D2238" si="1165">C956</f>
        <v>1</v>
      </c>
      <c r="D2238" s="78">
        <f t="shared" si="1165"/>
        <v>0</v>
      </c>
      <c r="E2238" s="78">
        <f t="shared" si="1142"/>
        <v>-1.7346983712592969</v>
      </c>
      <c r="F2238" s="78">
        <f t="shared" si="1143"/>
        <v>1</v>
      </c>
      <c r="G2238" s="78">
        <f t="shared" si="1144"/>
        <v>0</v>
      </c>
      <c r="H2238" s="78">
        <f t="shared" si="1145"/>
        <v>1.7333745894140877</v>
      </c>
      <c r="I2238" s="78">
        <f t="shared" si="1146"/>
        <v>1.0022928574140397</v>
      </c>
      <c r="J2238" s="78">
        <f t="shared" si="1147"/>
        <v>0</v>
      </c>
      <c r="K2238" s="78">
        <f t="shared" si="1148"/>
        <v>1.7333745894140877</v>
      </c>
      <c r="L2238" s="78">
        <f t="shared" si="1149"/>
        <v>0.96814055648128761</v>
      </c>
      <c r="M2238" s="78">
        <f t="shared" si="1150"/>
        <v>0.25941248026897873</v>
      </c>
      <c r="O2238" s="78">
        <f t="shared" si="1151"/>
        <v>1.5803723342967215</v>
      </c>
      <c r="P2238" s="78">
        <f t="shared" si="1152"/>
        <v>0.236514547687563</v>
      </c>
    </row>
    <row r="2239" spans="1:16" x14ac:dyDescent="0.2">
      <c r="A2239" s="78">
        <v>6234.1894471602527</v>
      </c>
      <c r="B2239" s="78">
        <f t="shared" si="1139"/>
        <v>-1.694614748777886</v>
      </c>
      <c r="C2239" s="78">
        <f t="shared" ref="C2239:D2239" si="1166">C957</f>
        <v>1</v>
      </c>
      <c r="D2239" s="78">
        <f t="shared" si="1166"/>
        <v>0</v>
      </c>
      <c r="E2239" s="78">
        <f t="shared" si="1142"/>
        <v>-1.694614748777886</v>
      </c>
      <c r="F2239" s="78">
        <f t="shared" si="1143"/>
        <v>1</v>
      </c>
      <c r="G2239" s="78">
        <f t="shared" si="1144"/>
        <v>0</v>
      </c>
      <c r="H2239" s="78">
        <f t="shared" si="1145"/>
        <v>1.713332778173382</v>
      </c>
      <c r="I2239" s="78">
        <f t="shared" si="1146"/>
        <v>0.96757942206943293</v>
      </c>
      <c r="J2239" s="78">
        <f t="shared" si="1147"/>
        <v>0</v>
      </c>
      <c r="K2239" s="78">
        <f t="shared" si="1148"/>
        <v>1.713332778173382</v>
      </c>
      <c r="L2239" s="78">
        <f t="shared" si="1149"/>
        <v>0.93460995276271619</v>
      </c>
      <c r="M2239" s="78">
        <f t="shared" si="1150"/>
        <v>0.25042798208085953</v>
      </c>
      <c r="O2239" s="78">
        <f t="shared" si="1151"/>
        <v>1.5668897066973062</v>
      </c>
      <c r="P2239" s="78">
        <f t="shared" si="1152"/>
        <v>0.22902324194708645</v>
      </c>
    </row>
    <row r="2240" spans="1:16" x14ac:dyDescent="0.2">
      <c r="A2240" s="78">
        <v>6324.5553203367654</v>
      </c>
      <c r="B2240" s="78">
        <f t="shared" si="1139"/>
        <v>-1.6539501058484554</v>
      </c>
      <c r="C2240" s="78">
        <f t="shared" ref="C2240:D2240" si="1167">C958</f>
        <v>1</v>
      </c>
      <c r="D2240" s="78">
        <f t="shared" si="1167"/>
        <v>0</v>
      </c>
      <c r="E2240" s="78">
        <f t="shared" si="1142"/>
        <v>-1.6539501058484554</v>
      </c>
      <c r="F2240" s="78">
        <f t="shared" si="1143"/>
        <v>1</v>
      </c>
      <c r="G2240" s="78">
        <f t="shared" si="1144"/>
        <v>0</v>
      </c>
      <c r="H2240" s="78">
        <f t="shared" si="1145"/>
        <v>1.6930004567086669</v>
      </c>
      <c r="I2240" s="78">
        <f t="shared" si="1146"/>
        <v>0.9323628082567228</v>
      </c>
      <c r="J2240" s="78">
        <f t="shared" si="1147"/>
        <v>0</v>
      </c>
      <c r="K2240" s="78">
        <f t="shared" si="1148"/>
        <v>1.6930004567086669</v>
      </c>
      <c r="L2240" s="78">
        <f t="shared" si="1149"/>
        <v>0.90059331596657111</v>
      </c>
      <c r="M2240" s="78">
        <f t="shared" si="1150"/>
        <v>0.24131325172210963</v>
      </c>
      <c r="O2240" s="78">
        <f t="shared" si="1151"/>
        <v>1.5531268873492012</v>
      </c>
      <c r="P2240" s="78">
        <f t="shared" si="1152"/>
        <v>0.22137625423438892</v>
      </c>
    </row>
    <row r="2241" spans="1:16" x14ac:dyDescent="0.2">
      <c r="A2241" s="78">
        <v>6416.2310656472782</v>
      </c>
      <c r="B2241" s="78">
        <f t="shared" si="1139"/>
        <v>-1.6126960204587246</v>
      </c>
      <c r="C2241" s="78">
        <f t="shared" ref="C2241:D2241" si="1168">C959</f>
        <v>1</v>
      </c>
      <c r="D2241" s="78">
        <f t="shared" si="1168"/>
        <v>0</v>
      </c>
      <c r="E2241" s="78">
        <f t="shared" si="1142"/>
        <v>-1.6126960204587246</v>
      </c>
      <c r="F2241" s="78">
        <f t="shared" si="1143"/>
        <v>1</v>
      </c>
      <c r="G2241" s="78">
        <f t="shared" si="1144"/>
        <v>0</v>
      </c>
      <c r="H2241" s="78">
        <f t="shared" si="1145"/>
        <v>1.6723734140138014</v>
      </c>
      <c r="I2241" s="78">
        <f t="shared" si="1146"/>
        <v>0.89663572229932353</v>
      </c>
      <c r="J2241" s="78">
        <f t="shared" si="1147"/>
        <v>0</v>
      </c>
      <c r="K2241" s="78">
        <f t="shared" si="1148"/>
        <v>1.6723734140138014</v>
      </c>
      <c r="L2241" s="78">
        <f t="shared" si="1149"/>
        <v>0.86608360094226966</v>
      </c>
      <c r="M2241" s="78">
        <f t="shared" si="1150"/>
        <v>0.23206640145031987</v>
      </c>
      <c r="O2241" s="78">
        <f t="shared" si="1151"/>
        <v>1.5390765205126702</v>
      </c>
      <c r="P2241" s="78">
        <f t="shared" si="1152"/>
        <v>0.21356949750524268</v>
      </c>
    </row>
    <row r="2242" spans="1:16" x14ac:dyDescent="0.2">
      <c r="A2242" s="78">
        <v>6509.2356699609227</v>
      </c>
      <c r="B2242" s="78">
        <f t="shared" si="1139"/>
        <v>-1.5708439485175849</v>
      </c>
      <c r="C2242" s="78">
        <f t="shared" ref="C2242:D2242" si="1169">C960</f>
        <v>1</v>
      </c>
      <c r="D2242" s="78">
        <f t="shared" si="1169"/>
        <v>0</v>
      </c>
      <c r="E2242" s="78">
        <f t="shared" si="1142"/>
        <v>-1.5708439485175849</v>
      </c>
      <c r="F2242" s="78">
        <f t="shared" si="1143"/>
        <v>1</v>
      </c>
      <c r="G2242" s="78">
        <f t="shared" si="1144"/>
        <v>0</v>
      </c>
      <c r="H2242" s="78">
        <f t="shared" si="1145"/>
        <v>1.6514473780432315</v>
      </c>
      <c r="I2242" s="78">
        <f t="shared" si="1146"/>
        <v>0.8603907647972826</v>
      </c>
      <c r="J2242" s="78">
        <f t="shared" si="1147"/>
        <v>0</v>
      </c>
      <c r="K2242" s="78">
        <f t="shared" si="1148"/>
        <v>1.6514473780432315</v>
      </c>
      <c r="L2242" s="78">
        <f t="shared" si="1149"/>
        <v>0.83107366041829867</v>
      </c>
      <c r="M2242" s="78">
        <f t="shared" si="1150"/>
        <v>0.22268551615986021</v>
      </c>
      <c r="O2242" s="78">
        <f t="shared" si="1151"/>
        <v>1.5247310006563581</v>
      </c>
      <c r="P2242" s="78">
        <f t="shared" si="1152"/>
        <v>0.20559874592456615</v>
      </c>
    </row>
    <row r="2243" spans="1:16" x14ac:dyDescent="0.2">
      <c r="A2243" s="78">
        <v>6603.5883953654402</v>
      </c>
      <c r="B2243" s="78">
        <f t="shared" si="1139"/>
        <v>-1.5283852220855518</v>
      </c>
      <c r="C2243" s="78">
        <f t="shared" ref="C2243:D2243" si="1170">C961</f>
        <v>1</v>
      </c>
      <c r="D2243" s="78">
        <f t="shared" si="1170"/>
        <v>0</v>
      </c>
      <c r="E2243" s="78">
        <f t="shared" si="1142"/>
        <v>-1.5283852220855518</v>
      </c>
      <c r="F2243" s="78">
        <f t="shared" si="1143"/>
        <v>1</v>
      </c>
      <c r="G2243" s="78">
        <f t="shared" si="1144"/>
        <v>0</v>
      </c>
      <c r="H2243" s="78">
        <f t="shared" si="1145"/>
        <v>1.630218014827215</v>
      </c>
      <c r="I2243" s="78">
        <f t="shared" si="1146"/>
        <v>0.82362042909480815</v>
      </c>
      <c r="J2243" s="78">
        <f t="shared" si="1147"/>
        <v>0</v>
      </c>
      <c r="K2243" s="78">
        <f t="shared" si="1148"/>
        <v>1.630218014827215</v>
      </c>
      <c r="L2243" s="78">
        <f t="shared" si="1149"/>
        <v>0.79555624352195953</v>
      </c>
      <c r="M2243" s="78">
        <f t="shared" si="1150"/>
        <v>0.21316865298524665</v>
      </c>
      <c r="O2243" s="78">
        <f t="shared" si="1151"/>
        <v>1.5100824617587005</v>
      </c>
      <c r="P2243" s="78">
        <f t="shared" si="1152"/>
        <v>0.19745962892200372</v>
      </c>
    </row>
    <row r="2244" spans="1:16" x14ac:dyDescent="0.2">
      <c r="A2244" s="78">
        <v>6699.3087831565581</v>
      </c>
      <c r="B2244" s="78">
        <f t="shared" si="1139"/>
        <v>-1.485311047579549</v>
      </c>
      <c r="C2244" s="78">
        <f t="shared" ref="C2244:D2244" si="1171">C962</f>
        <v>1</v>
      </c>
      <c r="D2244" s="78">
        <f t="shared" si="1171"/>
        <v>0</v>
      </c>
      <c r="E2244" s="78">
        <f t="shared" si="1142"/>
        <v>-1.485311047579549</v>
      </c>
      <c r="F2244" s="78">
        <f t="shared" si="1143"/>
        <v>1</v>
      </c>
      <c r="G2244" s="78">
        <f t="shared" si="1144"/>
        <v>0</v>
      </c>
      <c r="H2244" s="78">
        <f t="shared" si="1145"/>
        <v>1.6086809275742135</v>
      </c>
      <c r="I2244" s="78">
        <f t="shared" si="1146"/>
        <v>0.78631709972556574</v>
      </c>
      <c r="J2244" s="78">
        <f t="shared" si="1147"/>
        <v>0</v>
      </c>
      <c r="K2244" s="78">
        <f t="shared" si="1148"/>
        <v>1.6086809275742135</v>
      </c>
      <c r="L2244" s="78">
        <f t="shared" si="1149"/>
        <v>0.75952399427764083</v>
      </c>
      <c r="M2244" s="78">
        <f t="shared" si="1150"/>
        <v>0.20351384089875449</v>
      </c>
      <c r="O2244" s="78">
        <f t="shared" si="1151"/>
        <v>1.4951227660533832</v>
      </c>
      <c r="P2244" s="78">
        <f t="shared" si="1152"/>
        <v>0.18914762493860468</v>
      </c>
    </row>
    <row r="2245" spans="1:16" x14ac:dyDescent="0.2">
      <c r="A2245" s="78">
        <v>6796.4166578851236</v>
      </c>
      <c r="B2245" s="78">
        <f t="shared" si="1139"/>
        <v>-1.4416125039516943</v>
      </c>
      <c r="C2245" s="78">
        <f t="shared" ref="C2245:D2245" si="1172">C963</f>
        <v>1</v>
      </c>
      <c r="D2245" s="78">
        <f t="shared" si="1172"/>
        <v>0</v>
      </c>
      <c r="E2245" s="78">
        <f t="shared" si="1142"/>
        <v>-1.4416125039516943</v>
      </c>
      <c r="F2245" s="78">
        <f t="shared" si="1143"/>
        <v>1</v>
      </c>
      <c r="G2245" s="78">
        <f t="shared" si="1144"/>
        <v>0</v>
      </c>
      <c r="H2245" s="78">
        <f t="shared" si="1145"/>
        <v>1.5868316557602862</v>
      </c>
      <c r="I2245" s="78">
        <f t="shared" si="1146"/>
        <v>0.7484730508354609</v>
      </c>
      <c r="J2245" s="78">
        <f t="shared" si="1147"/>
        <v>0</v>
      </c>
      <c r="K2245" s="78">
        <f t="shared" si="1148"/>
        <v>1.5868316557602862</v>
      </c>
      <c r="L2245" s="78">
        <f t="shared" si="1149"/>
        <v>0.72296945008334235</v>
      </c>
      <c r="M2245" s="78">
        <f t="shared" si="1150"/>
        <v>0.19371908030220444</v>
      </c>
      <c r="O2245" s="78">
        <f t="shared" si="1151"/>
        <v>1.4798434921848564</v>
      </c>
      <c r="P2245" s="78">
        <f t="shared" si="1152"/>
        <v>0.1806580548457114</v>
      </c>
    </row>
    <row r="2246" spans="1:16" x14ac:dyDescent="0.2">
      <c r="A2246" s="78">
        <v>6894.9321314629924</v>
      </c>
      <c r="B2246" s="78">
        <f t="shared" si="1139"/>
        <v>-1.3972805408416535</v>
      </c>
      <c r="C2246" s="78">
        <f t="shared" ref="C2246:D2246" si="1173">C964</f>
        <v>1</v>
      </c>
      <c r="D2246" s="78">
        <f t="shared" si="1173"/>
        <v>0</v>
      </c>
      <c r="E2246" s="78">
        <f t="shared" si="1142"/>
        <v>-1.3972805408416535</v>
      </c>
      <c r="F2246" s="78">
        <f t="shared" si="1143"/>
        <v>1</v>
      </c>
      <c r="G2246" s="78">
        <f t="shared" si="1144"/>
        <v>0</v>
      </c>
      <c r="H2246" s="78">
        <f t="shared" si="1145"/>
        <v>1.5646656742052658</v>
      </c>
      <c r="I2246" s="78">
        <f t="shared" si="1146"/>
        <v>0.71008044458253106</v>
      </c>
      <c r="J2246" s="78">
        <f t="shared" si="1147"/>
        <v>0</v>
      </c>
      <c r="K2246" s="78">
        <f t="shared" si="1148"/>
        <v>1.5646656742052658</v>
      </c>
      <c r="L2246" s="78">
        <f t="shared" si="1149"/>
        <v>0.68588504016509033</v>
      </c>
      <c r="M2246" s="78">
        <f t="shared" si="1150"/>
        <v>0.18378234261282408</v>
      </c>
      <c r="O2246" s="78">
        <f t="shared" si="1151"/>
        <v>1.4642359227374702</v>
      </c>
      <c r="P2246" s="78">
        <f t="shared" si="1152"/>
        <v>0.17198607501581803</v>
      </c>
    </row>
    <row r="2247" spans="1:16" x14ac:dyDescent="0.2">
      <c r="A2247" s="78">
        <v>6994.8756073283621</v>
      </c>
      <c r="B2247" s="78">
        <f t="shared" si="1139"/>
        <v>-1.3523059767022367</v>
      </c>
      <c r="C2247" s="78">
        <f t="shared" ref="C2247:D2247" si="1174">C965</f>
        <v>1</v>
      </c>
      <c r="D2247" s="78">
        <f t="shared" si="1174"/>
        <v>0</v>
      </c>
      <c r="E2247" s="78">
        <f t="shared" si="1142"/>
        <v>-1.3523059767022367</v>
      </c>
      <c r="F2247" s="78">
        <f t="shared" si="1143"/>
        <v>1</v>
      </c>
      <c r="G2247" s="78">
        <f t="shared" si="1144"/>
        <v>0</v>
      </c>
      <c r="H2247" s="78">
        <f t="shared" si="1145"/>
        <v>1.5421783921355572</v>
      </c>
      <c r="I2247" s="78">
        <f t="shared" si="1146"/>
        <v>0.67113132951366339</v>
      </c>
      <c r="J2247" s="78">
        <f t="shared" si="1147"/>
        <v>0</v>
      </c>
      <c r="K2247" s="78">
        <f t="shared" si="1148"/>
        <v>1.5421783921355572</v>
      </c>
      <c r="L2247" s="78">
        <f t="shared" si="1149"/>
        <v>0.64826308400896626</v>
      </c>
      <c r="M2247" s="78">
        <f t="shared" si="1150"/>
        <v>0.17370156984311155</v>
      </c>
      <c r="O2247" s="78">
        <f t="shared" si="1151"/>
        <v>1.4482910310992638</v>
      </c>
      <c r="P2247" s="78">
        <f t="shared" si="1152"/>
        <v>0.1631266700237412</v>
      </c>
    </row>
    <row r="2248" spans="1:16" x14ac:dyDescent="0.2">
      <c r="A2248" s="78">
        <v>7096.2677846715133</v>
      </c>
      <c r="B2248" s="78">
        <f t="shared" si="1139"/>
        <v>-1.3066794968978193</v>
      </c>
      <c r="C2248" s="78">
        <f t="shared" ref="C2248:D2248" si="1175">C966</f>
        <v>1</v>
      </c>
      <c r="D2248" s="78">
        <f t="shared" si="1175"/>
        <v>0</v>
      </c>
      <c r="E2248" s="78">
        <f t="shared" si="1142"/>
        <v>-1.3066794968978193</v>
      </c>
      <c r="F2248" s="78">
        <f t="shared" si="1143"/>
        <v>1</v>
      </c>
      <c r="G2248" s="78">
        <f t="shared" si="1144"/>
        <v>0</v>
      </c>
      <c r="H2248" s="78">
        <f t="shared" si="1145"/>
        <v>1.5193651522333487</v>
      </c>
      <c r="I2248" s="78">
        <f t="shared" si="1146"/>
        <v>0.63161763891778033</v>
      </c>
      <c r="J2248" s="78">
        <f t="shared" si="1147"/>
        <v>0</v>
      </c>
      <c r="K2248" s="78">
        <f t="shared" si="1148"/>
        <v>1.5193651522333487</v>
      </c>
      <c r="L2248" s="78">
        <f t="shared" si="1149"/>
        <v>0.61009578977040735</v>
      </c>
      <c r="M2248" s="78">
        <f t="shared" si="1150"/>
        <v>0.16347467417460865</v>
      </c>
      <c r="O2248" s="78">
        <f t="shared" si="1151"/>
        <v>1.4319994676185919</v>
      </c>
      <c r="P2248" s="78">
        <f t="shared" si="1152"/>
        <v>0.15407464495487472</v>
      </c>
    </row>
    <row r="2249" spans="1:16" x14ac:dyDescent="0.2">
      <c r="A2249" s="78">
        <v>7199.1296627217944</v>
      </c>
      <c r="B2249" s="78">
        <f t="shared" si="1139"/>
        <v>-1.2603916517751923</v>
      </c>
      <c r="C2249" s="78">
        <f t="shared" ref="C2249:D2249" si="1176">C967</f>
        <v>1</v>
      </c>
      <c r="D2249" s="78">
        <f t="shared" si="1176"/>
        <v>0</v>
      </c>
      <c r="E2249" s="78">
        <f t="shared" si="1142"/>
        <v>-1.2603916517751923</v>
      </c>
      <c r="F2249" s="78">
        <f t="shared" si="1143"/>
        <v>1</v>
      </c>
      <c r="G2249" s="78">
        <f t="shared" si="1144"/>
        <v>0</v>
      </c>
      <c r="H2249" s="78">
        <f t="shared" si="1145"/>
        <v>1.496221229672035</v>
      </c>
      <c r="I2249" s="78">
        <f t="shared" si="1146"/>
        <v>0.5915311891551458</v>
      </c>
      <c r="J2249" s="78">
        <f t="shared" si="1147"/>
        <v>0</v>
      </c>
      <c r="K2249" s="78">
        <f t="shared" si="1148"/>
        <v>1.496221229672035</v>
      </c>
      <c r="L2249" s="78">
        <f t="shared" si="1149"/>
        <v>0.57137525266043931</v>
      </c>
      <c r="M2249" s="78">
        <f t="shared" si="1150"/>
        <v>0.15309953752549341</v>
      </c>
      <c r="O2249" s="78">
        <f t="shared" si="1151"/>
        <v>1.4153515450087624</v>
      </c>
      <c r="P2249" s="78">
        <f t="shared" si="1152"/>
        <v>0.1448246172956198</v>
      </c>
    </row>
    <row r="2250" spans="1:16" x14ac:dyDescent="0.2">
      <c r="A2250" s="78">
        <v>7303.4825450967573</v>
      </c>
      <c r="B2250" s="78">
        <f t="shared" si="1139"/>
        <v>-1.213432854706459</v>
      </c>
      <c r="C2250" s="78">
        <f t="shared" ref="C2250:D2250" si="1177">C968</f>
        <v>1</v>
      </c>
      <c r="D2250" s="78">
        <f t="shared" si="1177"/>
        <v>0</v>
      </c>
      <c r="E2250" s="78">
        <f t="shared" si="1142"/>
        <v>-1.213432854706459</v>
      </c>
      <c r="F2250" s="78">
        <f t="shared" si="1143"/>
        <v>1</v>
      </c>
      <c r="G2250" s="78">
        <f t="shared" si="1144"/>
        <v>0</v>
      </c>
      <c r="H2250" s="78">
        <f t="shared" si="1145"/>
        <v>1.4727418311376685</v>
      </c>
      <c r="I2250" s="78">
        <f t="shared" si="1146"/>
        <v>0.55086367796246449</v>
      </c>
      <c r="J2250" s="78">
        <f t="shared" si="1147"/>
        <v>0</v>
      </c>
      <c r="K2250" s="78">
        <f t="shared" si="1148"/>
        <v>1.4727418311376685</v>
      </c>
      <c r="L2250" s="78">
        <f t="shared" si="1149"/>
        <v>0.53209345330852875</v>
      </c>
      <c r="M2250" s="78">
        <f t="shared" si="1150"/>
        <v>0.14257401111190757</v>
      </c>
      <c r="O2250" s="78">
        <f t="shared" si="1151"/>
        <v>1.3983372229525979</v>
      </c>
      <c r="P2250" s="78">
        <f t="shared" si="1152"/>
        <v>0.13537100837926927</v>
      </c>
    </row>
    <row r="2251" spans="1:16" x14ac:dyDescent="0.2">
      <c r="A2251" s="78">
        <v>7409.3480442143164</v>
      </c>
      <c r="B2251" s="78">
        <f t="shared" si="1139"/>
        <v>-1.1657933801035574</v>
      </c>
      <c r="C2251" s="78">
        <f t="shared" ref="C2251:D2251" si="1178">C969</f>
        <v>1</v>
      </c>
      <c r="D2251" s="78">
        <f t="shared" si="1178"/>
        <v>0</v>
      </c>
      <c r="E2251" s="78">
        <f t="shared" si="1142"/>
        <v>-1.1657933801035574</v>
      </c>
      <c r="F2251" s="78">
        <f t="shared" si="1143"/>
        <v>1</v>
      </c>
      <c r="G2251" s="78">
        <f t="shared" si="1144"/>
        <v>0</v>
      </c>
      <c r="H2251" s="78">
        <f t="shared" si="1145"/>
        <v>1.4489220938362175</v>
      </c>
      <c r="I2251" s="78">
        <f t="shared" si="1146"/>
        <v>0.50960668273340803</v>
      </c>
      <c r="J2251" s="78">
        <f t="shared" si="1147"/>
        <v>0</v>
      </c>
      <c r="K2251" s="78">
        <f t="shared" si="1148"/>
        <v>1.4489220938362175</v>
      </c>
      <c r="L2251" s="78">
        <f t="shared" si="1149"/>
        <v>0.49224225610169825</v>
      </c>
      <c r="M2251" s="78">
        <f t="shared" si="1150"/>
        <v>0.13189591500292391</v>
      </c>
      <c r="O2251" s="78">
        <f t="shared" si="1151"/>
        <v>1.3809460918552521</v>
      </c>
      <c r="P2251" s="78">
        <f t="shared" si="1152"/>
        <v>0.12570803435864308</v>
      </c>
    </row>
    <row r="2252" spans="1:16" x14ac:dyDescent="0.2">
      <c r="A2252" s="78">
        <v>7516.7480857688915</v>
      </c>
      <c r="B2252" s="78">
        <f t="shared" si="1139"/>
        <v>-1.1174633614039986</v>
      </c>
      <c r="C2252" s="78">
        <f t="shared" ref="C2252:D2252" si="1179">C970</f>
        <v>1</v>
      </c>
      <c r="D2252" s="78">
        <f t="shared" si="1179"/>
        <v>0</v>
      </c>
      <c r="E2252" s="78">
        <f t="shared" si="1142"/>
        <v>-1.1174633614039986</v>
      </c>
      <c r="F2252" s="78">
        <f t="shared" si="1143"/>
        <v>1</v>
      </c>
      <c r="G2252" s="78">
        <f t="shared" si="1144"/>
        <v>0</v>
      </c>
      <c r="H2252" s="78">
        <f t="shared" si="1145"/>
        <v>1.4247570844864381</v>
      </c>
      <c r="I2252" s="78">
        <f t="shared" si="1146"/>
        <v>0.46775165877421321</v>
      </c>
      <c r="J2252" s="78">
        <f t="shared" si="1147"/>
        <v>0</v>
      </c>
      <c r="K2252" s="78">
        <f t="shared" si="1148"/>
        <v>1.4247570844864381</v>
      </c>
      <c r="L2252" s="78">
        <f t="shared" si="1149"/>
        <v>0.45181340749956422</v>
      </c>
      <c r="M2252" s="78">
        <f t="shared" si="1150"/>
        <v>0.12106303766906198</v>
      </c>
      <c r="O2252" s="78">
        <f t="shared" si="1151"/>
        <v>1.3631673556898001</v>
      </c>
      <c r="P2252" s="78">
        <f t="shared" si="1152"/>
        <v>0.11582969667464094</v>
      </c>
    </row>
    <row r="2253" spans="1:16" x14ac:dyDescent="0.2">
      <c r="A2253" s="78">
        <v>7625.7049132723787</v>
      </c>
      <c r="B2253" s="78">
        <f t="shared" si="1139"/>
        <v>-1.0684327890274297</v>
      </c>
      <c r="C2253" s="78">
        <f t="shared" ref="C2253:D2253" si="1180">C971</f>
        <v>1</v>
      </c>
      <c r="D2253" s="78">
        <f t="shared" si="1180"/>
        <v>0</v>
      </c>
      <c r="E2253" s="78">
        <f t="shared" si="1142"/>
        <v>-1.0684327890274297</v>
      </c>
      <c r="F2253" s="78">
        <f t="shared" si="1143"/>
        <v>1</v>
      </c>
      <c r="G2253" s="78">
        <f t="shared" si="1144"/>
        <v>0</v>
      </c>
      <c r="H2253" s="78">
        <f t="shared" si="1145"/>
        <v>1.4002417982981537</v>
      </c>
      <c r="I2253" s="78">
        <f t="shared" si="1146"/>
        <v>0.42528993753401301</v>
      </c>
      <c r="J2253" s="78">
        <f t="shared" si="1147"/>
        <v>0</v>
      </c>
      <c r="K2253" s="78">
        <f t="shared" si="1148"/>
        <v>1.4002417982981537</v>
      </c>
      <c r="L2253" s="78">
        <f t="shared" si="1149"/>
        <v>0.41079853432496777</v>
      </c>
      <c r="M2253" s="78">
        <f t="shared" si="1150"/>
        <v>0.11007313552426394</v>
      </c>
      <c r="O2253" s="78">
        <f t="shared" si="1151"/>
        <v>1.3449898138759293</v>
      </c>
      <c r="P2253" s="78">
        <f t="shared" si="1152"/>
        <v>0.10572977198756353</v>
      </c>
    </row>
    <row r="2254" spans="1:16" x14ac:dyDescent="0.2">
      <c r="A2254" s="78">
        <v>7736.2410926610446</v>
      </c>
      <c r="B2254" s="78">
        <f t="shared" si="1139"/>
        <v>-1.0186915083025299</v>
      </c>
      <c r="C2254" s="78">
        <f t="shared" ref="C2254:D2254" si="1181">C972</f>
        <v>1</v>
      </c>
      <c r="D2254" s="78">
        <f t="shared" si="1181"/>
        <v>0</v>
      </c>
      <c r="E2254" s="78">
        <f t="shared" si="1142"/>
        <v>-1.0186915083025299</v>
      </c>
      <c r="F2254" s="78">
        <f t="shared" si="1143"/>
        <v>1</v>
      </c>
      <c r="G2254" s="78">
        <f t="shared" si="1144"/>
        <v>0</v>
      </c>
      <c r="H2254" s="78">
        <f t="shared" si="1145"/>
        <v>1.3753711579357037</v>
      </c>
      <c r="I2254" s="78">
        <f t="shared" si="1146"/>
        <v>0.38221272480947655</v>
      </c>
      <c r="J2254" s="78">
        <f t="shared" si="1147"/>
        <v>0</v>
      </c>
      <c r="K2254" s="78">
        <f t="shared" si="1148"/>
        <v>1.3753711579357037</v>
      </c>
      <c r="L2254" s="78">
        <f t="shared" si="1149"/>
        <v>0.36918914202978992</v>
      </c>
      <c r="M2254" s="78">
        <f t="shared" si="1150"/>
        <v>9.8923932461221262E-2</v>
      </c>
      <c r="O2254" s="78">
        <f t="shared" si="1151"/>
        <v>1.3264018421275245</v>
      </c>
      <c r="P2254" s="78">
        <f t="shared" si="1152"/>
        <v>9.5401801535521719E-2</v>
      </c>
    </row>
    <row r="2255" spans="1:16" x14ac:dyDescent="0.2">
      <c r="A2255" s="78">
        <v>7848.3795169690793</v>
      </c>
      <c r="B2255" s="78">
        <f t="shared" si="1139"/>
        <v>-0.96822921736391443</v>
      </c>
      <c r="C2255" s="78">
        <f t="shared" ref="C2255:D2255" si="1182">C973</f>
        <v>1</v>
      </c>
      <c r="D2255" s="78">
        <f t="shared" si="1182"/>
        <v>0</v>
      </c>
      <c r="E2255" s="78">
        <f t="shared" si="1142"/>
        <v>-0.96822921736391443</v>
      </c>
      <c r="F2255" s="78">
        <f t="shared" si="1143"/>
        <v>1</v>
      </c>
      <c r="G2255" s="78">
        <f t="shared" si="1144"/>
        <v>0</v>
      </c>
      <c r="H2255" s="78">
        <f t="shared" si="1145"/>
        <v>1.350140012466396</v>
      </c>
      <c r="I2255" s="78">
        <f t="shared" si="1146"/>
        <v>0.33851109892347431</v>
      </c>
      <c r="J2255" s="78">
        <f t="shared" si="1147"/>
        <v>0</v>
      </c>
      <c r="K2255" s="78">
        <f t="shared" si="1148"/>
        <v>1.350140012466396</v>
      </c>
      <c r="L2255" s="78">
        <f t="shared" si="1149"/>
        <v>0.32697661293567748</v>
      </c>
      <c r="M2255" s="78">
        <f t="shared" si="1150"/>
        <v>8.7613119379978552E-2</v>
      </c>
      <c r="O2255" s="78">
        <f t="shared" si="1151"/>
        <v>1.3073913722000654</v>
      </c>
      <c r="P2255" s="78">
        <f t="shared" si="1152"/>
        <v>8.4839079881553578E-2</v>
      </c>
    </row>
    <row r="2256" spans="1:16" x14ac:dyDescent="0.2">
      <c r="A2256" s="78">
        <v>7962.143411069952</v>
      </c>
      <c r="B2256" s="78">
        <f t="shared" si="1139"/>
        <v>-0.91703546501852173</v>
      </c>
      <c r="C2256" s="78">
        <f t="shared" ref="C2256:D2256" si="1183">C974</f>
        <v>1</v>
      </c>
      <c r="D2256" s="78">
        <f t="shared" si="1183"/>
        <v>0</v>
      </c>
      <c r="E2256" s="78">
        <f t="shared" si="1142"/>
        <v>-0.91703546501852173</v>
      </c>
      <c r="F2256" s="78">
        <f t="shared" si="1143"/>
        <v>1</v>
      </c>
      <c r="G2256" s="78">
        <f t="shared" si="1144"/>
        <v>0</v>
      </c>
      <c r="H2256" s="78">
        <f t="shared" si="1145"/>
        <v>1.3245431362936997</v>
      </c>
      <c r="I2256" s="78">
        <f t="shared" si="1146"/>
        <v>0.2941760088773151</v>
      </c>
      <c r="J2256" s="78">
        <f t="shared" si="1147"/>
        <v>0</v>
      </c>
      <c r="K2256" s="78">
        <f t="shared" si="1148"/>
        <v>1.3245431362936997</v>
      </c>
      <c r="L2256" s="78">
        <f t="shared" si="1149"/>
        <v>0.28415220444924089</v>
      </c>
      <c r="M2256" s="78">
        <f t="shared" si="1150"/>
        <v>7.6138353709697362E-2</v>
      </c>
      <c r="O2256" s="78">
        <f t="shared" si="1151"/>
        <v>1.287945870463354</v>
      </c>
      <c r="P2256" s="78">
        <f t="shared" si="1152"/>
        <v>7.403464300806202E-2</v>
      </c>
    </row>
    <row r="2257" spans="1:16" x14ac:dyDescent="0.2">
      <c r="A2257" s="78">
        <v>8077.5563364865275</v>
      </c>
      <c r="B2257" s="78">
        <f t="shared" si="1139"/>
        <v>-0.86509964858106247</v>
      </c>
      <c r="C2257" s="78">
        <f t="shared" ref="C2257:D2257" si="1184">C975</f>
        <v>1</v>
      </c>
      <c r="D2257" s="78">
        <f t="shared" si="1184"/>
        <v>0</v>
      </c>
      <c r="E2257" s="78">
        <f t="shared" si="1142"/>
        <v>-0.86509964858106247</v>
      </c>
      <c r="F2257" s="78">
        <f t="shared" si="1143"/>
        <v>1</v>
      </c>
      <c r="G2257" s="78">
        <f t="shared" si="1144"/>
        <v>0</v>
      </c>
      <c r="H2257" s="78">
        <f t="shared" si="1145"/>
        <v>1.2985752280749701</v>
      </c>
      <c r="I2257" s="78">
        <f t="shared" si="1146"/>
        <v>0.24919827247618997</v>
      </c>
      <c r="J2257" s="78">
        <f t="shared" si="1147"/>
        <v>0</v>
      </c>
      <c r="K2257" s="78">
        <f t="shared" si="1148"/>
        <v>1.2985752280749701</v>
      </c>
      <c r="L2257" s="78">
        <f t="shared" si="1149"/>
        <v>0.24070704725137218</v>
      </c>
      <c r="M2257" s="78">
        <f t="shared" si="1150"/>
        <v>6.4497258923485262E-2</v>
      </c>
      <c r="O2257" s="78">
        <f t="shared" si="1151"/>
        <v>1.2680523152192995</v>
      </c>
      <c r="P2257" s="78">
        <f t="shared" si="1152"/>
        <v>6.2981255713975781E-2</v>
      </c>
    </row>
    <row r="2258" spans="1:16" x14ac:dyDescent="0.2">
      <c r="A2258" s="78">
        <v>8194.64219627083</v>
      </c>
      <c r="B2258" s="78">
        <f t="shared" si="1139"/>
        <v>-0.81241101167812646</v>
      </c>
      <c r="C2258" s="78">
        <f t="shared" ref="C2258:D2258" si="1185">C976</f>
        <v>1</v>
      </c>
      <c r="D2258" s="78">
        <f t="shared" si="1185"/>
        <v>0</v>
      </c>
      <c r="E2258" s="78">
        <f t="shared" si="1142"/>
        <v>-0.81241101167812646</v>
      </c>
      <c r="F2258" s="78">
        <f t="shared" si="1143"/>
        <v>1</v>
      </c>
      <c r="G2258" s="78">
        <f t="shared" si="1144"/>
        <v>0</v>
      </c>
      <c r="H2258" s="78">
        <f t="shared" si="1145"/>
        <v>1.2722309096235018</v>
      </c>
      <c r="I2258" s="78">
        <f t="shared" si="1146"/>
        <v>0.20356857442747311</v>
      </c>
      <c r="J2258" s="78">
        <f t="shared" si="1147"/>
        <v>0</v>
      </c>
      <c r="K2258" s="78">
        <f t="shared" si="1148"/>
        <v>1.2722309096235018</v>
      </c>
      <c r="L2258" s="78">
        <f t="shared" si="1149"/>
        <v>0.19663214346034466</v>
      </c>
      <c r="M2258" s="78">
        <f t="shared" si="1150"/>
        <v>5.2687424046200013E-2</v>
      </c>
      <c r="O2258" s="78">
        <f t="shared" si="1151"/>
        <v>1.2476971726781894</v>
      </c>
      <c r="P2258" s="78">
        <f t="shared" si="1152"/>
        <v>5.1671398266525996E-2</v>
      </c>
    </row>
    <row r="2259" spans="1:16" x14ac:dyDescent="0.2">
      <c r="A2259" s="78">
        <v>8313.4252399546276</v>
      </c>
      <c r="B2259" s="78">
        <f t="shared" si="1139"/>
        <v>-0.75895864202041796</v>
      </c>
      <c r="C2259" s="78">
        <f t="shared" ref="C2259:D2259" si="1186">C977</f>
        <v>1</v>
      </c>
      <c r="D2259" s="78">
        <f t="shared" si="1186"/>
        <v>0</v>
      </c>
      <c r="E2259" s="78">
        <f t="shared" si="1142"/>
        <v>-0.75895864202041796</v>
      </c>
      <c r="F2259" s="78">
        <f t="shared" si="1143"/>
        <v>1</v>
      </c>
      <c r="G2259" s="78">
        <f t="shared" si="1144"/>
        <v>0</v>
      </c>
      <c r="H2259" s="78">
        <f t="shared" si="1145"/>
        <v>1.2455047247946478</v>
      </c>
      <c r="I2259" s="78">
        <f t="shared" si="1146"/>
        <v>0.15727746441142099</v>
      </c>
      <c r="J2259" s="78">
        <f t="shared" si="1147"/>
        <v>0</v>
      </c>
      <c r="K2259" s="78">
        <f t="shared" si="1148"/>
        <v>1.2455047247946478</v>
      </c>
      <c r="L2259" s="78">
        <f t="shared" si="1149"/>
        <v>0.15191836476825135</v>
      </c>
      <c r="M2259" s="78">
        <f t="shared" si="1150"/>
        <v>4.070640315510967E-2</v>
      </c>
      <c r="O2259" s="78">
        <f t="shared" si="1151"/>
        <v>1.2268663714999055</v>
      </c>
      <c r="P2259" s="78">
        <f t="shared" si="1152"/>
        <v>4.0097252255671505E-2</v>
      </c>
    </row>
    <row r="2260" spans="1:16" x14ac:dyDescent="0.2">
      <c r="A2260" s="78">
        <v>8433.9300685716516</v>
      </c>
      <c r="B2260" s="78">
        <f t="shared" si="1139"/>
        <v>-0.70473146914275686</v>
      </c>
      <c r="C2260" s="78">
        <f t="shared" ref="C2260:D2260" si="1187">C978</f>
        <v>1</v>
      </c>
      <c r="D2260" s="78">
        <f t="shared" si="1187"/>
        <v>0</v>
      </c>
      <c r="E2260" s="78">
        <f t="shared" si="1142"/>
        <v>-0.70473146914275686</v>
      </c>
      <c r="F2260" s="78">
        <f t="shared" si="1143"/>
        <v>1</v>
      </c>
      <c r="G2260" s="78">
        <f t="shared" si="1144"/>
        <v>0</v>
      </c>
      <c r="H2260" s="78">
        <f t="shared" si="1145"/>
        <v>1.218391138355817</v>
      </c>
      <c r="I2260" s="78">
        <f t="shared" si="1146"/>
        <v>0.11031535512395607</v>
      </c>
      <c r="J2260" s="78">
        <f t="shared" si="1147"/>
        <v>0</v>
      </c>
      <c r="K2260" s="78">
        <f t="shared" si="1148"/>
        <v>1.218391138355817</v>
      </c>
      <c r="L2260" s="78">
        <f t="shared" si="1149"/>
        <v>0.10655645055047927</v>
      </c>
      <c r="M2260" s="78">
        <f t="shared" si="1150"/>
        <v>2.855171487332778E-2</v>
      </c>
      <c r="O2260" s="78">
        <f t="shared" si="1151"/>
        <v>1.2055452757991119</v>
      </c>
      <c r="P2260" s="78">
        <f t="shared" si="1152"/>
        <v>2.8250685595065012E-2</v>
      </c>
    </row>
    <row r="2261" spans="1:16" x14ac:dyDescent="0.2">
      <c r="A2261" s="78">
        <v>8556.1816397527655</v>
      </c>
      <c r="B2261" s="78">
        <f t="shared" si="1139"/>
        <v>-0.64971826211125538</v>
      </c>
      <c r="C2261" s="78">
        <f t="shared" ref="C2261:D2261" si="1188">C979</f>
        <v>1</v>
      </c>
      <c r="D2261" s="78">
        <f t="shared" si="1188"/>
        <v>0</v>
      </c>
      <c r="E2261" s="78">
        <f t="shared" si="1142"/>
        <v>-0.64971826211125538</v>
      </c>
      <c r="F2261" s="78">
        <f t="shared" si="1143"/>
        <v>1</v>
      </c>
      <c r="G2261" s="78">
        <f t="shared" si="1144"/>
        <v>0</v>
      </c>
      <c r="H2261" s="78">
        <f t="shared" si="1145"/>
        <v>1.1908845348400663</v>
      </c>
      <c r="I2261" s="78">
        <f t="shared" si="1146"/>
        <v>6.2672520291023104E-2</v>
      </c>
      <c r="J2261" s="78">
        <f t="shared" si="1147"/>
        <v>0</v>
      </c>
      <c r="K2261" s="78">
        <f t="shared" si="1148"/>
        <v>1.1908845348400663</v>
      </c>
      <c r="L2261" s="78">
        <f t="shared" si="1149"/>
        <v>6.053700594772489E-2</v>
      </c>
      <c r="M2261" s="78">
        <f t="shared" si="1150"/>
        <v>1.6220841855890955E-2</v>
      </c>
      <c r="O2261" s="78">
        <f t="shared" si="1151"/>
        <v>1.1837186565051379</v>
      </c>
      <c r="P2261" s="78">
        <f t="shared" si="1152"/>
        <v>1.6123236608842351E-2</v>
      </c>
    </row>
    <row r="2262" spans="1:16" x14ac:dyDescent="0.2">
      <c r="A2262" s="78">
        <v>8680.205272894882</v>
      </c>
      <c r="B2262" s="78">
        <f t="shared" si="1139"/>
        <v>-0.59390762719730317</v>
      </c>
      <c r="C2262" s="78">
        <f t="shared" ref="C2262:D2262" si="1189">C980</f>
        <v>1</v>
      </c>
      <c r="D2262" s="78">
        <f t="shared" si="1189"/>
        <v>0</v>
      </c>
      <c r="E2262" s="78">
        <f t="shared" si="1142"/>
        <v>-0.59390762719730317</v>
      </c>
      <c r="F2262" s="78">
        <f t="shared" si="1143"/>
        <v>1</v>
      </c>
      <c r="G2262" s="78">
        <f t="shared" si="1144"/>
        <v>0</v>
      </c>
      <c r="H2262" s="78">
        <f t="shared" si="1145"/>
        <v>1.1629792173830902</v>
      </c>
      <c r="I2262" s="78">
        <f t="shared" si="1146"/>
        <v>1.4339092654201746E-2</v>
      </c>
      <c r="J2262" s="78">
        <f t="shared" si="1147"/>
        <v>0</v>
      </c>
      <c r="K2262" s="78">
        <f t="shared" si="1148"/>
        <v>1.1629792173830902</v>
      </c>
      <c r="L2262" s="78">
        <f t="shared" si="1149"/>
        <v>1.3850499920245332E-2</v>
      </c>
      <c r="M2262" s="78">
        <f t="shared" si="1150"/>
        <v>3.7112302683970657E-3</v>
      </c>
      <c r="O2262" s="78">
        <f t="shared" si="1151"/>
        <v>1.1613706609583923</v>
      </c>
      <c r="P2262" s="78">
        <f t="shared" si="1152"/>
        <v>3.7060971385848266E-3</v>
      </c>
    </row>
    <row r="2263" spans="1:16" x14ac:dyDescent="0.2">
      <c r="A2263" s="78">
        <v>8806.0266544048336</v>
      </c>
      <c r="B2263" s="78">
        <f t="shared" si="1139"/>
        <v>-0.53728800551782463</v>
      </c>
      <c r="C2263" s="78">
        <f t="shared" ref="C2263:D2263" si="1190">C981</f>
        <v>1</v>
      </c>
      <c r="D2263" s="78">
        <f t="shared" si="1190"/>
        <v>0</v>
      </c>
      <c r="E2263" s="78">
        <f t="shared" si="1142"/>
        <v>-0.53728800551782463</v>
      </c>
      <c r="F2263" s="78">
        <f t="shared" si="1143"/>
        <v>1</v>
      </c>
      <c r="G2263" s="78">
        <f t="shared" si="1144"/>
        <v>0</v>
      </c>
      <c r="H2263" s="78">
        <f t="shared" si="1145"/>
        <v>1.1346694065433509</v>
      </c>
      <c r="I2263" s="78">
        <f t="shared" si="1146"/>
        <v>-3.4694938072890813E-2</v>
      </c>
      <c r="J2263" s="78">
        <f t="shared" si="1147"/>
        <v>0</v>
      </c>
      <c r="K2263" s="78">
        <f t="shared" si="1148"/>
        <v>1.1346694065433509</v>
      </c>
      <c r="L2263" s="78">
        <f t="shared" si="1149"/>
        <v>-3.3512736726105115E-2</v>
      </c>
      <c r="M2263" s="78">
        <f t="shared" si="1150"/>
        <v>-8.9797107419166914E-3</v>
      </c>
      <c r="O2263" s="78">
        <f t="shared" si="1151"/>
        <v>1.1384847806152947</v>
      </c>
      <c r="P2263" s="78">
        <f t="shared" si="1152"/>
        <v>-9.0099054006786972E-3</v>
      </c>
    </row>
    <row r="2264" spans="1:16" x14ac:dyDescent="0.2">
      <c r="A2264" s="78">
        <v>8933.6718430192668</v>
      </c>
      <c r="B2264" s="78">
        <f t="shared" si="1139"/>
        <v>-0.47984767064133038</v>
      </c>
      <c r="C2264" s="78">
        <f t="shared" ref="C2264:D2264" si="1191">C982</f>
        <v>1</v>
      </c>
      <c r="D2264" s="78">
        <f t="shared" si="1191"/>
        <v>0</v>
      </c>
      <c r="E2264" s="78">
        <f t="shared" si="1142"/>
        <v>-0.47984767064133038</v>
      </c>
      <c r="F2264" s="78">
        <f t="shared" si="1143"/>
        <v>1</v>
      </c>
      <c r="G2264" s="78">
        <f t="shared" si="1144"/>
        <v>0</v>
      </c>
      <c r="H2264" s="78">
        <f t="shared" si="1145"/>
        <v>1.1059492391051038</v>
      </c>
      <c r="I2264" s="78">
        <f t="shared" si="1146"/>
        <v>-8.443972727782012E-2</v>
      </c>
      <c r="J2264" s="78">
        <f t="shared" si="1147"/>
        <v>0</v>
      </c>
      <c r="K2264" s="78">
        <f t="shared" si="1148"/>
        <v>1.1059492391051038</v>
      </c>
      <c r="L2264" s="78">
        <f t="shared" si="1149"/>
        <v>-8.1562513342451987E-2</v>
      </c>
      <c r="M2264" s="78">
        <f t="shared" si="1150"/>
        <v>-2.1854609582762675E-2</v>
      </c>
      <c r="O2264" s="78">
        <f t="shared" si="1151"/>
        <v>1.1150438167229924</v>
      </c>
      <c r="P2264" s="78">
        <f t="shared" si="1152"/>
        <v>-2.2034327092510152E-2</v>
      </c>
    </row>
    <row r="2265" spans="1:16" x14ac:dyDescent="0.2">
      <c r="A2265" s="78">
        <v>9063.1672752016384</v>
      </c>
      <c r="B2265" s="78">
        <f t="shared" si="1139"/>
        <v>-0.42157472615926306</v>
      </c>
      <c r="C2265" s="78">
        <f t="shared" ref="C2265:D2265" si="1192">C983</f>
        <v>1</v>
      </c>
      <c r="D2265" s="78">
        <f t="shared" si="1192"/>
        <v>0</v>
      </c>
      <c r="E2265" s="78">
        <f t="shared" si="1142"/>
        <v>-0.42157472615926306</v>
      </c>
      <c r="F2265" s="78">
        <f t="shared" si="1143"/>
        <v>1</v>
      </c>
      <c r="G2265" s="78">
        <f t="shared" si="1144"/>
        <v>0</v>
      </c>
      <c r="H2265" s="78">
        <f t="shared" si="1145"/>
        <v>1.0768127668640701</v>
      </c>
      <c r="I2265" s="78">
        <f t="shared" si="1146"/>
        <v>-0.13490557755261062</v>
      </c>
      <c r="J2265" s="78">
        <f t="shared" si="1147"/>
        <v>0</v>
      </c>
      <c r="K2265" s="78">
        <f t="shared" si="1148"/>
        <v>1.0768127668640701</v>
      </c>
      <c r="L2265" s="78">
        <f t="shared" si="1149"/>
        <v>-0.13030878146850941</v>
      </c>
      <c r="M2265" s="78">
        <f t="shared" si="1150"/>
        <v>-3.491613276117074E-2</v>
      </c>
      <c r="O2265" s="78">
        <f t="shared" si="1151"/>
        <v>1.0910298438133801</v>
      </c>
      <c r="P2265" s="78">
        <f t="shared" si="1152"/>
        <v>-3.5377127802753996E-2</v>
      </c>
    </row>
    <row r="2266" spans="1:16" x14ac:dyDescent="0.2">
      <c r="A2266" s="78">
        <v>9194.5397706174554</v>
      </c>
      <c r="B2266" s="78">
        <f t="shared" si="1139"/>
        <v>-0.36245710322214464</v>
      </c>
      <c r="C2266" s="78">
        <f t="shared" ref="C2266:D2266" si="1193">C984</f>
        <v>1</v>
      </c>
      <c r="D2266" s="78">
        <f t="shared" si="1193"/>
        <v>0</v>
      </c>
      <c r="E2266" s="78">
        <f t="shared" si="1142"/>
        <v>-0.36245710322214464</v>
      </c>
      <c r="F2266" s="78">
        <f t="shared" si="1143"/>
        <v>1</v>
      </c>
      <c r="G2266" s="78">
        <f t="shared" si="1144"/>
        <v>0</v>
      </c>
      <c r="H2266" s="78">
        <f t="shared" si="1145"/>
        <v>1.0472539553955109</v>
      </c>
      <c r="I2266" s="78">
        <f t="shared" si="1146"/>
        <v>-0.18610294082750478</v>
      </c>
      <c r="J2266" s="78">
        <f t="shared" si="1147"/>
        <v>0</v>
      </c>
      <c r="K2266" s="78">
        <f t="shared" si="1148"/>
        <v>1.0472539553955109</v>
      </c>
      <c r="L2266" s="78">
        <f t="shared" si="1149"/>
        <v>-0.17976163689363314</v>
      </c>
      <c r="M2266" s="78">
        <f t="shared" si="1150"/>
        <v>-4.8166985435745706E-2</v>
      </c>
      <c r="O2266" s="78">
        <f t="shared" si="1151"/>
        <v>1.0664241708530591</v>
      </c>
      <c r="P2266" s="78">
        <f t="shared" si="1152"/>
        <v>-4.9048692765650333E-2</v>
      </c>
    </row>
    <row r="2267" spans="1:16" x14ac:dyDescent="0.2">
      <c r="A2267" s="78">
        <v>9327.8165376888228</v>
      </c>
      <c r="B2267" s="78">
        <f t="shared" si="1139"/>
        <v>-0.30248255804002966</v>
      </c>
      <c r="C2267" s="78">
        <f t="shared" ref="C2267:D2267" si="1194">C985</f>
        <v>1</v>
      </c>
      <c r="D2267" s="78">
        <f t="shared" si="1194"/>
        <v>0</v>
      </c>
      <c r="E2267" s="78">
        <f t="shared" si="1142"/>
        <v>-0.30248255804002966</v>
      </c>
      <c r="F2267" s="78">
        <f t="shared" si="1143"/>
        <v>1</v>
      </c>
      <c r="G2267" s="78">
        <f t="shared" si="1144"/>
        <v>0</v>
      </c>
      <c r="H2267" s="78">
        <f t="shared" si="1145"/>
        <v>1.0172666828044534</v>
      </c>
      <c r="I2267" s="78">
        <f t="shared" si="1146"/>
        <v>-0.23804242053563396</v>
      </c>
      <c r="J2267" s="78">
        <f t="shared" si="1147"/>
        <v>0</v>
      </c>
      <c r="K2267" s="78">
        <f t="shared" si="1148"/>
        <v>1.0172666828044534</v>
      </c>
      <c r="L2267" s="78">
        <f t="shared" si="1149"/>
        <v>-0.22993132174773212</v>
      </c>
      <c r="M2267" s="78">
        <f t="shared" si="1150"/>
        <v>-6.1609911976925454E-2</v>
      </c>
      <c r="O2267" s="78">
        <f t="shared" si="1151"/>
        <v>1.041207299871743</v>
      </c>
      <c r="P2267" s="78">
        <f t="shared" si="1152"/>
        <v>-6.3059855570991363E-2</v>
      </c>
    </row>
    <row r="2268" spans="1:16" x14ac:dyDescent="0.2">
      <c r="A2268" s="78">
        <v>9463.0251792296112</v>
      </c>
      <c r="B2268" s="78">
        <f t="shared" si="1139"/>
        <v>-0.24163866934667499</v>
      </c>
      <c r="C2268" s="78">
        <f t="shared" ref="C2268:D2268" si="1195">C986</f>
        <v>1</v>
      </c>
      <c r="D2268" s="78">
        <f t="shared" si="1195"/>
        <v>0</v>
      </c>
      <c r="E2268" s="78">
        <f t="shared" si="1142"/>
        <v>-0.24163866934667499</v>
      </c>
      <c r="F2268" s="78">
        <f t="shared" si="1143"/>
        <v>1</v>
      </c>
      <c r="G2268" s="78">
        <f t="shared" si="1144"/>
        <v>0</v>
      </c>
      <c r="H2268" s="78">
        <f t="shared" si="1145"/>
        <v>0.98684473845777598</v>
      </c>
      <c r="I2268" s="78">
        <f t="shared" si="1146"/>
        <v>-0.29073477380911183</v>
      </c>
      <c r="J2268" s="78">
        <f t="shared" si="1147"/>
        <v>0</v>
      </c>
      <c r="K2268" s="78">
        <f t="shared" si="1148"/>
        <v>0.98684473845777598</v>
      </c>
      <c r="L2268" s="78">
        <f t="shared" si="1149"/>
        <v>-0.28082822662253171</v>
      </c>
      <c r="M2268" s="78">
        <f t="shared" si="1150"/>
        <v>-7.524769653537168E-2</v>
      </c>
      <c r="O2268" s="78">
        <f t="shared" si="1151"/>
        <v>1.0153588818760446</v>
      </c>
      <c r="P2268" s="78">
        <f t="shared" si="1152"/>
        <v>-7.7421922659591677E-2</v>
      </c>
    </row>
    <row r="2269" spans="1:16" x14ac:dyDescent="0.2">
      <c r="A2269" s="78">
        <v>9600.193698162233</v>
      </c>
      <c r="B2269" s="78">
        <f t="shared" si="1139"/>
        <v>-0.17991283582699502</v>
      </c>
      <c r="C2269" s="78">
        <f t="shared" ref="C2269:D2269" si="1196">C987</f>
        <v>1</v>
      </c>
      <c r="D2269" s="78">
        <f t="shared" si="1196"/>
        <v>0</v>
      </c>
      <c r="E2269" s="78">
        <f t="shared" si="1142"/>
        <v>-0.17991283582699502</v>
      </c>
      <c r="F2269" s="78">
        <f t="shared" si="1143"/>
        <v>1</v>
      </c>
      <c r="G2269" s="78">
        <f t="shared" si="1144"/>
        <v>0</v>
      </c>
      <c r="H2269" s="78">
        <f t="shared" si="1145"/>
        <v>0.955981821697936</v>
      </c>
      <c r="I2269" s="78">
        <f t="shared" si="1146"/>
        <v>-0.34419091370692367</v>
      </c>
      <c r="J2269" s="78">
        <f t="shared" si="1147"/>
        <v>0</v>
      </c>
      <c r="K2269" s="78">
        <f t="shared" si="1148"/>
        <v>0.955981821697936</v>
      </c>
      <c r="L2269" s="78">
        <f t="shared" si="1149"/>
        <v>-0.33246289272354967</v>
      </c>
      <c r="M2269" s="78">
        <f t="shared" si="1150"/>
        <v>-8.9083163618590103E-2</v>
      </c>
      <c r="O2269" s="78">
        <f t="shared" si="1151"/>
        <v>0.98885766983857626</v>
      </c>
      <c r="P2269" s="78">
        <f t="shared" si="1152"/>
        <v>-9.2146699443791127E-2</v>
      </c>
    </row>
    <row r="2270" spans="1:16" x14ac:dyDescent="0.2">
      <c r="A2270" s="78">
        <v>9739.3505033172714</v>
      </c>
      <c r="B2270" s="78">
        <f t="shared" si="1139"/>
        <v>-0.11729227350722837</v>
      </c>
      <c r="C2270" s="78">
        <f t="shared" ref="C2270:D2270" si="1197">C988</f>
        <v>1</v>
      </c>
      <c r="D2270" s="78">
        <f t="shared" si="1197"/>
        <v>0</v>
      </c>
      <c r="E2270" s="78">
        <f t="shared" si="1142"/>
        <v>-0.11729227350722837</v>
      </c>
      <c r="F2270" s="78">
        <f t="shared" si="1143"/>
        <v>1</v>
      </c>
      <c r="G2270" s="78">
        <f t="shared" si="1144"/>
        <v>0</v>
      </c>
      <c r="H2270" s="78">
        <f t="shared" si="1145"/>
        <v>0.92467154053805256</v>
      </c>
      <c r="I2270" s="78">
        <f t="shared" si="1146"/>
        <v>-0.39842191147510819</v>
      </c>
      <c r="J2270" s="78">
        <f t="shared" si="1147"/>
        <v>0</v>
      </c>
      <c r="K2270" s="78">
        <f t="shared" si="1148"/>
        <v>0.92467154053805256</v>
      </c>
      <c r="L2270" s="78">
        <f t="shared" si="1149"/>
        <v>-0.38484601405326391</v>
      </c>
      <c r="M2270" s="78">
        <f t="shared" si="1150"/>
        <v>-0.10311917867590856</v>
      </c>
      <c r="O2270" s="78">
        <f t="shared" si="1151"/>
        <v>0.96168146853345127</v>
      </c>
      <c r="P2270" s="78">
        <f t="shared" si="1152"/>
        <v>-0.10724651818018195</v>
      </c>
    </row>
    <row r="2271" spans="1:16" x14ac:dyDescent="0.2">
      <c r="A2271" s="78">
        <v>9880.5244153172043</v>
      </c>
      <c r="B2271" s="78">
        <f t="shared" si="1139"/>
        <v>-5.3764013107257647E-2</v>
      </c>
      <c r="C2271" s="78">
        <f t="shared" ref="C2271:D2271" si="1198">C989</f>
        <v>1</v>
      </c>
      <c r="D2271" s="78">
        <f t="shared" si="1198"/>
        <v>0</v>
      </c>
      <c r="E2271" s="78">
        <f t="shared" si="1142"/>
        <v>-5.3764013107257647E-2</v>
      </c>
      <c r="F2271" s="78">
        <f t="shared" si="1143"/>
        <v>1</v>
      </c>
      <c r="G2271" s="78">
        <f t="shared" si="1144"/>
        <v>0</v>
      </c>
      <c r="H2271" s="78">
        <f t="shared" si="1145"/>
        <v>0.8929074103380672</v>
      </c>
      <c r="I2271" s="78">
        <f t="shared" si="1146"/>
        <v>-0.45343899883971583</v>
      </c>
      <c r="J2271" s="78">
        <f t="shared" si="1147"/>
        <v>0</v>
      </c>
      <c r="K2271" s="78">
        <f t="shared" si="1148"/>
        <v>0.8929074103380672</v>
      </c>
      <c r="L2271" s="78">
        <f t="shared" si="1149"/>
        <v>-0.43798843962594042</v>
      </c>
      <c r="M2271" s="78">
        <f t="shared" si="1150"/>
        <v>-0.11735864869193827</v>
      </c>
      <c r="O2271" s="78">
        <f t="shared" si="1151"/>
        <v>0.93380708096857512</v>
      </c>
      <c r="P2271" s="78">
        <f t="shared" si="1152"/>
        <v>-0.12273426773325012</v>
      </c>
    </row>
    <row r="2272" spans="1:16" x14ac:dyDescent="0.2">
      <c r="A2272" s="78">
        <v>10023.744672545454</v>
      </c>
      <c r="B2272" s="78">
        <f t="shared" si="1139"/>
        <v>1.0685102645454414E-2</v>
      </c>
      <c r="C2272" s="78">
        <f t="shared" ref="C2272:D2272" si="1199">C990</f>
        <v>1</v>
      </c>
      <c r="D2272" s="78">
        <f t="shared" si="1199"/>
        <v>0</v>
      </c>
      <c r="E2272" s="78">
        <f t="shared" si="1142"/>
        <v>1.0685102645454414E-2</v>
      </c>
      <c r="F2272" s="78">
        <f t="shared" si="1143"/>
        <v>1</v>
      </c>
      <c r="G2272" s="78">
        <f t="shared" si="1144"/>
        <v>0</v>
      </c>
      <c r="H2272" s="78">
        <f t="shared" si="1145"/>
        <v>0.86068285246171117</v>
      </c>
      <c r="I2272" s="78">
        <f t="shared" si="1146"/>
        <v>-0.50925357033300822</v>
      </c>
      <c r="J2272" s="78">
        <f t="shared" si="1147"/>
        <v>0</v>
      </c>
      <c r="K2272" s="78">
        <f t="shared" si="1148"/>
        <v>0.86068285246171117</v>
      </c>
      <c r="L2272" s="78">
        <f t="shared" si="1149"/>
        <v>-0.49190117571456915</v>
      </c>
      <c r="M2272" s="78">
        <f t="shared" si="1150"/>
        <v>-0.13180452278863858</v>
      </c>
      <c r="O2272" s="78">
        <f t="shared" si="1151"/>
        <v>0.90521025114228826</v>
      </c>
      <c r="P2272" s="78">
        <f t="shared" si="1152"/>
        <v>-0.13862342538130296</v>
      </c>
    </row>
    <row r="2273" spans="1:16" x14ac:dyDescent="0.2">
      <c r="A2273" s="78">
        <v>10169.040937201877</v>
      </c>
      <c r="B2273" s="78">
        <f t="shared" si="1139"/>
        <v>7.6068421740844272E-2</v>
      </c>
      <c r="C2273" s="78">
        <f t="shared" ref="C2273:D2273" si="1200">C991</f>
        <v>1</v>
      </c>
      <c r="D2273" s="78">
        <f t="shared" si="1200"/>
        <v>0</v>
      </c>
      <c r="E2273" s="78">
        <f t="shared" si="1142"/>
        <v>7.6068421740844272E-2</v>
      </c>
      <c r="F2273" s="78">
        <f t="shared" si="1143"/>
        <v>1</v>
      </c>
      <c r="G2273" s="78">
        <f t="shared" si="1144"/>
        <v>0</v>
      </c>
      <c r="H2273" s="78">
        <f t="shared" si="1145"/>
        <v>0.82799119291401624</v>
      </c>
      <c r="I2273" s="78">
        <f t="shared" si="1146"/>
        <v>-0.56587718565336009</v>
      </c>
      <c r="J2273" s="78">
        <f t="shared" si="1147"/>
        <v>0</v>
      </c>
      <c r="K2273" s="78">
        <f t="shared" si="1148"/>
        <v>0.82799119291401624</v>
      </c>
      <c r="L2273" s="78">
        <f t="shared" si="1149"/>
        <v>-0.54659538813035435</v>
      </c>
      <c r="M2273" s="78">
        <f t="shared" si="1150"/>
        <v>-0.1464597928361045</v>
      </c>
      <c r="O2273" s="78">
        <f t="shared" si="1151"/>
        <v>0.87586560282672643</v>
      </c>
      <c r="P2273" s="78">
        <f t="shared" si="1152"/>
        <v>-0.15492809083005962</v>
      </c>
    </row>
    <row r="2274" spans="1:16" x14ac:dyDescent="0.2">
      <c r="A2274" s="78">
        <v>10316.443301446121</v>
      </c>
      <c r="B2274" s="78">
        <f t="shared" si="1139"/>
        <v>0.14239948565075444</v>
      </c>
      <c r="C2274" s="78">
        <f t="shared" ref="C2274:D2274" si="1201">C992</f>
        <v>1</v>
      </c>
      <c r="D2274" s="78">
        <f t="shared" si="1201"/>
        <v>0</v>
      </c>
      <c r="E2274" s="78">
        <f t="shared" si="1142"/>
        <v>0.14239948565075444</v>
      </c>
      <c r="F2274" s="78">
        <f t="shared" si="1143"/>
        <v>1</v>
      </c>
      <c r="G2274" s="78">
        <f t="shared" si="1144"/>
        <v>0</v>
      </c>
      <c r="H2274" s="78">
        <f t="shared" si="1145"/>
        <v>0.79482566095906104</v>
      </c>
      <c r="I2274" s="78">
        <f t="shared" si="1146"/>
        <v>-0.62332157205939143</v>
      </c>
      <c r="J2274" s="78">
        <f t="shared" si="1147"/>
        <v>0</v>
      </c>
      <c r="K2274" s="78">
        <f t="shared" si="1148"/>
        <v>0.79482566095906104</v>
      </c>
      <c r="L2274" s="78">
        <f t="shared" si="1149"/>
        <v>-0.60208240453526873</v>
      </c>
      <c r="M2274" s="78">
        <f t="shared" si="1150"/>
        <v>-0.16132749407221375</v>
      </c>
      <c r="O2274" s="78">
        <f t="shared" si="1151"/>
        <v>0.84574657405235165</v>
      </c>
      <c r="P2274" s="78">
        <f t="shared" si="1152"/>
        <v>-0.17166302261478389</v>
      </c>
    </row>
    <row r="2275" spans="1:16" x14ac:dyDescent="0.2">
      <c r="A2275" s="78">
        <v>10465.982293629899</v>
      </c>
      <c r="B2275" s="78">
        <f t="shared" si="1139"/>
        <v>0.20969203213345455</v>
      </c>
      <c r="C2275" s="78">
        <f t="shared" ref="C2275:D2275" si="1202">C993</f>
        <v>1</v>
      </c>
      <c r="D2275" s="78">
        <f t="shared" si="1202"/>
        <v>0</v>
      </c>
      <c r="E2275" s="78">
        <f t="shared" si="1142"/>
        <v>0.20969203213345455</v>
      </c>
      <c r="F2275" s="78">
        <f t="shared" si="1143"/>
        <v>1</v>
      </c>
      <c r="G2275" s="78">
        <f t="shared" si="1144"/>
        <v>0</v>
      </c>
      <c r="H2275" s="78">
        <f t="shared" si="1145"/>
        <v>0.76117938771771099</v>
      </c>
      <c r="I2275" s="78">
        <f t="shared" si="1146"/>
        <v>-0.68159862679875483</v>
      </c>
      <c r="J2275" s="78">
        <f t="shared" si="1147"/>
        <v>0</v>
      </c>
      <c r="K2275" s="78">
        <f t="shared" si="1148"/>
        <v>0.76117938771771099</v>
      </c>
      <c r="L2275" s="78">
        <f t="shared" si="1149"/>
        <v>-0.65837371678808154</v>
      </c>
      <c r="M2275" s="78">
        <f t="shared" si="1150"/>
        <v>-0.17641070573124312</v>
      </c>
      <c r="O2275" s="78">
        <f t="shared" si="1151"/>
        <v>0.81482534693733844</v>
      </c>
      <c r="P2275" s="78">
        <f t="shared" si="1152"/>
        <v>-0.18884367708894056</v>
      </c>
    </row>
    <row r="2276" spans="1:16" x14ac:dyDescent="0.2">
      <c r="A2276" s="78">
        <v>10617.688884619774</v>
      </c>
      <c r="B2276" s="78">
        <f t="shared" si="1139"/>
        <v>0.27795999807889782</v>
      </c>
      <c r="C2276" s="78">
        <f t="shared" ref="C2276:D2276" si="1203">C994</f>
        <v>1</v>
      </c>
      <c r="D2276" s="78">
        <f t="shared" si="1203"/>
        <v>0</v>
      </c>
      <c r="E2276" s="78">
        <f t="shared" si="1142"/>
        <v>0.27795999807889782</v>
      </c>
      <c r="F2276" s="78">
        <f t="shared" si="1143"/>
        <v>1</v>
      </c>
      <c r="G2276" s="78">
        <f t="shared" si="1144"/>
        <v>0</v>
      </c>
      <c r="H2276" s="78">
        <f t="shared" si="1145"/>
        <v>0.72704540474498935</v>
      </c>
      <c r="I2276" s="78">
        <f t="shared" si="1146"/>
        <v>-0.7407204195721997</v>
      </c>
      <c r="J2276" s="78">
        <f t="shared" si="1147"/>
        <v>0</v>
      </c>
      <c r="K2276" s="78">
        <f t="shared" si="1148"/>
        <v>0.72704540474498935</v>
      </c>
      <c r="L2276" s="78">
        <f t="shared" si="1149"/>
        <v>-0.71548098332446231</v>
      </c>
      <c r="M2276" s="78">
        <f t="shared" si="1150"/>
        <v>-0.19171255168161525</v>
      </c>
      <c r="O2276" s="78">
        <f t="shared" si="1151"/>
        <v>0.78307277247122176</v>
      </c>
      <c r="P2276" s="78">
        <f t="shared" si="1152"/>
        <v>-0.20648625021639608</v>
      </c>
    </row>
    <row r="2277" spans="1:16" x14ac:dyDescent="0.2">
      <c r="A2277" s="78">
        <v>10771.594494211455</v>
      </c>
      <c r="B2277" s="78">
        <f t="shared" si="1139"/>
        <v>0.34721752239515435</v>
      </c>
      <c r="C2277" s="78">
        <f t="shared" ref="C2277:D2277" si="1204">C995</f>
        <v>1</v>
      </c>
      <c r="D2277" s="78">
        <f t="shared" si="1204"/>
        <v>0</v>
      </c>
      <c r="E2277" s="78">
        <f t="shared" si="1142"/>
        <v>0.34721752239515435</v>
      </c>
      <c r="F2277" s="78">
        <f t="shared" si="1143"/>
        <v>1</v>
      </c>
      <c r="G2277" s="78">
        <f t="shared" si="1144"/>
        <v>0</v>
      </c>
      <c r="H2277" s="78">
        <f t="shared" si="1145"/>
        <v>0.69241664258686098</v>
      </c>
      <c r="I2277" s="78">
        <f t="shared" si="1146"/>
        <v>-0.80069919503329623</v>
      </c>
      <c r="J2277" s="78">
        <f t="shared" si="1147"/>
        <v>0</v>
      </c>
      <c r="K2277" s="78">
        <f t="shared" si="1148"/>
        <v>0.69241664258686098</v>
      </c>
      <c r="L2277" s="78">
        <f t="shared" si="1149"/>
        <v>-0.7734160315715285</v>
      </c>
      <c r="M2277" s="78">
        <f t="shared" si="1150"/>
        <v>-0.20723620107287474</v>
      </c>
      <c r="O2277" s="78">
        <f t="shared" si="1151"/>
        <v>0.75045828982445995</v>
      </c>
      <c r="P2277" s="78">
        <f t="shared" si="1152"/>
        <v>-0.2246077224051671</v>
      </c>
    </row>
    <row r="2278" spans="1:16" x14ac:dyDescent="0.2">
      <c r="A2278" s="78">
        <v>10927.730997637091</v>
      </c>
      <c r="B2278" s="78">
        <f t="shared" si="1139"/>
        <v>0.41747894893669102</v>
      </c>
      <c r="C2278" s="78">
        <f t="shared" ref="C2278:D2278" si="1205">C996</f>
        <v>1</v>
      </c>
      <c r="D2278" s="78">
        <f t="shared" si="1205"/>
        <v>0</v>
      </c>
      <c r="E2278" s="78">
        <f t="shared" si="1142"/>
        <v>0.41747894893669102</v>
      </c>
      <c r="F2278" s="78">
        <f t="shared" si="1143"/>
        <v>1</v>
      </c>
      <c r="G2278" s="78">
        <f t="shared" si="1144"/>
        <v>0</v>
      </c>
      <c r="H2278" s="78">
        <f t="shared" si="1145"/>
        <v>0.65728592931609264</v>
      </c>
      <c r="I2278" s="78">
        <f t="shared" si="1146"/>
        <v>-0.86154737532440118</v>
      </c>
      <c r="J2278" s="78">
        <f t="shared" si="1147"/>
        <v>0</v>
      </c>
      <c r="K2278" s="78">
        <f t="shared" si="1148"/>
        <v>0.65728592931609264</v>
      </c>
      <c r="L2278" s="78">
        <f t="shared" si="1149"/>
        <v>-0.83219086039740031</v>
      </c>
      <c r="M2278" s="78">
        <f t="shared" si="1150"/>
        <v>-0.22298486899204456</v>
      </c>
      <c r="O2278" s="78">
        <f t="shared" si="1151"/>
        <v>0.716949839713378</v>
      </c>
      <c r="P2278" s="78">
        <f t="shared" si="1152"/>
        <v>-0.24322590664415858</v>
      </c>
    </row>
    <row r="2279" spans="1:16" x14ac:dyDescent="0.2">
      <c r="A2279" s="78">
        <v>11086.130732167017</v>
      </c>
      <c r="B2279" s="78">
        <f t="shared" si="1139"/>
        <v>0.4887588294751577</v>
      </c>
      <c r="C2279" s="78">
        <f t="shared" ref="C2279:D2279" si="1206">C997</f>
        <v>1</v>
      </c>
      <c r="D2279" s="78">
        <f t="shared" si="1206"/>
        <v>0</v>
      </c>
      <c r="E2279" s="78">
        <f t="shared" si="1142"/>
        <v>0.4887588294751577</v>
      </c>
      <c r="F2279" s="78">
        <f t="shared" si="1143"/>
        <v>1</v>
      </c>
      <c r="G2279" s="78">
        <f t="shared" si="1144"/>
        <v>0</v>
      </c>
      <c r="H2279" s="78">
        <f t="shared" si="1145"/>
        <v>0.6216459890468593</v>
      </c>
      <c r="I2279" s="78">
        <f t="shared" si="1146"/>
        <v>-0.92327756264943339</v>
      </c>
      <c r="J2279" s="78">
        <f t="shared" si="1147"/>
        <v>0</v>
      </c>
      <c r="K2279" s="78">
        <f t="shared" si="1148"/>
        <v>0.6216459890468593</v>
      </c>
      <c r="L2279" s="78">
        <f t="shared" si="1149"/>
        <v>-0.89181764259631102</v>
      </c>
      <c r="M2279" s="78">
        <f t="shared" si="1150"/>
        <v>-0.23896181712950912</v>
      </c>
      <c r="O2279" s="78">
        <f t="shared" si="1151"/>
        <v>0.68251377130317048</v>
      </c>
      <c r="P2279" s="78">
        <f t="shared" si="1152"/>
        <v>-0.26235950023032456</v>
      </c>
    </row>
    <row r="2280" spans="1:16" x14ac:dyDescent="0.2">
      <c r="A2280" s="78">
        <v>11246.826503806986</v>
      </c>
      <c r="B2280" s="78">
        <f t="shared" si="1139"/>
        <v>0.56107192671314365</v>
      </c>
      <c r="C2280" s="78">
        <f t="shared" ref="C2280:D2280" si="1207">C998</f>
        <v>1</v>
      </c>
      <c r="D2280" s="78">
        <f t="shared" si="1207"/>
        <v>0</v>
      </c>
      <c r="E2280" s="78">
        <f t="shared" si="1142"/>
        <v>0.56107192671314365</v>
      </c>
      <c r="F2280" s="78">
        <f t="shared" si="1143"/>
        <v>1</v>
      </c>
      <c r="G2280" s="78">
        <f t="shared" si="1144"/>
        <v>0</v>
      </c>
      <c r="H2280" s="78">
        <f t="shared" si="1145"/>
        <v>0.58548944042786633</v>
      </c>
      <c r="I2280" s="78">
        <f t="shared" si="1146"/>
        <v>-0.9859025418838635</v>
      </c>
      <c r="J2280" s="78">
        <f t="shared" si="1147"/>
        <v>0</v>
      </c>
      <c r="K2280" s="78">
        <f t="shared" si="1148"/>
        <v>0.58548944042786633</v>
      </c>
      <c r="L2280" s="78">
        <f t="shared" si="1149"/>
        <v>-0.95230872740966366</v>
      </c>
      <c r="M2280" s="78">
        <f t="shared" si="1150"/>
        <v>-0.25517035445452951</v>
      </c>
      <c r="O2280" s="78">
        <f t="shared" si="1151"/>
        <v>0.64711474207965747</v>
      </c>
      <c r="P2280" s="78">
        <f t="shared" si="1152"/>
        <v>-0.2820281404025789</v>
      </c>
    </row>
    <row r="2281" spans="1:16" x14ac:dyDescent="0.2">
      <c r="A2281" s="78">
        <v>11409.851594092654</v>
      </c>
      <c r="B2281" s="78">
        <f t="shared" si="1139"/>
        <v>0.63443321734169356</v>
      </c>
      <c r="C2281" s="78">
        <f t="shared" ref="C2281:D2281" si="1208">C999</f>
        <v>1</v>
      </c>
      <c r="D2281" s="78">
        <f t="shared" si="1208"/>
        <v>0</v>
      </c>
      <c r="E2281" s="78">
        <f t="shared" si="1142"/>
        <v>0.63443321734169356</v>
      </c>
      <c r="F2281" s="78">
        <f t="shared" si="1143"/>
        <v>1</v>
      </c>
      <c r="G2281" s="78">
        <f t="shared" si="1144"/>
        <v>0</v>
      </c>
      <c r="H2281" s="78">
        <f t="shared" si="1145"/>
        <v>0.54880879511359137</v>
      </c>
      <c r="I2281" s="78">
        <f t="shared" si="1146"/>
        <v>-1.0494352832226008</v>
      </c>
      <c r="J2281" s="78">
        <f t="shared" si="1147"/>
        <v>0</v>
      </c>
      <c r="K2281" s="78">
        <f t="shared" si="1148"/>
        <v>0.54880879511359137</v>
      </c>
      <c r="L2281" s="78">
        <f t="shared" si="1149"/>
        <v>-1.0136766430836932</v>
      </c>
      <c r="M2281" s="78">
        <f t="shared" si="1150"/>
        <v>-0.27161383790056692</v>
      </c>
      <c r="O2281" s="78">
        <f t="shared" si="1151"/>
        <v>0.61071561006226383</v>
      </c>
      <c r="P2281" s="78">
        <f t="shared" si="1152"/>
        <v>-0.30225246423112501</v>
      </c>
    </row>
    <row r="2282" spans="1:16" x14ac:dyDescent="0.2">
      <c r="A2282" s="78">
        <v>11575.239766982428</v>
      </c>
      <c r="B2282" s="78">
        <f t="shared" si="1139"/>
        <v>0.70885789514209296</v>
      </c>
      <c r="C2282" s="78">
        <f t="shared" ref="C2282:D2282" si="1209">C1000</f>
        <v>1</v>
      </c>
      <c r="D2282" s="78">
        <f t="shared" si="1209"/>
        <v>0</v>
      </c>
      <c r="E2282" s="78">
        <f t="shared" si="1142"/>
        <v>0.70885789514209296</v>
      </c>
      <c r="F2282" s="78">
        <f t="shared" si="1143"/>
        <v>1</v>
      </c>
      <c r="G2282" s="78">
        <f t="shared" si="1144"/>
        <v>0</v>
      </c>
      <c r="H2282" s="78">
        <f t="shared" si="1145"/>
        <v>0.51159645621339156</v>
      </c>
      <c r="I2282" s="78">
        <f t="shared" si="1146"/>
        <v>-1.1138889448662186</v>
      </c>
      <c r="J2282" s="78">
        <f t="shared" si="1147"/>
        <v>0</v>
      </c>
      <c r="K2282" s="78">
        <f t="shared" si="1148"/>
        <v>0.51159645621339156</v>
      </c>
      <c r="L2282" s="78">
        <f t="shared" si="1149"/>
        <v>-1.0759340994641606</v>
      </c>
      <c r="M2282" s="78">
        <f t="shared" si="1150"/>
        <v>-0.28829567306052906</v>
      </c>
      <c r="O2282" s="78">
        <f t="shared" si="1151"/>
        <v>0.57327731766601253</v>
      </c>
      <c r="P2282" s="78">
        <f t="shared" si="1152"/>
        <v>-0.32305417314681473</v>
      </c>
    </row>
    <row r="2283" spans="1:16" x14ac:dyDescent="0.2">
      <c r="A2283" s="78">
        <v>11743.025275850334</v>
      </c>
      <c r="B2283" s="78">
        <f t="shared" si="1139"/>
        <v>0.78436137413265072</v>
      </c>
      <c r="C2283" s="78">
        <f t="shared" ref="C2283:D2283" si="1210">C1001</f>
        <v>1</v>
      </c>
      <c r="D2283" s="78">
        <f t="shared" si="1210"/>
        <v>0</v>
      </c>
      <c r="E2283" s="78">
        <f t="shared" si="1142"/>
        <v>0.78436137413265072</v>
      </c>
      <c r="F2283" s="78">
        <f t="shared" si="1143"/>
        <v>1</v>
      </c>
      <c r="G2283" s="78">
        <f t="shared" si="1144"/>
        <v>0</v>
      </c>
      <c r="H2283" s="78">
        <f t="shared" si="1145"/>
        <v>0.47384471671811268</v>
      </c>
      <c r="I2283" s="78">
        <f t="shared" si="1146"/>
        <v>-1.1792768757461463</v>
      </c>
      <c r="J2283" s="78">
        <f t="shared" si="1147"/>
        <v>0</v>
      </c>
      <c r="K2283" s="78">
        <f t="shared" si="1148"/>
        <v>0.47384471671811268</v>
      </c>
      <c r="L2283" s="78">
        <f t="shared" si="1149"/>
        <v>-1.1390939906286872</v>
      </c>
      <c r="M2283" s="78">
        <f t="shared" si="1150"/>
        <v>-0.30521931489210158</v>
      </c>
      <c r="O2283" s="78">
        <f t="shared" si="1151"/>
        <v>0.53475876644778031</v>
      </c>
      <c r="P2283" s="78">
        <f t="shared" si="1152"/>
        <v>-0.34445610253545295</v>
      </c>
    </row>
    <row r="2284" spans="1:16" x14ac:dyDescent="0.2">
      <c r="A2284" s="78">
        <v>11913.242870580212</v>
      </c>
      <c r="B2284" s="78">
        <f t="shared" si="1139"/>
        <v>0.86095929176109554</v>
      </c>
      <c r="C2284" s="78">
        <f t="shared" ref="C2284:D2284" si="1211">C1002</f>
        <v>1</v>
      </c>
      <c r="D2284" s="78">
        <f t="shared" si="1211"/>
        <v>0</v>
      </c>
      <c r="E2284" s="78">
        <f t="shared" si="1142"/>
        <v>0.86095929176109554</v>
      </c>
      <c r="F2284" s="78">
        <f t="shared" si="1143"/>
        <v>1</v>
      </c>
      <c r="G2284" s="78">
        <f t="shared" si="1144"/>
        <v>0</v>
      </c>
      <c r="H2284" s="78">
        <f t="shared" si="1145"/>
        <v>0.43554575790389022</v>
      </c>
      <c r="I2284" s="78">
        <f t="shared" si="1146"/>
        <v>-1.2456126182893672</v>
      </c>
      <c r="J2284" s="78">
        <f t="shared" si="1147"/>
        <v>0</v>
      </c>
      <c r="K2284" s="78">
        <f t="shared" si="1148"/>
        <v>0.43554575790389022</v>
      </c>
      <c r="L2284" s="78">
        <f t="shared" si="1149"/>
        <v>-1.2031693975572468</v>
      </c>
      <c r="M2284" s="78">
        <f t="shared" si="1150"/>
        <v>-0.3223882684333047</v>
      </c>
      <c r="O2284" s="78">
        <f t="shared" si="1151"/>
        <v>0.49511668189102725</v>
      </c>
      <c r="P2284" s="78">
        <f t="shared" si="1152"/>
        <v>-0.36648229686698991</v>
      </c>
    </row>
    <row r="2285" spans="1:16" x14ac:dyDescent="0.2">
      <c r="A2285" s="78">
        <v>12085.927804762669</v>
      </c>
      <c r="B2285" s="78">
        <f t="shared" si="1139"/>
        <v>0.93866751214320043</v>
      </c>
      <c r="C2285" s="78">
        <f t="shared" ref="C2285:D2285" si="1212">C1003</f>
        <v>1</v>
      </c>
      <c r="D2285" s="78">
        <f t="shared" si="1212"/>
        <v>0</v>
      </c>
      <c r="E2285" s="78">
        <f t="shared" si="1142"/>
        <v>0.93866751214320043</v>
      </c>
      <c r="F2285" s="78">
        <f t="shared" si="1143"/>
        <v>1</v>
      </c>
      <c r="G2285" s="78">
        <f t="shared" si="1144"/>
        <v>0</v>
      </c>
      <c r="H2285" s="78">
        <f t="shared" si="1145"/>
        <v>0.39669164771283771</v>
      </c>
      <c r="I2285" s="78">
        <f t="shared" si="1146"/>
        <v>-1.3129099112231497</v>
      </c>
      <c r="J2285" s="78">
        <f t="shared" si="1147"/>
        <v>0</v>
      </c>
      <c r="K2285" s="78">
        <f t="shared" si="1148"/>
        <v>0.39669164771283771</v>
      </c>
      <c r="L2285" s="78">
        <f t="shared" si="1149"/>
        <v>-1.2681735908413283</v>
      </c>
      <c r="M2285" s="78">
        <f t="shared" si="1150"/>
        <v>-0.3398060895284109</v>
      </c>
      <c r="O2285" s="78">
        <f t="shared" si="1151"/>
        <v>0.45430546729233445</v>
      </c>
      <c r="P2285" s="78">
        <f t="shared" si="1152"/>
        <v>-0.38915809088004066</v>
      </c>
    </row>
    <row r="2286" spans="1:16" x14ac:dyDescent="0.2">
      <c r="A2286" s="78">
        <v>12261.115842996425</v>
      </c>
      <c r="B2286" s="78">
        <f t="shared" si="1139"/>
        <v>1.0175021293483919</v>
      </c>
      <c r="C2286" s="78">
        <f t="shared" ref="C2286:D2286" si="1213">C1004</f>
        <v>1</v>
      </c>
      <c r="D2286" s="78">
        <f t="shared" si="1213"/>
        <v>0</v>
      </c>
      <c r="E2286" s="78">
        <f t="shared" si="1142"/>
        <v>1.0175021293483919</v>
      </c>
      <c r="F2286" s="78">
        <f t="shared" si="1143"/>
        <v>1</v>
      </c>
      <c r="G2286" s="78">
        <f t="shared" si="1144"/>
        <v>0</v>
      </c>
      <c r="H2286" s="78">
        <f t="shared" si="1145"/>
        <v>0.35727433911024198</v>
      </c>
      <c r="I2286" s="78">
        <f t="shared" si="1146"/>
        <v>-1.3811826924204675</v>
      </c>
      <c r="J2286" s="78">
        <f t="shared" si="1147"/>
        <v>0</v>
      </c>
      <c r="K2286" s="78">
        <f t="shared" si="1148"/>
        <v>0.35727433911024198</v>
      </c>
      <c r="L2286" s="78">
        <f t="shared" si="1149"/>
        <v>-1.3341200334324002</v>
      </c>
      <c r="M2286" s="78">
        <f t="shared" si="1150"/>
        <v>-0.35747638556439404</v>
      </c>
      <c r="O2286" s="78">
        <f t="shared" si="1151"/>
        <v>0.41227704571097579</v>
      </c>
      <c r="P2286" s="78">
        <f t="shared" si="1152"/>
        <v>-0.41251019739889622</v>
      </c>
    </row>
    <row r="2287" spans="1:16" x14ac:dyDescent="0.2">
      <c r="A2287" s="78">
        <v>12438.843268295534</v>
      </c>
      <c r="B2287" s="78">
        <f t="shared" si="1139"/>
        <v>1.0974794707329902</v>
      </c>
      <c r="C2287" s="78">
        <f t="shared" ref="C2287:D2287" si="1214">C1005</f>
        <v>1</v>
      </c>
      <c r="D2287" s="78">
        <f t="shared" si="1214"/>
        <v>0</v>
      </c>
      <c r="E2287" s="78">
        <f t="shared" si="1142"/>
        <v>1.0974794707329902</v>
      </c>
      <c r="F2287" s="78">
        <f t="shared" si="1143"/>
        <v>1</v>
      </c>
      <c r="G2287" s="78">
        <f t="shared" si="1144"/>
        <v>0</v>
      </c>
      <c r="H2287" s="78">
        <f t="shared" si="1145"/>
        <v>0.31728566841794281</v>
      </c>
      <c r="I2287" s="78">
        <f t="shared" si="1146"/>
        <v>-1.45044510178667</v>
      </c>
      <c r="J2287" s="78">
        <f t="shared" si="1147"/>
        <v>0</v>
      </c>
      <c r="K2287" s="78">
        <f t="shared" si="1148"/>
        <v>0.31728566841794281</v>
      </c>
      <c r="L2287" s="78">
        <f t="shared" si="1149"/>
        <v>-1.4010223834302209</v>
      </c>
      <c r="M2287" s="78">
        <f t="shared" si="1150"/>
        <v>-0.37540281621805444</v>
      </c>
      <c r="O2287" s="78">
        <f t="shared" si="1151"/>
        <v>0.3689806888281113</v>
      </c>
      <c r="P2287" s="78">
        <f t="shared" si="1152"/>
        <v>-0.4365668024238985</v>
      </c>
    </row>
    <row r="2288" spans="1:16" x14ac:dyDescent="0.2">
      <c r="A2288" s="78">
        <v>12619.146889603864</v>
      </c>
      <c r="B2288" s="78">
        <f t="shared" ref="B2288:B2320" si="1215">A2288/20000*9-4.5</f>
        <v>1.1786161003217392</v>
      </c>
      <c r="C2288" s="78">
        <f t="shared" ref="C2288:D2288" si="1216">C1006</f>
        <v>1</v>
      </c>
      <c r="D2288" s="78">
        <f t="shared" si="1216"/>
        <v>0</v>
      </c>
      <c r="E2288" s="78">
        <f t="shared" si="1142"/>
        <v>1.1786161003217392</v>
      </c>
      <c r="F2288" s="78">
        <f t="shared" si="1143"/>
        <v>1</v>
      </c>
      <c r="G2288" s="78">
        <f t="shared" si="1144"/>
        <v>0</v>
      </c>
      <c r="H2288" s="78">
        <f t="shared" si="1145"/>
        <v>0.2767173536235682</v>
      </c>
      <c r="I2288" s="78">
        <f t="shared" si="1146"/>
        <v>-1.5207114841879747</v>
      </c>
      <c r="J2288" s="78">
        <f t="shared" si="1147"/>
        <v>0</v>
      </c>
      <c r="K2288" s="78">
        <f t="shared" si="1148"/>
        <v>0.2767173536235682</v>
      </c>
      <c r="L2288" s="78">
        <f t="shared" si="1149"/>
        <v>-1.4688944969115449</v>
      </c>
      <c r="M2288" s="78">
        <f t="shared" si="1150"/>
        <v>-0.3935890942139687</v>
      </c>
      <c r="O2288" s="78">
        <f t="shared" si="1151"/>
        <v>0.32436283143303085</v>
      </c>
      <c r="P2288" s="78">
        <f t="shared" si="1152"/>
        <v>-0.46135766820780783</v>
      </c>
    </row>
    <row r="2289" spans="1:16" x14ac:dyDescent="0.2">
      <c r="A2289" s="78">
        <v>12802.064049418626</v>
      </c>
      <c r="B2289" s="78">
        <f t="shared" si="1215"/>
        <v>1.2609288222383821</v>
      </c>
      <c r="C2289" s="78">
        <f t="shared" ref="C2289:D2289" si="1217">C1007</f>
        <v>1</v>
      </c>
      <c r="D2289" s="78">
        <f t="shared" si="1217"/>
        <v>0</v>
      </c>
      <c r="E2289" s="78">
        <f t="shared" ref="E2289:E2320" si="1218">B2289+B$8</f>
        <v>1.2609288222383821</v>
      </c>
      <c r="F2289" s="78">
        <f t="shared" ref="F2289:F2320" si="1219">C2289+B$9</f>
        <v>1</v>
      </c>
      <c r="G2289" s="78">
        <f t="shared" ref="G2289:G2320" si="1220">D2289+B$10</f>
        <v>0</v>
      </c>
      <c r="H2289" s="78">
        <f t="shared" ref="H2289:H2320" si="1221">E2289*COS(RADIANS($B$12))-F2289*SIN(RADIANS($B$12))</f>
        <v>0.23556099266524677</v>
      </c>
      <c r="I2289" s="78">
        <f t="shared" ref="I2289:I2320" si="1222">E2289*SIN(RADIANS($B$12))+F2289*COS(RADIANS($B$12))</f>
        <v>-1.5919963924224316</v>
      </c>
      <c r="J2289" s="78">
        <f t="shared" ref="J2289:J2320" si="1223">G2289</f>
        <v>0</v>
      </c>
      <c r="K2289" s="78">
        <f t="shared" ref="K2289:K2320" si="1224">H2289</f>
        <v>0.23556099266524677</v>
      </c>
      <c r="L2289" s="78">
        <f t="shared" ref="L2289:L2320" si="1225">I2289*COS(RADIANS($B$14))-J2289*SIN(RADIANS($B$14))</f>
        <v>-1.5377504307998531</v>
      </c>
      <c r="M2289" s="78">
        <f t="shared" ref="M2289:M2320" si="1226">I2289*SIN(RADIANS($B$14))+J2289*COS(RADIANS($B$14))</f>
        <v>-0.41203898609343165</v>
      </c>
      <c r="O2289" s="78">
        <f t="shared" ref="O2289:O2320" si="1227">K2289*B$3/(B$3+B$5+L2289)</f>
        <v>0.27836687010817157</v>
      </c>
      <c r="P2289" s="78">
        <f t="shared" ref="P2289:P2320" si="1228">M2289*B$3/(B$3+B$5+L2289)</f>
        <v>-0.48691424511174941</v>
      </c>
    </row>
    <row r="2290" spans="1:16" x14ac:dyDescent="0.2">
      <c r="A2290" s="78">
        <v>12987.632631524233</v>
      </c>
      <c r="B2290" s="78">
        <f t="shared" si="1215"/>
        <v>1.3444346841859049</v>
      </c>
      <c r="C2290" s="78">
        <f t="shared" ref="C2290:D2290" si="1229">C1008</f>
        <v>1</v>
      </c>
      <c r="D2290" s="78">
        <f t="shared" si="1229"/>
        <v>0</v>
      </c>
      <c r="E2290" s="78">
        <f t="shared" si="1218"/>
        <v>1.3444346841859049</v>
      </c>
      <c r="F2290" s="78">
        <f t="shared" si="1219"/>
        <v>1</v>
      </c>
      <c r="G2290" s="78">
        <f t="shared" si="1220"/>
        <v>0</v>
      </c>
      <c r="H2290" s="78">
        <f t="shared" si="1221"/>
        <v>0.19380806169148534</v>
      </c>
      <c r="I2290" s="78">
        <f t="shared" si="1222"/>
        <v>-1.6643145902339027</v>
      </c>
      <c r="J2290" s="78">
        <f t="shared" si="1223"/>
        <v>0</v>
      </c>
      <c r="K2290" s="78">
        <f t="shared" si="1224"/>
        <v>0.19380806169148534</v>
      </c>
      <c r="L2290" s="78">
        <f t="shared" si="1225"/>
        <v>-1.6076044457766345</v>
      </c>
      <c r="M2290" s="78">
        <f t="shared" si="1226"/>
        <v>-0.43075631299453176</v>
      </c>
      <c r="O2290" s="78">
        <f t="shared" si="1227"/>
        <v>0.23093294452017804</v>
      </c>
      <c r="P2290" s="78">
        <f t="shared" si="1228"/>
        <v>-0.51326979312570553</v>
      </c>
    </row>
    <row r="2291" spans="1:16" x14ac:dyDescent="0.2">
      <c r="A2291" s="78">
        <v>13175.891068838484</v>
      </c>
      <c r="B2291" s="78">
        <f t="shared" si="1215"/>
        <v>1.4291509809773171</v>
      </c>
      <c r="C2291" s="78">
        <f t="shared" ref="C2291:D2291" si="1230">C1009</f>
        <v>1</v>
      </c>
      <c r="D2291" s="78">
        <f t="shared" si="1230"/>
        <v>0</v>
      </c>
      <c r="E2291" s="78">
        <f t="shared" si="1218"/>
        <v>1.4291509809773171</v>
      </c>
      <c r="F2291" s="78">
        <f t="shared" si="1219"/>
        <v>1</v>
      </c>
      <c r="G2291" s="78">
        <f t="shared" si="1220"/>
        <v>0</v>
      </c>
      <c r="H2291" s="78">
        <f t="shared" si="1221"/>
        <v>0.15144991329577917</v>
      </c>
      <c r="I2291" s="78">
        <f t="shared" si="1222"/>
        <v>-1.7376810553698077</v>
      </c>
      <c r="J2291" s="78">
        <f t="shared" si="1223"/>
        <v>0</v>
      </c>
      <c r="K2291" s="78">
        <f t="shared" si="1224"/>
        <v>0.15144991329577917</v>
      </c>
      <c r="L2291" s="78">
        <f t="shared" si="1225"/>
        <v>-1.6784710092349417</v>
      </c>
      <c r="M2291" s="78">
        <f t="shared" si="1226"/>
        <v>-0.44974495144355409</v>
      </c>
      <c r="O2291" s="78">
        <f t="shared" si="1227"/>
        <v>0.18199769953797312</v>
      </c>
      <c r="P2291" s="78">
        <f t="shared" si="1228"/>
        <v>-0.54045951404202919</v>
      </c>
    </row>
    <row r="2292" spans="1:16" x14ac:dyDescent="0.2">
      <c r="A2292" s="78">
        <v>13366.87835137231</v>
      </c>
      <c r="B2292" s="78">
        <f t="shared" si="1215"/>
        <v>1.5150952581175403</v>
      </c>
      <c r="C2292" s="78">
        <f t="shared" ref="C2292:D2292" si="1231">C1010</f>
        <v>1</v>
      </c>
      <c r="D2292" s="78">
        <f t="shared" si="1231"/>
        <v>0</v>
      </c>
      <c r="E2292" s="78">
        <f t="shared" si="1218"/>
        <v>1.5150952581175403</v>
      </c>
      <c r="F2292" s="78">
        <f t="shared" si="1219"/>
        <v>1</v>
      </c>
      <c r="G2292" s="78">
        <f t="shared" si="1220"/>
        <v>0</v>
      </c>
      <c r="H2292" s="78">
        <f t="shared" si="1221"/>
        <v>0.10847777472566755</v>
      </c>
      <c r="I2292" s="78">
        <f t="shared" si="1222"/>
        <v>-1.8121109826831312</v>
      </c>
      <c r="J2292" s="78">
        <f t="shared" si="1223"/>
        <v>0</v>
      </c>
      <c r="K2292" s="78">
        <f t="shared" si="1224"/>
        <v>0.10847777472566755</v>
      </c>
      <c r="L2292" s="78">
        <f t="shared" si="1225"/>
        <v>-1.7503647982756991</v>
      </c>
      <c r="M2292" s="78">
        <f t="shared" si="1226"/>
        <v>-0.46900883415783851</v>
      </c>
      <c r="O2292" s="78">
        <f t="shared" si="1227"/>
        <v>0.13149402618796285</v>
      </c>
      <c r="P2292" s="78">
        <f t="shared" si="1228"/>
        <v>-0.56852069538760752</v>
      </c>
    </row>
    <row r="2293" spans="1:16" x14ac:dyDescent="0.2">
      <c r="A2293" s="78">
        <v>13560.634034304923</v>
      </c>
      <c r="B2293" s="78">
        <f t="shared" si="1215"/>
        <v>1.6022853154372161</v>
      </c>
      <c r="C2293" s="78">
        <f t="shared" ref="C2293:D2293" si="1232">C1011</f>
        <v>1</v>
      </c>
      <c r="D2293" s="78">
        <f t="shared" si="1232"/>
        <v>0</v>
      </c>
      <c r="E2293" s="78">
        <f t="shared" si="1218"/>
        <v>1.6022853154372161</v>
      </c>
      <c r="F2293" s="78">
        <f t="shared" si="1219"/>
        <v>1</v>
      </c>
      <c r="G2293" s="78">
        <f t="shared" si="1220"/>
        <v>0</v>
      </c>
      <c r="H2293" s="78">
        <f t="shared" si="1221"/>
        <v>6.4882746065829666E-2</v>
      </c>
      <c r="I2293" s="78">
        <f t="shared" si="1222"/>
        <v>-1.8876197872793916</v>
      </c>
      <c r="J2293" s="78">
        <f t="shared" si="1223"/>
        <v>0</v>
      </c>
      <c r="K2293" s="78">
        <f t="shared" si="1224"/>
        <v>6.4882746065829666E-2</v>
      </c>
      <c r="L2293" s="78">
        <f t="shared" si="1225"/>
        <v>-1.8233007027474417</v>
      </c>
      <c r="M2293" s="78">
        <f t="shared" si="1226"/>
        <v>-0.48855195086027547</v>
      </c>
      <c r="O2293" s="78">
        <f t="shared" si="1227"/>
        <v>7.9350779216781075E-2</v>
      </c>
      <c r="P2293" s="78">
        <f t="shared" si="1228"/>
        <v>-0.59749286735349705</v>
      </c>
    </row>
    <row r="2294" spans="1:16" x14ac:dyDescent="0.2">
      <c r="A2294" s="78">
        <v>13757.198246176158</v>
      </c>
      <c r="B2294" s="78">
        <f t="shared" si="1215"/>
        <v>1.6907392107792711</v>
      </c>
      <c r="C2294" s="78">
        <f t="shared" ref="C2294:D2294" si="1233">C1012</f>
        <v>1</v>
      </c>
      <c r="D2294" s="78">
        <f t="shared" si="1233"/>
        <v>0</v>
      </c>
      <c r="E2294" s="78">
        <f t="shared" si="1218"/>
        <v>1.6907392107792711</v>
      </c>
      <c r="F2294" s="78">
        <f t="shared" si="1219"/>
        <v>1</v>
      </c>
      <c r="G2294" s="78">
        <f t="shared" si="1220"/>
        <v>0</v>
      </c>
      <c r="H2294" s="78">
        <f t="shared" si="1221"/>
        <v>2.0655798394802027E-2</v>
      </c>
      <c r="I2294" s="78">
        <f t="shared" si="1222"/>
        <v>-1.9642231077093013</v>
      </c>
      <c r="J2294" s="78">
        <f t="shared" si="1223"/>
        <v>0</v>
      </c>
      <c r="K2294" s="78">
        <f t="shared" si="1224"/>
        <v>2.0655798394802027E-2</v>
      </c>
      <c r="L2294" s="78">
        <f t="shared" si="1225"/>
        <v>-1.8972938283301886</v>
      </c>
      <c r="M2294" s="78">
        <f t="shared" si="1226"/>
        <v>-0.50837834910562707</v>
      </c>
      <c r="O2294" s="78">
        <f t="shared" si="1227"/>
        <v>2.5492468759416045E-2</v>
      </c>
      <c r="P2294" s="78">
        <f t="shared" si="1228"/>
        <v>-0.62741797411229594</v>
      </c>
    </row>
    <row r="2295" spans="1:16" x14ac:dyDescent="0.2">
      <c r="A2295" s="78">
        <v>13956.611697197332</v>
      </c>
      <c r="B2295" s="78">
        <f t="shared" si="1215"/>
        <v>1.7804752637387997</v>
      </c>
      <c r="C2295" s="78">
        <f t="shared" ref="C2295:D2295" si="1234">C1013</f>
        <v>1</v>
      </c>
      <c r="D2295" s="78">
        <f t="shared" si="1234"/>
        <v>0</v>
      </c>
      <c r="E2295" s="78">
        <f t="shared" si="1218"/>
        <v>1.7804752637387997</v>
      </c>
      <c r="F2295" s="78">
        <f t="shared" si="1219"/>
        <v>1</v>
      </c>
      <c r="G2295" s="78">
        <f t="shared" si="1220"/>
        <v>0</v>
      </c>
      <c r="H2295" s="78">
        <f t="shared" si="1221"/>
        <v>-2.4212228084962262E-2</v>
      </c>
      <c r="I2295" s="78">
        <f t="shared" si="1222"/>
        <v>-2.0419368092075989</v>
      </c>
      <c r="J2295" s="78">
        <f t="shared" si="1223"/>
        <v>0</v>
      </c>
      <c r="K2295" s="78">
        <f t="shared" si="1224"/>
        <v>-2.4212228084962262E-2</v>
      </c>
      <c r="L2295" s="78">
        <f t="shared" si="1225"/>
        <v>-1.9723594996639136</v>
      </c>
      <c r="M2295" s="78">
        <f t="shared" si="1226"/>
        <v>-0.52849213511879878</v>
      </c>
      <c r="O2295" s="78">
        <f t="shared" si="1227"/>
        <v>-3.0161076699870389E-2</v>
      </c>
      <c r="P2295" s="78">
        <f t="shared" si="1228"/>
        <v>-0.65834056108600381</v>
      </c>
    </row>
    <row r="2296" spans="1:16" x14ac:dyDescent="0.2">
      <c r="A2296" s="78">
        <v>14158.915687682775</v>
      </c>
      <c r="B2296" s="78">
        <f t="shared" si="1215"/>
        <v>1.8715120594572481</v>
      </c>
      <c r="C2296" s="78">
        <f t="shared" ref="C2296:D2296" si="1235">C1014</f>
        <v>1</v>
      </c>
      <c r="D2296" s="78">
        <f t="shared" si="1235"/>
        <v>0</v>
      </c>
      <c r="E2296" s="78">
        <f t="shared" si="1218"/>
        <v>1.8715120594572481</v>
      </c>
      <c r="F2296" s="78">
        <f t="shared" si="1219"/>
        <v>1</v>
      </c>
      <c r="G2296" s="78">
        <f t="shared" si="1220"/>
        <v>0</v>
      </c>
      <c r="H2296" s="78">
        <f t="shared" si="1221"/>
        <v>-6.9730625944186442E-2</v>
      </c>
      <c r="I2296" s="78">
        <f t="shared" si="1222"/>
        <v>-2.1207769869789095</v>
      </c>
      <c r="J2296" s="78">
        <f t="shared" si="1223"/>
        <v>0</v>
      </c>
      <c r="K2296" s="78">
        <f t="shared" si="1224"/>
        <v>-6.9730625944186442E-2</v>
      </c>
      <c r="L2296" s="78">
        <f t="shared" si="1225"/>
        <v>-2.0485132635224437</v>
      </c>
      <c r="M2296" s="78">
        <f t="shared" si="1226"/>
        <v>-0.54889747464528238</v>
      </c>
      <c r="O2296" s="78">
        <f t="shared" si="1227"/>
        <v>-8.7695079241340138E-2</v>
      </c>
      <c r="P2296" s="78">
        <f t="shared" si="1228"/>
        <v>-0.69030797992431725</v>
      </c>
    </row>
    <row r="2297" spans="1:16" x14ac:dyDescent="0.2">
      <c r="A2297" s="78">
        <v>14364.152116603427</v>
      </c>
      <c r="B2297" s="78">
        <f t="shared" si="1215"/>
        <v>1.9638684524715426</v>
      </c>
      <c r="C2297" s="78">
        <f t="shared" ref="C2297:D2297" si="1236">C1015</f>
        <v>1</v>
      </c>
      <c r="D2297" s="78">
        <f t="shared" si="1236"/>
        <v>0</v>
      </c>
      <c r="E2297" s="78">
        <f t="shared" si="1218"/>
        <v>1.9638684524715426</v>
      </c>
      <c r="F2297" s="78">
        <f t="shared" si="1219"/>
        <v>1</v>
      </c>
      <c r="G2297" s="78">
        <f t="shared" si="1220"/>
        <v>0</v>
      </c>
      <c r="H2297" s="78">
        <f t="shared" si="1221"/>
        <v>-0.11590882245133383</v>
      </c>
      <c r="I2297" s="78">
        <f t="shared" si="1222"/>
        <v>-2.2007599695311884</v>
      </c>
      <c r="J2297" s="78">
        <f t="shared" si="1223"/>
        <v>0</v>
      </c>
      <c r="K2297" s="78">
        <f t="shared" si="1224"/>
        <v>-0.11590882245133383</v>
      </c>
      <c r="L2297" s="78">
        <f t="shared" si="1225"/>
        <v>-2.125770892033318</v>
      </c>
      <c r="M2297" s="78">
        <f t="shared" si="1226"/>
        <v>-0.56959859381391476</v>
      </c>
      <c r="O2297" s="78">
        <f t="shared" si="1227"/>
        <v>-0.14720021587137222</v>
      </c>
      <c r="P2297" s="78">
        <f t="shared" si="1228"/>
        <v>-0.72337061317866447</v>
      </c>
    </row>
    <row r="2298" spans="1:16" x14ac:dyDescent="0.2">
      <c r="A2298" s="78">
        <v>14572.363490264557</v>
      </c>
      <c r="B2298" s="78">
        <f t="shared" si="1215"/>
        <v>2.0575635706190507</v>
      </c>
      <c r="C2298" s="78">
        <f t="shared" ref="C2298:D2298" si="1237">C1016</f>
        <v>1</v>
      </c>
      <c r="D2298" s="78">
        <f t="shared" si="1237"/>
        <v>0</v>
      </c>
      <c r="E2298" s="78">
        <f t="shared" si="1218"/>
        <v>2.0575635706190507</v>
      </c>
      <c r="F2298" s="78">
        <f t="shared" si="1219"/>
        <v>1</v>
      </c>
      <c r="G2298" s="78">
        <f t="shared" si="1220"/>
        <v>0</v>
      </c>
      <c r="H2298" s="78">
        <f t="shared" si="1221"/>
        <v>-0.16275638152508787</v>
      </c>
      <c r="I2298" s="78">
        <f t="shared" si="1222"/>
        <v>-2.2819023220575145</v>
      </c>
      <c r="J2298" s="78">
        <f t="shared" si="1223"/>
        <v>0</v>
      </c>
      <c r="K2298" s="78">
        <f t="shared" si="1224"/>
        <v>-0.16275638152508787</v>
      </c>
      <c r="L2298" s="78">
        <f t="shared" si="1225"/>
        <v>-2.2041483859443485</v>
      </c>
      <c r="M2298" s="78">
        <f t="shared" si="1226"/>
        <v>-0.59059978001215063</v>
      </c>
      <c r="O2298" s="78">
        <f t="shared" si="1227"/>
        <v>-0.20877306237030438</v>
      </c>
      <c r="P2298" s="78">
        <f t="shared" si="1228"/>
        <v>-0.75758212091584654</v>
      </c>
    </row>
    <row r="2299" spans="1:16" x14ac:dyDescent="0.2">
      <c r="A2299" s="78">
        <v>14783.592931109195</v>
      </c>
      <c r="B2299" s="78">
        <f t="shared" si="1215"/>
        <v>2.1526168189991379</v>
      </c>
      <c r="C2299" s="78">
        <f t="shared" ref="C2299:D2299" si="1238">C1017</f>
        <v>1</v>
      </c>
      <c r="D2299" s="78">
        <f t="shared" si="1238"/>
        <v>0</v>
      </c>
      <c r="E2299" s="78">
        <f t="shared" si="1218"/>
        <v>2.1526168189991379</v>
      </c>
      <c r="F2299" s="78">
        <f t="shared" si="1219"/>
        <v>1</v>
      </c>
      <c r="G2299" s="78">
        <f t="shared" si="1220"/>
        <v>0</v>
      </c>
      <c r="H2299" s="78">
        <f t="shared" si="1221"/>
        <v>-0.21028300571513148</v>
      </c>
      <c r="I2299" s="78">
        <f t="shared" si="1222"/>
        <v>-2.3642208498669022</v>
      </c>
      <c r="J2299" s="78">
        <f t="shared" si="1223"/>
        <v>0</v>
      </c>
      <c r="K2299" s="78">
        <f t="shared" si="1224"/>
        <v>-0.21028300571513148</v>
      </c>
      <c r="L2299" s="78">
        <f t="shared" si="1225"/>
        <v>-2.2836619779375309</v>
      </c>
      <c r="M2299" s="78">
        <f t="shared" si="1226"/>
        <v>-0.61190538277402162</v>
      </c>
      <c r="O2299" s="78">
        <f t="shared" si="1227"/>
        <v>-0.27251658119938837</v>
      </c>
      <c r="P2299" s="78">
        <f t="shared" si="1228"/>
        <v>-0.79299971181209061</v>
      </c>
    </row>
    <row r="2300" spans="1:16" x14ac:dyDescent="0.2">
      <c r="A2300" s="78">
        <v>14997.884186649131</v>
      </c>
      <c r="B2300" s="78">
        <f t="shared" si="1215"/>
        <v>2.2490478839921089</v>
      </c>
      <c r="C2300" s="78">
        <f t="shared" ref="C2300:D2300" si="1239">C1018</f>
        <v>1</v>
      </c>
      <c r="D2300" s="78">
        <f t="shared" si="1239"/>
        <v>0</v>
      </c>
      <c r="E2300" s="78">
        <f t="shared" si="1218"/>
        <v>2.2490478839921089</v>
      </c>
      <c r="F2300" s="78">
        <f t="shared" si="1219"/>
        <v>1</v>
      </c>
      <c r="G2300" s="78">
        <f t="shared" si="1220"/>
        <v>0</v>
      </c>
      <c r="H2300" s="78">
        <f t="shared" si="1221"/>
        <v>-0.25849853821161695</v>
      </c>
      <c r="I2300" s="78">
        <f t="shared" si="1222"/>
        <v>-2.4477326018648036</v>
      </c>
      <c r="J2300" s="78">
        <f t="shared" si="1223"/>
        <v>0</v>
      </c>
      <c r="K2300" s="78">
        <f t="shared" si="1224"/>
        <v>-0.25849853821161695</v>
      </c>
      <c r="L2300" s="78">
        <f t="shared" si="1225"/>
        <v>-2.3643281359909514</v>
      </c>
      <c r="M2300" s="78">
        <f t="shared" si="1226"/>
        <v>-0.63351981468095708</v>
      </c>
      <c r="O2300" s="78">
        <f t="shared" si="1227"/>
        <v>-0.33854065865514332</v>
      </c>
      <c r="P2300" s="78">
        <f t="shared" si="1228"/>
        <v>-0.82968444161026655</v>
      </c>
    </row>
    <row r="2301" spans="1:16" x14ac:dyDescent="0.2">
      <c r="A2301" s="78">
        <v>15215.281638525415</v>
      </c>
      <c r="B2301" s="78">
        <f t="shared" si="1215"/>
        <v>2.3468767373364372</v>
      </c>
      <c r="C2301" s="78">
        <f t="shared" ref="C2301:D2301" si="1240">C1019</f>
        <v>1</v>
      </c>
      <c r="D2301" s="78">
        <f t="shared" si="1240"/>
        <v>0</v>
      </c>
      <c r="E2301" s="78">
        <f t="shared" si="1218"/>
        <v>2.3468767373364372</v>
      </c>
      <c r="F2301" s="78">
        <f t="shared" si="1219"/>
        <v>1</v>
      </c>
      <c r="G2301" s="78">
        <f t="shared" si="1220"/>
        <v>0</v>
      </c>
      <c r="H2301" s="78">
        <f t="shared" si="1221"/>
        <v>-0.30741296488378134</v>
      </c>
      <c r="I2301" s="78">
        <f t="shared" si="1222"/>
        <v>-2.532454874084094</v>
      </c>
      <c r="J2301" s="78">
        <f t="shared" si="1223"/>
        <v>0</v>
      </c>
      <c r="K2301" s="78">
        <f t="shared" si="1224"/>
        <v>-0.30741296488378134</v>
      </c>
      <c r="L2301" s="78">
        <f t="shared" si="1225"/>
        <v>-2.446163566789457</v>
      </c>
      <c r="M2301" s="78">
        <f t="shared" si="1226"/>
        <v>-0.65544755227566964</v>
      </c>
      <c r="O2301" s="78">
        <f t="shared" si="1227"/>
        <v>-0.40696269716966083</v>
      </c>
      <c r="P2301" s="78">
        <f t="shared" si="1228"/>
        <v>-0.86770154221765472</v>
      </c>
    </row>
    <row r="2302" spans="1:16" x14ac:dyDescent="0.2">
      <c r="A2302" s="78">
        <v>15435.830311700262</v>
      </c>
      <c r="B2302" s="78">
        <f t="shared" si="1215"/>
        <v>2.4461236402651174</v>
      </c>
      <c r="C2302" s="78">
        <f t="shared" ref="C2302:D2302" si="1241">C1020</f>
        <v>1</v>
      </c>
      <c r="D2302" s="78">
        <f t="shared" si="1241"/>
        <v>0</v>
      </c>
      <c r="E2302" s="78">
        <f t="shared" si="1218"/>
        <v>2.4461236402651174</v>
      </c>
      <c r="F2302" s="78">
        <f t="shared" si="1219"/>
        <v>1</v>
      </c>
      <c r="G2302" s="78">
        <f t="shared" si="1220"/>
        <v>0</v>
      </c>
      <c r="H2302" s="78">
        <f t="shared" si="1221"/>
        <v>-0.35703641634812144</v>
      </c>
      <c r="I2302" s="78">
        <f t="shared" si="1222"/>
        <v>-2.6184052132672591</v>
      </c>
      <c r="J2302" s="78">
        <f t="shared" si="1223"/>
        <v>0</v>
      </c>
      <c r="K2302" s="78">
        <f t="shared" si="1224"/>
        <v>-0.35703641634812144</v>
      </c>
      <c r="L2302" s="78">
        <f t="shared" si="1225"/>
        <v>-2.5291852191847815</v>
      </c>
      <c r="M2302" s="78">
        <f t="shared" si="1226"/>
        <v>-0.67769313698929412</v>
      </c>
      <c r="O2302" s="78">
        <f t="shared" si="1227"/>
        <v>-0.47790826947681531</v>
      </c>
      <c r="P2302" s="78">
        <f t="shared" si="1228"/>
        <v>-0.90712078517805783</v>
      </c>
    </row>
    <row r="2303" spans="1:16" x14ac:dyDescent="0.2">
      <c r="A2303" s="78">
        <v>15659.575883782045</v>
      </c>
      <c r="B2303" s="78">
        <f t="shared" si="1215"/>
        <v>2.5468091477019197</v>
      </c>
      <c r="C2303" s="78">
        <f t="shared" ref="C2303:D2303" si="1242">C1021</f>
        <v>1</v>
      </c>
      <c r="D2303" s="78">
        <f t="shared" si="1242"/>
        <v>0</v>
      </c>
      <c r="E2303" s="78">
        <f t="shared" si="1218"/>
        <v>2.5468091477019197</v>
      </c>
      <c r="F2303" s="78">
        <f t="shared" si="1219"/>
        <v>1</v>
      </c>
      <c r="G2303" s="78">
        <f t="shared" si="1220"/>
        <v>0</v>
      </c>
      <c r="H2303" s="78">
        <f t="shared" si="1221"/>
        <v>-0.40737917006652258</v>
      </c>
      <c r="I2303" s="78">
        <f t="shared" si="1222"/>
        <v>-2.7056014205004568</v>
      </c>
      <c r="J2303" s="78">
        <f t="shared" si="1223"/>
        <v>0</v>
      </c>
      <c r="K2303" s="78">
        <f t="shared" si="1224"/>
        <v>-0.40737917006652258</v>
      </c>
      <c r="L2303" s="78">
        <f t="shared" si="1225"/>
        <v>-2.6134102877057805</v>
      </c>
      <c r="M2303" s="78">
        <f t="shared" si="1226"/>
        <v>-0.70026117608195193</v>
      </c>
      <c r="O2303" s="78">
        <f t="shared" si="1227"/>
        <v>-0.55151184231673489</v>
      </c>
      <c r="P2303" s="78">
        <f t="shared" si="1228"/>
        <v>-0.94801688378121129</v>
      </c>
    </row>
    <row r="2304" spans="1:16" x14ac:dyDescent="0.2">
      <c r="A2304" s="78">
        <v>15886.564694485642</v>
      </c>
      <c r="B2304" s="78">
        <f t="shared" si="1215"/>
        <v>2.6489541125185383</v>
      </c>
      <c r="C2304" s="78">
        <f t="shared" ref="C2304:D2304" si="1243">C1022</f>
        <v>1</v>
      </c>
      <c r="D2304" s="78">
        <f t="shared" si="1243"/>
        <v>0</v>
      </c>
      <c r="E2304" s="78">
        <f t="shared" si="1218"/>
        <v>2.6489541125185383</v>
      </c>
      <c r="F2304" s="78">
        <f t="shared" si="1219"/>
        <v>1</v>
      </c>
      <c r="G2304" s="78">
        <f t="shared" si="1220"/>
        <v>0</v>
      </c>
      <c r="H2304" s="78">
        <f t="shared" si="1221"/>
        <v>-0.45845165247483188</v>
      </c>
      <c r="I2304" s="78">
        <f t="shared" si="1222"/>
        <v>-2.794061554900316</v>
      </c>
      <c r="J2304" s="78">
        <f t="shared" si="1223"/>
        <v>0</v>
      </c>
      <c r="K2304" s="78">
        <f t="shared" si="1224"/>
        <v>-0.45845165247483188</v>
      </c>
      <c r="L2304" s="78">
        <f t="shared" si="1225"/>
        <v>-2.6988562161196068</v>
      </c>
      <c r="M2304" s="78">
        <f t="shared" si="1226"/>
        <v>-0.72315634359696412</v>
      </c>
      <c r="O2304" s="78">
        <f t="shared" si="1227"/>
        <v>-0.6279175784580634</v>
      </c>
      <c r="P2304" s="78">
        <f t="shared" si="1228"/>
        <v>-0.99046993868763789</v>
      </c>
    </row>
    <row r="2305" spans="1:16" x14ac:dyDescent="0.2">
      <c r="A2305" s="78">
        <v>16116.843755229647</v>
      </c>
      <c r="B2305" s="78">
        <f t="shared" si="1215"/>
        <v>2.7525796898533406</v>
      </c>
      <c r="C2305" s="78">
        <f t="shared" ref="C2305:D2305" si="1244">C1023</f>
        <v>1</v>
      </c>
      <c r="D2305" s="78">
        <f t="shared" si="1244"/>
        <v>0</v>
      </c>
      <c r="E2305" s="78">
        <f t="shared" si="1218"/>
        <v>2.7525796898533406</v>
      </c>
      <c r="F2305" s="78">
        <f t="shared" si="1219"/>
        <v>1</v>
      </c>
      <c r="G2305" s="78">
        <f t="shared" si="1220"/>
        <v>0</v>
      </c>
      <c r="H2305" s="78">
        <f t="shared" si="1221"/>
        <v>-0.51026444114223324</v>
      </c>
      <c r="I2305" s="78">
        <f t="shared" si="1222"/>
        <v>-2.883803937354084</v>
      </c>
      <c r="J2305" s="78">
        <f t="shared" si="1223"/>
        <v>0</v>
      </c>
      <c r="K2305" s="78">
        <f t="shared" si="1224"/>
        <v>-0.51026444114223324</v>
      </c>
      <c r="L2305" s="78">
        <f t="shared" si="1225"/>
        <v>-2.785540701044412</v>
      </c>
      <c r="M2305" s="78">
        <f t="shared" si="1226"/>
        <v>-0.74638338132887361</v>
      </c>
      <c r="O2305" s="78">
        <f t="shared" si="1227"/>
        <v>-0.70728022710739036</v>
      </c>
      <c r="P2305" s="78">
        <f t="shared" si="1228"/>
        <v>-1.0345659326637617</v>
      </c>
    </row>
    <row r="2306" spans="1:16" x14ac:dyDescent="0.2">
      <c r="A2306" s="78">
        <v>16350.46075887301</v>
      </c>
      <c r="B2306" s="78">
        <f t="shared" si="1215"/>
        <v>2.8577073414928549</v>
      </c>
      <c r="C2306" s="78">
        <f t="shared" ref="C2306:D2306" si="1245">C1024</f>
        <v>1</v>
      </c>
      <c r="D2306" s="78">
        <f t="shared" si="1245"/>
        <v>0</v>
      </c>
      <c r="E2306" s="78">
        <f t="shared" si="1218"/>
        <v>2.8577073414928549</v>
      </c>
      <c r="F2306" s="78">
        <f t="shared" si="1219"/>
        <v>1</v>
      </c>
      <c r="G2306" s="78">
        <f t="shared" si="1220"/>
        <v>0</v>
      </c>
      <c r="H2306" s="78">
        <f t="shared" si="1221"/>
        <v>-0.5628282669619904</v>
      </c>
      <c r="I2306" s="78">
        <f t="shared" si="1222"/>
        <v>-2.9748471543141042</v>
      </c>
      <c r="J2306" s="78">
        <f t="shared" si="1223"/>
        <v>0</v>
      </c>
      <c r="K2306" s="78">
        <f t="shared" si="1224"/>
        <v>-0.5628282669619904</v>
      </c>
      <c r="L2306" s="78">
        <f t="shared" si="1225"/>
        <v>-2.8734816956145344</v>
      </c>
      <c r="M2306" s="78">
        <f t="shared" si="1226"/>
        <v>-0.76994709980552756</v>
      </c>
      <c r="O2306" s="78">
        <f t="shared" si="1227"/>
        <v>-0.78976611428282062</v>
      </c>
      <c r="P2306" s="78">
        <f t="shared" si="1228"/>
        <v>-1.0803972808597475</v>
      </c>
    </row>
    <row r="2307" spans="1:16" x14ac:dyDescent="0.2">
      <c r="A2307" s="78">
        <v>16587.464089592591</v>
      </c>
      <c r="B2307" s="78">
        <f t="shared" si="1215"/>
        <v>2.9643588403166667</v>
      </c>
      <c r="C2307" s="78">
        <f t="shared" ref="C2307:D2307" si="1246">C1025</f>
        <v>1</v>
      </c>
      <c r="D2307" s="78">
        <f t="shared" si="1246"/>
        <v>0</v>
      </c>
      <c r="E2307" s="78">
        <f t="shared" si="1218"/>
        <v>2.9643588403166667</v>
      </c>
      <c r="F2307" s="78">
        <f t="shared" si="1219"/>
        <v>1</v>
      </c>
      <c r="G2307" s="78">
        <f t="shared" si="1220"/>
        <v>0</v>
      </c>
      <c r="H2307" s="78">
        <f t="shared" si="1221"/>
        <v>-0.61615401637389633</v>
      </c>
      <c r="I2307" s="78">
        <f t="shared" si="1222"/>
        <v>-3.0672100616472111</v>
      </c>
      <c r="J2307" s="78">
        <f t="shared" si="1223"/>
        <v>0</v>
      </c>
      <c r="K2307" s="78">
        <f t="shared" si="1224"/>
        <v>-0.61615401637389633</v>
      </c>
      <c r="L2307" s="78">
        <f t="shared" si="1225"/>
        <v>-2.9626974131987267</v>
      </c>
      <c r="M2307" s="78">
        <f t="shared" si="1226"/>
        <v>-0.79385237928437491</v>
      </c>
      <c r="O2307" s="78">
        <f t="shared" si="1227"/>
        <v>-0.87555424649426972</v>
      </c>
      <c r="P2307" s="78">
        <f t="shared" si="1228"/>
        <v>-1.1280634440435673</v>
      </c>
    </row>
    <row r="2308" spans="1:16" x14ac:dyDescent="0.2">
      <c r="A2308" s="78">
        <v>16827.90283290391</v>
      </c>
      <c r="B2308" s="78">
        <f t="shared" si="1215"/>
        <v>3.0725562748067592</v>
      </c>
      <c r="C2308" s="78">
        <f t="shared" ref="C2308:D2308" si="1247">C1026</f>
        <v>1</v>
      </c>
      <c r="D2308" s="78">
        <f t="shared" si="1247"/>
        <v>0</v>
      </c>
      <c r="E2308" s="78">
        <f t="shared" si="1218"/>
        <v>3.0725562748067592</v>
      </c>
      <c r="F2308" s="78">
        <f t="shared" si="1219"/>
        <v>1</v>
      </c>
      <c r="G2308" s="78">
        <f t="shared" si="1220"/>
        <v>0</v>
      </c>
      <c r="H2308" s="78">
        <f t="shared" si="1221"/>
        <v>-0.67025273361894255</v>
      </c>
      <c r="I2308" s="78">
        <f t="shared" si="1222"/>
        <v>-3.1609117885399338</v>
      </c>
      <c r="J2308" s="78">
        <f t="shared" si="1223"/>
        <v>0</v>
      </c>
      <c r="K2308" s="78">
        <f t="shared" si="1224"/>
        <v>-0.67025273361894255</v>
      </c>
      <c r="L2308" s="78">
        <f t="shared" si="1225"/>
        <v>-3.0532063311722926</v>
      </c>
      <c r="M2308" s="78">
        <f t="shared" si="1226"/>
        <v>-0.81810417076320663</v>
      </c>
      <c r="O2308" s="78">
        <f t="shared" si="1227"/>
        <v>-0.96483754314823311</v>
      </c>
      <c r="P2308" s="78">
        <f t="shared" si="1228"/>
        <v>-1.1776716133577985</v>
      </c>
    </row>
    <row r="2309" spans="1:16" x14ac:dyDescent="0.2">
      <c r="A2309" s="78">
        <v>17071.826785827325</v>
      </c>
      <c r="B2309" s="78">
        <f t="shared" si="1215"/>
        <v>3.182322053622296</v>
      </c>
      <c r="C2309" s="78">
        <f t="shared" ref="C2309:D2309" si="1248">C1027</f>
        <v>1</v>
      </c>
      <c r="D2309" s="78">
        <f t="shared" si="1248"/>
        <v>0</v>
      </c>
      <c r="E2309" s="78">
        <f t="shared" si="1218"/>
        <v>3.182322053622296</v>
      </c>
      <c r="F2309" s="78">
        <f t="shared" si="1219"/>
        <v>1</v>
      </c>
      <c r="G2309" s="78">
        <f t="shared" si="1220"/>
        <v>0</v>
      </c>
      <c r="H2309" s="78">
        <f t="shared" si="1221"/>
        <v>-0.72513562302671097</v>
      </c>
      <c r="I2309" s="78">
        <f t="shared" si="1222"/>
        <v>-3.2559717414603724</v>
      </c>
      <c r="J2309" s="78">
        <f t="shared" si="1223"/>
        <v>0</v>
      </c>
      <c r="K2309" s="78">
        <f t="shared" si="1224"/>
        <v>-0.72513562302671097</v>
      </c>
      <c r="L2309" s="78">
        <f t="shared" si="1225"/>
        <v>-3.145027194743967</v>
      </c>
      <c r="M2309" s="78">
        <f t="shared" si="1226"/>
        <v>-0.84270749700556513</v>
      </c>
      <c r="O2309" s="78">
        <f t="shared" si="1227"/>
        <v>-1.0578242155398707</v>
      </c>
      <c r="P2309" s="78">
        <f t="shared" si="1228"/>
        <v>-1.2293374765242269</v>
      </c>
    </row>
    <row r="2310" spans="1:16" x14ac:dyDescent="0.2">
      <c r="A2310" s="78">
        <v>17319.286467201313</v>
      </c>
      <c r="B2310" s="78">
        <f t="shared" si="1215"/>
        <v>3.2936789102405912</v>
      </c>
      <c r="C2310" s="78">
        <f t="shared" ref="C2310:D2310" si="1249">C1028</f>
        <v>1</v>
      </c>
      <c r="D2310" s="78">
        <f t="shared" si="1249"/>
        <v>0</v>
      </c>
      <c r="E2310" s="78">
        <f t="shared" si="1218"/>
        <v>3.2936789102405912</v>
      </c>
      <c r="F2310" s="78">
        <f t="shared" si="1219"/>
        <v>1</v>
      </c>
      <c r="G2310" s="78">
        <f t="shared" si="1220"/>
        <v>0</v>
      </c>
      <c r="H2310" s="78">
        <f t="shared" si="1221"/>
        <v>-0.78081405133585879</v>
      </c>
      <c r="I2310" s="78">
        <f t="shared" si="1222"/>
        <v>-3.3524096081773975</v>
      </c>
      <c r="J2310" s="78">
        <f t="shared" si="1223"/>
        <v>0</v>
      </c>
      <c r="K2310" s="78">
        <f t="shared" si="1224"/>
        <v>-0.78081405133585879</v>
      </c>
      <c r="L2310" s="78">
        <f t="shared" si="1225"/>
        <v>-3.2381790208381647</v>
      </c>
      <c r="M2310" s="78">
        <f t="shared" si="1226"/>
        <v>-0.86766745358098973</v>
      </c>
      <c r="O2310" s="78">
        <f t="shared" si="1227"/>
        <v>-1.154739313185196</v>
      </c>
      <c r="P2310" s="78">
        <f t="shared" si="1228"/>
        <v>-1.2831860770270525</v>
      </c>
    </row>
    <row r="2311" spans="1:16" x14ac:dyDescent="0.2">
      <c r="A2311" s="78">
        <v>17570.333128145459</v>
      </c>
      <c r="B2311" s="78">
        <f t="shared" si="1215"/>
        <v>3.4066499076654564</v>
      </c>
      <c r="C2311" s="78">
        <f t="shared" ref="C2311:D2311" si="1250">C1029</f>
        <v>1</v>
      </c>
      <c r="D2311" s="78">
        <f t="shared" si="1250"/>
        <v>0</v>
      </c>
      <c r="E2311" s="78">
        <f t="shared" si="1218"/>
        <v>3.4066499076654564</v>
      </c>
      <c r="F2311" s="78">
        <f t="shared" si="1219"/>
        <v>1</v>
      </c>
      <c r="G2311" s="78">
        <f t="shared" si="1220"/>
        <v>0</v>
      </c>
      <c r="H2311" s="78">
        <f t="shared" si="1221"/>
        <v>-0.83729955004829137</v>
      </c>
      <c r="I2311" s="78">
        <f t="shared" si="1222"/>
        <v>-3.450245361838197</v>
      </c>
      <c r="J2311" s="78">
        <f t="shared" si="1223"/>
        <v>0</v>
      </c>
      <c r="K2311" s="78">
        <f t="shared" si="1224"/>
        <v>-0.83729955004829137</v>
      </c>
      <c r="L2311" s="78">
        <f t="shared" si="1225"/>
        <v>-3.332681102033586</v>
      </c>
      <c r="M2311" s="78">
        <f t="shared" si="1226"/>
        <v>-0.89298920992036324</v>
      </c>
      <c r="O2311" s="78">
        <f t="shared" si="1227"/>
        <v>-1.2558264616736339</v>
      </c>
      <c r="P2311" s="78">
        <f t="shared" si="1228"/>
        <v>-1.3393527797098954</v>
      </c>
    </row>
    <row r="2312" spans="1:16" x14ac:dyDescent="0.2">
      <c r="A2312" s="78">
        <v>17825.018762674932</v>
      </c>
      <c r="B2312" s="78">
        <f t="shared" si="1215"/>
        <v>3.5212584432037186</v>
      </c>
      <c r="C2312" s="78">
        <f t="shared" ref="C2312:D2312" si="1251">C1030</f>
        <v>1</v>
      </c>
      <c r="D2312" s="78">
        <f t="shared" si="1251"/>
        <v>0</v>
      </c>
      <c r="E2312" s="78">
        <f t="shared" si="1218"/>
        <v>3.5212584432037186</v>
      </c>
      <c r="F2312" s="78">
        <f t="shared" si="1219"/>
        <v>1</v>
      </c>
      <c r="G2312" s="78">
        <f t="shared" si="1220"/>
        <v>0</v>
      </c>
      <c r="H2312" s="78">
        <f t="shared" si="1221"/>
        <v>-0.89460381781742249</v>
      </c>
      <c r="I2312" s="78">
        <f t="shared" si="1222"/>
        <v>-3.5494992651048638</v>
      </c>
      <c r="J2312" s="78">
        <f t="shared" si="1223"/>
        <v>0</v>
      </c>
      <c r="K2312" s="78">
        <f t="shared" si="1224"/>
        <v>-0.89460381781742249</v>
      </c>
      <c r="L2312" s="78">
        <f t="shared" si="1225"/>
        <v>-3.4285530105588564</v>
      </c>
      <c r="M2312" s="78">
        <f t="shared" si="1226"/>
        <v>-0.91867801038653996</v>
      </c>
      <c r="O2312" s="78">
        <f t="shared" si="1227"/>
        <v>-1.3613498202981051</v>
      </c>
      <c r="P2312" s="78">
        <f t="shared" si="1228"/>
        <v>-1.3979843584870295</v>
      </c>
    </row>
    <row r="2313" spans="1:16" x14ac:dyDescent="0.2">
      <c r="A2313" s="78">
        <v>18083.396118469012</v>
      </c>
      <c r="B2313" s="78">
        <f t="shared" si="1215"/>
        <v>3.6375282533110553</v>
      </c>
      <c r="C2313" s="78">
        <f t="shared" ref="C2313:D2313" si="1252">C1031</f>
        <v>1</v>
      </c>
      <c r="D2313" s="78">
        <f t="shared" si="1252"/>
        <v>0</v>
      </c>
      <c r="E2313" s="78">
        <f t="shared" si="1218"/>
        <v>3.6375282533110553</v>
      </c>
      <c r="F2313" s="78">
        <f t="shared" si="1219"/>
        <v>1</v>
      </c>
      <c r="G2313" s="78">
        <f t="shared" si="1220"/>
        <v>0</v>
      </c>
      <c r="H2313" s="78">
        <f t="shared" si="1221"/>
        <v>-0.95273872287109085</v>
      </c>
      <c r="I2313" s="78">
        <f t="shared" si="1222"/>
        <v>-3.6501918743510098</v>
      </c>
      <c r="J2313" s="78">
        <f t="shared" si="1223"/>
        <v>0</v>
      </c>
      <c r="K2313" s="78">
        <f t="shared" si="1224"/>
        <v>-0.95273872287109085</v>
      </c>
      <c r="L2313" s="78">
        <f t="shared" si="1225"/>
        <v>-3.5258146023461423</v>
      </c>
      <c r="M2313" s="78">
        <f t="shared" si="1226"/>
        <v>-0.94473917536050867</v>
      </c>
      <c r="O2313" s="78">
        <f t="shared" si="1227"/>
        <v>-1.4715962925874015</v>
      </c>
      <c r="P2313" s="78">
        <f t="shared" si="1228"/>
        <v>-1.4592402245738394</v>
      </c>
    </row>
    <row r="2314" spans="1:16" x14ac:dyDescent="0.2">
      <c r="A2314" s="78">
        <v>18345.518707795592</v>
      </c>
      <c r="B2314" s="78">
        <f t="shared" si="1215"/>
        <v>3.7554834185080157</v>
      </c>
      <c r="C2314" s="78">
        <f t="shared" ref="C2314:D2314" si="1253">C1032</f>
        <v>1</v>
      </c>
      <c r="D2314" s="78">
        <f t="shared" si="1253"/>
        <v>0</v>
      </c>
      <c r="E2314" s="78">
        <f t="shared" si="1218"/>
        <v>3.7554834185080157</v>
      </c>
      <c r="F2314" s="78">
        <f t="shared" si="1219"/>
        <v>1</v>
      </c>
      <c r="G2314" s="78">
        <f t="shared" si="1220"/>
        <v>0</v>
      </c>
      <c r="H2314" s="78">
        <f t="shared" si="1221"/>
        <v>-1.0117163054695713</v>
      </c>
      <c r="I2314" s="78">
        <f t="shared" si="1222"/>
        <v>-3.7523440439191678</v>
      </c>
      <c r="J2314" s="78">
        <f t="shared" si="1223"/>
        <v>0</v>
      </c>
      <c r="K2314" s="78">
        <f t="shared" si="1224"/>
        <v>-1.0117163054695713</v>
      </c>
      <c r="L2314" s="78">
        <f t="shared" si="1225"/>
        <v>-3.6244860211434862</v>
      </c>
      <c r="M2314" s="78">
        <f t="shared" si="1226"/>
        <v>-0.97117810234329016</v>
      </c>
      <c r="O2314" s="78">
        <f t="shared" si="1227"/>
        <v>-1.5868780286966426</v>
      </c>
      <c r="P2314" s="78">
        <f t="shared" si="1228"/>
        <v>-1.5232938168813752</v>
      </c>
    </row>
    <row r="2315" spans="1:16" x14ac:dyDescent="0.2">
      <c r="A2315" s="78">
        <v>18611.440818593997</v>
      </c>
      <c r="B2315" s="78">
        <f t="shared" si="1215"/>
        <v>3.8751483683672987</v>
      </c>
      <c r="C2315" s="78">
        <f t="shared" ref="C2315:D2315" si="1254">C1033</f>
        <v>1</v>
      </c>
      <c r="D2315" s="78">
        <f t="shared" si="1254"/>
        <v>0</v>
      </c>
      <c r="E2315" s="78">
        <f t="shared" si="1218"/>
        <v>3.8751483683672987</v>
      </c>
      <c r="F2315" s="78">
        <f t="shared" si="1219"/>
        <v>1</v>
      </c>
      <c r="G2315" s="78">
        <f t="shared" si="1220"/>
        <v>0</v>
      </c>
      <c r="H2315" s="78">
        <f t="shared" si="1221"/>
        <v>-1.0715487803992128</v>
      </c>
      <c r="I2315" s="78">
        <f t="shared" si="1222"/>
        <v>-3.8559769304398976</v>
      </c>
      <c r="J2315" s="78">
        <f t="shared" si="1223"/>
        <v>0</v>
      </c>
      <c r="K2315" s="78">
        <f t="shared" si="1224"/>
        <v>-1.0715487803992128</v>
      </c>
      <c r="L2315" s="78">
        <f t="shared" si="1225"/>
        <v>-3.7245877026867436</v>
      </c>
      <c r="M2315" s="78">
        <f t="shared" si="1226"/>
        <v>-0.99800026707380329</v>
      </c>
      <c r="O2315" s="78">
        <f t="shared" si="1227"/>
        <v>-1.7075352656238758</v>
      </c>
      <c r="P2315" s="78">
        <f t="shared" si="1228"/>
        <v>-1.5903341801160784</v>
      </c>
    </row>
    <row r="2316" spans="1:16" x14ac:dyDescent="0.2">
      <c r="A2316" s="78">
        <v>18881.217525718486</v>
      </c>
      <c r="B2316" s="78">
        <f t="shared" si="1215"/>
        <v>3.9965478865733193</v>
      </c>
      <c r="C2316" s="78">
        <f t="shared" ref="C2316:D2316" si="1255">C1034</f>
        <v>1</v>
      </c>
      <c r="D2316" s="78">
        <f t="shared" si="1255"/>
        <v>0</v>
      </c>
      <c r="E2316" s="78">
        <f t="shared" si="1218"/>
        <v>3.9965478865733193</v>
      </c>
      <c r="F2316" s="78">
        <f t="shared" si="1219"/>
        <v>1</v>
      </c>
      <c r="G2316" s="78">
        <f t="shared" si="1220"/>
        <v>0</v>
      </c>
      <c r="H2316" s="78">
        <f t="shared" si="1221"/>
        <v>-1.132248539502223</v>
      </c>
      <c r="I2316" s="78">
        <f t="shared" si="1222"/>
        <v>-3.9611119972135032</v>
      </c>
      <c r="J2316" s="78">
        <f t="shared" si="1223"/>
        <v>0</v>
      </c>
      <c r="K2316" s="78">
        <f t="shared" si="1224"/>
        <v>-1.132248539502223</v>
      </c>
      <c r="L2316" s="78">
        <f t="shared" si="1225"/>
        <v>-3.8261403789319948</v>
      </c>
      <c r="M2316" s="78">
        <f t="shared" si="1226"/>
        <v>-1.0252112246629377</v>
      </c>
      <c r="O2316" s="78">
        <f t="shared" si="1227"/>
        <v>-1.833939559685611</v>
      </c>
      <c r="P2316" s="78">
        <f t="shared" si="1228"/>
        <v>-1.6605677608289839</v>
      </c>
    </row>
    <row r="2317" spans="1:16" x14ac:dyDescent="0.2">
      <c r="A2317" s="78">
        <v>19154.904702344837</v>
      </c>
      <c r="B2317" s="78">
        <f t="shared" si="1215"/>
        <v>4.1197071160551761</v>
      </c>
      <c r="C2317" s="78">
        <f t="shared" ref="C2317:D2317" si="1256">C1035</f>
        <v>1</v>
      </c>
      <c r="D2317" s="78">
        <f t="shared" si="1256"/>
        <v>0</v>
      </c>
      <c r="E2317" s="78">
        <f t="shared" si="1218"/>
        <v>4.1197071160551761</v>
      </c>
      <c r="F2317" s="78">
        <f t="shared" si="1219"/>
        <v>1</v>
      </c>
      <c r="G2317" s="78">
        <f t="shared" si="1220"/>
        <v>0</v>
      </c>
      <c r="H2317" s="78">
        <f t="shared" si="1221"/>
        <v>-1.1938281542431515</v>
      </c>
      <c r="I2317" s="78">
        <f t="shared" si="1222"/>
        <v>-4.0677710186553089</v>
      </c>
      <c r="J2317" s="78">
        <f t="shared" si="1223"/>
        <v>0</v>
      </c>
      <c r="K2317" s="78">
        <f t="shared" si="1224"/>
        <v>-1.1938281542431515</v>
      </c>
      <c r="L2317" s="78">
        <f t="shared" si="1225"/>
        <v>-3.9291650823493542</v>
      </c>
      <c r="M2317" s="78">
        <f t="shared" si="1226"/>
        <v>-1.0528166107440751</v>
      </c>
      <c r="O2317" s="78">
        <f t="shared" si="1227"/>
        <v>-1.9664974759438054</v>
      </c>
      <c r="P2317" s="78">
        <f t="shared" si="1228"/>
        <v>-1.7342204573592734</v>
      </c>
    </row>
    <row r="2318" spans="1:16" x14ac:dyDescent="0.2">
      <c r="A2318" s="78">
        <v>19432.559031542121</v>
      </c>
      <c r="B2318" s="78">
        <f t="shared" si="1215"/>
        <v>4.2446515641939548</v>
      </c>
      <c r="C2318" s="78">
        <f t="shared" ref="C2318:D2318" si="1257">C1036</f>
        <v>1</v>
      </c>
      <c r="D2318" s="78">
        <f t="shared" si="1257"/>
        <v>0</v>
      </c>
      <c r="E2318" s="78">
        <f t="shared" si="1218"/>
        <v>4.2446515641939548</v>
      </c>
      <c r="F2318" s="78">
        <f t="shared" si="1219"/>
        <v>1</v>
      </c>
      <c r="G2318" s="78">
        <f t="shared" si="1220"/>
        <v>0</v>
      </c>
      <c r="H2318" s="78">
        <f t="shared" si="1221"/>
        <v>-1.2563003783125408</v>
      </c>
      <c r="I2318" s="78">
        <f t="shared" si="1222"/>
        <v>-4.1759760848053187</v>
      </c>
      <c r="J2318" s="78">
        <f t="shared" si="1223"/>
        <v>0</v>
      </c>
      <c r="K2318" s="78">
        <f t="shared" si="1224"/>
        <v>-1.2563003783125408</v>
      </c>
      <c r="L2318" s="78">
        <f t="shared" si="1225"/>
        <v>-4.0336831502789661</v>
      </c>
      <c r="M2318" s="78">
        <f t="shared" si="1226"/>
        <v>-1.0808221426402758</v>
      </c>
      <c r="O2318" s="78">
        <f t="shared" si="1227"/>
        <v>-2.1056548117642819</v>
      </c>
      <c r="P2318" s="78">
        <f t="shared" si="1228"/>
        <v>-1.811539966555433</v>
      </c>
    </row>
    <row r="2319" spans="1:16" x14ac:dyDescent="0.2">
      <c r="A2319" s="78">
        <v>19714.238018012336</v>
      </c>
      <c r="B2319" s="78">
        <f t="shared" si="1215"/>
        <v>4.3714071081055508</v>
      </c>
      <c r="C2319" s="78">
        <f t="shared" ref="C2319:D2319" si="1258">C1037</f>
        <v>1</v>
      </c>
      <c r="D2319" s="78">
        <f t="shared" si="1258"/>
        <v>0</v>
      </c>
      <c r="E2319" s="78">
        <f t="shared" si="1218"/>
        <v>4.3714071081055508</v>
      </c>
      <c r="F2319" s="78">
        <f t="shared" si="1219"/>
        <v>1</v>
      </c>
      <c r="G2319" s="78">
        <f t="shared" si="1220"/>
        <v>0</v>
      </c>
      <c r="H2319" s="78">
        <f t="shared" si="1221"/>
        <v>-1.3196781502683388</v>
      </c>
      <c r="I2319" s="78">
        <f t="shared" si="1222"/>
        <v>-4.2857496059032743</v>
      </c>
      <c r="J2319" s="78">
        <f t="shared" si="1223"/>
        <v>0</v>
      </c>
      <c r="K2319" s="78">
        <f t="shared" si="1224"/>
        <v>-1.3196781502683388</v>
      </c>
      <c r="L2319" s="78">
        <f t="shared" si="1225"/>
        <v>-4.139716229350169</v>
      </c>
      <c r="M2319" s="78">
        <f t="shared" si="1226"/>
        <v>-1.1092336205483899</v>
      </c>
      <c r="O2319" s="78">
        <f t="shared" si="1227"/>
        <v>-2.2519014469533158</v>
      </c>
      <c r="P2319" s="78">
        <f t="shared" si="1228"/>
        <v>-1.8927984786398664</v>
      </c>
    </row>
    <row r="2320" spans="1:16" x14ac:dyDescent="0.2">
      <c r="A2320" s="78">
        <v>20000</v>
      </c>
      <c r="B2320" s="78">
        <f t="shared" si="1215"/>
        <v>4.5</v>
      </c>
      <c r="C2320" s="78">
        <f t="shared" ref="C2320:D2320" si="1259">C1038</f>
        <v>1</v>
      </c>
      <c r="D2320" s="78">
        <f t="shared" si="1259"/>
        <v>0</v>
      </c>
      <c r="E2320" s="78">
        <f t="shared" si="1218"/>
        <v>4.5</v>
      </c>
      <c r="F2320" s="78">
        <f t="shared" si="1219"/>
        <v>1</v>
      </c>
      <c r="G2320" s="78">
        <f t="shared" si="1220"/>
        <v>0</v>
      </c>
      <c r="H2320" s="78">
        <f t="shared" si="1221"/>
        <v>-1.3839745962155634</v>
      </c>
      <c r="I2320" s="78">
        <f t="shared" si="1222"/>
        <v>-4.3971143170299731</v>
      </c>
      <c r="J2320" s="78">
        <f t="shared" si="1223"/>
        <v>0</v>
      </c>
      <c r="K2320" s="78">
        <f t="shared" si="1224"/>
        <v>-1.3839745962155634</v>
      </c>
      <c r="L2320" s="78">
        <f t="shared" si="1225"/>
        <v>-4.2472862799646691</v>
      </c>
      <c r="M2320" s="78">
        <f t="shared" si="1226"/>
        <v>-1.1380569287403204</v>
      </c>
      <c r="O2320" s="78">
        <f t="shared" si="1227"/>
        <v>-2.4057769316688047</v>
      </c>
      <c r="P2320" s="78">
        <f t="shared" si="1228"/>
        <v>-1.9782957820006573</v>
      </c>
    </row>
    <row r="2321" spans="2:21" x14ac:dyDescent="0.2">
      <c r="S2321" s="78">
        <v>1.3</v>
      </c>
    </row>
    <row r="2323" spans="2:21" x14ac:dyDescent="0.2">
      <c r="B2323" s="78">
        <v>-4.5</v>
      </c>
      <c r="C2323" s="78">
        <f>$S$2321*COS(S2323)</f>
        <v>1.3</v>
      </c>
      <c r="D2323" s="78">
        <f>$S$2321*SIN(S2323)</f>
        <v>0</v>
      </c>
      <c r="E2323" s="78">
        <f t="shared" ref="E2323" si="1260">B2323+B$8</f>
        <v>-4.5</v>
      </c>
      <c r="F2323" s="78">
        <f t="shared" ref="F2323" si="1261">C2323+B$9</f>
        <v>1.3</v>
      </c>
      <c r="G2323" s="78">
        <f t="shared" ref="G2323" si="1262">D2323+B$10</f>
        <v>0</v>
      </c>
      <c r="H2323" s="78">
        <f t="shared" ref="H2323" si="1263">E2323*COS(RADIANS($B$12))-F2323*SIN(RADIANS($B$12))</f>
        <v>3.3758330249197717</v>
      </c>
      <c r="I2323" s="78">
        <f t="shared" ref="I2323" si="1264">E2323*SIN(RADIANS($B$12))+F2323*COS(RADIANS($B$12))</f>
        <v>3.2471143170299719</v>
      </c>
      <c r="J2323" s="78">
        <f t="shared" ref="J2323" si="1265">G2323</f>
        <v>0</v>
      </c>
      <c r="K2323" s="78">
        <f t="shared" ref="K2323" si="1266">H2323</f>
        <v>3.3758330249197717</v>
      </c>
      <c r="L2323" s="78">
        <f t="shared" ref="L2323" si="1267">I2323*COS(RADIANS($B$14))-J2323*SIN(RADIANS($B$14))</f>
        <v>3.1364715797322393</v>
      </c>
      <c r="M2323" s="78">
        <f t="shared" ref="M2323" si="1268">I2323*SIN(RADIANS($B$14))+J2323*COS(RADIANS($B$14))</f>
        <v>0.84041502687242109</v>
      </c>
      <c r="O2323" s="78">
        <f t="shared" ref="O2323" si="1269">K2323*B$3/(B$3+B$5+L2323)</f>
        <v>2.5698171723130097</v>
      </c>
      <c r="P2323" s="78">
        <f t="shared" ref="P2323" si="1270">M2323*B$3/(B$3+B$5+L2323)</f>
        <v>0.63975704721887827</v>
      </c>
      <c r="R2323" s="78">
        <v>0</v>
      </c>
      <c r="S2323" s="78">
        <f>RADIANS(R2323)</f>
        <v>0</v>
      </c>
      <c r="U2323" s="83" t="s">
        <v>196</v>
      </c>
    </row>
    <row r="2324" spans="2:21" x14ac:dyDescent="0.2">
      <c r="B2324" s="78">
        <v>-4.5</v>
      </c>
      <c r="C2324" s="78">
        <f t="shared" ref="C2324:C2334" si="1271">$S$2321*COS(S2324)</f>
        <v>1.1258330249197703</v>
      </c>
      <c r="D2324" s="78">
        <f t="shared" ref="D2324:D2334" si="1272">$S$2321*SIN(S2324)</f>
        <v>0.64999999999999991</v>
      </c>
      <c r="E2324" s="78">
        <f t="shared" ref="E2324:E2334" si="1273">B2324+B$8</f>
        <v>-4.5</v>
      </c>
      <c r="F2324" s="78">
        <f t="shared" ref="F2324:F2334" si="1274">C2324+B$9</f>
        <v>1.1258330249197703</v>
      </c>
      <c r="G2324" s="78">
        <f t="shared" ref="G2324:G2334" si="1275">D2324+B$10</f>
        <v>0.64999999999999991</v>
      </c>
      <c r="H2324" s="78">
        <f t="shared" ref="H2324:H2334" si="1276">E2324*COS(RADIANS($B$12))-F2324*SIN(RADIANS($B$12))</f>
        <v>3.2250000000000014</v>
      </c>
      <c r="I2324" s="78">
        <f t="shared" ref="I2324:I2334" si="1277">E2324*SIN(RADIANS($B$12))+F2324*COS(RADIANS($B$12))</f>
        <v>3.3341978045700871</v>
      </c>
      <c r="J2324" s="78">
        <f t="shared" ref="J2324:J2334" si="1278">G2324</f>
        <v>0.64999999999999991</v>
      </c>
      <c r="K2324" s="78">
        <f t="shared" ref="K2324:K2334" si="1279">H2324</f>
        <v>3.2250000000000014</v>
      </c>
      <c r="L2324" s="78">
        <f t="shared" ref="L2324:L2334" si="1280">I2324*COS(RADIANS($B$14))-J2324*SIN(RADIANS($B$14))</f>
        <v>3.0523553900739206</v>
      </c>
      <c r="M2324" s="78">
        <f t="shared" ref="M2324:M2334" si="1281">I2324*SIN(RADIANS($B$14))+J2324*COS(RADIANS($B$14))</f>
        <v>1.4908056790496453</v>
      </c>
      <c r="O2324" s="78">
        <f t="shared" ref="O2324:O2334" si="1282">K2324*B$3/(B$3+B$5+L2324)</f>
        <v>2.4708184106391675</v>
      </c>
      <c r="P2324" s="78">
        <f t="shared" ref="P2324:P2334" si="1283">M2324*B$3/(B$3+B$5+L2324)</f>
        <v>1.1421736801492364</v>
      </c>
      <c r="R2324" s="78">
        <f>R2323+30</f>
        <v>30</v>
      </c>
      <c r="S2324" s="78">
        <f t="shared" ref="S2324:S2334" si="1284">RADIANS(R2324)</f>
        <v>0.52359877559829882</v>
      </c>
      <c r="U2324" s="83" t="s">
        <v>197</v>
      </c>
    </row>
    <row r="2325" spans="2:21" x14ac:dyDescent="0.2">
      <c r="B2325" s="78">
        <v>-4.5</v>
      </c>
      <c r="C2325" s="78">
        <f t="shared" si="1271"/>
        <v>0.65000000000000013</v>
      </c>
      <c r="D2325" s="78">
        <f t="shared" si="1272"/>
        <v>1.1258330249197701</v>
      </c>
      <c r="E2325" s="78">
        <f t="shared" si="1273"/>
        <v>-4.5</v>
      </c>
      <c r="F2325" s="78">
        <f t="shared" si="1274"/>
        <v>0.65000000000000013</v>
      </c>
      <c r="G2325" s="78">
        <f t="shared" si="1275"/>
        <v>1.1258330249197701</v>
      </c>
      <c r="H2325" s="78">
        <f t="shared" si="1276"/>
        <v>2.8129165124598869</v>
      </c>
      <c r="I2325" s="78">
        <f t="shared" si="1277"/>
        <v>3.5721143170299725</v>
      </c>
      <c r="J2325" s="78">
        <f t="shared" si="1278"/>
        <v>1.1258330249197701</v>
      </c>
      <c r="K2325" s="78">
        <f t="shared" si="1279"/>
        <v>2.8129165124598869</v>
      </c>
      <c r="L2325" s="78">
        <f t="shared" si="1280"/>
        <v>3.1590104448215701</v>
      </c>
      <c r="M2325" s="78">
        <f t="shared" si="1281"/>
        <v>2.0120024113898909</v>
      </c>
      <c r="O2325" s="78">
        <f t="shared" si="1282"/>
        <v>2.137635291236391</v>
      </c>
      <c r="P2325" s="78">
        <f t="shared" si="1283"/>
        <v>1.5289921835890545</v>
      </c>
      <c r="R2325" s="78">
        <f t="shared" ref="R2325:R2337" si="1285">R2324+30</f>
        <v>60</v>
      </c>
      <c r="S2325" s="78">
        <f t="shared" si="1284"/>
        <v>1.0471975511965976</v>
      </c>
      <c r="U2325" s="83" t="s">
        <v>198</v>
      </c>
    </row>
    <row r="2326" spans="2:21" x14ac:dyDescent="0.2">
      <c r="B2326" s="78">
        <v>-4.5</v>
      </c>
      <c r="C2326" s="78">
        <f t="shared" si="1271"/>
        <v>7.9634649569060301E-17</v>
      </c>
      <c r="D2326" s="78">
        <f t="shared" si="1272"/>
        <v>1.3</v>
      </c>
      <c r="E2326" s="78">
        <f t="shared" si="1273"/>
        <v>-4.5</v>
      </c>
      <c r="F2326" s="78">
        <f t="shared" si="1274"/>
        <v>7.9634649569060301E-17</v>
      </c>
      <c r="G2326" s="78">
        <f t="shared" si="1275"/>
        <v>1.3</v>
      </c>
      <c r="H2326" s="78">
        <f t="shared" si="1276"/>
        <v>2.2500000000000018</v>
      </c>
      <c r="I2326" s="78">
        <f t="shared" si="1277"/>
        <v>3.8971143170299727</v>
      </c>
      <c r="J2326" s="78">
        <f t="shared" si="1278"/>
        <v>1.3</v>
      </c>
      <c r="K2326" s="78">
        <f t="shared" si="1279"/>
        <v>2.2500000000000018</v>
      </c>
      <c r="L2326" s="78">
        <f t="shared" si="1280"/>
        <v>3.4278586081868574</v>
      </c>
      <c r="M2326" s="78">
        <f t="shared" si="1281"/>
        <v>2.2643509803648487</v>
      </c>
      <c r="O2326" s="78">
        <f t="shared" si="1282"/>
        <v>1.6756208608185632</v>
      </c>
      <c r="P2326" s="78">
        <f t="shared" si="1283"/>
        <v>1.6863083284063567</v>
      </c>
      <c r="R2326" s="78">
        <f t="shared" si="1285"/>
        <v>90</v>
      </c>
      <c r="S2326" s="78">
        <f t="shared" si="1284"/>
        <v>1.5707963267948966</v>
      </c>
      <c r="U2326" s="83" t="s">
        <v>199</v>
      </c>
    </row>
    <row r="2327" spans="2:21" x14ac:dyDescent="0.2">
      <c r="B2327" s="78">
        <v>-4.5</v>
      </c>
      <c r="C2327" s="78">
        <f t="shared" si="1271"/>
        <v>-0.64999999999999969</v>
      </c>
      <c r="D2327" s="78">
        <f t="shared" si="1272"/>
        <v>1.1258330249197703</v>
      </c>
      <c r="E2327" s="78">
        <f t="shared" si="1273"/>
        <v>-4.5</v>
      </c>
      <c r="F2327" s="78">
        <f t="shared" si="1274"/>
        <v>-0.64999999999999969</v>
      </c>
      <c r="G2327" s="78">
        <f t="shared" si="1275"/>
        <v>1.1258330249197703</v>
      </c>
      <c r="H2327" s="78">
        <f t="shared" si="1276"/>
        <v>1.6870834875401171</v>
      </c>
      <c r="I2327" s="78">
        <f t="shared" si="1277"/>
        <v>4.2221143170299724</v>
      </c>
      <c r="J2327" s="78">
        <f t="shared" si="1278"/>
        <v>1.1258330249197703</v>
      </c>
      <c r="K2327" s="78">
        <f t="shared" si="1279"/>
        <v>1.6870834875401171</v>
      </c>
      <c r="L2327" s="78">
        <f t="shared" si="1280"/>
        <v>3.7868622319094642</v>
      </c>
      <c r="M2327" s="78">
        <f t="shared" si="1281"/>
        <v>2.1802347907065291</v>
      </c>
      <c r="O2327" s="78">
        <f t="shared" si="1282"/>
        <v>1.2236892333887188</v>
      </c>
      <c r="P2327" s="78">
        <f t="shared" si="1283"/>
        <v>1.5813857816468289</v>
      </c>
      <c r="R2327" s="78">
        <f t="shared" si="1285"/>
        <v>120</v>
      </c>
      <c r="S2327" s="78">
        <f t="shared" si="1284"/>
        <v>2.0943951023931953</v>
      </c>
      <c r="U2327" s="83" t="s">
        <v>200</v>
      </c>
    </row>
    <row r="2328" spans="2:21" x14ac:dyDescent="0.2">
      <c r="B2328" s="78">
        <v>-4.5</v>
      </c>
      <c r="C2328" s="78">
        <f t="shared" si="1271"/>
        <v>-1.1258330249197703</v>
      </c>
      <c r="D2328" s="78">
        <f t="shared" si="1272"/>
        <v>0.64999999999999991</v>
      </c>
      <c r="E2328" s="78">
        <f t="shared" si="1273"/>
        <v>-4.5</v>
      </c>
      <c r="F2328" s="78">
        <f t="shared" si="1274"/>
        <v>-1.1258330249197703</v>
      </c>
      <c r="G2328" s="78">
        <f t="shared" si="1275"/>
        <v>0.64999999999999991</v>
      </c>
      <c r="H2328" s="78">
        <f t="shared" si="1276"/>
        <v>1.2750000000000021</v>
      </c>
      <c r="I2328" s="78">
        <f t="shared" si="1277"/>
        <v>4.4600308294898587</v>
      </c>
      <c r="J2328" s="78">
        <f t="shared" si="1278"/>
        <v>0.64999999999999991</v>
      </c>
      <c r="K2328" s="78">
        <f t="shared" si="1279"/>
        <v>1.2750000000000021</v>
      </c>
      <c r="L2328" s="78">
        <f t="shared" si="1280"/>
        <v>4.139826584933072</v>
      </c>
      <c r="M2328" s="78">
        <f t="shared" si="1281"/>
        <v>1.7821927075042632</v>
      </c>
      <c r="O2328" s="78">
        <f t="shared" si="1282"/>
        <v>0.90170837127422743</v>
      </c>
      <c r="P2328" s="78">
        <f t="shared" si="1283"/>
        <v>1.2604063400631151</v>
      </c>
      <c r="R2328" s="78">
        <f t="shared" si="1285"/>
        <v>150</v>
      </c>
      <c r="S2328" s="78">
        <f t="shared" si="1284"/>
        <v>2.6179938779914944</v>
      </c>
      <c r="U2328" s="83" t="s">
        <v>201</v>
      </c>
    </row>
    <row r="2329" spans="2:21" x14ac:dyDescent="0.2">
      <c r="B2329" s="78">
        <v>-4.5</v>
      </c>
      <c r="C2329" s="78">
        <f t="shared" si="1271"/>
        <v>-1.3</v>
      </c>
      <c r="D2329" s="78">
        <f t="shared" si="1272"/>
        <v>1.592692991381206E-16</v>
      </c>
      <c r="E2329" s="78">
        <f t="shared" si="1273"/>
        <v>-4.5</v>
      </c>
      <c r="F2329" s="78">
        <f t="shared" si="1274"/>
        <v>-1.3</v>
      </c>
      <c r="G2329" s="78">
        <f t="shared" si="1275"/>
        <v>1.592692991381206E-16</v>
      </c>
      <c r="H2329" s="78">
        <f t="shared" si="1276"/>
        <v>1.1241669750802319</v>
      </c>
      <c r="I2329" s="78">
        <f t="shared" si="1277"/>
        <v>4.5471143170299735</v>
      </c>
      <c r="J2329" s="78">
        <f t="shared" si="1278"/>
        <v>1.592692991381206E-16</v>
      </c>
      <c r="K2329" s="78">
        <f t="shared" si="1279"/>
        <v>1.1241669750802319</v>
      </c>
      <c r="L2329" s="78">
        <f t="shared" si="1280"/>
        <v>4.3921751539080294</v>
      </c>
      <c r="M2329" s="78">
        <f t="shared" si="1281"/>
        <v>1.1768797855056987</v>
      </c>
      <c r="O2329" s="78">
        <f t="shared" si="1282"/>
        <v>0.78109595183392233</v>
      </c>
      <c r="P2329" s="78">
        <f t="shared" si="1283"/>
        <v>0.81772197247483513</v>
      </c>
      <c r="R2329" s="78">
        <f t="shared" si="1285"/>
        <v>180</v>
      </c>
      <c r="S2329" s="78">
        <f t="shared" si="1284"/>
        <v>3.1415926535897931</v>
      </c>
      <c r="U2329" s="83" t="s">
        <v>202</v>
      </c>
    </row>
    <row r="2330" spans="2:21" x14ac:dyDescent="0.2">
      <c r="B2330" s="78">
        <v>-4.5</v>
      </c>
      <c r="C2330" s="78">
        <f t="shared" si="1271"/>
        <v>-1.1258330249197701</v>
      </c>
      <c r="D2330" s="78">
        <f t="shared" si="1272"/>
        <v>-0.65000000000000013</v>
      </c>
      <c r="E2330" s="78">
        <f t="shared" si="1273"/>
        <v>-4.5</v>
      </c>
      <c r="F2330" s="78">
        <f t="shared" si="1274"/>
        <v>-1.1258330249197701</v>
      </c>
      <c r="G2330" s="78">
        <f t="shared" si="1275"/>
        <v>-0.65000000000000013</v>
      </c>
      <c r="H2330" s="78">
        <f t="shared" si="1276"/>
        <v>1.2750000000000021</v>
      </c>
      <c r="I2330" s="78">
        <f t="shared" si="1277"/>
        <v>4.4600308294898579</v>
      </c>
      <c r="J2330" s="78">
        <f t="shared" si="1278"/>
        <v>-0.65000000000000013</v>
      </c>
      <c r="K2330" s="78">
        <f t="shared" si="1279"/>
        <v>1.2750000000000021</v>
      </c>
      <c r="L2330" s="78">
        <f t="shared" si="1280"/>
        <v>4.4762913435663476</v>
      </c>
      <c r="M2330" s="78">
        <f t="shared" si="1281"/>
        <v>0.52648913332847402</v>
      </c>
      <c r="O2330" s="78">
        <f t="shared" si="1282"/>
        <v>0.88075044204373953</v>
      </c>
      <c r="P2330" s="78">
        <f t="shared" si="1283"/>
        <v>0.36369061718453183</v>
      </c>
      <c r="R2330" s="78">
        <f t="shared" si="1285"/>
        <v>210</v>
      </c>
      <c r="S2330" s="78">
        <f t="shared" si="1284"/>
        <v>3.6651914291880923</v>
      </c>
      <c r="U2330" s="84" t="s">
        <v>203</v>
      </c>
    </row>
    <row r="2331" spans="2:21" x14ac:dyDescent="0.2">
      <c r="B2331" s="78">
        <v>-4.5</v>
      </c>
      <c r="C2331" s="78">
        <f t="shared" si="1271"/>
        <v>-0.65000000000000058</v>
      </c>
      <c r="D2331" s="78">
        <f t="shared" si="1272"/>
        <v>-1.1258330249197699</v>
      </c>
      <c r="E2331" s="78">
        <f t="shared" si="1273"/>
        <v>-4.5</v>
      </c>
      <c r="F2331" s="78">
        <f t="shared" si="1274"/>
        <v>-0.65000000000000058</v>
      </c>
      <c r="G2331" s="78">
        <f t="shared" si="1275"/>
        <v>-1.1258330249197699</v>
      </c>
      <c r="H2331" s="78">
        <f t="shared" si="1276"/>
        <v>1.6870834875401162</v>
      </c>
      <c r="I2331" s="78">
        <f t="shared" si="1277"/>
        <v>4.2221143170299733</v>
      </c>
      <c r="J2331" s="78">
        <f t="shared" si="1278"/>
        <v>-1.1258330249197699</v>
      </c>
      <c r="K2331" s="78">
        <f t="shared" si="1279"/>
        <v>1.6870834875401162</v>
      </c>
      <c r="L2331" s="78">
        <f t="shared" si="1280"/>
        <v>4.3696362888186995</v>
      </c>
      <c r="M2331" s="78">
        <f t="shared" si="1281"/>
        <v>5.2924009882291401E-3</v>
      </c>
      <c r="O2331" s="78">
        <f t="shared" si="1282"/>
        <v>1.1740613705392595</v>
      </c>
      <c r="P2331" s="78">
        <f t="shared" si="1283"/>
        <v>3.683044498730467E-3</v>
      </c>
      <c r="R2331" s="78">
        <f t="shared" si="1285"/>
        <v>240</v>
      </c>
      <c r="S2331" s="78">
        <f t="shared" si="1284"/>
        <v>4.1887902047863905</v>
      </c>
      <c r="U2331" s="84" t="s">
        <v>204</v>
      </c>
    </row>
    <row r="2332" spans="2:21" x14ac:dyDescent="0.2">
      <c r="B2332" s="78">
        <v>-4.5</v>
      </c>
      <c r="C2332" s="78">
        <f t="shared" si="1271"/>
        <v>-2.389039487071809E-16</v>
      </c>
      <c r="D2332" s="78">
        <f t="shared" si="1272"/>
        <v>-1.3</v>
      </c>
      <c r="E2332" s="78">
        <f t="shared" si="1273"/>
        <v>-4.5</v>
      </c>
      <c r="F2332" s="78">
        <f t="shared" si="1274"/>
        <v>-2.389039487071809E-16</v>
      </c>
      <c r="G2332" s="78">
        <f t="shared" si="1275"/>
        <v>-1.3</v>
      </c>
      <c r="H2332" s="78">
        <f t="shared" si="1276"/>
        <v>2.2500000000000018</v>
      </c>
      <c r="I2332" s="78">
        <f t="shared" si="1277"/>
        <v>3.8971143170299727</v>
      </c>
      <c r="J2332" s="78">
        <f t="shared" si="1278"/>
        <v>-1.3</v>
      </c>
      <c r="K2332" s="78">
        <f t="shared" si="1279"/>
        <v>2.2500000000000018</v>
      </c>
      <c r="L2332" s="78">
        <f t="shared" si="1280"/>
        <v>4.1007881254534109</v>
      </c>
      <c r="M2332" s="78">
        <f t="shared" si="1281"/>
        <v>-0.24705616798672914</v>
      </c>
      <c r="O2332" s="78">
        <f t="shared" si="1282"/>
        <v>1.5956554910136649</v>
      </c>
      <c r="P2332" s="78">
        <f t="shared" si="1283"/>
        <v>-0.17520734712747488</v>
      </c>
      <c r="R2332" s="78">
        <f t="shared" si="1285"/>
        <v>270</v>
      </c>
      <c r="S2332" s="78">
        <f t="shared" si="1284"/>
        <v>4.7123889803846897</v>
      </c>
      <c r="U2332" s="84" t="s">
        <v>205</v>
      </c>
    </row>
    <row r="2333" spans="2:21" x14ac:dyDescent="0.2">
      <c r="B2333" s="78">
        <v>-4.5</v>
      </c>
      <c r="C2333" s="78">
        <f t="shared" si="1271"/>
        <v>0.65000000000000013</v>
      </c>
      <c r="D2333" s="78">
        <f t="shared" si="1272"/>
        <v>-1.1258330249197701</v>
      </c>
      <c r="E2333" s="78">
        <f t="shared" si="1273"/>
        <v>-4.5</v>
      </c>
      <c r="F2333" s="78">
        <f t="shared" si="1274"/>
        <v>0.65000000000000013</v>
      </c>
      <c r="G2333" s="78">
        <f t="shared" si="1275"/>
        <v>-1.1258330249197701</v>
      </c>
      <c r="H2333" s="78">
        <f t="shared" si="1276"/>
        <v>2.8129165124598869</v>
      </c>
      <c r="I2333" s="78">
        <f t="shared" si="1277"/>
        <v>3.5721143170299725</v>
      </c>
      <c r="J2333" s="78">
        <f t="shared" si="1278"/>
        <v>-1.1258330249197701</v>
      </c>
      <c r="K2333" s="78">
        <f t="shared" si="1279"/>
        <v>2.8129165124598869</v>
      </c>
      <c r="L2333" s="78">
        <f t="shared" si="1280"/>
        <v>3.7417845017308045</v>
      </c>
      <c r="M2333" s="78">
        <f t="shared" si="1281"/>
        <v>-0.16293997832840967</v>
      </c>
      <c r="O2333" s="78">
        <f t="shared" si="1282"/>
        <v>2.0469805155986798</v>
      </c>
      <c r="P2333" s="78">
        <f t="shared" si="1283"/>
        <v>-0.11857264848527282</v>
      </c>
      <c r="R2333" s="78">
        <f t="shared" si="1285"/>
        <v>300</v>
      </c>
      <c r="S2333" s="78">
        <f t="shared" si="1284"/>
        <v>5.2359877559829888</v>
      </c>
      <c r="U2333" s="84" t="s">
        <v>206</v>
      </c>
    </row>
    <row r="2334" spans="2:21" x14ac:dyDescent="0.2">
      <c r="B2334" s="78">
        <v>-4.5</v>
      </c>
      <c r="C2334" s="78">
        <f t="shared" si="1271"/>
        <v>1.1258330249197699</v>
      </c>
      <c r="D2334" s="78">
        <f t="shared" si="1272"/>
        <v>-0.65000000000000058</v>
      </c>
      <c r="E2334" s="78">
        <f t="shared" si="1273"/>
        <v>-4.5</v>
      </c>
      <c r="F2334" s="78">
        <f t="shared" si="1274"/>
        <v>1.1258330249197699</v>
      </c>
      <c r="G2334" s="78">
        <f t="shared" si="1275"/>
        <v>-0.65000000000000058</v>
      </c>
      <c r="H2334" s="78">
        <f t="shared" si="1276"/>
        <v>3.2250000000000014</v>
      </c>
      <c r="I2334" s="78">
        <f t="shared" si="1277"/>
        <v>3.3341978045700871</v>
      </c>
      <c r="J2334" s="78">
        <f t="shared" si="1278"/>
        <v>-0.65000000000000058</v>
      </c>
      <c r="K2334" s="78">
        <f t="shared" si="1279"/>
        <v>3.2250000000000014</v>
      </c>
      <c r="L2334" s="78">
        <f t="shared" si="1280"/>
        <v>3.3888201487071976</v>
      </c>
      <c r="M2334" s="78">
        <f t="shared" si="1281"/>
        <v>0.23510210487385608</v>
      </c>
      <c r="O2334" s="78">
        <f t="shared" si="1282"/>
        <v>2.4087260596381994</v>
      </c>
      <c r="P2334" s="78">
        <f t="shared" si="1283"/>
        <v>0.17559583463114722</v>
      </c>
      <c r="R2334" s="78">
        <f t="shared" si="1285"/>
        <v>330</v>
      </c>
      <c r="S2334" s="78">
        <f t="shared" si="1284"/>
        <v>5.7595865315812871</v>
      </c>
      <c r="U2334" s="84" t="s">
        <v>207</v>
      </c>
    </row>
  </sheetData>
  <sheetProtection algorithmName="SHA-512" hashValue="+nWVZO50qbtHAa2kKIx4gxychfeBn5O4h3ShOt0Qs6FUBo4qutIhBdvtS7k07qJwec0fWVnGAvcMlxF9sGvsyA==" saltValue="gGcBA1It4TeHxzHH4/nFzg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Scopes</vt:lpstr>
      <vt:lpstr>TF</vt:lpstr>
      <vt:lpstr>Calc</vt:lpstr>
      <vt:lpstr>Camera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Phase V3.0</dc:title>
  <dc:subject>Phase</dc:subject>
  <dc:creator>Merlijn van Veen</dc:creator>
  <cp:keywords/>
  <dc:description>V230401</dc:description>
  <cp:lastModifiedBy>Merlijn van Veen</cp:lastModifiedBy>
  <dcterms:created xsi:type="dcterms:W3CDTF">2012-02-19T13:21:07Z</dcterms:created>
  <dcterms:modified xsi:type="dcterms:W3CDTF">2023-04-01T09:10:42Z</dcterms:modified>
  <cp:category/>
</cp:coreProperties>
</file>