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workbookProtection workbookPassword="DE4F" lockStructure="1"/>
  <bookViews>
    <workbookView xWindow="0" yWindow="0" windowWidth="16720" windowHeight="20480"/>
  </bookViews>
  <sheets>
    <sheet name="Dashboard" sheetId="3" r:id="rId1"/>
    <sheet name="Calc" sheetId="2" state="hidden" r:id="rId2"/>
  </sheets>
  <calcPr calcId="140001" concurrentCalc="0"/>
  <extLst>
    <ext xmlns:mx="http://schemas.microsoft.com/office/mac/excel/2008/main" uri="{7523E5D3-25F3-A5E0-1632-64F254C22452}">
      <mx:CRTarget Flags="-1"/>
      <mx:ArchID Flags="2"/>
    </ext>
  </extLst>
</workbook>
</file>

<file path=xl/calcChain.xml><?xml version="1.0" encoding="utf-8"?>
<calcChain xmlns="http://schemas.openxmlformats.org/spreadsheetml/2006/main">
  <c r="D39" i="2" l="1"/>
  <c r="D41" i="2"/>
  <c r="D43" i="2"/>
  <c r="C41" i="2"/>
  <c r="D46" i="2"/>
  <c r="C40" i="2"/>
  <c r="D47" i="2"/>
  <c r="D45" i="2"/>
  <c r="D48" i="2"/>
  <c r="D49" i="2"/>
  <c r="D10" i="2"/>
  <c r="D25" i="2"/>
  <c r="D62" i="2"/>
  <c r="C63" i="2"/>
  <c r="D63" i="2"/>
  <c r="C62" i="2"/>
  <c r="D55" i="2"/>
  <c r="C57" i="2"/>
  <c r="D58" i="2"/>
  <c r="N23" i="3"/>
  <c r="D50" i="2"/>
  <c r="N5" i="3"/>
  <c r="D17" i="2"/>
  <c r="D51" i="2"/>
  <c r="N24" i="3"/>
  <c r="N21" i="3"/>
  <c r="N20" i="3"/>
  <c r="N19" i="3"/>
  <c r="N26" i="3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" i="2"/>
  <c r="D16" i="2"/>
  <c r="BC5" i="2"/>
  <c r="M5" i="2"/>
  <c r="K4" i="2"/>
  <c r="N5" i="2"/>
  <c r="Q5" i="2"/>
  <c r="O5" i="2"/>
  <c r="R5" i="2"/>
  <c r="S5" i="2"/>
  <c r="AM5" i="2"/>
  <c r="BD5" i="2"/>
  <c r="BE5" i="2"/>
  <c r="BF5" i="2"/>
  <c r="BC6" i="2"/>
  <c r="M6" i="2"/>
  <c r="N6" i="2"/>
  <c r="Q6" i="2"/>
  <c r="O6" i="2"/>
  <c r="R6" i="2"/>
  <c r="S6" i="2"/>
  <c r="AM6" i="2"/>
  <c r="BD6" i="2"/>
  <c r="BE6" i="2"/>
  <c r="BF6" i="2"/>
  <c r="BC7" i="2"/>
  <c r="M7" i="2"/>
  <c r="N7" i="2"/>
  <c r="Q7" i="2"/>
  <c r="O7" i="2"/>
  <c r="R7" i="2"/>
  <c r="S7" i="2"/>
  <c r="AM7" i="2"/>
  <c r="BD7" i="2"/>
  <c r="BE7" i="2"/>
  <c r="BF7" i="2"/>
  <c r="BC8" i="2"/>
  <c r="M8" i="2"/>
  <c r="N8" i="2"/>
  <c r="Q8" i="2"/>
  <c r="O8" i="2"/>
  <c r="R8" i="2"/>
  <c r="S8" i="2"/>
  <c r="AM8" i="2"/>
  <c r="BD8" i="2"/>
  <c r="BE8" i="2"/>
  <c r="BF8" i="2"/>
  <c r="BC9" i="2"/>
  <c r="M9" i="2"/>
  <c r="N9" i="2"/>
  <c r="Q9" i="2"/>
  <c r="O9" i="2"/>
  <c r="R9" i="2"/>
  <c r="S9" i="2"/>
  <c r="AM9" i="2"/>
  <c r="BD9" i="2"/>
  <c r="BE9" i="2"/>
  <c r="BF9" i="2"/>
  <c r="BC10" i="2"/>
  <c r="M10" i="2"/>
  <c r="N10" i="2"/>
  <c r="Q10" i="2"/>
  <c r="O10" i="2"/>
  <c r="R10" i="2"/>
  <c r="S10" i="2"/>
  <c r="AM10" i="2"/>
  <c r="BD10" i="2"/>
  <c r="BE10" i="2"/>
  <c r="BF10" i="2"/>
  <c r="BC11" i="2"/>
  <c r="M11" i="2"/>
  <c r="N11" i="2"/>
  <c r="Q11" i="2"/>
  <c r="O11" i="2"/>
  <c r="R11" i="2"/>
  <c r="S11" i="2"/>
  <c r="AM11" i="2"/>
  <c r="BD11" i="2"/>
  <c r="BE11" i="2"/>
  <c r="BF11" i="2"/>
  <c r="BC12" i="2"/>
  <c r="M12" i="2"/>
  <c r="N12" i="2"/>
  <c r="Q12" i="2"/>
  <c r="O12" i="2"/>
  <c r="R12" i="2"/>
  <c r="S12" i="2"/>
  <c r="AM12" i="2"/>
  <c r="BD12" i="2"/>
  <c r="BE12" i="2"/>
  <c r="BF12" i="2"/>
  <c r="BC13" i="2"/>
  <c r="M13" i="2"/>
  <c r="N13" i="2"/>
  <c r="Q13" i="2"/>
  <c r="O13" i="2"/>
  <c r="R13" i="2"/>
  <c r="S13" i="2"/>
  <c r="AM13" i="2"/>
  <c r="BD13" i="2"/>
  <c r="BE13" i="2"/>
  <c r="BF13" i="2"/>
  <c r="BC14" i="2"/>
  <c r="M14" i="2"/>
  <c r="N14" i="2"/>
  <c r="Q14" i="2"/>
  <c r="O14" i="2"/>
  <c r="R14" i="2"/>
  <c r="S14" i="2"/>
  <c r="AM14" i="2"/>
  <c r="BD14" i="2"/>
  <c r="BE14" i="2"/>
  <c r="BF14" i="2"/>
  <c r="BC15" i="2"/>
  <c r="M15" i="2"/>
  <c r="N15" i="2"/>
  <c r="Q15" i="2"/>
  <c r="O15" i="2"/>
  <c r="R15" i="2"/>
  <c r="S15" i="2"/>
  <c r="AM15" i="2"/>
  <c r="BD15" i="2"/>
  <c r="BE15" i="2"/>
  <c r="BF15" i="2"/>
  <c r="BC16" i="2"/>
  <c r="M16" i="2"/>
  <c r="N16" i="2"/>
  <c r="Q16" i="2"/>
  <c r="O16" i="2"/>
  <c r="R16" i="2"/>
  <c r="S16" i="2"/>
  <c r="AM16" i="2"/>
  <c r="BD16" i="2"/>
  <c r="BE16" i="2"/>
  <c r="BF16" i="2"/>
  <c r="BC17" i="2"/>
  <c r="M17" i="2"/>
  <c r="N17" i="2"/>
  <c r="Q17" i="2"/>
  <c r="O17" i="2"/>
  <c r="R17" i="2"/>
  <c r="S17" i="2"/>
  <c r="AM17" i="2"/>
  <c r="BD17" i="2"/>
  <c r="BE17" i="2"/>
  <c r="BF17" i="2"/>
  <c r="BC18" i="2"/>
  <c r="M18" i="2"/>
  <c r="N18" i="2"/>
  <c r="Q18" i="2"/>
  <c r="O18" i="2"/>
  <c r="R18" i="2"/>
  <c r="S18" i="2"/>
  <c r="AM18" i="2"/>
  <c r="BD18" i="2"/>
  <c r="BE18" i="2"/>
  <c r="BF18" i="2"/>
  <c r="BC19" i="2"/>
  <c r="M19" i="2"/>
  <c r="N19" i="2"/>
  <c r="Q19" i="2"/>
  <c r="O19" i="2"/>
  <c r="R19" i="2"/>
  <c r="S19" i="2"/>
  <c r="AM19" i="2"/>
  <c r="BD19" i="2"/>
  <c r="BE19" i="2"/>
  <c r="BF19" i="2"/>
  <c r="BC20" i="2"/>
  <c r="M20" i="2"/>
  <c r="N20" i="2"/>
  <c r="Q20" i="2"/>
  <c r="O20" i="2"/>
  <c r="R20" i="2"/>
  <c r="S20" i="2"/>
  <c r="AM20" i="2"/>
  <c r="BD20" i="2"/>
  <c r="BE20" i="2"/>
  <c r="BF20" i="2"/>
  <c r="BC21" i="2"/>
  <c r="M21" i="2"/>
  <c r="N21" i="2"/>
  <c r="Q21" i="2"/>
  <c r="O21" i="2"/>
  <c r="R21" i="2"/>
  <c r="S21" i="2"/>
  <c r="AM21" i="2"/>
  <c r="BD21" i="2"/>
  <c r="BE21" i="2"/>
  <c r="BF21" i="2"/>
  <c r="BC22" i="2"/>
  <c r="M22" i="2"/>
  <c r="N22" i="2"/>
  <c r="Q22" i="2"/>
  <c r="O22" i="2"/>
  <c r="R22" i="2"/>
  <c r="S22" i="2"/>
  <c r="AM22" i="2"/>
  <c r="BD22" i="2"/>
  <c r="BE22" i="2"/>
  <c r="BF22" i="2"/>
  <c r="BC23" i="2"/>
  <c r="M23" i="2"/>
  <c r="N23" i="2"/>
  <c r="Q23" i="2"/>
  <c r="O23" i="2"/>
  <c r="R23" i="2"/>
  <c r="S23" i="2"/>
  <c r="AM23" i="2"/>
  <c r="BD23" i="2"/>
  <c r="BE23" i="2"/>
  <c r="BF23" i="2"/>
  <c r="BC24" i="2"/>
  <c r="M24" i="2"/>
  <c r="N24" i="2"/>
  <c r="Q24" i="2"/>
  <c r="O24" i="2"/>
  <c r="R24" i="2"/>
  <c r="S24" i="2"/>
  <c r="AM24" i="2"/>
  <c r="BD24" i="2"/>
  <c r="BE24" i="2"/>
  <c r="BF24" i="2"/>
  <c r="BC25" i="2"/>
  <c r="M25" i="2"/>
  <c r="N25" i="2"/>
  <c r="Q25" i="2"/>
  <c r="O25" i="2"/>
  <c r="R25" i="2"/>
  <c r="S25" i="2"/>
  <c r="AM25" i="2"/>
  <c r="BD25" i="2"/>
  <c r="BE25" i="2"/>
  <c r="BF25" i="2"/>
  <c r="BC26" i="2"/>
  <c r="M26" i="2"/>
  <c r="N26" i="2"/>
  <c r="Q26" i="2"/>
  <c r="O26" i="2"/>
  <c r="R26" i="2"/>
  <c r="S26" i="2"/>
  <c r="AM26" i="2"/>
  <c r="BD26" i="2"/>
  <c r="BE26" i="2"/>
  <c r="BF26" i="2"/>
  <c r="BC27" i="2"/>
  <c r="M27" i="2"/>
  <c r="N27" i="2"/>
  <c r="Q27" i="2"/>
  <c r="O27" i="2"/>
  <c r="R27" i="2"/>
  <c r="S27" i="2"/>
  <c r="AM27" i="2"/>
  <c r="BD27" i="2"/>
  <c r="BE27" i="2"/>
  <c r="BF27" i="2"/>
  <c r="BC28" i="2"/>
  <c r="M28" i="2"/>
  <c r="N28" i="2"/>
  <c r="Q28" i="2"/>
  <c r="O28" i="2"/>
  <c r="R28" i="2"/>
  <c r="S28" i="2"/>
  <c r="AM28" i="2"/>
  <c r="BD28" i="2"/>
  <c r="BE28" i="2"/>
  <c r="BF28" i="2"/>
  <c r="BC29" i="2"/>
  <c r="M29" i="2"/>
  <c r="N29" i="2"/>
  <c r="Q29" i="2"/>
  <c r="O29" i="2"/>
  <c r="R29" i="2"/>
  <c r="S29" i="2"/>
  <c r="AM29" i="2"/>
  <c r="BD29" i="2"/>
  <c r="BE29" i="2"/>
  <c r="BF29" i="2"/>
  <c r="BC30" i="2"/>
  <c r="M30" i="2"/>
  <c r="N30" i="2"/>
  <c r="Q30" i="2"/>
  <c r="O30" i="2"/>
  <c r="R30" i="2"/>
  <c r="S30" i="2"/>
  <c r="AM30" i="2"/>
  <c r="BD30" i="2"/>
  <c r="BE30" i="2"/>
  <c r="BF30" i="2"/>
  <c r="BC31" i="2"/>
  <c r="M31" i="2"/>
  <c r="N31" i="2"/>
  <c r="Q31" i="2"/>
  <c r="O31" i="2"/>
  <c r="R31" i="2"/>
  <c r="S31" i="2"/>
  <c r="AM31" i="2"/>
  <c r="BD31" i="2"/>
  <c r="BE31" i="2"/>
  <c r="BF31" i="2"/>
  <c r="BC32" i="2"/>
  <c r="M32" i="2"/>
  <c r="N32" i="2"/>
  <c r="Q32" i="2"/>
  <c r="O32" i="2"/>
  <c r="R32" i="2"/>
  <c r="S32" i="2"/>
  <c r="AM32" i="2"/>
  <c r="BD32" i="2"/>
  <c r="BE32" i="2"/>
  <c r="BF32" i="2"/>
  <c r="BC33" i="2"/>
  <c r="M33" i="2"/>
  <c r="N33" i="2"/>
  <c r="Q33" i="2"/>
  <c r="O33" i="2"/>
  <c r="R33" i="2"/>
  <c r="S33" i="2"/>
  <c r="AM33" i="2"/>
  <c r="BD33" i="2"/>
  <c r="BE33" i="2"/>
  <c r="BF33" i="2"/>
  <c r="BC34" i="2"/>
  <c r="M34" i="2"/>
  <c r="N34" i="2"/>
  <c r="Q34" i="2"/>
  <c r="O34" i="2"/>
  <c r="R34" i="2"/>
  <c r="S34" i="2"/>
  <c r="AM34" i="2"/>
  <c r="BD34" i="2"/>
  <c r="BE34" i="2"/>
  <c r="BF34" i="2"/>
  <c r="BC35" i="2"/>
  <c r="M35" i="2"/>
  <c r="N35" i="2"/>
  <c r="Q35" i="2"/>
  <c r="O35" i="2"/>
  <c r="R35" i="2"/>
  <c r="S35" i="2"/>
  <c r="AM35" i="2"/>
  <c r="BD35" i="2"/>
  <c r="BE35" i="2"/>
  <c r="BF35" i="2"/>
  <c r="BC36" i="2"/>
  <c r="M36" i="2"/>
  <c r="N36" i="2"/>
  <c r="Q36" i="2"/>
  <c r="O36" i="2"/>
  <c r="R36" i="2"/>
  <c r="S36" i="2"/>
  <c r="AM36" i="2"/>
  <c r="BD36" i="2"/>
  <c r="BE36" i="2"/>
  <c r="BF36" i="2"/>
  <c r="BC37" i="2"/>
  <c r="M37" i="2"/>
  <c r="N37" i="2"/>
  <c r="Q37" i="2"/>
  <c r="O37" i="2"/>
  <c r="R37" i="2"/>
  <c r="S37" i="2"/>
  <c r="AM37" i="2"/>
  <c r="BD37" i="2"/>
  <c r="BE37" i="2"/>
  <c r="BF37" i="2"/>
  <c r="BC38" i="2"/>
  <c r="M38" i="2"/>
  <c r="N38" i="2"/>
  <c r="Q38" i="2"/>
  <c r="O38" i="2"/>
  <c r="R38" i="2"/>
  <c r="S38" i="2"/>
  <c r="AM38" i="2"/>
  <c r="BD38" i="2"/>
  <c r="BE38" i="2"/>
  <c r="BF38" i="2"/>
  <c r="BC39" i="2"/>
  <c r="M39" i="2"/>
  <c r="N39" i="2"/>
  <c r="Q39" i="2"/>
  <c r="O39" i="2"/>
  <c r="R39" i="2"/>
  <c r="S39" i="2"/>
  <c r="AM39" i="2"/>
  <c r="BD39" i="2"/>
  <c r="BE39" i="2"/>
  <c r="BF39" i="2"/>
  <c r="BC40" i="2"/>
  <c r="M40" i="2"/>
  <c r="N40" i="2"/>
  <c r="Q40" i="2"/>
  <c r="O40" i="2"/>
  <c r="R40" i="2"/>
  <c r="S40" i="2"/>
  <c r="AM40" i="2"/>
  <c r="BD40" i="2"/>
  <c r="BE40" i="2"/>
  <c r="BF40" i="2"/>
  <c r="BC41" i="2"/>
  <c r="M41" i="2"/>
  <c r="N41" i="2"/>
  <c r="Q41" i="2"/>
  <c r="O41" i="2"/>
  <c r="R41" i="2"/>
  <c r="S41" i="2"/>
  <c r="AM41" i="2"/>
  <c r="BD41" i="2"/>
  <c r="BE41" i="2"/>
  <c r="BF41" i="2"/>
  <c r="BC42" i="2"/>
  <c r="M42" i="2"/>
  <c r="N42" i="2"/>
  <c r="Q42" i="2"/>
  <c r="O42" i="2"/>
  <c r="R42" i="2"/>
  <c r="S42" i="2"/>
  <c r="AM42" i="2"/>
  <c r="BD42" i="2"/>
  <c r="BE42" i="2"/>
  <c r="BF42" i="2"/>
  <c r="BC43" i="2"/>
  <c r="M43" i="2"/>
  <c r="N43" i="2"/>
  <c r="Q43" i="2"/>
  <c r="O43" i="2"/>
  <c r="R43" i="2"/>
  <c r="S43" i="2"/>
  <c r="AM43" i="2"/>
  <c r="BD43" i="2"/>
  <c r="BE43" i="2"/>
  <c r="BF43" i="2"/>
  <c r="BC44" i="2"/>
  <c r="M44" i="2"/>
  <c r="N44" i="2"/>
  <c r="Q44" i="2"/>
  <c r="O44" i="2"/>
  <c r="R44" i="2"/>
  <c r="S44" i="2"/>
  <c r="AM44" i="2"/>
  <c r="BD44" i="2"/>
  <c r="BE44" i="2"/>
  <c r="BF44" i="2"/>
  <c r="BC45" i="2"/>
  <c r="M45" i="2"/>
  <c r="N45" i="2"/>
  <c r="Q45" i="2"/>
  <c r="O45" i="2"/>
  <c r="R45" i="2"/>
  <c r="S45" i="2"/>
  <c r="AM45" i="2"/>
  <c r="BD45" i="2"/>
  <c r="BE45" i="2"/>
  <c r="BF45" i="2"/>
  <c r="BC46" i="2"/>
  <c r="M46" i="2"/>
  <c r="N46" i="2"/>
  <c r="Q46" i="2"/>
  <c r="O46" i="2"/>
  <c r="R46" i="2"/>
  <c r="S46" i="2"/>
  <c r="AM46" i="2"/>
  <c r="BD46" i="2"/>
  <c r="BE46" i="2"/>
  <c r="BF46" i="2"/>
  <c r="BC47" i="2"/>
  <c r="M47" i="2"/>
  <c r="N47" i="2"/>
  <c r="Q47" i="2"/>
  <c r="O47" i="2"/>
  <c r="R47" i="2"/>
  <c r="S47" i="2"/>
  <c r="AM47" i="2"/>
  <c r="BD47" i="2"/>
  <c r="BE47" i="2"/>
  <c r="BF47" i="2"/>
  <c r="BC48" i="2"/>
  <c r="M48" i="2"/>
  <c r="N48" i="2"/>
  <c r="Q48" i="2"/>
  <c r="O48" i="2"/>
  <c r="R48" i="2"/>
  <c r="S48" i="2"/>
  <c r="AM48" i="2"/>
  <c r="BD48" i="2"/>
  <c r="BE48" i="2"/>
  <c r="BF48" i="2"/>
  <c r="BC49" i="2"/>
  <c r="M49" i="2"/>
  <c r="N49" i="2"/>
  <c r="Q49" i="2"/>
  <c r="O49" i="2"/>
  <c r="R49" i="2"/>
  <c r="S49" i="2"/>
  <c r="AM49" i="2"/>
  <c r="BD49" i="2"/>
  <c r="BE49" i="2"/>
  <c r="BF49" i="2"/>
  <c r="BC50" i="2"/>
  <c r="M50" i="2"/>
  <c r="N50" i="2"/>
  <c r="Q50" i="2"/>
  <c r="O50" i="2"/>
  <c r="R50" i="2"/>
  <c r="S50" i="2"/>
  <c r="AM50" i="2"/>
  <c r="BD50" i="2"/>
  <c r="BE50" i="2"/>
  <c r="BF50" i="2"/>
  <c r="BC51" i="2"/>
  <c r="M51" i="2"/>
  <c r="N51" i="2"/>
  <c r="Q51" i="2"/>
  <c r="O51" i="2"/>
  <c r="R51" i="2"/>
  <c r="S51" i="2"/>
  <c r="AM51" i="2"/>
  <c r="BD51" i="2"/>
  <c r="BE51" i="2"/>
  <c r="BF51" i="2"/>
  <c r="BC52" i="2"/>
  <c r="M52" i="2"/>
  <c r="N52" i="2"/>
  <c r="Q52" i="2"/>
  <c r="O52" i="2"/>
  <c r="R52" i="2"/>
  <c r="S52" i="2"/>
  <c r="AM52" i="2"/>
  <c r="BD52" i="2"/>
  <c r="BE52" i="2"/>
  <c r="BF52" i="2"/>
  <c r="BC53" i="2"/>
  <c r="M53" i="2"/>
  <c r="N53" i="2"/>
  <c r="Q53" i="2"/>
  <c r="O53" i="2"/>
  <c r="R53" i="2"/>
  <c r="S53" i="2"/>
  <c r="AM53" i="2"/>
  <c r="BD53" i="2"/>
  <c r="BE53" i="2"/>
  <c r="BF53" i="2"/>
  <c r="BC54" i="2"/>
  <c r="M54" i="2"/>
  <c r="N54" i="2"/>
  <c r="Q54" i="2"/>
  <c r="O54" i="2"/>
  <c r="R54" i="2"/>
  <c r="S54" i="2"/>
  <c r="AM54" i="2"/>
  <c r="BD54" i="2"/>
  <c r="BE54" i="2"/>
  <c r="BF54" i="2"/>
  <c r="BC55" i="2"/>
  <c r="M55" i="2"/>
  <c r="N55" i="2"/>
  <c r="Q55" i="2"/>
  <c r="O55" i="2"/>
  <c r="R55" i="2"/>
  <c r="S55" i="2"/>
  <c r="AM55" i="2"/>
  <c r="BD55" i="2"/>
  <c r="BE55" i="2"/>
  <c r="BF55" i="2"/>
  <c r="BC56" i="2"/>
  <c r="M56" i="2"/>
  <c r="N56" i="2"/>
  <c r="Q56" i="2"/>
  <c r="O56" i="2"/>
  <c r="R56" i="2"/>
  <c r="S56" i="2"/>
  <c r="AM56" i="2"/>
  <c r="BD56" i="2"/>
  <c r="BE56" i="2"/>
  <c r="BF56" i="2"/>
  <c r="BC57" i="2"/>
  <c r="M57" i="2"/>
  <c r="N57" i="2"/>
  <c r="Q57" i="2"/>
  <c r="O57" i="2"/>
  <c r="R57" i="2"/>
  <c r="S57" i="2"/>
  <c r="AM57" i="2"/>
  <c r="BD57" i="2"/>
  <c r="BE57" i="2"/>
  <c r="BF57" i="2"/>
  <c r="BC58" i="2"/>
  <c r="M58" i="2"/>
  <c r="N58" i="2"/>
  <c r="Q58" i="2"/>
  <c r="O58" i="2"/>
  <c r="R58" i="2"/>
  <c r="S58" i="2"/>
  <c r="AM58" i="2"/>
  <c r="BD58" i="2"/>
  <c r="BE58" i="2"/>
  <c r="BF58" i="2"/>
  <c r="BC59" i="2"/>
  <c r="M59" i="2"/>
  <c r="N59" i="2"/>
  <c r="Q59" i="2"/>
  <c r="O59" i="2"/>
  <c r="R59" i="2"/>
  <c r="S59" i="2"/>
  <c r="AM59" i="2"/>
  <c r="BD59" i="2"/>
  <c r="BE59" i="2"/>
  <c r="BF59" i="2"/>
  <c r="BC60" i="2"/>
  <c r="M60" i="2"/>
  <c r="N60" i="2"/>
  <c r="Q60" i="2"/>
  <c r="O60" i="2"/>
  <c r="R60" i="2"/>
  <c r="S60" i="2"/>
  <c r="AM60" i="2"/>
  <c r="BD60" i="2"/>
  <c r="BE60" i="2"/>
  <c r="BF60" i="2"/>
  <c r="BC61" i="2"/>
  <c r="M61" i="2"/>
  <c r="N61" i="2"/>
  <c r="Q61" i="2"/>
  <c r="O61" i="2"/>
  <c r="R61" i="2"/>
  <c r="S61" i="2"/>
  <c r="AM61" i="2"/>
  <c r="BD61" i="2"/>
  <c r="BE61" i="2"/>
  <c r="BF61" i="2"/>
  <c r="BC62" i="2"/>
  <c r="M62" i="2"/>
  <c r="N62" i="2"/>
  <c r="Q62" i="2"/>
  <c r="O62" i="2"/>
  <c r="R62" i="2"/>
  <c r="S62" i="2"/>
  <c r="AM62" i="2"/>
  <c r="BD62" i="2"/>
  <c r="BE62" i="2"/>
  <c r="BF62" i="2"/>
  <c r="BC63" i="2"/>
  <c r="M63" i="2"/>
  <c r="N63" i="2"/>
  <c r="Q63" i="2"/>
  <c r="O63" i="2"/>
  <c r="R63" i="2"/>
  <c r="S63" i="2"/>
  <c r="AM63" i="2"/>
  <c r="BD63" i="2"/>
  <c r="BE63" i="2"/>
  <c r="BF63" i="2"/>
  <c r="BC64" i="2"/>
  <c r="M64" i="2"/>
  <c r="N64" i="2"/>
  <c r="Q64" i="2"/>
  <c r="O64" i="2"/>
  <c r="R64" i="2"/>
  <c r="S64" i="2"/>
  <c r="AM64" i="2"/>
  <c r="BD64" i="2"/>
  <c r="BE64" i="2"/>
  <c r="BF64" i="2"/>
  <c r="BC65" i="2"/>
  <c r="M65" i="2"/>
  <c r="N65" i="2"/>
  <c r="Q65" i="2"/>
  <c r="O65" i="2"/>
  <c r="R65" i="2"/>
  <c r="S65" i="2"/>
  <c r="AM65" i="2"/>
  <c r="BD65" i="2"/>
  <c r="BE65" i="2"/>
  <c r="BF65" i="2"/>
  <c r="BC66" i="2"/>
  <c r="M66" i="2"/>
  <c r="N66" i="2"/>
  <c r="Q66" i="2"/>
  <c r="O66" i="2"/>
  <c r="R66" i="2"/>
  <c r="S66" i="2"/>
  <c r="AM66" i="2"/>
  <c r="BD66" i="2"/>
  <c r="BE66" i="2"/>
  <c r="BF66" i="2"/>
  <c r="BC67" i="2"/>
  <c r="M67" i="2"/>
  <c r="N67" i="2"/>
  <c r="Q67" i="2"/>
  <c r="O67" i="2"/>
  <c r="R67" i="2"/>
  <c r="S67" i="2"/>
  <c r="AM67" i="2"/>
  <c r="BD67" i="2"/>
  <c r="BE67" i="2"/>
  <c r="BF67" i="2"/>
  <c r="BC68" i="2"/>
  <c r="M68" i="2"/>
  <c r="N68" i="2"/>
  <c r="Q68" i="2"/>
  <c r="O68" i="2"/>
  <c r="R68" i="2"/>
  <c r="S68" i="2"/>
  <c r="AM68" i="2"/>
  <c r="BD68" i="2"/>
  <c r="BE68" i="2"/>
  <c r="BF68" i="2"/>
  <c r="BC69" i="2"/>
  <c r="M69" i="2"/>
  <c r="N69" i="2"/>
  <c r="Q69" i="2"/>
  <c r="O69" i="2"/>
  <c r="R69" i="2"/>
  <c r="S69" i="2"/>
  <c r="AM69" i="2"/>
  <c r="BD69" i="2"/>
  <c r="BE69" i="2"/>
  <c r="BF69" i="2"/>
  <c r="BC70" i="2"/>
  <c r="M70" i="2"/>
  <c r="N70" i="2"/>
  <c r="Q70" i="2"/>
  <c r="O70" i="2"/>
  <c r="R70" i="2"/>
  <c r="S70" i="2"/>
  <c r="AM70" i="2"/>
  <c r="BD70" i="2"/>
  <c r="BE70" i="2"/>
  <c r="BF70" i="2"/>
  <c r="BC71" i="2"/>
  <c r="M71" i="2"/>
  <c r="N71" i="2"/>
  <c r="Q71" i="2"/>
  <c r="O71" i="2"/>
  <c r="R71" i="2"/>
  <c r="S71" i="2"/>
  <c r="AM71" i="2"/>
  <c r="BD71" i="2"/>
  <c r="BE71" i="2"/>
  <c r="BF71" i="2"/>
  <c r="BC72" i="2"/>
  <c r="M72" i="2"/>
  <c r="N72" i="2"/>
  <c r="Q72" i="2"/>
  <c r="O72" i="2"/>
  <c r="R72" i="2"/>
  <c r="S72" i="2"/>
  <c r="AM72" i="2"/>
  <c r="BD72" i="2"/>
  <c r="BE72" i="2"/>
  <c r="BF72" i="2"/>
  <c r="BC73" i="2"/>
  <c r="M73" i="2"/>
  <c r="N73" i="2"/>
  <c r="Q73" i="2"/>
  <c r="O73" i="2"/>
  <c r="R73" i="2"/>
  <c r="S73" i="2"/>
  <c r="AM73" i="2"/>
  <c r="BD73" i="2"/>
  <c r="BE73" i="2"/>
  <c r="BF73" i="2"/>
  <c r="BC74" i="2"/>
  <c r="M74" i="2"/>
  <c r="N74" i="2"/>
  <c r="Q74" i="2"/>
  <c r="O74" i="2"/>
  <c r="R74" i="2"/>
  <c r="S74" i="2"/>
  <c r="AM74" i="2"/>
  <c r="BD74" i="2"/>
  <c r="BE74" i="2"/>
  <c r="BF74" i="2"/>
  <c r="BC75" i="2"/>
  <c r="M75" i="2"/>
  <c r="N75" i="2"/>
  <c r="Q75" i="2"/>
  <c r="O75" i="2"/>
  <c r="R75" i="2"/>
  <c r="S75" i="2"/>
  <c r="AM75" i="2"/>
  <c r="BD75" i="2"/>
  <c r="BE75" i="2"/>
  <c r="BF75" i="2"/>
  <c r="BC76" i="2"/>
  <c r="M76" i="2"/>
  <c r="N76" i="2"/>
  <c r="Q76" i="2"/>
  <c r="O76" i="2"/>
  <c r="R76" i="2"/>
  <c r="S76" i="2"/>
  <c r="AM76" i="2"/>
  <c r="BD76" i="2"/>
  <c r="BE76" i="2"/>
  <c r="BF76" i="2"/>
  <c r="BC77" i="2"/>
  <c r="M77" i="2"/>
  <c r="N77" i="2"/>
  <c r="Q77" i="2"/>
  <c r="O77" i="2"/>
  <c r="R77" i="2"/>
  <c r="S77" i="2"/>
  <c r="AM77" i="2"/>
  <c r="BD77" i="2"/>
  <c r="BE77" i="2"/>
  <c r="BF77" i="2"/>
  <c r="BC78" i="2"/>
  <c r="M78" i="2"/>
  <c r="N78" i="2"/>
  <c r="Q78" i="2"/>
  <c r="O78" i="2"/>
  <c r="R78" i="2"/>
  <c r="S78" i="2"/>
  <c r="AM78" i="2"/>
  <c r="BD78" i="2"/>
  <c r="BE78" i="2"/>
  <c r="BF78" i="2"/>
  <c r="BC79" i="2"/>
  <c r="M79" i="2"/>
  <c r="N79" i="2"/>
  <c r="Q79" i="2"/>
  <c r="O79" i="2"/>
  <c r="R79" i="2"/>
  <c r="S79" i="2"/>
  <c r="AM79" i="2"/>
  <c r="BD79" i="2"/>
  <c r="BE79" i="2"/>
  <c r="BF79" i="2"/>
  <c r="BC80" i="2"/>
  <c r="M80" i="2"/>
  <c r="N80" i="2"/>
  <c r="Q80" i="2"/>
  <c r="O80" i="2"/>
  <c r="R80" i="2"/>
  <c r="S80" i="2"/>
  <c r="AM80" i="2"/>
  <c r="BD80" i="2"/>
  <c r="BE80" i="2"/>
  <c r="BF80" i="2"/>
  <c r="BC81" i="2"/>
  <c r="M81" i="2"/>
  <c r="N81" i="2"/>
  <c r="Q81" i="2"/>
  <c r="O81" i="2"/>
  <c r="R81" i="2"/>
  <c r="S81" i="2"/>
  <c r="AM81" i="2"/>
  <c r="BD81" i="2"/>
  <c r="BE81" i="2"/>
  <c r="BF81" i="2"/>
  <c r="BC82" i="2"/>
  <c r="M82" i="2"/>
  <c r="N82" i="2"/>
  <c r="Q82" i="2"/>
  <c r="O82" i="2"/>
  <c r="R82" i="2"/>
  <c r="S82" i="2"/>
  <c r="AM82" i="2"/>
  <c r="BD82" i="2"/>
  <c r="BE82" i="2"/>
  <c r="BF82" i="2"/>
  <c r="BC83" i="2"/>
  <c r="M83" i="2"/>
  <c r="N83" i="2"/>
  <c r="Q83" i="2"/>
  <c r="O83" i="2"/>
  <c r="R83" i="2"/>
  <c r="S83" i="2"/>
  <c r="AM83" i="2"/>
  <c r="BD83" i="2"/>
  <c r="BE83" i="2"/>
  <c r="BF83" i="2"/>
  <c r="BC84" i="2"/>
  <c r="M84" i="2"/>
  <c r="N84" i="2"/>
  <c r="Q84" i="2"/>
  <c r="O84" i="2"/>
  <c r="R84" i="2"/>
  <c r="S84" i="2"/>
  <c r="AM84" i="2"/>
  <c r="BD84" i="2"/>
  <c r="BE84" i="2"/>
  <c r="BF84" i="2"/>
  <c r="BC85" i="2"/>
  <c r="M85" i="2"/>
  <c r="N85" i="2"/>
  <c r="Q85" i="2"/>
  <c r="O85" i="2"/>
  <c r="R85" i="2"/>
  <c r="S85" i="2"/>
  <c r="AM85" i="2"/>
  <c r="BD85" i="2"/>
  <c r="BE85" i="2"/>
  <c r="BF85" i="2"/>
  <c r="BC86" i="2"/>
  <c r="M86" i="2"/>
  <c r="N86" i="2"/>
  <c r="Q86" i="2"/>
  <c r="O86" i="2"/>
  <c r="R86" i="2"/>
  <c r="S86" i="2"/>
  <c r="AM86" i="2"/>
  <c r="BD86" i="2"/>
  <c r="BE86" i="2"/>
  <c r="BF86" i="2"/>
  <c r="BC87" i="2"/>
  <c r="M87" i="2"/>
  <c r="N87" i="2"/>
  <c r="Q87" i="2"/>
  <c r="O87" i="2"/>
  <c r="R87" i="2"/>
  <c r="S87" i="2"/>
  <c r="AM87" i="2"/>
  <c r="BD87" i="2"/>
  <c r="BE87" i="2"/>
  <c r="BF87" i="2"/>
  <c r="BC88" i="2"/>
  <c r="M88" i="2"/>
  <c r="N88" i="2"/>
  <c r="Q88" i="2"/>
  <c r="O88" i="2"/>
  <c r="R88" i="2"/>
  <c r="S88" i="2"/>
  <c r="AM88" i="2"/>
  <c r="BD88" i="2"/>
  <c r="BE88" i="2"/>
  <c r="BF88" i="2"/>
  <c r="BC89" i="2"/>
  <c r="M89" i="2"/>
  <c r="N89" i="2"/>
  <c r="Q89" i="2"/>
  <c r="O89" i="2"/>
  <c r="R89" i="2"/>
  <c r="S89" i="2"/>
  <c r="AM89" i="2"/>
  <c r="BD89" i="2"/>
  <c r="BE89" i="2"/>
  <c r="BF89" i="2"/>
  <c r="BC90" i="2"/>
  <c r="M90" i="2"/>
  <c r="N90" i="2"/>
  <c r="Q90" i="2"/>
  <c r="O90" i="2"/>
  <c r="R90" i="2"/>
  <c r="S90" i="2"/>
  <c r="AM90" i="2"/>
  <c r="BD90" i="2"/>
  <c r="BE90" i="2"/>
  <c r="BF90" i="2"/>
  <c r="BC91" i="2"/>
  <c r="M91" i="2"/>
  <c r="N91" i="2"/>
  <c r="Q91" i="2"/>
  <c r="O91" i="2"/>
  <c r="R91" i="2"/>
  <c r="S91" i="2"/>
  <c r="AM91" i="2"/>
  <c r="BD91" i="2"/>
  <c r="BE91" i="2"/>
  <c r="BF91" i="2"/>
  <c r="BC92" i="2"/>
  <c r="M92" i="2"/>
  <c r="N92" i="2"/>
  <c r="Q92" i="2"/>
  <c r="O92" i="2"/>
  <c r="R92" i="2"/>
  <c r="S92" i="2"/>
  <c r="AM92" i="2"/>
  <c r="BD92" i="2"/>
  <c r="BE92" i="2"/>
  <c r="BF92" i="2"/>
  <c r="BC93" i="2"/>
  <c r="M93" i="2"/>
  <c r="N93" i="2"/>
  <c r="Q93" i="2"/>
  <c r="O93" i="2"/>
  <c r="R93" i="2"/>
  <c r="S93" i="2"/>
  <c r="AM93" i="2"/>
  <c r="BD93" i="2"/>
  <c r="BE93" i="2"/>
  <c r="BF93" i="2"/>
  <c r="BC94" i="2"/>
  <c r="M94" i="2"/>
  <c r="N94" i="2"/>
  <c r="Q94" i="2"/>
  <c r="O94" i="2"/>
  <c r="R94" i="2"/>
  <c r="S94" i="2"/>
  <c r="AM94" i="2"/>
  <c r="BD94" i="2"/>
  <c r="BE94" i="2"/>
  <c r="BF94" i="2"/>
  <c r="BC95" i="2"/>
  <c r="M95" i="2"/>
  <c r="N95" i="2"/>
  <c r="Q95" i="2"/>
  <c r="O95" i="2"/>
  <c r="R95" i="2"/>
  <c r="S95" i="2"/>
  <c r="AM95" i="2"/>
  <c r="BD95" i="2"/>
  <c r="BE95" i="2"/>
  <c r="BF95" i="2"/>
  <c r="BC96" i="2"/>
  <c r="M96" i="2"/>
  <c r="N96" i="2"/>
  <c r="Q96" i="2"/>
  <c r="O96" i="2"/>
  <c r="R96" i="2"/>
  <c r="S96" i="2"/>
  <c r="AM96" i="2"/>
  <c r="BD96" i="2"/>
  <c r="BE96" i="2"/>
  <c r="BF96" i="2"/>
  <c r="BC97" i="2"/>
  <c r="M97" i="2"/>
  <c r="N97" i="2"/>
  <c r="Q97" i="2"/>
  <c r="O97" i="2"/>
  <c r="R97" i="2"/>
  <c r="S97" i="2"/>
  <c r="AM97" i="2"/>
  <c r="BD97" i="2"/>
  <c r="BE97" i="2"/>
  <c r="BF97" i="2"/>
  <c r="BC98" i="2"/>
  <c r="M98" i="2"/>
  <c r="N98" i="2"/>
  <c r="Q98" i="2"/>
  <c r="O98" i="2"/>
  <c r="R98" i="2"/>
  <c r="S98" i="2"/>
  <c r="AM98" i="2"/>
  <c r="BD98" i="2"/>
  <c r="BE98" i="2"/>
  <c r="BF98" i="2"/>
  <c r="BC99" i="2"/>
  <c r="M99" i="2"/>
  <c r="N99" i="2"/>
  <c r="Q99" i="2"/>
  <c r="O99" i="2"/>
  <c r="R99" i="2"/>
  <c r="S99" i="2"/>
  <c r="AM99" i="2"/>
  <c r="BD99" i="2"/>
  <c r="BE99" i="2"/>
  <c r="BF99" i="2"/>
  <c r="BC100" i="2"/>
  <c r="M100" i="2"/>
  <c r="N100" i="2"/>
  <c r="Q100" i="2"/>
  <c r="O100" i="2"/>
  <c r="R100" i="2"/>
  <c r="S100" i="2"/>
  <c r="AM100" i="2"/>
  <c r="BD100" i="2"/>
  <c r="BE100" i="2"/>
  <c r="BF100" i="2"/>
  <c r="BC101" i="2"/>
  <c r="M101" i="2"/>
  <c r="N101" i="2"/>
  <c r="Q101" i="2"/>
  <c r="O101" i="2"/>
  <c r="R101" i="2"/>
  <c r="S101" i="2"/>
  <c r="AM101" i="2"/>
  <c r="BD101" i="2"/>
  <c r="BE101" i="2"/>
  <c r="BF101" i="2"/>
  <c r="BC102" i="2"/>
  <c r="M102" i="2"/>
  <c r="N102" i="2"/>
  <c r="Q102" i="2"/>
  <c r="O102" i="2"/>
  <c r="R102" i="2"/>
  <c r="S102" i="2"/>
  <c r="AM102" i="2"/>
  <c r="BD102" i="2"/>
  <c r="BE102" i="2"/>
  <c r="BF102" i="2"/>
  <c r="BC103" i="2"/>
  <c r="M103" i="2"/>
  <c r="N103" i="2"/>
  <c r="Q103" i="2"/>
  <c r="O103" i="2"/>
  <c r="R103" i="2"/>
  <c r="S103" i="2"/>
  <c r="AM103" i="2"/>
  <c r="BD103" i="2"/>
  <c r="BE103" i="2"/>
  <c r="BF103" i="2"/>
  <c r="BC104" i="2"/>
  <c r="M104" i="2"/>
  <c r="N104" i="2"/>
  <c r="Q104" i="2"/>
  <c r="O104" i="2"/>
  <c r="R104" i="2"/>
  <c r="S104" i="2"/>
  <c r="AM104" i="2"/>
  <c r="BD104" i="2"/>
  <c r="BE104" i="2"/>
  <c r="BF104" i="2"/>
  <c r="BC105" i="2"/>
  <c r="M105" i="2"/>
  <c r="N105" i="2"/>
  <c r="Q105" i="2"/>
  <c r="O105" i="2"/>
  <c r="R105" i="2"/>
  <c r="S105" i="2"/>
  <c r="AM105" i="2"/>
  <c r="BD105" i="2"/>
  <c r="BE105" i="2"/>
  <c r="BF105" i="2"/>
  <c r="BC106" i="2"/>
  <c r="M106" i="2"/>
  <c r="N106" i="2"/>
  <c r="Q106" i="2"/>
  <c r="O106" i="2"/>
  <c r="R106" i="2"/>
  <c r="S106" i="2"/>
  <c r="AM106" i="2"/>
  <c r="BD106" i="2"/>
  <c r="BE106" i="2"/>
  <c r="BF106" i="2"/>
  <c r="BC107" i="2"/>
  <c r="M107" i="2"/>
  <c r="N107" i="2"/>
  <c r="Q107" i="2"/>
  <c r="O107" i="2"/>
  <c r="R107" i="2"/>
  <c r="S107" i="2"/>
  <c r="AM107" i="2"/>
  <c r="BD107" i="2"/>
  <c r="BE107" i="2"/>
  <c r="BF107" i="2"/>
  <c r="BC108" i="2"/>
  <c r="M108" i="2"/>
  <c r="N108" i="2"/>
  <c r="Q108" i="2"/>
  <c r="O108" i="2"/>
  <c r="R108" i="2"/>
  <c r="S108" i="2"/>
  <c r="AM108" i="2"/>
  <c r="BD108" i="2"/>
  <c r="BE108" i="2"/>
  <c r="BF108" i="2"/>
  <c r="BC109" i="2"/>
  <c r="M109" i="2"/>
  <c r="N109" i="2"/>
  <c r="Q109" i="2"/>
  <c r="O109" i="2"/>
  <c r="R109" i="2"/>
  <c r="S109" i="2"/>
  <c r="AM109" i="2"/>
  <c r="BD109" i="2"/>
  <c r="BE109" i="2"/>
  <c r="BF109" i="2"/>
  <c r="BC110" i="2"/>
  <c r="M110" i="2"/>
  <c r="N110" i="2"/>
  <c r="Q110" i="2"/>
  <c r="O110" i="2"/>
  <c r="R110" i="2"/>
  <c r="S110" i="2"/>
  <c r="AM110" i="2"/>
  <c r="BD110" i="2"/>
  <c r="BE110" i="2"/>
  <c r="BF110" i="2"/>
  <c r="BC111" i="2"/>
  <c r="M111" i="2"/>
  <c r="N111" i="2"/>
  <c r="Q111" i="2"/>
  <c r="O111" i="2"/>
  <c r="R111" i="2"/>
  <c r="S111" i="2"/>
  <c r="AM111" i="2"/>
  <c r="BD111" i="2"/>
  <c r="BE111" i="2"/>
  <c r="BF111" i="2"/>
  <c r="BC112" i="2"/>
  <c r="M112" i="2"/>
  <c r="N112" i="2"/>
  <c r="Q112" i="2"/>
  <c r="O112" i="2"/>
  <c r="R112" i="2"/>
  <c r="S112" i="2"/>
  <c r="AM112" i="2"/>
  <c r="BD112" i="2"/>
  <c r="BE112" i="2"/>
  <c r="BF112" i="2"/>
  <c r="BC113" i="2"/>
  <c r="M113" i="2"/>
  <c r="N113" i="2"/>
  <c r="Q113" i="2"/>
  <c r="O113" i="2"/>
  <c r="R113" i="2"/>
  <c r="S113" i="2"/>
  <c r="AM113" i="2"/>
  <c r="BD113" i="2"/>
  <c r="BE113" i="2"/>
  <c r="BF113" i="2"/>
  <c r="BC114" i="2"/>
  <c r="M114" i="2"/>
  <c r="N114" i="2"/>
  <c r="Q114" i="2"/>
  <c r="O114" i="2"/>
  <c r="R114" i="2"/>
  <c r="S114" i="2"/>
  <c r="AM114" i="2"/>
  <c r="BD114" i="2"/>
  <c r="BE114" i="2"/>
  <c r="BF114" i="2"/>
  <c r="BC115" i="2"/>
  <c r="M115" i="2"/>
  <c r="N115" i="2"/>
  <c r="Q115" i="2"/>
  <c r="O115" i="2"/>
  <c r="R115" i="2"/>
  <c r="S115" i="2"/>
  <c r="AM115" i="2"/>
  <c r="BD115" i="2"/>
  <c r="BE115" i="2"/>
  <c r="BF115" i="2"/>
  <c r="BC116" i="2"/>
  <c r="M116" i="2"/>
  <c r="N116" i="2"/>
  <c r="Q116" i="2"/>
  <c r="O116" i="2"/>
  <c r="R116" i="2"/>
  <c r="S116" i="2"/>
  <c r="AM116" i="2"/>
  <c r="BD116" i="2"/>
  <c r="BE116" i="2"/>
  <c r="BF116" i="2"/>
  <c r="BC117" i="2"/>
  <c r="M117" i="2"/>
  <c r="N117" i="2"/>
  <c r="Q117" i="2"/>
  <c r="O117" i="2"/>
  <c r="R117" i="2"/>
  <c r="S117" i="2"/>
  <c r="AM117" i="2"/>
  <c r="BD117" i="2"/>
  <c r="BE117" i="2"/>
  <c r="BF117" i="2"/>
  <c r="BC118" i="2"/>
  <c r="M118" i="2"/>
  <c r="N118" i="2"/>
  <c r="Q118" i="2"/>
  <c r="O118" i="2"/>
  <c r="R118" i="2"/>
  <c r="S118" i="2"/>
  <c r="AM118" i="2"/>
  <c r="BD118" i="2"/>
  <c r="BE118" i="2"/>
  <c r="BF118" i="2"/>
  <c r="BC119" i="2"/>
  <c r="M119" i="2"/>
  <c r="N119" i="2"/>
  <c r="Q119" i="2"/>
  <c r="O119" i="2"/>
  <c r="R119" i="2"/>
  <c r="S119" i="2"/>
  <c r="AM119" i="2"/>
  <c r="BD119" i="2"/>
  <c r="BE119" i="2"/>
  <c r="BF119" i="2"/>
  <c r="BC120" i="2"/>
  <c r="M120" i="2"/>
  <c r="N120" i="2"/>
  <c r="Q120" i="2"/>
  <c r="O120" i="2"/>
  <c r="R120" i="2"/>
  <c r="S120" i="2"/>
  <c r="AM120" i="2"/>
  <c r="BD120" i="2"/>
  <c r="BE120" i="2"/>
  <c r="BF120" i="2"/>
  <c r="BC121" i="2"/>
  <c r="M121" i="2"/>
  <c r="N121" i="2"/>
  <c r="Q121" i="2"/>
  <c r="O121" i="2"/>
  <c r="R121" i="2"/>
  <c r="S121" i="2"/>
  <c r="AM121" i="2"/>
  <c r="BD121" i="2"/>
  <c r="BE121" i="2"/>
  <c r="BF121" i="2"/>
  <c r="BC122" i="2"/>
  <c r="M122" i="2"/>
  <c r="N122" i="2"/>
  <c r="Q122" i="2"/>
  <c r="O122" i="2"/>
  <c r="R122" i="2"/>
  <c r="S122" i="2"/>
  <c r="AM122" i="2"/>
  <c r="BD122" i="2"/>
  <c r="BE122" i="2"/>
  <c r="BF122" i="2"/>
  <c r="BC123" i="2"/>
  <c r="M123" i="2"/>
  <c r="N123" i="2"/>
  <c r="Q123" i="2"/>
  <c r="O123" i="2"/>
  <c r="R123" i="2"/>
  <c r="S123" i="2"/>
  <c r="AM123" i="2"/>
  <c r="BD123" i="2"/>
  <c r="BE123" i="2"/>
  <c r="BF123" i="2"/>
  <c r="BC124" i="2"/>
  <c r="M124" i="2"/>
  <c r="N124" i="2"/>
  <c r="Q124" i="2"/>
  <c r="O124" i="2"/>
  <c r="R124" i="2"/>
  <c r="S124" i="2"/>
  <c r="AM124" i="2"/>
  <c r="BD124" i="2"/>
  <c r="BE124" i="2"/>
  <c r="BF124" i="2"/>
  <c r="BC125" i="2"/>
  <c r="M125" i="2"/>
  <c r="N125" i="2"/>
  <c r="Q125" i="2"/>
  <c r="O125" i="2"/>
  <c r="R125" i="2"/>
  <c r="S125" i="2"/>
  <c r="AM125" i="2"/>
  <c r="BD125" i="2"/>
  <c r="BE125" i="2"/>
  <c r="BF125" i="2"/>
  <c r="BC126" i="2"/>
  <c r="M126" i="2"/>
  <c r="N126" i="2"/>
  <c r="Q126" i="2"/>
  <c r="O126" i="2"/>
  <c r="R126" i="2"/>
  <c r="S126" i="2"/>
  <c r="AM126" i="2"/>
  <c r="BD126" i="2"/>
  <c r="BE126" i="2"/>
  <c r="BF126" i="2"/>
  <c r="BC127" i="2"/>
  <c r="M127" i="2"/>
  <c r="N127" i="2"/>
  <c r="Q127" i="2"/>
  <c r="O127" i="2"/>
  <c r="R127" i="2"/>
  <c r="S127" i="2"/>
  <c r="AM127" i="2"/>
  <c r="BD127" i="2"/>
  <c r="BE127" i="2"/>
  <c r="BF127" i="2"/>
  <c r="BC128" i="2"/>
  <c r="M128" i="2"/>
  <c r="N128" i="2"/>
  <c r="Q128" i="2"/>
  <c r="O128" i="2"/>
  <c r="R128" i="2"/>
  <c r="S128" i="2"/>
  <c r="AM128" i="2"/>
  <c r="BD128" i="2"/>
  <c r="BE128" i="2"/>
  <c r="BF128" i="2"/>
  <c r="BC129" i="2"/>
  <c r="M129" i="2"/>
  <c r="N129" i="2"/>
  <c r="Q129" i="2"/>
  <c r="O129" i="2"/>
  <c r="R129" i="2"/>
  <c r="S129" i="2"/>
  <c r="AM129" i="2"/>
  <c r="BD129" i="2"/>
  <c r="BE129" i="2"/>
  <c r="BF129" i="2"/>
  <c r="BC130" i="2"/>
  <c r="M130" i="2"/>
  <c r="N130" i="2"/>
  <c r="Q130" i="2"/>
  <c r="O130" i="2"/>
  <c r="R130" i="2"/>
  <c r="S130" i="2"/>
  <c r="AM130" i="2"/>
  <c r="BD130" i="2"/>
  <c r="BE130" i="2"/>
  <c r="BF130" i="2"/>
  <c r="BC131" i="2"/>
  <c r="M131" i="2"/>
  <c r="N131" i="2"/>
  <c r="Q131" i="2"/>
  <c r="O131" i="2"/>
  <c r="R131" i="2"/>
  <c r="S131" i="2"/>
  <c r="AM131" i="2"/>
  <c r="BD131" i="2"/>
  <c r="BE131" i="2"/>
  <c r="BF131" i="2"/>
  <c r="BC132" i="2"/>
  <c r="M132" i="2"/>
  <c r="N132" i="2"/>
  <c r="Q132" i="2"/>
  <c r="O132" i="2"/>
  <c r="R132" i="2"/>
  <c r="S132" i="2"/>
  <c r="AM132" i="2"/>
  <c r="BD132" i="2"/>
  <c r="BE132" i="2"/>
  <c r="BF132" i="2"/>
  <c r="BC133" i="2"/>
  <c r="M133" i="2"/>
  <c r="N133" i="2"/>
  <c r="Q133" i="2"/>
  <c r="O133" i="2"/>
  <c r="R133" i="2"/>
  <c r="S133" i="2"/>
  <c r="AM133" i="2"/>
  <c r="BD133" i="2"/>
  <c r="BE133" i="2"/>
  <c r="BF133" i="2"/>
  <c r="BC134" i="2"/>
  <c r="M134" i="2"/>
  <c r="N134" i="2"/>
  <c r="Q134" i="2"/>
  <c r="O134" i="2"/>
  <c r="R134" i="2"/>
  <c r="S134" i="2"/>
  <c r="AM134" i="2"/>
  <c r="BD134" i="2"/>
  <c r="BE134" i="2"/>
  <c r="BF134" i="2"/>
  <c r="BC135" i="2"/>
  <c r="M135" i="2"/>
  <c r="N135" i="2"/>
  <c r="Q135" i="2"/>
  <c r="O135" i="2"/>
  <c r="R135" i="2"/>
  <c r="S135" i="2"/>
  <c r="AM135" i="2"/>
  <c r="BD135" i="2"/>
  <c r="BE135" i="2"/>
  <c r="BF135" i="2"/>
  <c r="BC136" i="2"/>
  <c r="M136" i="2"/>
  <c r="N136" i="2"/>
  <c r="Q136" i="2"/>
  <c r="O136" i="2"/>
  <c r="R136" i="2"/>
  <c r="S136" i="2"/>
  <c r="AM136" i="2"/>
  <c r="BD136" i="2"/>
  <c r="BE136" i="2"/>
  <c r="BF136" i="2"/>
  <c r="BC137" i="2"/>
  <c r="M137" i="2"/>
  <c r="N137" i="2"/>
  <c r="Q137" i="2"/>
  <c r="O137" i="2"/>
  <c r="R137" i="2"/>
  <c r="S137" i="2"/>
  <c r="AM137" i="2"/>
  <c r="BD137" i="2"/>
  <c r="BE137" i="2"/>
  <c r="BF137" i="2"/>
  <c r="BC138" i="2"/>
  <c r="M138" i="2"/>
  <c r="N138" i="2"/>
  <c r="Q138" i="2"/>
  <c r="O138" i="2"/>
  <c r="R138" i="2"/>
  <c r="S138" i="2"/>
  <c r="AM138" i="2"/>
  <c r="BD138" i="2"/>
  <c r="BE138" i="2"/>
  <c r="BF138" i="2"/>
  <c r="BC139" i="2"/>
  <c r="M139" i="2"/>
  <c r="N139" i="2"/>
  <c r="Q139" i="2"/>
  <c r="O139" i="2"/>
  <c r="R139" i="2"/>
  <c r="S139" i="2"/>
  <c r="AM139" i="2"/>
  <c r="BD139" i="2"/>
  <c r="BE139" i="2"/>
  <c r="BF139" i="2"/>
  <c r="BC140" i="2"/>
  <c r="M140" i="2"/>
  <c r="N140" i="2"/>
  <c r="Q140" i="2"/>
  <c r="O140" i="2"/>
  <c r="R140" i="2"/>
  <c r="S140" i="2"/>
  <c r="AM140" i="2"/>
  <c r="BD140" i="2"/>
  <c r="BE140" i="2"/>
  <c r="BF140" i="2"/>
  <c r="BC141" i="2"/>
  <c r="M141" i="2"/>
  <c r="N141" i="2"/>
  <c r="Q141" i="2"/>
  <c r="O141" i="2"/>
  <c r="R141" i="2"/>
  <c r="S141" i="2"/>
  <c r="AM141" i="2"/>
  <c r="BD141" i="2"/>
  <c r="BE141" i="2"/>
  <c r="BF141" i="2"/>
  <c r="BC142" i="2"/>
  <c r="M142" i="2"/>
  <c r="N142" i="2"/>
  <c r="Q142" i="2"/>
  <c r="O142" i="2"/>
  <c r="R142" i="2"/>
  <c r="S142" i="2"/>
  <c r="AM142" i="2"/>
  <c r="BD142" i="2"/>
  <c r="BE142" i="2"/>
  <c r="BF142" i="2"/>
  <c r="BC143" i="2"/>
  <c r="M143" i="2"/>
  <c r="N143" i="2"/>
  <c r="Q143" i="2"/>
  <c r="O143" i="2"/>
  <c r="R143" i="2"/>
  <c r="S143" i="2"/>
  <c r="AM143" i="2"/>
  <c r="BD143" i="2"/>
  <c r="BE143" i="2"/>
  <c r="BF143" i="2"/>
  <c r="BC144" i="2"/>
  <c r="M144" i="2"/>
  <c r="N144" i="2"/>
  <c r="Q144" i="2"/>
  <c r="O144" i="2"/>
  <c r="R144" i="2"/>
  <c r="S144" i="2"/>
  <c r="AM144" i="2"/>
  <c r="BD144" i="2"/>
  <c r="BE144" i="2"/>
  <c r="BF144" i="2"/>
  <c r="BC145" i="2"/>
  <c r="M145" i="2"/>
  <c r="N145" i="2"/>
  <c r="Q145" i="2"/>
  <c r="O145" i="2"/>
  <c r="R145" i="2"/>
  <c r="S145" i="2"/>
  <c r="AM145" i="2"/>
  <c r="BD145" i="2"/>
  <c r="BE145" i="2"/>
  <c r="BF145" i="2"/>
  <c r="BC146" i="2"/>
  <c r="M146" i="2"/>
  <c r="N146" i="2"/>
  <c r="Q146" i="2"/>
  <c r="O146" i="2"/>
  <c r="R146" i="2"/>
  <c r="S146" i="2"/>
  <c r="AM146" i="2"/>
  <c r="BD146" i="2"/>
  <c r="BE146" i="2"/>
  <c r="BF146" i="2"/>
  <c r="BC147" i="2"/>
  <c r="M147" i="2"/>
  <c r="N147" i="2"/>
  <c r="Q147" i="2"/>
  <c r="O147" i="2"/>
  <c r="R147" i="2"/>
  <c r="S147" i="2"/>
  <c r="AM147" i="2"/>
  <c r="BD147" i="2"/>
  <c r="BE147" i="2"/>
  <c r="BF147" i="2"/>
  <c r="BC148" i="2"/>
  <c r="M148" i="2"/>
  <c r="N148" i="2"/>
  <c r="Q148" i="2"/>
  <c r="O148" i="2"/>
  <c r="R148" i="2"/>
  <c r="S148" i="2"/>
  <c r="AM148" i="2"/>
  <c r="BD148" i="2"/>
  <c r="BE148" i="2"/>
  <c r="BF148" i="2"/>
  <c r="BC149" i="2"/>
  <c r="M149" i="2"/>
  <c r="N149" i="2"/>
  <c r="Q149" i="2"/>
  <c r="O149" i="2"/>
  <c r="R149" i="2"/>
  <c r="S149" i="2"/>
  <c r="AM149" i="2"/>
  <c r="BD149" i="2"/>
  <c r="BE149" i="2"/>
  <c r="BF149" i="2"/>
  <c r="BC150" i="2"/>
  <c r="M150" i="2"/>
  <c r="N150" i="2"/>
  <c r="Q150" i="2"/>
  <c r="O150" i="2"/>
  <c r="R150" i="2"/>
  <c r="S150" i="2"/>
  <c r="AM150" i="2"/>
  <c r="BD150" i="2"/>
  <c r="BE150" i="2"/>
  <c r="BF150" i="2"/>
  <c r="BC151" i="2"/>
  <c r="M151" i="2"/>
  <c r="N151" i="2"/>
  <c r="Q151" i="2"/>
  <c r="O151" i="2"/>
  <c r="R151" i="2"/>
  <c r="S151" i="2"/>
  <c r="AM151" i="2"/>
  <c r="BD151" i="2"/>
  <c r="BE151" i="2"/>
  <c r="BF151" i="2"/>
  <c r="BC152" i="2"/>
  <c r="M152" i="2"/>
  <c r="N152" i="2"/>
  <c r="Q152" i="2"/>
  <c r="O152" i="2"/>
  <c r="R152" i="2"/>
  <c r="S152" i="2"/>
  <c r="AM152" i="2"/>
  <c r="BD152" i="2"/>
  <c r="BE152" i="2"/>
  <c r="BF152" i="2"/>
  <c r="BC153" i="2"/>
  <c r="M153" i="2"/>
  <c r="N153" i="2"/>
  <c r="Q153" i="2"/>
  <c r="O153" i="2"/>
  <c r="R153" i="2"/>
  <c r="S153" i="2"/>
  <c r="AM153" i="2"/>
  <c r="BD153" i="2"/>
  <c r="BE153" i="2"/>
  <c r="BF153" i="2"/>
  <c r="BC154" i="2"/>
  <c r="M154" i="2"/>
  <c r="N154" i="2"/>
  <c r="Q154" i="2"/>
  <c r="O154" i="2"/>
  <c r="R154" i="2"/>
  <c r="S154" i="2"/>
  <c r="AM154" i="2"/>
  <c r="BD154" i="2"/>
  <c r="BE154" i="2"/>
  <c r="BF154" i="2"/>
  <c r="BC155" i="2"/>
  <c r="M155" i="2"/>
  <c r="N155" i="2"/>
  <c r="Q155" i="2"/>
  <c r="O155" i="2"/>
  <c r="R155" i="2"/>
  <c r="S155" i="2"/>
  <c r="AM155" i="2"/>
  <c r="BD155" i="2"/>
  <c r="BE155" i="2"/>
  <c r="BF155" i="2"/>
  <c r="BC156" i="2"/>
  <c r="M156" i="2"/>
  <c r="N156" i="2"/>
  <c r="Q156" i="2"/>
  <c r="O156" i="2"/>
  <c r="R156" i="2"/>
  <c r="S156" i="2"/>
  <c r="AM156" i="2"/>
  <c r="BD156" i="2"/>
  <c r="BE156" i="2"/>
  <c r="BF156" i="2"/>
  <c r="BC157" i="2"/>
  <c r="M157" i="2"/>
  <c r="N157" i="2"/>
  <c r="Q157" i="2"/>
  <c r="O157" i="2"/>
  <c r="R157" i="2"/>
  <c r="S157" i="2"/>
  <c r="AM157" i="2"/>
  <c r="BD157" i="2"/>
  <c r="BE157" i="2"/>
  <c r="BF157" i="2"/>
  <c r="BC158" i="2"/>
  <c r="M158" i="2"/>
  <c r="N158" i="2"/>
  <c r="Q158" i="2"/>
  <c r="O158" i="2"/>
  <c r="R158" i="2"/>
  <c r="S158" i="2"/>
  <c r="AM158" i="2"/>
  <c r="BD158" i="2"/>
  <c r="BE158" i="2"/>
  <c r="BF158" i="2"/>
  <c r="BC159" i="2"/>
  <c r="M159" i="2"/>
  <c r="N159" i="2"/>
  <c r="Q159" i="2"/>
  <c r="O159" i="2"/>
  <c r="R159" i="2"/>
  <c r="S159" i="2"/>
  <c r="AM159" i="2"/>
  <c r="BD159" i="2"/>
  <c r="BE159" i="2"/>
  <c r="BF159" i="2"/>
  <c r="BC160" i="2"/>
  <c r="M160" i="2"/>
  <c r="N160" i="2"/>
  <c r="Q160" i="2"/>
  <c r="O160" i="2"/>
  <c r="R160" i="2"/>
  <c r="S160" i="2"/>
  <c r="AM160" i="2"/>
  <c r="BD160" i="2"/>
  <c r="BE160" i="2"/>
  <c r="BF160" i="2"/>
  <c r="BC161" i="2"/>
  <c r="M161" i="2"/>
  <c r="N161" i="2"/>
  <c r="Q161" i="2"/>
  <c r="O161" i="2"/>
  <c r="R161" i="2"/>
  <c r="S161" i="2"/>
  <c r="AM161" i="2"/>
  <c r="BD161" i="2"/>
  <c r="BE161" i="2"/>
  <c r="BF161" i="2"/>
  <c r="BC162" i="2"/>
  <c r="M162" i="2"/>
  <c r="N162" i="2"/>
  <c r="Q162" i="2"/>
  <c r="O162" i="2"/>
  <c r="R162" i="2"/>
  <c r="S162" i="2"/>
  <c r="AM162" i="2"/>
  <c r="BD162" i="2"/>
  <c r="BE162" i="2"/>
  <c r="BF162" i="2"/>
  <c r="BC163" i="2"/>
  <c r="M163" i="2"/>
  <c r="N163" i="2"/>
  <c r="Q163" i="2"/>
  <c r="O163" i="2"/>
  <c r="R163" i="2"/>
  <c r="S163" i="2"/>
  <c r="AM163" i="2"/>
  <c r="BD163" i="2"/>
  <c r="BE163" i="2"/>
  <c r="BF163" i="2"/>
  <c r="BC164" i="2"/>
  <c r="M164" i="2"/>
  <c r="N164" i="2"/>
  <c r="Q164" i="2"/>
  <c r="O164" i="2"/>
  <c r="R164" i="2"/>
  <c r="S164" i="2"/>
  <c r="AM164" i="2"/>
  <c r="BD164" i="2"/>
  <c r="BE164" i="2"/>
  <c r="BF164" i="2"/>
  <c r="BC165" i="2"/>
  <c r="M165" i="2"/>
  <c r="N165" i="2"/>
  <c r="Q165" i="2"/>
  <c r="O165" i="2"/>
  <c r="R165" i="2"/>
  <c r="S165" i="2"/>
  <c r="AM165" i="2"/>
  <c r="BD165" i="2"/>
  <c r="BE165" i="2"/>
  <c r="BF165" i="2"/>
  <c r="BC166" i="2"/>
  <c r="M166" i="2"/>
  <c r="N166" i="2"/>
  <c r="Q166" i="2"/>
  <c r="O166" i="2"/>
  <c r="R166" i="2"/>
  <c r="S166" i="2"/>
  <c r="AM166" i="2"/>
  <c r="BD166" i="2"/>
  <c r="BE166" i="2"/>
  <c r="BF166" i="2"/>
  <c r="BC167" i="2"/>
  <c r="M167" i="2"/>
  <c r="N167" i="2"/>
  <c r="Q167" i="2"/>
  <c r="O167" i="2"/>
  <c r="R167" i="2"/>
  <c r="S167" i="2"/>
  <c r="AM167" i="2"/>
  <c r="BD167" i="2"/>
  <c r="BE167" i="2"/>
  <c r="BF167" i="2"/>
  <c r="BC168" i="2"/>
  <c r="M168" i="2"/>
  <c r="N168" i="2"/>
  <c r="Q168" i="2"/>
  <c r="O168" i="2"/>
  <c r="R168" i="2"/>
  <c r="S168" i="2"/>
  <c r="AM168" i="2"/>
  <c r="BD168" i="2"/>
  <c r="BE168" i="2"/>
  <c r="BF168" i="2"/>
  <c r="BC169" i="2"/>
  <c r="M169" i="2"/>
  <c r="N169" i="2"/>
  <c r="Q169" i="2"/>
  <c r="O169" i="2"/>
  <c r="R169" i="2"/>
  <c r="S169" i="2"/>
  <c r="AM169" i="2"/>
  <c r="BD169" i="2"/>
  <c r="BE169" i="2"/>
  <c r="BF169" i="2"/>
  <c r="BC170" i="2"/>
  <c r="M170" i="2"/>
  <c r="N170" i="2"/>
  <c r="Q170" i="2"/>
  <c r="O170" i="2"/>
  <c r="R170" i="2"/>
  <c r="S170" i="2"/>
  <c r="AM170" i="2"/>
  <c r="BD170" i="2"/>
  <c r="BE170" i="2"/>
  <c r="BF170" i="2"/>
  <c r="BC171" i="2"/>
  <c r="M171" i="2"/>
  <c r="N171" i="2"/>
  <c r="Q171" i="2"/>
  <c r="O171" i="2"/>
  <c r="R171" i="2"/>
  <c r="S171" i="2"/>
  <c r="AM171" i="2"/>
  <c r="BD171" i="2"/>
  <c r="BE171" i="2"/>
  <c r="BF171" i="2"/>
  <c r="BC172" i="2"/>
  <c r="M172" i="2"/>
  <c r="N172" i="2"/>
  <c r="Q172" i="2"/>
  <c r="O172" i="2"/>
  <c r="R172" i="2"/>
  <c r="S172" i="2"/>
  <c r="AM172" i="2"/>
  <c r="BD172" i="2"/>
  <c r="BE172" i="2"/>
  <c r="BF172" i="2"/>
  <c r="BC173" i="2"/>
  <c r="M173" i="2"/>
  <c r="N173" i="2"/>
  <c r="Q173" i="2"/>
  <c r="O173" i="2"/>
  <c r="R173" i="2"/>
  <c r="S173" i="2"/>
  <c r="AM173" i="2"/>
  <c r="BD173" i="2"/>
  <c r="BE173" i="2"/>
  <c r="BF173" i="2"/>
  <c r="BC174" i="2"/>
  <c r="M174" i="2"/>
  <c r="N174" i="2"/>
  <c r="Q174" i="2"/>
  <c r="O174" i="2"/>
  <c r="R174" i="2"/>
  <c r="S174" i="2"/>
  <c r="AM174" i="2"/>
  <c r="BD174" i="2"/>
  <c r="BE174" i="2"/>
  <c r="BF174" i="2"/>
  <c r="BC175" i="2"/>
  <c r="M175" i="2"/>
  <c r="N175" i="2"/>
  <c r="Q175" i="2"/>
  <c r="O175" i="2"/>
  <c r="R175" i="2"/>
  <c r="S175" i="2"/>
  <c r="AM175" i="2"/>
  <c r="BD175" i="2"/>
  <c r="BE175" i="2"/>
  <c r="BF175" i="2"/>
  <c r="BC176" i="2"/>
  <c r="M176" i="2"/>
  <c r="N176" i="2"/>
  <c r="Q176" i="2"/>
  <c r="O176" i="2"/>
  <c r="R176" i="2"/>
  <c r="S176" i="2"/>
  <c r="AM176" i="2"/>
  <c r="BD176" i="2"/>
  <c r="BE176" i="2"/>
  <c r="BF176" i="2"/>
  <c r="BC177" i="2"/>
  <c r="M177" i="2"/>
  <c r="N177" i="2"/>
  <c r="Q177" i="2"/>
  <c r="O177" i="2"/>
  <c r="R177" i="2"/>
  <c r="S177" i="2"/>
  <c r="AM177" i="2"/>
  <c r="BD177" i="2"/>
  <c r="BE177" i="2"/>
  <c r="BF177" i="2"/>
  <c r="BC178" i="2"/>
  <c r="M178" i="2"/>
  <c r="N178" i="2"/>
  <c r="Q178" i="2"/>
  <c r="O178" i="2"/>
  <c r="R178" i="2"/>
  <c r="S178" i="2"/>
  <c r="AM178" i="2"/>
  <c r="BD178" i="2"/>
  <c r="BE178" i="2"/>
  <c r="BF178" i="2"/>
  <c r="BC179" i="2"/>
  <c r="M179" i="2"/>
  <c r="N179" i="2"/>
  <c r="Q179" i="2"/>
  <c r="O179" i="2"/>
  <c r="R179" i="2"/>
  <c r="S179" i="2"/>
  <c r="AM179" i="2"/>
  <c r="BD179" i="2"/>
  <c r="BE179" i="2"/>
  <c r="BF179" i="2"/>
  <c r="BC180" i="2"/>
  <c r="M180" i="2"/>
  <c r="N180" i="2"/>
  <c r="Q180" i="2"/>
  <c r="O180" i="2"/>
  <c r="R180" i="2"/>
  <c r="S180" i="2"/>
  <c r="AM180" i="2"/>
  <c r="BD180" i="2"/>
  <c r="BE180" i="2"/>
  <c r="BF180" i="2"/>
  <c r="BC181" i="2"/>
  <c r="M181" i="2"/>
  <c r="N181" i="2"/>
  <c r="Q181" i="2"/>
  <c r="O181" i="2"/>
  <c r="R181" i="2"/>
  <c r="S181" i="2"/>
  <c r="AM181" i="2"/>
  <c r="BD181" i="2"/>
  <c r="BE181" i="2"/>
  <c r="BF181" i="2"/>
  <c r="BC182" i="2"/>
  <c r="M182" i="2"/>
  <c r="N182" i="2"/>
  <c r="Q182" i="2"/>
  <c r="O182" i="2"/>
  <c r="R182" i="2"/>
  <c r="S182" i="2"/>
  <c r="AM182" i="2"/>
  <c r="BD182" i="2"/>
  <c r="BE182" i="2"/>
  <c r="BF182" i="2"/>
  <c r="BC183" i="2"/>
  <c r="M183" i="2"/>
  <c r="N183" i="2"/>
  <c r="Q183" i="2"/>
  <c r="O183" i="2"/>
  <c r="R183" i="2"/>
  <c r="S183" i="2"/>
  <c r="AM183" i="2"/>
  <c r="BD183" i="2"/>
  <c r="BE183" i="2"/>
  <c r="BF183" i="2"/>
  <c r="BC184" i="2"/>
  <c r="M184" i="2"/>
  <c r="N184" i="2"/>
  <c r="Q184" i="2"/>
  <c r="O184" i="2"/>
  <c r="R184" i="2"/>
  <c r="S184" i="2"/>
  <c r="AM184" i="2"/>
  <c r="BD184" i="2"/>
  <c r="BE184" i="2"/>
  <c r="BF184" i="2"/>
  <c r="BC185" i="2"/>
  <c r="M185" i="2"/>
  <c r="N185" i="2"/>
  <c r="Q185" i="2"/>
  <c r="O185" i="2"/>
  <c r="R185" i="2"/>
  <c r="S185" i="2"/>
  <c r="AM185" i="2"/>
  <c r="BD185" i="2"/>
  <c r="BE185" i="2"/>
  <c r="BF185" i="2"/>
  <c r="BC186" i="2"/>
  <c r="M186" i="2"/>
  <c r="N186" i="2"/>
  <c r="Q186" i="2"/>
  <c r="O186" i="2"/>
  <c r="R186" i="2"/>
  <c r="S186" i="2"/>
  <c r="AM186" i="2"/>
  <c r="BD186" i="2"/>
  <c r="BE186" i="2"/>
  <c r="BF186" i="2"/>
  <c r="BC187" i="2"/>
  <c r="M187" i="2"/>
  <c r="N187" i="2"/>
  <c r="Q187" i="2"/>
  <c r="O187" i="2"/>
  <c r="R187" i="2"/>
  <c r="S187" i="2"/>
  <c r="AM187" i="2"/>
  <c r="BD187" i="2"/>
  <c r="BE187" i="2"/>
  <c r="BF187" i="2"/>
  <c r="BC188" i="2"/>
  <c r="M188" i="2"/>
  <c r="N188" i="2"/>
  <c r="Q188" i="2"/>
  <c r="O188" i="2"/>
  <c r="R188" i="2"/>
  <c r="S188" i="2"/>
  <c r="AM188" i="2"/>
  <c r="BD188" i="2"/>
  <c r="BE188" i="2"/>
  <c r="BF188" i="2"/>
  <c r="BC189" i="2"/>
  <c r="M189" i="2"/>
  <c r="N189" i="2"/>
  <c r="Q189" i="2"/>
  <c r="O189" i="2"/>
  <c r="R189" i="2"/>
  <c r="S189" i="2"/>
  <c r="AM189" i="2"/>
  <c r="BD189" i="2"/>
  <c r="BE189" i="2"/>
  <c r="BF189" i="2"/>
  <c r="BC190" i="2"/>
  <c r="M190" i="2"/>
  <c r="N190" i="2"/>
  <c r="Q190" i="2"/>
  <c r="O190" i="2"/>
  <c r="R190" i="2"/>
  <c r="S190" i="2"/>
  <c r="AM190" i="2"/>
  <c r="BD190" i="2"/>
  <c r="BE190" i="2"/>
  <c r="BF190" i="2"/>
  <c r="BC191" i="2"/>
  <c r="M191" i="2"/>
  <c r="N191" i="2"/>
  <c r="Q191" i="2"/>
  <c r="O191" i="2"/>
  <c r="R191" i="2"/>
  <c r="S191" i="2"/>
  <c r="AM191" i="2"/>
  <c r="BD191" i="2"/>
  <c r="BE191" i="2"/>
  <c r="BF191" i="2"/>
  <c r="BC192" i="2"/>
  <c r="M192" i="2"/>
  <c r="N192" i="2"/>
  <c r="Q192" i="2"/>
  <c r="O192" i="2"/>
  <c r="R192" i="2"/>
  <c r="S192" i="2"/>
  <c r="AM192" i="2"/>
  <c r="BD192" i="2"/>
  <c r="BE192" i="2"/>
  <c r="BF192" i="2"/>
  <c r="BC193" i="2"/>
  <c r="M193" i="2"/>
  <c r="N193" i="2"/>
  <c r="Q193" i="2"/>
  <c r="O193" i="2"/>
  <c r="R193" i="2"/>
  <c r="S193" i="2"/>
  <c r="AM193" i="2"/>
  <c r="BD193" i="2"/>
  <c r="BE193" i="2"/>
  <c r="BF193" i="2"/>
  <c r="BC194" i="2"/>
  <c r="M194" i="2"/>
  <c r="N194" i="2"/>
  <c r="Q194" i="2"/>
  <c r="O194" i="2"/>
  <c r="R194" i="2"/>
  <c r="S194" i="2"/>
  <c r="AM194" i="2"/>
  <c r="BD194" i="2"/>
  <c r="BE194" i="2"/>
  <c r="BF194" i="2"/>
  <c r="BC195" i="2"/>
  <c r="M195" i="2"/>
  <c r="N195" i="2"/>
  <c r="Q195" i="2"/>
  <c r="O195" i="2"/>
  <c r="R195" i="2"/>
  <c r="S195" i="2"/>
  <c r="AM195" i="2"/>
  <c r="BD195" i="2"/>
  <c r="BE195" i="2"/>
  <c r="BF195" i="2"/>
  <c r="BC196" i="2"/>
  <c r="M196" i="2"/>
  <c r="N196" i="2"/>
  <c r="Q196" i="2"/>
  <c r="O196" i="2"/>
  <c r="R196" i="2"/>
  <c r="S196" i="2"/>
  <c r="AM196" i="2"/>
  <c r="BD196" i="2"/>
  <c r="BE196" i="2"/>
  <c r="BF196" i="2"/>
  <c r="BC197" i="2"/>
  <c r="M197" i="2"/>
  <c r="N197" i="2"/>
  <c r="Q197" i="2"/>
  <c r="O197" i="2"/>
  <c r="R197" i="2"/>
  <c r="S197" i="2"/>
  <c r="AM197" i="2"/>
  <c r="BD197" i="2"/>
  <c r="BE197" i="2"/>
  <c r="BF197" i="2"/>
  <c r="BC198" i="2"/>
  <c r="M198" i="2"/>
  <c r="N198" i="2"/>
  <c r="Q198" i="2"/>
  <c r="O198" i="2"/>
  <c r="R198" i="2"/>
  <c r="S198" i="2"/>
  <c r="AM198" i="2"/>
  <c r="BD198" i="2"/>
  <c r="BE198" i="2"/>
  <c r="BF198" i="2"/>
  <c r="BC199" i="2"/>
  <c r="M199" i="2"/>
  <c r="N199" i="2"/>
  <c r="Q199" i="2"/>
  <c r="O199" i="2"/>
  <c r="R199" i="2"/>
  <c r="S199" i="2"/>
  <c r="AM199" i="2"/>
  <c r="BD199" i="2"/>
  <c r="BE199" i="2"/>
  <c r="BF199" i="2"/>
  <c r="BC200" i="2"/>
  <c r="M200" i="2"/>
  <c r="N200" i="2"/>
  <c r="Q200" i="2"/>
  <c r="O200" i="2"/>
  <c r="R200" i="2"/>
  <c r="S200" i="2"/>
  <c r="AM200" i="2"/>
  <c r="BD200" i="2"/>
  <c r="BE200" i="2"/>
  <c r="BF200" i="2"/>
  <c r="BC201" i="2"/>
  <c r="M201" i="2"/>
  <c r="N201" i="2"/>
  <c r="Q201" i="2"/>
  <c r="O201" i="2"/>
  <c r="R201" i="2"/>
  <c r="S201" i="2"/>
  <c r="AM201" i="2"/>
  <c r="BD201" i="2"/>
  <c r="BE201" i="2"/>
  <c r="BF201" i="2"/>
  <c r="BC202" i="2"/>
  <c r="M202" i="2"/>
  <c r="N202" i="2"/>
  <c r="Q202" i="2"/>
  <c r="O202" i="2"/>
  <c r="R202" i="2"/>
  <c r="S202" i="2"/>
  <c r="AM202" i="2"/>
  <c r="BD202" i="2"/>
  <c r="BE202" i="2"/>
  <c r="BF202" i="2"/>
  <c r="BC203" i="2"/>
  <c r="M203" i="2"/>
  <c r="N203" i="2"/>
  <c r="Q203" i="2"/>
  <c r="O203" i="2"/>
  <c r="R203" i="2"/>
  <c r="S203" i="2"/>
  <c r="AM203" i="2"/>
  <c r="BD203" i="2"/>
  <c r="BE203" i="2"/>
  <c r="BF203" i="2"/>
  <c r="BC204" i="2"/>
  <c r="M204" i="2"/>
  <c r="N204" i="2"/>
  <c r="Q204" i="2"/>
  <c r="O204" i="2"/>
  <c r="R204" i="2"/>
  <c r="S204" i="2"/>
  <c r="AM204" i="2"/>
  <c r="BD204" i="2"/>
  <c r="BE204" i="2"/>
  <c r="BF204" i="2"/>
  <c r="BC205" i="2"/>
  <c r="M205" i="2"/>
  <c r="N205" i="2"/>
  <c r="Q205" i="2"/>
  <c r="O205" i="2"/>
  <c r="R205" i="2"/>
  <c r="S205" i="2"/>
  <c r="AM205" i="2"/>
  <c r="BD205" i="2"/>
  <c r="BE205" i="2"/>
  <c r="BF205" i="2"/>
  <c r="BC206" i="2"/>
  <c r="M206" i="2"/>
  <c r="N206" i="2"/>
  <c r="Q206" i="2"/>
  <c r="O206" i="2"/>
  <c r="R206" i="2"/>
  <c r="S206" i="2"/>
  <c r="AM206" i="2"/>
  <c r="BD206" i="2"/>
  <c r="BE206" i="2"/>
  <c r="BF206" i="2"/>
  <c r="BC207" i="2"/>
  <c r="M207" i="2"/>
  <c r="N207" i="2"/>
  <c r="Q207" i="2"/>
  <c r="O207" i="2"/>
  <c r="R207" i="2"/>
  <c r="S207" i="2"/>
  <c r="AM207" i="2"/>
  <c r="BD207" i="2"/>
  <c r="BE207" i="2"/>
  <c r="BF207" i="2"/>
  <c r="BC208" i="2"/>
  <c r="M208" i="2"/>
  <c r="N208" i="2"/>
  <c r="Q208" i="2"/>
  <c r="O208" i="2"/>
  <c r="R208" i="2"/>
  <c r="S208" i="2"/>
  <c r="AM208" i="2"/>
  <c r="BD208" i="2"/>
  <c r="BE208" i="2"/>
  <c r="BF208" i="2"/>
  <c r="BC209" i="2"/>
  <c r="M209" i="2"/>
  <c r="N209" i="2"/>
  <c r="Q209" i="2"/>
  <c r="O209" i="2"/>
  <c r="R209" i="2"/>
  <c r="S209" i="2"/>
  <c r="AM209" i="2"/>
  <c r="BD209" i="2"/>
  <c r="BE209" i="2"/>
  <c r="BF209" i="2"/>
  <c r="BC210" i="2"/>
  <c r="M210" i="2"/>
  <c r="N210" i="2"/>
  <c r="Q210" i="2"/>
  <c r="O210" i="2"/>
  <c r="R210" i="2"/>
  <c r="S210" i="2"/>
  <c r="AM210" i="2"/>
  <c r="BD210" i="2"/>
  <c r="BE210" i="2"/>
  <c r="BF210" i="2"/>
  <c r="BC211" i="2"/>
  <c r="M211" i="2"/>
  <c r="N211" i="2"/>
  <c r="Q211" i="2"/>
  <c r="O211" i="2"/>
  <c r="R211" i="2"/>
  <c r="S211" i="2"/>
  <c r="AM211" i="2"/>
  <c r="BD211" i="2"/>
  <c r="BE211" i="2"/>
  <c r="BF211" i="2"/>
  <c r="BC212" i="2"/>
  <c r="M212" i="2"/>
  <c r="N212" i="2"/>
  <c r="Q212" i="2"/>
  <c r="O212" i="2"/>
  <c r="R212" i="2"/>
  <c r="S212" i="2"/>
  <c r="AM212" i="2"/>
  <c r="BD212" i="2"/>
  <c r="BE212" i="2"/>
  <c r="BF212" i="2"/>
  <c r="BC213" i="2"/>
  <c r="M213" i="2"/>
  <c r="N213" i="2"/>
  <c r="Q213" i="2"/>
  <c r="O213" i="2"/>
  <c r="R213" i="2"/>
  <c r="S213" i="2"/>
  <c r="AM213" i="2"/>
  <c r="BD213" i="2"/>
  <c r="BE213" i="2"/>
  <c r="BF213" i="2"/>
  <c r="BC214" i="2"/>
  <c r="M214" i="2"/>
  <c r="N214" i="2"/>
  <c r="Q214" i="2"/>
  <c r="O214" i="2"/>
  <c r="R214" i="2"/>
  <c r="S214" i="2"/>
  <c r="AM214" i="2"/>
  <c r="BD214" i="2"/>
  <c r="BE214" i="2"/>
  <c r="BF214" i="2"/>
  <c r="BC215" i="2"/>
  <c r="M215" i="2"/>
  <c r="N215" i="2"/>
  <c r="Q215" i="2"/>
  <c r="O215" i="2"/>
  <c r="R215" i="2"/>
  <c r="S215" i="2"/>
  <c r="AM215" i="2"/>
  <c r="BD215" i="2"/>
  <c r="BE215" i="2"/>
  <c r="BF215" i="2"/>
  <c r="BC216" i="2"/>
  <c r="M216" i="2"/>
  <c r="N216" i="2"/>
  <c r="Q216" i="2"/>
  <c r="O216" i="2"/>
  <c r="R216" i="2"/>
  <c r="S216" i="2"/>
  <c r="AM216" i="2"/>
  <c r="BD216" i="2"/>
  <c r="BE216" i="2"/>
  <c r="BF216" i="2"/>
  <c r="BC217" i="2"/>
  <c r="M217" i="2"/>
  <c r="N217" i="2"/>
  <c r="Q217" i="2"/>
  <c r="O217" i="2"/>
  <c r="R217" i="2"/>
  <c r="S217" i="2"/>
  <c r="AM217" i="2"/>
  <c r="BD217" i="2"/>
  <c r="BE217" i="2"/>
  <c r="BF217" i="2"/>
  <c r="BC218" i="2"/>
  <c r="M218" i="2"/>
  <c r="N218" i="2"/>
  <c r="Q218" i="2"/>
  <c r="O218" i="2"/>
  <c r="R218" i="2"/>
  <c r="S218" i="2"/>
  <c r="AM218" i="2"/>
  <c r="BD218" i="2"/>
  <c r="BE218" i="2"/>
  <c r="BF218" i="2"/>
  <c r="BC219" i="2"/>
  <c r="M219" i="2"/>
  <c r="N219" i="2"/>
  <c r="Q219" i="2"/>
  <c r="O219" i="2"/>
  <c r="R219" i="2"/>
  <c r="S219" i="2"/>
  <c r="AM219" i="2"/>
  <c r="BD219" i="2"/>
  <c r="BE219" i="2"/>
  <c r="BF219" i="2"/>
  <c r="BC220" i="2"/>
  <c r="M220" i="2"/>
  <c r="N220" i="2"/>
  <c r="Q220" i="2"/>
  <c r="O220" i="2"/>
  <c r="R220" i="2"/>
  <c r="S220" i="2"/>
  <c r="AM220" i="2"/>
  <c r="BD220" i="2"/>
  <c r="BE220" i="2"/>
  <c r="BF220" i="2"/>
  <c r="BC221" i="2"/>
  <c r="M221" i="2"/>
  <c r="N221" i="2"/>
  <c r="Q221" i="2"/>
  <c r="O221" i="2"/>
  <c r="R221" i="2"/>
  <c r="S221" i="2"/>
  <c r="AM221" i="2"/>
  <c r="BD221" i="2"/>
  <c r="BE221" i="2"/>
  <c r="BF221" i="2"/>
  <c r="BC222" i="2"/>
  <c r="M222" i="2"/>
  <c r="N222" i="2"/>
  <c r="Q222" i="2"/>
  <c r="O222" i="2"/>
  <c r="R222" i="2"/>
  <c r="S222" i="2"/>
  <c r="AM222" i="2"/>
  <c r="BD222" i="2"/>
  <c r="BE222" i="2"/>
  <c r="BF222" i="2"/>
  <c r="BC223" i="2"/>
  <c r="M223" i="2"/>
  <c r="N223" i="2"/>
  <c r="Q223" i="2"/>
  <c r="O223" i="2"/>
  <c r="R223" i="2"/>
  <c r="S223" i="2"/>
  <c r="AM223" i="2"/>
  <c r="BD223" i="2"/>
  <c r="BE223" i="2"/>
  <c r="BF223" i="2"/>
  <c r="BC224" i="2"/>
  <c r="M224" i="2"/>
  <c r="N224" i="2"/>
  <c r="Q224" i="2"/>
  <c r="O224" i="2"/>
  <c r="R224" i="2"/>
  <c r="S224" i="2"/>
  <c r="AM224" i="2"/>
  <c r="BD224" i="2"/>
  <c r="BE224" i="2"/>
  <c r="BF224" i="2"/>
  <c r="BC225" i="2"/>
  <c r="M225" i="2"/>
  <c r="N225" i="2"/>
  <c r="Q225" i="2"/>
  <c r="O225" i="2"/>
  <c r="R225" i="2"/>
  <c r="S225" i="2"/>
  <c r="AM225" i="2"/>
  <c r="BD225" i="2"/>
  <c r="BE225" i="2"/>
  <c r="BF225" i="2"/>
  <c r="BC226" i="2"/>
  <c r="M226" i="2"/>
  <c r="N226" i="2"/>
  <c r="Q226" i="2"/>
  <c r="O226" i="2"/>
  <c r="R226" i="2"/>
  <c r="S226" i="2"/>
  <c r="AM226" i="2"/>
  <c r="BD226" i="2"/>
  <c r="BE226" i="2"/>
  <c r="BF226" i="2"/>
  <c r="BC227" i="2"/>
  <c r="M227" i="2"/>
  <c r="N227" i="2"/>
  <c r="Q227" i="2"/>
  <c r="O227" i="2"/>
  <c r="R227" i="2"/>
  <c r="S227" i="2"/>
  <c r="AM227" i="2"/>
  <c r="BD227" i="2"/>
  <c r="BE227" i="2"/>
  <c r="BF227" i="2"/>
  <c r="BC228" i="2"/>
  <c r="M228" i="2"/>
  <c r="N228" i="2"/>
  <c r="Q228" i="2"/>
  <c r="O228" i="2"/>
  <c r="R228" i="2"/>
  <c r="S228" i="2"/>
  <c r="AM228" i="2"/>
  <c r="BD228" i="2"/>
  <c r="BE228" i="2"/>
  <c r="BF228" i="2"/>
  <c r="BC229" i="2"/>
  <c r="M229" i="2"/>
  <c r="N229" i="2"/>
  <c r="Q229" i="2"/>
  <c r="O229" i="2"/>
  <c r="R229" i="2"/>
  <c r="S229" i="2"/>
  <c r="AM229" i="2"/>
  <c r="BD229" i="2"/>
  <c r="BE229" i="2"/>
  <c r="BF229" i="2"/>
  <c r="BC230" i="2"/>
  <c r="M230" i="2"/>
  <c r="N230" i="2"/>
  <c r="Q230" i="2"/>
  <c r="O230" i="2"/>
  <c r="R230" i="2"/>
  <c r="S230" i="2"/>
  <c r="AM230" i="2"/>
  <c r="BD230" i="2"/>
  <c r="BE230" i="2"/>
  <c r="BF230" i="2"/>
  <c r="BC231" i="2"/>
  <c r="M231" i="2"/>
  <c r="N231" i="2"/>
  <c r="Q231" i="2"/>
  <c r="O231" i="2"/>
  <c r="R231" i="2"/>
  <c r="S231" i="2"/>
  <c r="AM231" i="2"/>
  <c r="BD231" i="2"/>
  <c r="BE231" i="2"/>
  <c r="BF231" i="2"/>
  <c r="BC232" i="2"/>
  <c r="M232" i="2"/>
  <c r="N232" i="2"/>
  <c r="Q232" i="2"/>
  <c r="O232" i="2"/>
  <c r="R232" i="2"/>
  <c r="S232" i="2"/>
  <c r="AM232" i="2"/>
  <c r="BD232" i="2"/>
  <c r="BE232" i="2"/>
  <c r="BF232" i="2"/>
  <c r="BC233" i="2"/>
  <c r="M233" i="2"/>
  <c r="N233" i="2"/>
  <c r="Q233" i="2"/>
  <c r="O233" i="2"/>
  <c r="R233" i="2"/>
  <c r="S233" i="2"/>
  <c r="AM233" i="2"/>
  <c r="BD233" i="2"/>
  <c r="BE233" i="2"/>
  <c r="BF233" i="2"/>
  <c r="BC234" i="2"/>
  <c r="M234" i="2"/>
  <c r="N234" i="2"/>
  <c r="Q234" i="2"/>
  <c r="O234" i="2"/>
  <c r="R234" i="2"/>
  <c r="S234" i="2"/>
  <c r="AM234" i="2"/>
  <c r="BD234" i="2"/>
  <c r="BE234" i="2"/>
  <c r="BF234" i="2"/>
  <c r="BC235" i="2"/>
  <c r="M235" i="2"/>
  <c r="N235" i="2"/>
  <c r="Q235" i="2"/>
  <c r="O235" i="2"/>
  <c r="R235" i="2"/>
  <c r="S235" i="2"/>
  <c r="AM235" i="2"/>
  <c r="BD235" i="2"/>
  <c r="BE235" i="2"/>
  <c r="BF235" i="2"/>
  <c r="BC236" i="2"/>
  <c r="M236" i="2"/>
  <c r="N236" i="2"/>
  <c r="Q236" i="2"/>
  <c r="O236" i="2"/>
  <c r="R236" i="2"/>
  <c r="S236" i="2"/>
  <c r="AM236" i="2"/>
  <c r="BD236" i="2"/>
  <c r="BE236" i="2"/>
  <c r="BF236" i="2"/>
  <c r="BC237" i="2"/>
  <c r="M237" i="2"/>
  <c r="N237" i="2"/>
  <c r="Q237" i="2"/>
  <c r="O237" i="2"/>
  <c r="R237" i="2"/>
  <c r="S237" i="2"/>
  <c r="AM237" i="2"/>
  <c r="BD237" i="2"/>
  <c r="BE237" i="2"/>
  <c r="BF237" i="2"/>
  <c r="BC238" i="2"/>
  <c r="M238" i="2"/>
  <c r="N238" i="2"/>
  <c r="Q238" i="2"/>
  <c r="O238" i="2"/>
  <c r="R238" i="2"/>
  <c r="S238" i="2"/>
  <c r="AM238" i="2"/>
  <c r="BD238" i="2"/>
  <c r="BE238" i="2"/>
  <c r="BF238" i="2"/>
  <c r="BC239" i="2"/>
  <c r="M239" i="2"/>
  <c r="N239" i="2"/>
  <c r="Q239" i="2"/>
  <c r="O239" i="2"/>
  <c r="R239" i="2"/>
  <c r="S239" i="2"/>
  <c r="AM239" i="2"/>
  <c r="BD239" i="2"/>
  <c r="BE239" i="2"/>
  <c r="BF239" i="2"/>
  <c r="BC240" i="2"/>
  <c r="M240" i="2"/>
  <c r="N240" i="2"/>
  <c r="Q240" i="2"/>
  <c r="O240" i="2"/>
  <c r="R240" i="2"/>
  <c r="S240" i="2"/>
  <c r="AM240" i="2"/>
  <c r="BD240" i="2"/>
  <c r="BE240" i="2"/>
  <c r="BF240" i="2"/>
  <c r="BC241" i="2"/>
  <c r="M241" i="2"/>
  <c r="N241" i="2"/>
  <c r="Q241" i="2"/>
  <c r="O241" i="2"/>
  <c r="R241" i="2"/>
  <c r="S241" i="2"/>
  <c r="AM241" i="2"/>
  <c r="BD241" i="2"/>
  <c r="BE241" i="2"/>
  <c r="BF241" i="2"/>
  <c r="BC242" i="2"/>
  <c r="M242" i="2"/>
  <c r="N242" i="2"/>
  <c r="Q242" i="2"/>
  <c r="O242" i="2"/>
  <c r="R242" i="2"/>
  <c r="S242" i="2"/>
  <c r="AM242" i="2"/>
  <c r="BD242" i="2"/>
  <c r="BE242" i="2"/>
  <c r="BF242" i="2"/>
  <c r="BC243" i="2"/>
  <c r="M243" i="2"/>
  <c r="N243" i="2"/>
  <c r="Q243" i="2"/>
  <c r="O243" i="2"/>
  <c r="R243" i="2"/>
  <c r="S243" i="2"/>
  <c r="AM243" i="2"/>
  <c r="BD243" i="2"/>
  <c r="BE243" i="2"/>
  <c r="BF243" i="2"/>
  <c r="BC244" i="2"/>
  <c r="M244" i="2"/>
  <c r="N244" i="2"/>
  <c r="Q244" i="2"/>
  <c r="O244" i="2"/>
  <c r="R244" i="2"/>
  <c r="S244" i="2"/>
  <c r="AM244" i="2"/>
  <c r="BD244" i="2"/>
  <c r="BE244" i="2"/>
  <c r="BF244" i="2"/>
  <c r="BC245" i="2"/>
  <c r="M245" i="2"/>
  <c r="N245" i="2"/>
  <c r="Q245" i="2"/>
  <c r="O245" i="2"/>
  <c r="R245" i="2"/>
  <c r="S245" i="2"/>
  <c r="AM245" i="2"/>
  <c r="BD245" i="2"/>
  <c r="BE245" i="2"/>
  <c r="BF245" i="2"/>
  <c r="BC246" i="2"/>
  <c r="M246" i="2"/>
  <c r="N246" i="2"/>
  <c r="Q246" i="2"/>
  <c r="O246" i="2"/>
  <c r="R246" i="2"/>
  <c r="S246" i="2"/>
  <c r="AM246" i="2"/>
  <c r="BD246" i="2"/>
  <c r="BE246" i="2"/>
  <c r="BF246" i="2"/>
  <c r="BC247" i="2"/>
  <c r="M247" i="2"/>
  <c r="N247" i="2"/>
  <c r="Q247" i="2"/>
  <c r="O247" i="2"/>
  <c r="R247" i="2"/>
  <c r="S247" i="2"/>
  <c r="AM247" i="2"/>
  <c r="BD247" i="2"/>
  <c r="BE247" i="2"/>
  <c r="BF247" i="2"/>
  <c r="BC248" i="2"/>
  <c r="M248" i="2"/>
  <c r="N248" i="2"/>
  <c r="Q248" i="2"/>
  <c r="O248" i="2"/>
  <c r="R248" i="2"/>
  <c r="S248" i="2"/>
  <c r="AM248" i="2"/>
  <c r="BD248" i="2"/>
  <c r="BE248" i="2"/>
  <c r="BF248" i="2"/>
  <c r="BC249" i="2"/>
  <c r="M249" i="2"/>
  <c r="N249" i="2"/>
  <c r="Q249" i="2"/>
  <c r="O249" i="2"/>
  <c r="R249" i="2"/>
  <c r="S249" i="2"/>
  <c r="AM249" i="2"/>
  <c r="BD249" i="2"/>
  <c r="BE249" i="2"/>
  <c r="BF249" i="2"/>
  <c r="BC250" i="2"/>
  <c r="M250" i="2"/>
  <c r="N250" i="2"/>
  <c r="Q250" i="2"/>
  <c r="O250" i="2"/>
  <c r="R250" i="2"/>
  <c r="S250" i="2"/>
  <c r="AM250" i="2"/>
  <c r="BD250" i="2"/>
  <c r="BE250" i="2"/>
  <c r="BF250" i="2"/>
  <c r="BC251" i="2"/>
  <c r="M251" i="2"/>
  <c r="N251" i="2"/>
  <c r="Q251" i="2"/>
  <c r="O251" i="2"/>
  <c r="R251" i="2"/>
  <c r="S251" i="2"/>
  <c r="AM251" i="2"/>
  <c r="BD251" i="2"/>
  <c r="BE251" i="2"/>
  <c r="BF251" i="2"/>
  <c r="BC252" i="2"/>
  <c r="M252" i="2"/>
  <c r="N252" i="2"/>
  <c r="Q252" i="2"/>
  <c r="O252" i="2"/>
  <c r="R252" i="2"/>
  <c r="S252" i="2"/>
  <c r="AM252" i="2"/>
  <c r="BD252" i="2"/>
  <c r="BE252" i="2"/>
  <c r="BF252" i="2"/>
  <c r="BC253" i="2"/>
  <c r="M253" i="2"/>
  <c r="N253" i="2"/>
  <c r="Q253" i="2"/>
  <c r="O253" i="2"/>
  <c r="R253" i="2"/>
  <c r="S253" i="2"/>
  <c r="AM253" i="2"/>
  <c r="BD253" i="2"/>
  <c r="BE253" i="2"/>
  <c r="BF253" i="2"/>
  <c r="BC254" i="2"/>
  <c r="M254" i="2"/>
  <c r="N254" i="2"/>
  <c r="Q254" i="2"/>
  <c r="O254" i="2"/>
  <c r="R254" i="2"/>
  <c r="S254" i="2"/>
  <c r="AM254" i="2"/>
  <c r="BD254" i="2"/>
  <c r="BE254" i="2"/>
  <c r="BF254" i="2"/>
  <c r="BC255" i="2"/>
  <c r="M255" i="2"/>
  <c r="N255" i="2"/>
  <c r="Q255" i="2"/>
  <c r="O255" i="2"/>
  <c r="R255" i="2"/>
  <c r="S255" i="2"/>
  <c r="AM255" i="2"/>
  <c r="BD255" i="2"/>
  <c r="BE255" i="2"/>
  <c r="BF255" i="2"/>
  <c r="BC256" i="2"/>
  <c r="M256" i="2"/>
  <c r="N256" i="2"/>
  <c r="Q256" i="2"/>
  <c r="O256" i="2"/>
  <c r="R256" i="2"/>
  <c r="S256" i="2"/>
  <c r="AM256" i="2"/>
  <c r="BD256" i="2"/>
  <c r="BE256" i="2"/>
  <c r="BF256" i="2"/>
  <c r="BC257" i="2"/>
  <c r="M257" i="2"/>
  <c r="N257" i="2"/>
  <c r="Q257" i="2"/>
  <c r="O257" i="2"/>
  <c r="R257" i="2"/>
  <c r="S257" i="2"/>
  <c r="AM257" i="2"/>
  <c r="BD257" i="2"/>
  <c r="BE257" i="2"/>
  <c r="BF257" i="2"/>
  <c r="BC258" i="2"/>
  <c r="M258" i="2"/>
  <c r="N258" i="2"/>
  <c r="Q258" i="2"/>
  <c r="O258" i="2"/>
  <c r="R258" i="2"/>
  <c r="S258" i="2"/>
  <c r="AM258" i="2"/>
  <c r="BD258" i="2"/>
  <c r="BE258" i="2"/>
  <c r="BF258" i="2"/>
  <c r="BC259" i="2"/>
  <c r="M259" i="2"/>
  <c r="N259" i="2"/>
  <c r="Q259" i="2"/>
  <c r="O259" i="2"/>
  <c r="R259" i="2"/>
  <c r="S259" i="2"/>
  <c r="AM259" i="2"/>
  <c r="BD259" i="2"/>
  <c r="BE259" i="2"/>
  <c r="BF259" i="2"/>
  <c r="BC260" i="2"/>
  <c r="M260" i="2"/>
  <c r="N260" i="2"/>
  <c r="Q260" i="2"/>
  <c r="O260" i="2"/>
  <c r="R260" i="2"/>
  <c r="S260" i="2"/>
  <c r="AM260" i="2"/>
  <c r="BD260" i="2"/>
  <c r="BE260" i="2"/>
  <c r="BF260" i="2"/>
  <c r="BC261" i="2"/>
  <c r="M261" i="2"/>
  <c r="N261" i="2"/>
  <c r="Q261" i="2"/>
  <c r="O261" i="2"/>
  <c r="R261" i="2"/>
  <c r="S261" i="2"/>
  <c r="AM261" i="2"/>
  <c r="BD261" i="2"/>
  <c r="BE261" i="2"/>
  <c r="BF261" i="2"/>
  <c r="BC262" i="2"/>
  <c r="M262" i="2"/>
  <c r="N262" i="2"/>
  <c r="Q262" i="2"/>
  <c r="O262" i="2"/>
  <c r="R262" i="2"/>
  <c r="S262" i="2"/>
  <c r="AM262" i="2"/>
  <c r="BD262" i="2"/>
  <c r="BE262" i="2"/>
  <c r="BF262" i="2"/>
  <c r="BC263" i="2"/>
  <c r="M263" i="2"/>
  <c r="N263" i="2"/>
  <c r="Q263" i="2"/>
  <c r="O263" i="2"/>
  <c r="R263" i="2"/>
  <c r="S263" i="2"/>
  <c r="AM263" i="2"/>
  <c r="BD263" i="2"/>
  <c r="BE263" i="2"/>
  <c r="BF263" i="2"/>
  <c r="BC264" i="2"/>
  <c r="M264" i="2"/>
  <c r="N264" i="2"/>
  <c r="Q264" i="2"/>
  <c r="O264" i="2"/>
  <c r="R264" i="2"/>
  <c r="S264" i="2"/>
  <c r="AM264" i="2"/>
  <c r="BD264" i="2"/>
  <c r="BE264" i="2"/>
  <c r="BF264" i="2"/>
  <c r="BC265" i="2"/>
  <c r="M265" i="2"/>
  <c r="N265" i="2"/>
  <c r="Q265" i="2"/>
  <c r="O265" i="2"/>
  <c r="R265" i="2"/>
  <c r="S265" i="2"/>
  <c r="AM265" i="2"/>
  <c r="BD265" i="2"/>
  <c r="BE265" i="2"/>
  <c r="BF265" i="2"/>
  <c r="BC266" i="2"/>
  <c r="M266" i="2"/>
  <c r="N266" i="2"/>
  <c r="Q266" i="2"/>
  <c r="O266" i="2"/>
  <c r="R266" i="2"/>
  <c r="S266" i="2"/>
  <c r="AM266" i="2"/>
  <c r="BD266" i="2"/>
  <c r="BE266" i="2"/>
  <c r="BF266" i="2"/>
  <c r="BC267" i="2"/>
  <c r="M267" i="2"/>
  <c r="N267" i="2"/>
  <c r="Q267" i="2"/>
  <c r="O267" i="2"/>
  <c r="R267" i="2"/>
  <c r="S267" i="2"/>
  <c r="AM267" i="2"/>
  <c r="BD267" i="2"/>
  <c r="BE267" i="2"/>
  <c r="BF267" i="2"/>
  <c r="BC268" i="2"/>
  <c r="M268" i="2"/>
  <c r="N268" i="2"/>
  <c r="Q268" i="2"/>
  <c r="O268" i="2"/>
  <c r="R268" i="2"/>
  <c r="S268" i="2"/>
  <c r="AM268" i="2"/>
  <c r="BD268" i="2"/>
  <c r="BE268" i="2"/>
  <c r="BF268" i="2"/>
  <c r="BC269" i="2"/>
  <c r="M269" i="2"/>
  <c r="N269" i="2"/>
  <c r="Q269" i="2"/>
  <c r="O269" i="2"/>
  <c r="R269" i="2"/>
  <c r="S269" i="2"/>
  <c r="AM269" i="2"/>
  <c r="BD269" i="2"/>
  <c r="BE269" i="2"/>
  <c r="BF269" i="2"/>
  <c r="BC270" i="2"/>
  <c r="M270" i="2"/>
  <c r="N270" i="2"/>
  <c r="Q270" i="2"/>
  <c r="O270" i="2"/>
  <c r="R270" i="2"/>
  <c r="S270" i="2"/>
  <c r="AM270" i="2"/>
  <c r="BD270" i="2"/>
  <c r="BE270" i="2"/>
  <c r="BF270" i="2"/>
  <c r="BC271" i="2"/>
  <c r="M271" i="2"/>
  <c r="N271" i="2"/>
  <c r="Q271" i="2"/>
  <c r="O271" i="2"/>
  <c r="R271" i="2"/>
  <c r="S271" i="2"/>
  <c r="AM271" i="2"/>
  <c r="BD271" i="2"/>
  <c r="BE271" i="2"/>
  <c r="BF271" i="2"/>
  <c r="BC272" i="2"/>
  <c r="M272" i="2"/>
  <c r="N272" i="2"/>
  <c r="Q272" i="2"/>
  <c r="O272" i="2"/>
  <c r="R272" i="2"/>
  <c r="S272" i="2"/>
  <c r="AM272" i="2"/>
  <c r="BD272" i="2"/>
  <c r="BE272" i="2"/>
  <c r="BF272" i="2"/>
  <c r="BC273" i="2"/>
  <c r="M273" i="2"/>
  <c r="N273" i="2"/>
  <c r="Q273" i="2"/>
  <c r="O273" i="2"/>
  <c r="R273" i="2"/>
  <c r="S273" i="2"/>
  <c r="AM273" i="2"/>
  <c r="BD273" i="2"/>
  <c r="BE273" i="2"/>
  <c r="BF273" i="2"/>
  <c r="BC274" i="2"/>
  <c r="M274" i="2"/>
  <c r="N274" i="2"/>
  <c r="Q274" i="2"/>
  <c r="O274" i="2"/>
  <c r="R274" i="2"/>
  <c r="S274" i="2"/>
  <c r="AM274" i="2"/>
  <c r="BD274" i="2"/>
  <c r="BE274" i="2"/>
  <c r="BF274" i="2"/>
  <c r="BC275" i="2"/>
  <c r="M275" i="2"/>
  <c r="N275" i="2"/>
  <c r="Q275" i="2"/>
  <c r="O275" i="2"/>
  <c r="R275" i="2"/>
  <c r="S275" i="2"/>
  <c r="AM275" i="2"/>
  <c r="BD275" i="2"/>
  <c r="BE275" i="2"/>
  <c r="BF275" i="2"/>
  <c r="BC276" i="2"/>
  <c r="M276" i="2"/>
  <c r="N276" i="2"/>
  <c r="Q276" i="2"/>
  <c r="O276" i="2"/>
  <c r="R276" i="2"/>
  <c r="S276" i="2"/>
  <c r="AM276" i="2"/>
  <c r="BD276" i="2"/>
  <c r="BE276" i="2"/>
  <c r="BF276" i="2"/>
  <c r="BC277" i="2"/>
  <c r="M277" i="2"/>
  <c r="N277" i="2"/>
  <c r="Q277" i="2"/>
  <c r="O277" i="2"/>
  <c r="R277" i="2"/>
  <c r="S277" i="2"/>
  <c r="AM277" i="2"/>
  <c r="BD277" i="2"/>
  <c r="BE277" i="2"/>
  <c r="BF277" i="2"/>
  <c r="BC278" i="2"/>
  <c r="M278" i="2"/>
  <c r="N278" i="2"/>
  <c r="Q278" i="2"/>
  <c r="O278" i="2"/>
  <c r="R278" i="2"/>
  <c r="S278" i="2"/>
  <c r="AM278" i="2"/>
  <c r="BD278" i="2"/>
  <c r="BE278" i="2"/>
  <c r="BF278" i="2"/>
  <c r="BC279" i="2"/>
  <c r="M279" i="2"/>
  <c r="N279" i="2"/>
  <c r="Q279" i="2"/>
  <c r="O279" i="2"/>
  <c r="R279" i="2"/>
  <c r="S279" i="2"/>
  <c r="AM279" i="2"/>
  <c r="BD279" i="2"/>
  <c r="BE279" i="2"/>
  <c r="BF279" i="2"/>
  <c r="BC280" i="2"/>
  <c r="M280" i="2"/>
  <c r="N280" i="2"/>
  <c r="Q280" i="2"/>
  <c r="O280" i="2"/>
  <c r="R280" i="2"/>
  <c r="S280" i="2"/>
  <c r="AM280" i="2"/>
  <c r="BD280" i="2"/>
  <c r="BE280" i="2"/>
  <c r="BF280" i="2"/>
  <c r="BC281" i="2"/>
  <c r="M281" i="2"/>
  <c r="N281" i="2"/>
  <c r="Q281" i="2"/>
  <c r="O281" i="2"/>
  <c r="R281" i="2"/>
  <c r="S281" i="2"/>
  <c r="AM281" i="2"/>
  <c r="BD281" i="2"/>
  <c r="BE281" i="2"/>
  <c r="BF281" i="2"/>
  <c r="BC282" i="2"/>
  <c r="M282" i="2"/>
  <c r="N282" i="2"/>
  <c r="Q282" i="2"/>
  <c r="O282" i="2"/>
  <c r="R282" i="2"/>
  <c r="S282" i="2"/>
  <c r="AM282" i="2"/>
  <c r="BD282" i="2"/>
  <c r="BE282" i="2"/>
  <c r="BF282" i="2"/>
  <c r="BC283" i="2"/>
  <c r="M283" i="2"/>
  <c r="N283" i="2"/>
  <c r="Q283" i="2"/>
  <c r="O283" i="2"/>
  <c r="R283" i="2"/>
  <c r="S283" i="2"/>
  <c r="AM283" i="2"/>
  <c r="BD283" i="2"/>
  <c r="BE283" i="2"/>
  <c r="BF283" i="2"/>
  <c r="BC284" i="2"/>
  <c r="M284" i="2"/>
  <c r="N284" i="2"/>
  <c r="Q284" i="2"/>
  <c r="O284" i="2"/>
  <c r="R284" i="2"/>
  <c r="S284" i="2"/>
  <c r="AM284" i="2"/>
  <c r="BD284" i="2"/>
  <c r="BE284" i="2"/>
  <c r="BF284" i="2"/>
  <c r="BC285" i="2"/>
  <c r="M285" i="2"/>
  <c r="N285" i="2"/>
  <c r="Q285" i="2"/>
  <c r="O285" i="2"/>
  <c r="R285" i="2"/>
  <c r="S285" i="2"/>
  <c r="AM285" i="2"/>
  <c r="BD285" i="2"/>
  <c r="BE285" i="2"/>
  <c r="BF285" i="2"/>
  <c r="BC286" i="2"/>
  <c r="M286" i="2"/>
  <c r="N286" i="2"/>
  <c r="Q286" i="2"/>
  <c r="O286" i="2"/>
  <c r="R286" i="2"/>
  <c r="S286" i="2"/>
  <c r="AM286" i="2"/>
  <c r="BD286" i="2"/>
  <c r="BE286" i="2"/>
  <c r="BF286" i="2"/>
  <c r="BC287" i="2"/>
  <c r="M287" i="2"/>
  <c r="N287" i="2"/>
  <c r="Q287" i="2"/>
  <c r="O287" i="2"/>
  <c r="R287" i="2"/>
  <c r="S287" i="2"/>
  <c r="AM287" i="2"/>
  <c r="BD287" i="2"/>
  <c r="BE287" i="2"/>
  <c r="BF287" i="2"/>
  <c r="BC288" i="2"/>
  <c r="M288" i="2"/>
  <c r="N288" i="2"/>
  <c r="Q288" i="2"/>
  <c r="O288" i="2"/>
  <c r="R288" i="2"/>
  <c r="S288" i="2"/>
  <c r="AM288" i="2"/>
  <c r="BD288" i="2"/>
  <c r="BE288" i="2"/>
  <c r="BF288" i="2"/>
  <c r="BC289" i="2"/>
  <c r="M289" i="2"/>
  <c r="N289" i="2"/>
  <c r="Q289" i="2"/>
  <c r="O289" i="2"/>
  <c r="R289" i="2"/>
  <c r="S289" i="2"/>
  <c r="AM289" i="2"/>
  <c r="BD289" i="2"/>
  <c r="BE289" i="2"/>
  <c r="BF289" i="2"/>
  <c r="BC290" i="2"/>
  <c r="M290" i="2"/>
  <c r="N290" i="2"/>
  <c r="Q290" i="2"/>
  <c r="O290" i="2"/>
  <c r="R290" i="2"/>
  <c r="S290" i="2"/>
  <c r="AM290" i="2"/>
  <c r="BD290" i="2"/>
  <c r="BE290" i="2"/>
  <c r="BF290" i="2"/>
  <c r="BC291" i="2"/>
  <c r="M291" i="2"/>
  <c r="N291" i="2"/>
  <c r="Q291" i="2"/>
  <c r="O291" i="2"/>
  <c r="R291" i="2"/>
  <c r="S291" i="2"/>
  <c r="AM291" i="2"/>
  <c r="BD291" i="2"/>
  <c r="BE291" i="2"/>
  <c r="BF291" i="2"/>
  <c r="BC292" i="2"/>
  <c r="M292" i="2"/>
  <c r="N292" i="2"/>
  <c r="Q292" i="2"/>
  <c r="O292" i="2"/>
  <c r="R292" i="2"/>
  <c r="S292" i="2"/>
  <c r="AM292" i="2"/>
  <c r="BD292" i="2"/>
  <c r="BE292" i="2"/>
  <c r="BF292" i="2"/>
  <c r="BC293" i="2"/>
  <c r="M293" i="2"/>
  <c r="N293" i="2"/>
  <c r="Q293" i="2"/>
  <c r="O293" i="2"/>
  <c r="R293" i="2"/>
  <c r="S293" i="2"/>
  <c r="AM293" i="2"/>
  <c r="BD293" i="2"/>
  <c r="BE293" i="2"/>
  <c r="BF293" i="2"/>
  <c r="BC294" i="2"/>
  <c r="M294" i="2"/>
  <c r="N294" i="2"/>
  <c r="Q294" i="2"/>
  <c r="O294" i="2"/>
  <c r="R294" i="2"/>
  <c r="S294" i="2"/>
  <c r="AM294" i="2"/>
  <c r="BD294" i="2"/>
  <c r="BE294" i="2"/>
  <c r="BF294" i="2"/>
  <c r="BC295" i="2"/>
  <c r="M295" i="2"/>
  <c r="N295" i="2"/>
  <c r="Q295" i="2"/>
  <c r="O295" i="2"/>
  <c r="R295" i="2"/>
  <c r="S295" i="2"/>
  <c r="AM295" i="2"/>
  <c r="BD295" i="2"/>
  <c r="BE295" i="2"/>
  <c r="BF295" i="2"/>
  <c r="BC296" i="2"/>
  <c r="M296" i="2"/>
  <c r="N296" i="2"/>
  <c r="Q296" i="2"/>
  <c r="O296" i="2"/>
  <c r="R296" i="2"/>
  <c r="S296" i="2"/>
  <c r="AM296" i="2"/>
  <c r="BD296" i="2"/>
  <c r="BE296" i="2"/>
  <c r="BF296" i="2"/>
  <c r="BC297" i="2"/>
  <c r="M297" i="2"/>
  <c r="N297" i="2"/>
  <c r="Q297" i="2"/>
  <c r="O297" i="2"/>
  <c r="R297" i="2"/>
  <c r="S297" i="2"/>
  <c r="AM297" i="2"/>
  <c r="BD297" i="2"/>
  <c r="BE297" i="2"/>
  <c r="BF297" i="2"/>
  <c r="BC298" i="2"/>
  <c r="M298" i="2"/>
  <c r="N298" i="2"/>
  <c r="Q298" i="2"/>
  <c r="O298" i="2"/>
  <c r="R298" i="2"/>
  <c r="S298" i="2"/>
  <c r="AM298" i="2"/>
  <c r="BD298" i="2"/>
  <c r="BE298" i="2"/>
  <c r="BF298" i="2"/>
  <c r="BC299" i="2"/>
  <c r="M299" i="2"/>
  <c r="N299" i="2"/>
  <c r="Q299" i="2"/>
  <c r="O299" i="2"/>
  <c r="R299" i="2"/>
  <c r="S299" i="2"/>
  <c r="AM299" i="2"/>
  <c r="BD299" i="2"/>
  <c r="BE299" i="2"/>
  <c r="BF299" i="2"/>
  <c r="BC300" i="2"/>
  <c r="M300" i="2"/>
  <c r="N300" i="2"/>
  <c r="Q300" i="2"/>
  <c r="O300" i="2"/>
  <c r="R300" i="2"/>
  <c r="S300" i="2"/>
  <c r="AM300" i="2"/>
  <c r="BD300" i="2"/>
  <c r="BE300" i="2"/>
  <c r="BF300" i="2"/>
  <c r="BC301" i="2"/>
  <c r="M301" i="2"/>
  <c r="N301" i="2"/>
  <c r="Q301" i="2"/>
  <c r="O301" i="2"/>
  <c r="R301" i="2"/>
  <c r="S301" i="2"/>
  <c r="AM301" i="2"/>
  <c r="BD301" i="2"/>
  <c r="BE301" i="2"/>
  <c r="BF301" i="2"/>
  <c r="BC302" i="2"/>
  <c r="M302" i="2"/>
  <c r="N302" i="2"/>
  <c r="Q302" i="2"/>
  <c r="O302" i="2"/>
  <c r="R302" i="2"/>
  <c r="S302" i="2"/>
  <c r="AM302" i="2"/>
  <c r="BD302" i="2"/>
  <c r="BE302" i="2"/>
  <c r="BF302" i="2"/>
  <c r="BC303" i="2"/>
  <c r="M303" i="2"/>
  <c r="N303" i="2"/>
  <c r="Q303" i="2"/>
  <c r="O303" i="2"/>
  <c r="R303" i="2"/>
  <c r="S303" i="2"/>
  <c r="AM303" i="2"/>
  <c r="BD303" i="2"/>
  <c r="BE303" i="2"/>
  <c r="BF303" i="2"/>
  <c r="BC304" i="2"/>
  <c r="M304" i="2"/>
  <c r="N304" i="2"/>
  <c r="Q304" i="2"/>
  <c r="O304" i="2"/>
  <c r="R304" i="2"/>
  <c r="S304" i="2"/>
  <c r="AM304" i="2"/>
  <c r="BD304" i="2"/>
  <c r="BE304" i="2"/>
  <c r="BF304" i="2"/>
  <c r="BC305" i="2"/>
  <c r="M305" i="2"/>
  <c r="N305" i="2"/>
  <c r="Q305" i="2"/>
  <c r="O305" i="2"/>
  <c r="R305" i="2"/>
  <c r="S305" i="2"/>
  <c r="AM305" i="2"/>
  <c r="BD305" i="2"/>
  <c r="BE305" i="2"/>
  <c r="BF305" i="2"/>
  <c r="BC306" i="2"/>
  <c r="M306" i="2"/>
  <c r="N306" i="2"/>
  <c r="Q306" i="2"/>
  <c r="O306" i="2"/>
  <c r="R306" i="2"/>
  <c r="S306" i="2"/>
  <c r="AM306" i="2"/>
  <c r="BD306" i="2"/>
  <c r="BE306" i="2"/>
  <c r="BF306" i="2"/>
  <c r="BC307" i="2"/>
  <c r="M307" i="2"/>
  <c r="N307" i="2"/>
  <c r="Q307" i="2"/>
  <c r="O307" i="2"/>
  <c r="R307" i="2"/>
  <c r="S307" i="2"/>
  <c r="AM307" i="2"/>
  <c r="BD307" i="2"/>
  <c r="BE307" i="2"/>
  <c r="BF307" i="2"/>
  <c r="BC308" i="2"/>
  <c r="M308" i="2"/>
  <c r="N308" i="2"/>
  <c r="Q308" i="2"/>
  <c r="O308" i="2"/>
  <c r="R308" i="2"/>
  <c r="S308" i="2"/>
  <c r="AM308" i="2"/>
  <c r="BD308" i="2"/>
  <c r="BE308" i="2"/>
  <c r="BF308" i="2"/>
  <c r="BC309" i="2"/>
  <c r="M309" i="2"/>
  <c r="N309" i="2"/>
  <c r="Q309" i="2"/>
  <c r="O309" i="2"/>
  <c r="R309" i="2"/>
  <c r="S309" i="2"/>
  <c r="AM309" i="2"/>
  <c r="BD309" i="2"/>
  <c r="BE309" i="2"/>
  <c r="BF309" i="2"/>
  <c r="BC310" i="2"/>
  <c r="M310" i="2"/>
  <c r="N310" i="2"/>
  <c r="Q310" i="2"/>
  <c r="O310" i="2"/>
  <c r="R310" i="2"/>
  <c r="S310" i="2"/>
  <c r="AM310" i="2"/>
  <c r="BD310" i="2"/>
  <c r="BE310" i="2"/>
  <c r="BF310" i="2"/>
  <c r="BC311" i="2"/>
  <c r="M311" i="2"/>
  <c r="N311" i="2"/>
  <c r="Q311" i="2"/>
  <c r="O311" i="2"/>
  <c r="R311" i="2"/>
  <c r="S311" i="2"/>
  <c r="AM311" i="2"/>
  <c r="BD311" i="2"/>
  <c r="BE311" i="2"/>
  <c r="BF311" i="2"/>
  <c r="BC312" i="2"/>
  <c r="M312" i="2"/>
  <c r="N312" i="2"/>
  <c r="Q312" i="2"/>
  <c r="O312" i="2"/>
  <c r="R312" i="2"/>
  <c r="S312" i="2"/>
  <c r="AM312" i="2"/>
  <c r="BD312" i="2"/>
  <c r="BE312" i="2"/>
  <c r="BF312" i="2"/>
  <c r="BC313" i="2"/>
  <c r="M313" i="2"/>
  <c r="N313" i="2"/>
  <c r="Q313" i="2"/>
  <c r="O313" i="2"/>
  <c r="R313" i="2"/>
  <c r="S313" i="2"/>
  <c r="AM313" i="2"/>
  <c r="BD313" i="2"/>
  <c r="BE313" i="2"/>
  <c r="BF313" i="2"/>
  <c r="BC314" i="2"/>
  <c r="M314" i="2"/>
  <c r="N314" i="2"/>
  <c r="Q314" i="2"/>
  <c r="O314" i="2"/>
  <c r="R314" i="2"/>
  <c r="S314" i="2"/>
  <c r="AM314" i="2"/>
  <c r="BD314" i="2"/>
  <c r="BE314" i="2"/>
  <c r="BF314" i="2"/>
  <c r="BC315" i="2"/>
  <c r="M315" i="2"/>
  <c r="N315" i="2"/>
  <c r="Q315" i="2"/>
  <c r="O315" i="2"/>
  <c r="R315" i="2"/>
  <c r="S315" i="2"/>
  <c r="AM315" i="2"/>
  <c r="BD315" i="2"/>
  <c r="BE315" i="2"/>
  <c r="BF315" i="2"/>
  <c r="BC316" i="2"/>
  <c r="M316" i="2"/>
  <c r="N316" i="2"/>
  <c r="Q316" i="2"/>
  <c r="O316" i="2"/>
  <c r="R316" i="2"/>
  <c r="S316" i="2"/>
  <c r="AM316" i="2"/>
  <c r="BD316" i="2"/>
  <c r="BE316" i="2"/>
  <c r="BF316" i="2"/>
  <c r="BC317" i="2"/>
  <c r="M317" i="2"/>
  <c r="N317" i="2"/>
  <c r="Q317" i="2"/>
  <c r="O317" i="2"/>
  <c r="R317" i="2"/>
  <c r="S317" i="2"/>
  <c r="AM317" i="2"/>
  <c r="BD317" i="2"/>
  <c r="BE317" i="2"/>
  <c r="BF317" i="2"/>
  <c r="BC318" i="2"/>
  <c r="M318" i="2"/>
  <c r="N318" i="2"/>
  <c r="Q318" i="2"/>
  <c r="O318" i="2"/>
  <c r="R318" i="2"/>
  <c r="S318" i="2"/>
  <c r="AM318" i="2"/>
  <c r="BD318" i="2"/>
  <c r="BE318" i="2"/>
  <c r="BF318" i="2"/>
  <c r="BC319" i="2"/>
  <c r="M319" i="2"/>
  <c r="N319" i="2"/>
  <c r="Q319" i="2"/>
  <c r="O319" i="2"/>
  <c r="R319" i="2"/>
  <c r="S319" i="2"/>
  <c r="AM319" i="2"/>
  <c r="BD319" i="2"/>
  <c r="BE319" i="2"/>
  <c r="BF319" i="2"/>
  <c r="BC320" i="2"/>
  <c r="M320" i="2"/>
  <c r="N320" i="2"/>
  <c r="Q320" i="2"/>
  <c r="O320" i="2"/>
  <c r="R320" i="2"/>
  <c r="S320" i="2"/>
  <c r="AM320" i="2"/>
  <c r="BD320" i="2"/>
  <c r="BE320" i="2"/>
  <c r="BF320" i="2"/>
  <c r="BC321" i="2"/>
  <c r="M321" i="2"/>
  <c r="N321" i="2"/>
  <c r="Q321" i="2"/>
  <c r="O321" i="2"/>
  <c r="R321" i="2"/>
  <c r="S321" i="2"/>
  <c r="AM321" i="2"/>
  <c r="BD321" i="2"/>
  <c r="BE321" i="2"/>
  <c r="BF321" i="2"/>
  <c r="BC322" i="2"/>
  <c r="M322" i="2"/>
  <c r="N322" i="2"/>
  <c r="Q322" i="2"/>
  <c r="O322" i="2"/>
  <c r="R322" i="2"/>
  <c r="S322" i="2"/>
  <c r="AM322" i="2"/>
  <c r="BD322" i="2"/>
  <c r="BE322" i="2"/>
  <c r="BF322" i="2"/>
  <c r="BC323" i="2"/>
  <c r="M323" i="2"/>
  <c r="N323" i="2"/>
  <c r="Q323" i="2"/>
  <c r="O323" i="2"/>
  <c r="R323" i="2"/>
  <c r="S323" i="2"/>
  <c r="AM323" i="2"/>
  <c r="BD323" i="2"/>
  <c r="BE323" i="2"/>
  <c r="BF323" i="2"/>
  <c r="BC324" i="2"/>
  <c r="M324" i="2"/>
  <c r="N324" i="2"/>
  <c r="Q324" i="2"/>
  <c r="O324" i="2"/>
  <c r="R324" i="2"/>
  <c r="S324" i="2"/>
  <c r="AM324" i="2"/>
  <c r="BD324" i="2"/>
  <c r="BE324" i="2"/>
  <c r="BF324" i="2"/>
  <c r="BC325" i="2"/>
  <c r="M325" i="2"/>
  <c r="N325" i="2"/>
  <c r="Q325" i="2"/>
  <c r="O325" i="2"/>
  <c r="R325" i="2"/>
  <c r="S325" i="2"/>
  <c r="AM325" i="2"/>
  <c r="BD325" i="2"/>
  <c r="BE325" i="2"/>
  <c r="BF325" i="2"/>
  <c r="BC326" i="2"/>
  <c r="M326" i="2"/>
  <c r="N326" i="2"/>
  <c r="Q326" i="2"/>
  <c r="O326" i="2"/>
  <c r="R326" i="2"/>
  <c r="S326" i="2"/>
  <c r="AM326" i="2"/>
  <c r="BD326" i="2"/>
  <c r="BE326" i="2"/>
  <c r="BF326" i="2"/>
  <c r="BC327" i="2"/>
  <c r="M327" i="2"/>
  <c r="N327" i="2"/>
  <c r="Q327" i="2"/>
  <c r="O327" i="2"/>
  <c r="R327" i="2"/>
  <c r="S327" i="2"/>
  <c r="AM327" i="2"/>
  <c r="BD327" i="2"/>
  <c r="BE327" i="2"/>
  <c r="BF327" i="2"/>
  <c r="BC328" i="2"/>
  <c r="M328" i="2"/>
  <c r="N328" i="2"/>
  <c r="Q328" i="2"/>
  <c r="O328" i="2"/>
  <c r="R328" i="2"/>
  <c r="S328" i="2"/>
  <c r="AM328" i="2"/>
  <c r="BD328" i="2"/>
  <c r="BE328" i="2"/>
  <c r="BF328" i="2"/>
  <c r="BC329" i="2"/>
  <c r="M329" i="2"/>
  <c r="N329" i="2"/>
  <c r="Q329" i="2"/>
  <c r="O329" i="2"/>
  <c r="R329" i="2"/>
  <c r="S329" i="2"/>
  <c r="AM329" i="2"/>
  <c r="BD329" i="2"/>
  <c r="BE329" i="2"/>
  <c r="BF329" i="2"/>
  <c r="BC330" i="2"/>
  <c r="M330" i="2"/>
  <c r="N330" i="2"/>
  <c r="Q330" i="2"/>
  <c r="O330" i="2"/>
  <c r="R330" i="2"/>
  <c r="S330" i="2"/>
  <c r="AM330" i="2"/>
  <c r="BD330" i="2"/>
  <c r="BE330" i="2"/>
  <c r="BF330" i="2"/>
  <c r="BC331" i="2"/>
  <c r="M331" i="2"/>
  <c r="N331" i="2"/>
  <c r="Q331" i="2"/>
  <c r="O331" i="2"/>
  <c r="R331" i="2"/>
  <c r="S331" i="2"/>
  <c r="AM331" i="2"/>
  <c r="BD331" i="2"/>
  <c r="BE331" i="2"/>
  <c r="BF331" i="2"/>
  <c r="BC332" i="2"/>
  <c r="M332" i="2"/>
  <c r="N332" i="2"/>
  <c r="Q332" i="2"/>
  <c r="O332" i="2"/>
  <c r="R332" i="2"/>
  <c r="S332" i="2"/>
  <c r="AM332" i="2"/>
  <c r="BD332" i="2"/>
  <c r="BE332" i="2"/>
  <c r="BF332" i="2"/>
  <c r="BC333" i="2"/>
  <c r="M333" i="2"/>
  <c r="N333" i="2"/>
  <c r="Q333" i="2"/>
  <c r="O333" i="2"/>
  <c r="R333" i="2"/>
  <c r="S333" i="2"/>
  <c r="AM333" i="2"/>
  <c r="BD333" i="2"/>
  <c r="BE333" i="2"/>
  <c r="BF333" i="2"/>
  <c r="BC334" i="2"/>
  <c r="M334" i="2"/>
  <c r="N334" i="2"/>
  <c r="Q334" i="2"/>
  <c r="O334" i="2"/>
  <c r="R334" i="2"/>
  <c r="S334" i="2"/>
  <c r="AM334" i="2"/>
  <c r="BD334" i="2"/>
  <c r="BE334" i="2"/>
  <c r="BF334" i="2"/>
  <c r="BC335" i="2"/>
  <c r="M335" i="2"/>
  <c r="N335" i="2"/>
  <c r="Q335" i="2"/>
  <c r="O335" i="2"/>
  <c r="R335" i="2"/>
  <c r="S335" i="2"/>
  <c r="AM335" i="2"/>
  <c r="BD335" i="2"/>
  <c r="BE335" i="2"/>
  <c r="BF335" i="2"/>
  <c r="BC336" i="2"/>
  <c r="M336" i="2"/>
  <c r="N336" i="2"/>
  <c r="Q336" i="2"/>
  <c r="O336" i="2"/>
  <c r="R336" i="2"/>
  <c r="S336" i="2"/>
  <c r="AM336" i="2"/>
  <c r="BD336" i="2"/>
  <c r="BE336" i="2"/>
  <c r="BF336" i="2"/>
  <c r="BC337" i="2"/>
  <c r="M337" i="2"/>
  <c r="N337" i="2"/>
  <c r="Q337" i="2"/>
  <c r="O337" i="2"/>
  <c r="R337" i="2"/>
  <c r="S337" i="2"/>
  <c r="AM337" i="2"/>
  <c r="BD337" i="2"/>
  <c r="BE337" i="2"/>
  <c r="BF337" i="2"/>
  <c r="BC338" i="2"/>
  <c r="M338" i="2"/>
  <c r="N338" i="2"/>
  <c r="Q338" i="2"/>
  <c r="O338" i="2"/>
  <c r="R338" i="2"/>
  <c r="S338" i="2"/>
  <c r="AM338" i="2"/>
  <c r="BD338" i="2"/>
  <c r="BE338" i="2"/>
  <c r="BF338" i="2"/>
  <c r="BC339" i="2"/>
  <c r="M339" i="2"/>
  <c r="N339" i="2"/>
  <c r="Q339" i="2"/>
  <c r="O339" i="2"/>
  <c r="R339" i="2"/>
  <c r="S339" i="2"/>
  <c r="AM339" i="2"/>
  <c r="BD339" i="2"/>
  <c r="BE339" i="2"/>
  <c r="BF339" i="2"/>
  <c r="BC340" i="2"/>
  <c r="M340" i="2"/>
  <c r="N340" i="2"/>
  <c r="Q340" i="2"/>
  <c r="O340" i="2"/>
  <c r="R340" i="2"/>
  <c r="S340" i="2"/>
  <c r="AM340" i="2"/>
  <c r="BD340" i="2"/>
  <c r="BE340" i="2"/>
  <c r="BF340" i="2"/>
  <c r="BC341" i="2"/>
  <c r="M341" i="2"/>
  <c r="N341" i="2"/>
  <c r="Q341" i="2"/>
  <c r="O341" i="2"/>
  <c r="R341" i="2"/>
  <c r="S341" i="2"/>
  <c r="AM341" i="2"/>
  <c r="BD341" i="2"/>
  <c r="BE341" i="2"/>
  <c r="BF341" i="2"/>
  <c r="BC342" i="2"/>
  <c r="M342" i="2"/>
  <c r="N342" i="2"/>
  <c r="Q342" i="2"/>
  <c r="O342" i="2"/>
  <c r="R342" i="2"/>
  <c r="S342" i="2"/>
  <c r="AM342" i="2"/>
  <c r="BD342" i="2"/>
  <c r="BE342" i="2"/>
  <c r="BF342" i="2"/>
  <c r="BC343" i="2"/>
  <c r="M343" i="2"/>
  <c r="N343" i="2"/>
  <c r="Q343" i="2"/>
  <c r="O343" i="2"/>
  <c r="R343" i="2"/>
  <c r="S343" i="2"/>
  <c r="AM343" i="2"/>
  <c r="BD343" i="2"/>
  <c r="BE343" i="2"/>
  <c r="BF343" i="2"/>
  <c r="BC344" i="2"/>
  <c r="M344" i="2"/>
  <c r="N344" i="2"/>
  <c r="Q344" i="2"/>
  <c r="O344" i="2"/>
  <c r="R344" i="2"/>
  <c r="S344" i="2"/>
  <c r="AM344" i="2"/>
  <c r="BD344" i="2"/>
  <c r="BE344" i="2"/>
  <c r="BF344" i="2"/>
  <c r="BC345" i="2"/>
  <c r="M345" i="2"/>
  <c r="N345" i="2"/>
  <c r="Q345" i="2"/>
  <c r="O345" i="2"/>
  <c r="R345" i="2"/>
  <c r="S345" i="2"/>
  <c r="AM345" i="2"/>
  <c r="BD345" i="2"/>
  <c r="BE345" i="2"/>
  <c r="BF345" i="2"/>
  <c r="BC346" i="2"/>
  <c r="M346" i="2"/>
  <c r="N346" i="2"/>
  <c r="Q346" i="2"/>
  <c r="O346" i="2"/>
  <c r="R346" i="2"/>
  <c r="S346" i="2"/>
  <c r="AM346" i="2"/>
  <c r="BD346" i="2"/>
  <c r="BE346" i="2"/>
  <c r="BF346" i="2"/>
  <c r="BC347" i="2"/>
  <c r="M347" i="2"/>
  <c r="N347" i="2"/>
  <c r="Q347" i="2"/>
  <c r="O347" i="2"/>
  <c r="R347" i="2"/>
  <c r="S347" i="2"/>
  <c r="AM347" i="2"/>
  <c r="BD347" i="2"/>
  <c r="BE347" i="2"/>
  <c r="BF347" i="2"/>
  <c r="BC348" i="2"/>
  <c r="M348" i="2"/>
  <c r="N348" i="2"/>
  <c r="Q348" i="2"/>
  <c r="O348" i="2"/>
  <c r="R348" i="2"/>
  <c r="S348" i="2"/>
  <c r="AM348" i="2"/>
  <c r="BD348" i="2"/>
  <c r="BE348" i="2"/>
  <c r="BF348" i="2"/>
  <c r="BC349" i="2"/>
  <c r="M349" i="2"/>
  <c r="N349" i="2"/>
  <c r="Q349" i="2"/>
  <c r="O349" i="2"/>
  <c r="R349" i="2"/>
  <c r="S349" i="2"/>
  <c r="AM349" i="2"/>
  <c r="BD349" i="2"/>
  <c r="BE349" i="2"/>
  <c r="BF349" i="2"/>
  <c r="BC350" i="2"/>
  <c r="M350" i="2"/>
  <c r="N350" i="2"/>
  <c r="Q350" i="2"/>
  <c r="O350" i="2"/>
  <c r="R350" i="2"/>
  <c r="S350" i="2"/>
  <c r="AM350" i="2"/>
  <c r="BD350" i="2"/>
  <c r="BE350" i="2"/>
  <c r="BF350" i="2"/>
  <c r="BC351" i="2"/>
  <c r="M351" i="2"/>
  <c r="N351" i="2"/>
  <c r="Q351" i="2"/>
  <c r="O351" i="2"/>
  <c r="R351" i="2"/>
  <c r="S351" i="2"/>
  <c r="AM351" i="2"/>
  <c r="BD351" i="2"/>
  <c r="BE351" i="2"/>
  <c r="BF351" i="2"/>
  <c r="BC352" i="2"/>
  <c r="M352" i="2"/>
  <c r="N352" i="2"/>
  <c r="Q352" i="2"/>
  <c r="O352" i="2"/>
  <c r="R352" i="2"/>
  <c r="S352" i="2"/>
  <c r="AM352" i="2"/>
  <c r="BD352" i="2"/>
  <c r="BE352" i="2"/>
  <c r="BF352" i="2"/>
  <c r="BC353" i="2"/>
  <c r="M353" i="2"/>
  <c r="N353" i="2"/>
  <c r="Q353" i="2"/>
  <c r="O353" i="2"/>
  <c r="R353" i="2"/>
  <c r="S353" i="2"/>
  <c r="AM353" i="2"/>
  <c r="BD353" i="2"/>
  <c r="BE353" i="2"/>
  <c r="BF353" i="2"/>
  <c r="BC354" i="2"/>
  <c r="M354" i="2"/>
  <c r="N354" i="2"/>
  <c r="Q354" i="2"/>
  <c r="O354" i="2"/>
  <c r="R354" i="2"/>
  <c r="S354" i="2"/>
  <c r="AM354" i="2"/>
  <c r="BD354" i="2"/>
  <c r="BE354" i="2"/>
  <c r="BF354" i="2"/>
  <c r="BC355" i="2"/>
  <c r="M355" i="2"/>
  <c r="N355" i="2"/>
  <c r="Q355" i="2"/>
  <c r="O355" i="2"/>
  <c r="R355" i="2"/>
  <c r="S355" i="2"/>
  <c r="AM355" i="2"/>
  <c r="BD355" i="2"/>
  <c r="BE355" i="2"/>
  <c r="BF355" i="2"/>
  <c r="BC356" i="2"/>
  <c r="M356" i="2"/>
  <c r="N356" i="2"/>
  <c r="Q356" i="2"/>
  <c r="O356" i="2"/>
  <c r="R356" i="2"/>
  <c r="S356" i="2"/>
  <c r="AM356" i="2"/>
  <c r="BD356" i="2"/>
  <c r="BE356" i="2"/>
  <c r="BF356" i="2"/>
  <c r="BC357" i="2"/>
  <c r="M357" i="2"/>
  <c r="N357" i="2"/>
  <c r="Q357" i="2"/>
  <c r="O357" i="2"/>
  <c r="R357" i="2"/>
  <c r="S357" i="2"/>
  <c r="AM357" i="2"/>
  <c r="BD357" i="2"/>
  <c r="BE357" i="2"/>
  <c r="BF357" i="2"/>
  <c r="BC358" i="2"/>
  <c r="M358" i="2"/>
  <c r="N358" i="2"/>
  <c r="Q358" i="2"/>
  <c r="O358" i="2"/>
  <c r="R358" i="2"/>
  <c r="S358" i="2"/>
  <c r="AM358" i="2"/>
  <c r="BD358" i="2"/>
  <c r="BE358" i="2"/>
  <c r="BF358" i="2"/>
  <c r="BC359" i="2"/>
  <c r="M359" i="2"/>
  <c r="N359" i="2"/>
  <c r="Q359" i="2"/>
  <c r="O359" i="2"/>
  <c r="R359" i="2"/>
  <c r="S359" i="2"/>
  <c r="AM359" i="2"/>
  <c r="BD359" i="2"/>
  <c r="BE359" i="2"/>
  <c r="BF359" i="2"/>
  <c r="BC360" i="2"/>
  <c r="M360" i="2"/>
  <c r="N360" i="2"/>
  <c r="Q360" i="2"/>
  <c r="O360" i="2"/>
  <c r="R360" i="2"/>
  <c r="S360" i="2"/>
  <c r="AM360" i="2"/>
  <c r="BD360" i="2"/>
  <c r="BE360" i="2"/>
  <c r="BF360" i="2"/>
  <c r="BC361" i="2"/>
  <c r="M361" i="2"/>
  <c r="N361" i="2"/>
  <c r="Q361" i="2"/>
  <c r="O361" i="2"/>
  <c r="R361" i="2"/>
  <c r="S361" i="2"/>
  <c r="AM361" i="2"/>
  <c r="BD361" i="2"/>
  <c r="BE361" i="2"/>
  <c r="BF361" i="2"/>
  <c r="BC362" i="2"/>
  <c r="M362" i="2"/>
  <c r="N362" i="2"/>
  <c r="Q362" i="2"/>
  <c r="O362" i="2"/>
  <c r="R362" i="2"/>
  <c r="S362" i="2"/>
  <c r="AM362" i="2"/>
  <c r="BD362" i="2"/>
  <c r="BE362" i="2"/>
  <c r="BF362" i="2"/>
  <c r="BC363" i="2"/>
  <c r="M363" i="2"/>
  <c r="N363" i="2"/>
  <c r="Q363" i="2"/>
  <c r="O363" i="2"/>
  <c r="R363" i="2"/>
  <c r="S363" i="2"/>
  <c r="AM363" i="2"/>
  <c r="BD363" i="2"/>
  <c r="BE363" i="2"/>
  <c r="BF363" i="2"/>
  <c r="BC364" i="2"/>
  <c r="M364" i="2"/>
  <c r="N364" i="2"/>
  <c r="Q364" i="2"/>
  <c r="O364" i="2"/>
  <c r="R364" i="2"/>
  <c r="S364" i="2"/>
  <c r="AM364" i="2"/>
  <c r="BD364" i="2"/>
  <c r="BE364" i="2"/>
  <c r="BF364" i="2"/>
  <c r="BC365" i="2"/>
  <c r="M365" i="2"/>
  <c r="N365" i="2"/>
  <c r="Q365" i="2"/>
  <c r="O365" i="2"/>
  <c r="R365" i="2"/>
  <c r="S365" i="2"/>
  <c r="AM365" i="2"/>
  <c r="BD365" i="2"/>
  <c r="BE365" i="2"/>
  <c r="BF365" i="2"/>
  <c r="BC366" i="2"/>
  <c r="M366" i="2"/>
  <c r="N366" i="2"/>
  <c r="Q366" i="2"/>
  <c r="O366" i="2"/>
  <c r="R366" i="2"/>
  <c r="S366" i="2"/>
  <c r="AM366" i="2"/>
  <c r="BD366" i="2"/>
  <c r="BE366" i="2"/>
  <c r="BF366" i="2"/>
  <c r="BC367" i="2"/>
  <c r="M367" i="2"/>
  <c r="N367" i="2"/>
  <c r="Q367" i="2"/>
  <c r="O367" i="2"/>
  <c r="R367" i="2"/>
  <c r="S367" i="2"/>
  <c r="AM367" i="2"/>
  <c r="BD367" i="2"/>
  <c r="BE367" i="2"/>
  <c r="BF367" i="2"/>
  <c r="BC368" i="2"/>
  <c r="M368" i="2"/>
  <c r="N368" i="2"/>
  <c r="Q368" i="2"/>
  <c r="O368" i="2"/>
  <c r="R368" i="2"/>
  <c r="S368" i="2"/>
  <c r="AM368" i="2"/>
  <c r="BD368" i="2"/>
  <c r="BE368" i="2"/>
  <c r="BF368" i="2"/>
  <c r="BC369" i="2"/>
  <c r="M369" i="2"/>
  <c r="N369" i="2"/>
  <c r="Q369" i="2"/>
  <c r="O369" i="2"/>
  <c r="R369" i="2"/>
  <c r="S369" i="2"/>
  <c r="AM369" i="2"/>
  <c r="BD369" i="2"/>
  <c r="BE369" i="2"/>
  <c r="BF369" i="2"/>
  <c r="BC370" i="2"/>
  <c r="M370" i="2"/>
  <c r="N370" i="2"/>
  <c r="Q370" i="2"/>
  <c r="O370" i="2"/>
  <c r="R370" i="2"/>
  <c r="S370" i="2"/>
  <c r="AM370" i="2"/>
  <c r="BD370" i="2"/>
  <c r="BE370" i="2"/>
  <c r="BF370" i="2"/>
  <c r="BC371" i="2"/>
  <c r="M371" i="2"/>
  <c r="N371" i="2"/>
  <c r="Q371" i="2"/>
  <c r="O371" i="2"/>
  <c r="R371" i="2"/>
  <c r="S371" i="2"/>
  <c r="AM371" i="2"/>
  <c r="BD371" i="2"/>
  <c r="BE371" i="2"/>
  <c r="BF371" i="2"/>
  <c r="BC372" i="2"/>
  <c r="M372" i="2"/>
  <c r="N372" i="2"/>
  <c r="Q372" i="2"/>
  <c r="O372" i="2"/>
  <c r="R372" i="2"/>
  <c r="S372" i="2"/>
  <c r="AM372" i="2"/>
  <c r="BD372" i="2"/>
  <c r="BE372" i="2"/>
  <c r="BF372" i="2"/>
  <c r="BC373" i="2"/>
  <c r="M373" i="2"/>
  <c r="N373" i="2"/>
  <c r="Q373" i="2"/>
  <c r="O373" i="2"/>
  <c r="R373" i="2"/>
  <c r="S373" i="2"/>
  <c r="AM373" i="2"/>
  <c r="BD373" i="2"/>
  <c r="BE373" i="2"/>
  <c r="BF373" i="2"/>
  <c r="BC374" i="2"/>
  <c r="M374" i="2"/>
  <c r="N374" i="2"/>
  <c r="Q374" i="2"/>
  <c r="O374" i="2"/>
  <c r="R374" i="2"/>
  <c r="S374" i="2"/>
  <c r="AM374" i="2"/>
  <c r="BD374" i="2"/>
  <c r="BE374" i="2"/>
  <c r="BF374" i="2"/>
  <c r="BC375" i="2"/>
  <c r="M375" i="2"/>
  <c r="N375" i="2"/>
  <c r="Q375" i="2"/>
  <c r="O375" i="2"/>
  <c r="R375" i="2"/>
  <c r="S375" i="2"/>
  <c r="AM375" i="2"/>
  <c r="BD375" i="2"/>
  <c r="BE375" i="2"/>
  <c r="BF375" i="2"/>
  <c r="BC376" i="2"/>
  <c r="M376" i="2"/>
  <c r="N376" i="2"/>
  <c r="Q376" i="2"/>
  <c r="O376" i="2"/>
  <c r="R376" i="2"/>
  <c r="S376" i="2"/>
  <c r="AM376" i="2"/>
  <c r="BD376" i="2"/>
  <c r="BE376" i="2"/>
  <c r="BF376" i="2"/>
  <c r="BC377" i="2"/>
  <c r="M377" i="2"/>
  <c r="N377" i="2"/>
  <c r="Q377" i="2"/>
  <c r="O377" i="2"/>
  <c r="R377" i="2"/>
  <c r="S377" i="2"/>
  <c r="AM377" i="2"/>
  <c r="BD377" i="2"/>
  <c r="BE377" i="2"/>
  <c r="BF377" i="2"/>
  <c r="BC378" i="2"/>
  <c r="M378" i="2"/>
  <c r="N378" i="2"/>
  <c r="Q378" i="2"/>
  <c r="O378" i="2"/>
  <c r="R378" i="2"/>
  <c r="S378" i="2"/>
  <c r="AM378" i="2"/>
  <c r="BD378" i="2"/>
  <c r="BE378" i="2"/>
  <c r="BF378" i="2"/>
  <c r="BC379" i="2"/>
  <c r="M379" i="2"/>
  <c r="N379" i="2"/>
  <c r="Q379" i="2"/>
  <c r="O379" i="2"/>
  <c r="R379" i="2"/>
  <c r="S379" i="2"/>
  <c r="AM379" i="2"/>
  <c r="BD379" i="2"/>
  <c r="BE379" i="2"/>
  <c r="BF379" i="2"/>
  <c r="BC380" i="2"/>
  <c r="M380" i="2"/>
  <c r="N380" i="2"/>
  <c r="Q380" i="2"/>
  <c r="O380" i="2"/>
  <c r="R380" i="2"/>
  <c r="S380" i="2"/>
  <c r="AM380" i="2"/>
  <c r="BD380" i="2"/>
  <c r="BE380" i="2"/>
  <c r="BF380" i="2"/>
  <c r="BC381" i="2"/>
  <c r="M381" i="2"/>
  <c r="N381" i="2"/>
  <c r="Q381" i="2"/>
  <c r="O381" i="2"/>
  <c r="R381" i="2"/>
  <c r="S381" i="2"/>
  <c r="AM381" i="2"/>
  <c r="BD381" i="2"/>
  <c r="BE381" i="2"/>
  <c r="BF381" i="2"/>
  <c r="BC382" i="2"/>
  <c r="M382" i="2"/>
  <c r="N382" i="2"/>
  <c r="Q382" i="2"/>
  <c r="O382" i="2"/>
  <c r="R382" i="2"/>
  <c r="S382" i="2"/>
  <c r="AM382" i="2"/>
  <c r="BD382" i="2"/>
  <c r="BE382" i="2"/>
  <c r="BF382" i="2"/>
  <c r="BC383" i="2"/>
  <c r="M383" i="2"/>
  <c r="N383" i="2"/>
  <c r="Q383" i="2"/>
  <c r="O383" i="2"/>
  <c r="R383" i="2"/>
  <c r="S383" i="2"/>
  <c r="AM383" i="2"/>
  <c r="BD383" i="2"/>
  <c r="BE383" i="2"/>
  <c r="BF383" i="2"/>
  <c r="BC384" i="2"/>
  <c r="M384" i="2"/>
  <c r="N384" i="2"/>
  <c r="Q384" i="2"/>
  <c r="O384" i="2"/>
  <c r="R384" i="2"/>
  <c r="S384" i="2"/>
  <c r="AM384" i="2"/>
  <c r="BD384" i="2"/>
  <c r="BE384" i="2"/>
  <c r="BF384" i="2"/>
  <c r="BC385" i="2"/>
  <c r="M385" i="2"/>
  <c r="N385" i="2"/>
  <c r="Q385" i="2"/>
  <c r="O385" i="2"/>
  <c r="R385" i="2"/>
  <c r="S385" i="2"/>
  <c r="AM385" i="2"/>
  <c r="BD385" i="2"/>
  <c r="BE385" i="2"/>
  <c r="BF385" i="2"/>
  <c r="BC386" i="2"/>
  <c r="M386" i="2"/>
  <c r="N386" i="2"/>
  <c r="Q386" i="2"/>
  <c r="O386" i="2"/>
  <c r="R386" i="2"/>
  <c r="S386" i="2"/>
  <c r="AM386" i="2"/>
  <c r="BD386" i="2"/>
  <c r="BE386" i="2"/>
  <c r="BF386" i="2"/>
  <c r="BC387" i="2"/>
  <c r="M387" i="2"/>
  <c r="N387" i="2"/>
  <c r="Q387" i="2"/>
  <c r="O387" i="2"/>
  <c r="R387" i="2"/>
  <c r="S387" i="2"/>
  <c r="AM387" i="2"/>
  <c r="BD387" i="2"/>
  <c r="BE387" i="2"/>
  <c r="BF387" i="2"/>
  <c r="BC388" i="2"/>
  <c r="M388" i="2"/>
  <c r="N388" i="2"/>
  <c r="Q388" i="2"/>
  <c r="O388" i="2"/>
  <c r="R388" i="2"/>
  <c r="S388" i="2"/>
  <c r="AM388" i="2"/>
  <c r="BD388" i="2"/>
  <c r="BE388" i="2"/>
  <c r="BF388" i="2"/>
  <c r="BC389" i="2"/>
  <c r="M389" i="2"/>
  <c r="N389" i="2"/>
  <c r="Q389" i="2"/>
  <c r="O389" i="2"/>
  <c r="R389" i="2"/>
  <c r="S389" i="2"/>
  <c r="AM389" i="2"/>
  <c r="BD389" i="2"/>
  <c r="BE389" i="2"/>
  <c r="BF389" i="2"/>
  <c r="BC390" i="2"/>
  <c r="M390" i="2"/>
  <c r="N390" i="2"/>
  <c r="Q390" i="2"/>
  <c r="O390" i="2"/>
  <c r="R390" i="2"/>
  <c r="S390" i="2"/>
  <c r="AM390" i="2"/>
  <c r="BD390" i="2"/>
  <c r="BE390" i="2"/>
  <c r="BF390" i="2"/>
  <c r="BC391" i="2"/>
  <c r="M391" i="2"/>
  <c r="N391" i="2"/>
  <c r="Q391" i="2"/>
  <c r="O391" i="2"/>
  <c r="R391" i="2"/>
  <c r="S391" i="2"/>
  <c r="AM391" i="2"/>
  <c r="BD391" i="2"/>
  <c r="BE391" i="2"/>
  <c r="BF391" i="2"/>
  <c r="BC392" i="2"/>
  <c r="M392" i="2"/>
  <c r="N392" i="2"/>
  <c r="Q392" i="2"/>
  <c r="O392" i="2"/>
  <c r="R392" i="2"/>
  <c r="S392" i="2"/>
  <c r="AM392" i="2"/>
  <c r="BD392" i="2"/>
  <c r="BE392" i="2"/>
  <c r="BF392" i="2"/>
  <c r="BC393" i="2"/>
  <c r="M393" i="2"/>
  <c r="N393" i="2"/>
  <c r="Q393" i="2"/>
  <c r="O393" i="2"/>
  <c r="R393" i="2"/>
  <c r="S393" i="2"/>
  <c r="AM393" i="2"/>
  <c r="BD393" i="2"/>
  <c r="BE393" i="2"/>
  <c r="BF393" i="2"/>
  <c r="BC394" i="2"/>
  <c r="M394" i="2"/>
  <c r="N394" i="2"/>
  <c r="Q394" i="2"/>
  <c r="O394" i="2"/>
  <c r="R394" i="2"/>
  <c r="S394" i="2"/>
  <c r="AM394" i="2"/>
  <c r="BD394" i="2"/>
  <c r="BE394" i="2"/>
  <c r="BF394" i="2"/>
  <c r="BC395" i="2"/>
  <c r="M395" i="2"/>
  <c r="N395" i="2"/>
  <c r="Q395" i="2"/>
  <c r="O395" i="2"/>
  <c r="R395" i="2"/>
  <c r="S395" i="2"/>
  <c r="AM395" i="2"/>
  <c r="BD395" i="2"/>
  <c r="BE395" i="2"/>
  <c r="BF395" i="2"/>
  <c r="BC396" i="2"/>
  <c r="M396" i="2"/>
  <c r="N396" i="2"/>
  <c r="Q396" i="2"/>
  <c r="O396" i="2"/>
  <c r="R396" i="2"/>
  <c r="S396" i="2"/>
  <c r="AM396" i="2"/>
  <c r="BD396" i="2"/>
  <c r="BE396" i="2"/>
  <c r="BF396" i="2"/>
  <c r="BC397" i="2"/>
  <c r="M397" i="2"/>
  <c r="N397" i="2"/>
  <c r="Q397" i="2"/>
  <c r="O397" i="2"/>
  <c r="R397" i="2"/>
  <c r="S397" i="2"/>
  <c r="AM397" i="2"/>
  <c r="BD397" i="2"/>
  <c r="BE397" i="2"/>
  <c r="BF397" i="2"/>
  <c r="BC398" i="2"/>
  <c r="M398" i="2"/>
  <c r="N398" i="2"/>
  <c r="Q398" i="2"/>
  <c r="O398" i="2"/>
  <c r="R398" i="2"/>
  <c r="S398" i="2"/>
  <c r="AM398" i="2"/>
  <c r="BD398" i="2"/>
  <c r="BE398" i="2"/>
  <c r="BF398" i="2"/>
  <c r="BC399" i="2"/>
  <c r="M399" i="2"/>
  <c r="N399" i="2"/>
  <c r="Q399" i="2"/>
  <c r="O399" i="2"/>
  <c r="R399" i="2"/>
  <c r="S399" i="2"/>
  <c r="AM399" i="2"/>
  <c r="BD399" i="2"/>
  <c r="BE399" i="2"/>
  <c r="BF399" i="2"/>
  <c r="BC400" i="2"/>
  <c r="M400" i="2"/>
  <c r="N400" i="2"/>
  <c r="Q400" i="2"/>
  <c r="O400" i="2"/>
  <c r="R400" i="2"/>
  <c r="S400" i="2"/>
  <c r="AM400" i="2"/>
  <c r="BD400" i="2"/>
  <c r="BE400" i="2"/>
  <c r="BF400" i="2"/>
  <c r="BC401" i="2"/>
  <c r="M401" i="2"/>
  <c r="N401" i="2"/>
  <c r="Q401" i="2"/>
  <c r="O401" i="2"/>
  <c r="R401" i="2"/>
  <c r="S401" i="2"/>
  <c r="AM401" i="2"/>
  <c r="BD401" i="2"/>
  <c r="BE401" i="2"/>
  <c r="BF401" i="2"/>
  <c r="BC402" i="2"/>
  <c r="M402" i="2"/>
  <c r="N402" i="2"/>
  <c r="Q402" i="2"/>
  <c r="O402" i="2"/>
  <c r="R402" i="2"/>
  <c r="S402" i="2"/>
  <c r="AM402" i="2"/>
  <c r="BD402" i="2"/>
  <c r="BE402" i="2"/>
  <c r="BF402" i="2"/>
  <c r="BC403" i="2"/>
  <c r="M403" i="2"/>
  <c r="N403" i="2"/>
  <c r="Q403" i="2"/>
  <c r="O403" i="2"/>
  <c r="R403" i="2"/>
  <c r="S403" i="2"/>
  <c r="AM403" i="2"/>
  <c r="BD403" i="2"/>
  <c r="BE403" i="2"/>
  <c r="BF403" i="2"/>
  <c r="BC404" i="2"/>
  <c r="M404" i="2"/>
  <c r="N404" i="2"/>
  <c r="Q404" i="2"/>
  <c r="O404" i="2"/>
  <c r="R404" i="2"/>
  <c r="S404" i="2"/>
  <c r="AM404" i="2"/>
  <c r="BD404" i="2"/>
  <c r="BE404" i="2"/>
  <c r="BF404" i="2"/>
  <c r="BC405" i="2"/>
  <c r="M405" i="2"/>
  <c r="N405" i="2"/>
  <c r="Q405" i="2"/>
  <c r="O405" i="2"/>
  <c r="R405" i="2"/>
  <c r="S405" i="2"/>
  <c r="AM405" i="2"/>
  <c r="BD405" i="2"/>
  <c r="BE405" i="2"/>
  <c r="BF405" i="2"/>
  <c r="BC406" i="2"/>
  <c r="M406" i="2"/>
  <c r="N406" i="2"/>
  <c r="Q406" i="2"/>
  <c r="O406" i="2"/>
  <c r="R406" i="2"/>
  <c r="S406" i="2"/>
  <c r="AM406" i="2"/>
  <c r="BD406" i="2"/>
  <c r="BE406" i="2"/>
  <c r="BF406" i="2"/>
  <c r="BC407" i="2"/>
  <c r="M407" i="2"/>
  <c r="N407" i="2"/>
  <c r="Q407" i="2"/>
  <c r="O407" i="2"/>
  <c r="R407" i="2"/>
  <c r="S407" i="2"/>
  <c r="AM407" i="2"/>
  <c r="BD407" i="2"/>
  <c r="BE407" i="2"/>
  <c r="BF407" i="2"/>
  <c r="BC408" i="2"/>
  <c r="M408" i="2"/>
  <c r="N408" i="2"/>
  <c r="Q408" i="2"/>
  <c r="O408" i="2"/>
  <c r="R408" i="2"/>
  <c r="S408" i="2"/>
  <c r="AM408" i="2"/>
  <c r="BD408" i="2"/>
  <c r="BE408" i="2"/>
  <c r="BF408" i="2"/>
  <c r="BC409" i="2"/>
  <c r="M409" i="2"/>
  <c r="N409" i="2"/>
  <c r="Q409" i="2"/>
  <c r="O409" i="2"/>
  <c r="R409" i="2"/>
  <c r="S409" i="2"/>
  <c r="AM409" i="2"/>
  <c r="BD409" i="2"/>
  <c r="BE409" i="2"/>
  <c r="BF409" i="2"/>
  <c r="BC410" i="2"/>
  <c r="M410" i="2"/>
  <c r="N410" i="2"/>
  <c r="Q410" i="2"/>
  <c r="O410" i="2"/>
  <c r="R410" i="2"/>
  <c r="S410" i="2"/>
  <c r="AM410" i="2"/>
  <c r="BD410" i="2"/>
  <c r="BE410" i="2"/>
  <c r="BF410" i="2"/>
  <c r="BC411" i="2"/>
  <c r="M411" i="2"/>
  <c r="N411" i="2"/>
  <c r="Q411" i="2"/>
  <c r="O411" i="2"/>
  <c r="R411" i="2"/>
  <c r="S411" i="2"/>
  <c r="AM411" i="2"/>
  <c r="BD411" i="2"/>
  <c r="BE411" i="2"/>
  <c r="BF411" i="2"/>
  <c r="BC412" i="2"/>
  <c r="M412" i="2"/>
  <c r="N412" i="2"/>
  <c r="Q412" i="2"/>
  <c r="O412" i="2"/>
  <c r="R412" i="2"/>
  <c r="S412" i="2"/>
  <c r="AM412" i="2"/>
  <c r="BD412" i="2"/>
  <c r="BE412" i="2"/>
  <c r="BF412" i="2"/>
  <c r="BC413" i="2"/>
  <c r="M413" i="2"/>
  <c r="N413" i="2"/>
  <c r="Q413" i="2"/>
  <c r="O413" i="2"/>
  <c r="R413" i="2"/>
  <c r="S413" i="2"/>
  <c r="AM413" i="2"/>
  <c r="BD413" i="2"/>
  <c r="BE413" i="2"/>
  <c r="BF413" i="2"/>
  <c r="BC414" i="2"/>
  <c r="M414" i="2"/>
  <c r="N414" i="2"/>
  <c r="Q414" i="2"/>
  <c r="O414" i="2"/>
  <c r="R414" i="2"/>
  <c r="S414" i="2"/>
  <c r="AM414" i="2"/>
  <c r="BD414" i="2"/>
  <c r="BE414" i="2"/>
  <c r="BF414" i="2"/>
  <c r="BC415" i="2"/>
  <c r="M415" i="2"/>
  <c r="N415" i="2"/>
  <c r="Q415" i="2"/>
  <c r="O415" i="2"/>
  <c r="R415" i="2"/>
  <c r="S415" i="2"/>
  <c r="AM415" i="2"/>
  <c r="BD415" i="2"/>
  <c r="BE415" i="2"/>
  <c r="BF415" i="2"/>
  <c r="BC416" i="2"/>
  <c r="M416" i="2"/>
  <c r="N416" i="2"/>
  <c r="Q416" i="2"/>
  <c r="O416" i="2"/>
  <c r="R416" i="2"/>
  <c r="S416" i="2"/>
  <c r="AM416" i="2"/>
  <c r="BD416" i="2"/>
  <c r="BE416" i="2"/>
  <c r="BF416" i="2"/>
  <c r="BC417" i="2"/>
  <c r="M417" i="2"/>
  <c r="N417" i="2"/>
  <c r="Q417" i="2"/>
  <c r="O417" i="2"/>
  <c r="R417" i="2"/>
  <c r="S417" i="2"/>
  <c r="AM417" i="2"/>
  <c r="BD417" i="2"/>
  <c r="BE417" i="2"/>
  <c r="BF417" i="2"/>
  <c r="BC418" i="2"/>
  <c r="M418" i="2"/>
  <c r="N418" i="2"/>
  <c r="Q418" i="2"/>
  <c r="O418" i="2"/>
  <c r="R418" i="2"/>
  <c r="S418" i="2"/>
  <c r="AM418" i="2"/>
  <c r="BD418" i="2"/>
  <c r="BE418" i="2"/>
  <c r="BF418" i="2"/>
  <c r="BC419" i="2"/>
  <c r="M419" i="2"/>
  <c r="N419" i="2"/>
  <c r="Q419" i="2"/>
  <c r="O419" i="2"/>
  <c r="R419" i="2"/>
  <c r="S419" i="2"/>
  <c r="AM419" i="2"/>
  <c r="BD419" i="2"/>
  <c r="BE419" i="2"/>
  <c r="BF419" i="2"/>
  <c r="BC420" i="2"/>
  <c r="M420" i="2"/>
  <c r="N420" i="2"/>
  <c r="Q420" i="2"/>
  <c r="O420" i="2"/>
  <c r="R420" i="2"/>
  <c r="S420" i="2"/>
  <c r="AM420" i="2"/>
  <c r="BD420" i="2"/>
  <c r="BE420" i="2"/>
  <c r="BF420" i="2"/>
  <c r="BC421" i="2"/>
  <c r="M421" i="2"/>
  <c r="N421" i="2"/>
  <c r="Q421" i="2"/>
  <c r="O421" i="2"/>
  <c r="R421" i="2"/>
  <c r="S421" i="2"/>
  <c r="AM421" i="2"/>
  <c r="BD421" i="2"/>
  <c r="BE421" i="2"/>
  <c r="BF421" i="2"/>
  <c r="BC422" i="2"/>
  <c r="M422" i="2"/>
  <c r="N422" i="2"/>
  <c r="Q422" i="2"/>
  <c r="O422" i="2"/>
  <c r="R422" i="2"/>
  <c r="S422" i="2"/>
  <c r="AM422" i="2"/>
  <c r="BD422" i="2"/>
  <c r="BE422" i="2"/>
  <c r="BF422" i="2"/>
  <c r="BC423" i="2"/>
  <c r="M423" i="2"/>
  <c r="N423" i="2"/>
  <c r="Q423" i="2"/>
  <c r="O423" i="2"/>
  <c r="R423" i="2"/>
  <c r="S423" i="2"/>
  <c r="AM423" i="2"/>
  <c r="BD423" i="2"/>
  <c r="BE423" i="2"/>
  <c r="BF423" i="2"/>
  <c r="BC424" i="2"/>
  <c r="M424" i="2"/>
  <c r="N424" i="2"/>
  <c r="Q424" i="2"/>
  <c r="O424" i="2"/>
  <c r="R424" i="2"/>
  <c r="S424" i="2"/>
  <c r="AM424" i="2"/>
  <c r="BD424" i="2"/>
  <c r="BE424" i="2"/>
  <c r="BF424" i="2"/>
  <c r="BC425" i="2"/>
  <c r="M425" i="2"/>
  <c r="N425" i="2"/>
  <c r="Q425" i="2"/>
  <c r="O425" i="2"/>
  <c r="R425" i="2"/>
  <c r="S425" i="2"/>
  <c r="AM425" i="2"/>
  <c r="BD425" i="2"/>
  <c r="BE425" i="2"/>
  <c r="BF425" i="2"/>
  <c r="BC426" i="2"/>
  <c r="M426" i="2"/>
  <c r="N426" i="2"/>
  <c r="Q426" i="2"/>
  <c r="O426" i="2"/>
  <c r="R426" i="2"/>
  <c r="S426" i="2"/>
  <c r="AM426" i="2"/>
  <c r="BD426" i="2"/>
  <c r="BE426" i="2"/>
  <c r="BF426" i="2"/>
  <c r="BC427" i="2"/>
  <c r="M427" i="2"/>
  <c r="N427" i="2"/>
  <c r="Q427" i="2"/>
  <c r="O427" i="2"/>
  <c r="R427" i="2"/>
  <c r="S427" i="2"/>
  <c r="AM427" i="2"/>
  <c r="BD427" i="2"/>
  <c r="BE427" i="2"/>
  <c r="BF427" i="2"/>
  <c r="BC428" i="2"/>
  <c r="M428" i="2"/>
  <c r="N428" i="2"/>
  <c r="Q428" i="2"/>
  <c r="O428" i="2"/>
  <c r="R428" i="2"/>
  <c r="S428" i="2"/>
  <c r="AM428" i="2"/>
  <c r="BD428" i="2"/>
  <c r="BE428" i="2"/>
  <c r="BF428" i="2"/>
  <c r="BC429" i="2"/>
  <c r="M429" i="2"/>
  <c r="N429" i="2"/>
  <c r="Q429" i="2"/>
  <c r="O429" i="2"/>
  <c r="R429" i="2"/>
  <c r="S429" i="2"/>
  <c r="AM429" i="2"/>
  <c r="BD429" i="2"/>
  <c r="BE429" i="2"/>
  <c r="BF429" i="2"/>
  <c r="BC430" i="2"/>
  <c r="M430" i="2"/>
  <c r="N430" i="2"/>
  <c r="Q430" i="2"/>
  <c r="O430" i="2"/>
  <c r="R430" i="2"/>
  <c r="S430" i="2"/>
  <c r="AM430" i="2"/>
  <c r="BD430" i="2"/>
  <c r="BE430" i="2"/>
  <c r="BF430" i="2"/>
  <c r="BC431" i="2"/>
  <c r="M431" i="2"/>
  <c r="N431" i="2"/>
  <c r="Q431" i="2"/>
  <c r="O431" i="2"/>
  <c r="R431" i="2"/>
  <c r="S431" i="2"/>
  <c r="AM431" i="2"/>
  <c r="BD431" i="2"/>
  <c r="BE431" i="2"/>
  <c r="BF431" i="2"/>
  <c r="BC432" i="2"/>
  <c r="M432" i="2"/>
  <c r="N432" i="2"/>
  <c r="Q432" i="2"/>
  <c r="O432" i="2"/>
  <c r="R432" i="2"/>
  <c r="S432" i="2"/>
  <c r="AM432" i="2"/>
  <c r="BD432" i="2"/>
  <c r="BE432" i="2"/>
  <c r="BF432" i="2"/>
  <c r="BC433" i="2"/>
  <c r="M433" i="2"/>
  <c r="N433" i="2"/>
  <c r="Q433" i="2"/>
  <c r="O433" i="2"/>
  <c r="R433" i="2"/>
  <c r="S433" i="2"/>
  <c r="AM433" i="2"/>
  <c r="BD433" i="2"/>
  <c r="BE433" i="2"/>
  <c r="BF433" i="2"/>
  <c r="BC434" i="2"/>
  <c r="M434" i="2"/>
  <c r="N434" i="2"/>
  <c r="Q434" i="2"/>
  <c r="O434" i="2"/>
  <c r="R434" i="2"/>
  <c r="S434" i="2"/>
  <c r="AM434" i="2"/>
  <c r="BD434" i="2"/>
  <c r="BE434" i="2"/>
  <c r="BF434" i="2"/>
  <c r="BC435" i="2"/>
  <c r="M435" i="2"/>
  <c r="N435" i="2"/>
  <c r="Q435" i="2"/>
  <c r="O435" i="2"/>
  <c r="R435" i="2"/>
  <c r="S435" i="2"/>
  <c r="AM435" i="2"/>
  <c r="BD435" i="2"/>
  <c r="BE435" i="2"/>
  <c r="BF435" i="2"/>
  <c r="BC436" i="2"/>
  <c r="M436" i="2"/>
  <c r="N436" i="2"/>
  <c r="Q436" i="2"/>
  <c r="O436" i="2"/>
  <c r="R436" i="2"/>
  <c r="S436" i="2"/>
  <c r="AM436" i="2"/>
  <c r="BD436" i="2"/>
  <c r="BE436" i="2"/>
  <c r="BF436" i="2"/>
  <c r="BC437" i="2"/>
  <c r="M437" i="2"/>
  <c r="N437" i="2"/>
  <c r="Q437" i="2"/>
  <c r="O437" i="2"/>
  <c r="R437" i="2"/>
  <c r="S437" i="2"/>
  <c r="AM437" i="2"/>
  <c r="BD437" i="2"/>
  <c r="BE437" i="2"/>
  <c r="BF437" i="2"/>
  <c r="BC438" i="2"/>
  <c r="M438" i="2"/>
  <c r="N438" i="2"/>
  <c r="Q438" i="2"/>
  <c r="O438" i="2"/>
  <c r="R438" i="2"/>
  <c r="S438" i="2"/>
  <c r="AM438" i="2"/>
  <c r="BD438" i="2"/>
  <c r="BE438" i="2"/>
  <c r="BF438" i="2"/>
  <c r="BC439" i="2"/>
  <c r="M439" i="2"/>
  <c r="N439" i="2"/>
  <c r="Q439" i="2"/>
  <c r="O439" i="2"/>
  <c r="R439" i="2"/>
  <c r="S439" i="2"/>
  <c r="AM439" i="2"/>
  <c r="BD439" i="2"/>
  <c r="BE439" i="2"/>
  <c r="BF439" i="2"/>
  <c r="BC440" i="2"/>
  <c r="M440" i="2"/>
  <c r="N440" i="2"/>
  <c r="Q440" i="2"/>
  <c r="O440" i="2"/>
  <c r="R440" i="2"/>
  <c r="S440" i="2"/>
  <c r="AM440" i="2"/>
  <c r="BD440" i="2"/>
  <c r="BE440" i="2"/>
  <c r="BF440" i="2"/>
  <c r="BC441" i="2"/>
  <c r="M441" i="2"/>
  <c r="N441" i="2"/>
  <c r="Q441" i="2"/>
  <c r="O441" i="2"/>
  <c r="R441" i="2"/>
  <c r="S441" i="2"/>
  <c r="AM441" i="2"/>
  <c r="BD441" i="2"/>
  <c r="BE441" i="2"/>
  <c r="BF441" i="2"/>
  <c r="BC442" i="2"/>
  <c r="M442" i="2"/>
  <c r="N442" i="2"/>
  <c r="Q442" i="2"/>
  <c r="O442" i="2"/>
  <c r="R442" i="2"/>
  <c r="S442" i="2"/>
  <c r="AM442" i="2"/>
  <c r="BD442" i="2"/>
  <c r="BE442" i="2"/>
  <c r="BF442" i="2"/>
  <c r="BC443" i="2"/>
  <c r="M443" i="2"/>
  <c r="N443" i="2"/>
  <c r="Q443" i="2"/>
  <c r="O443" i="2"/>
  <c r="R443" i="2"/>
  <c r="S443" i="2"/>
  <c r="AM443" i="2"/>
  <c r="BD443" i="2"/>
  <c r="BE443" i="2"/>
  <c r="BF443" i="2"/>
  <c r="BC444" i="2"/>
  <c r="M444" i="2"/>
  <c r="N444" i="2"/>
  <c r="Q444" i="2"/>
  <c r="O444" i="2"/>
  <c r="R444" i="2"/>
  <c r="S444" i="2"/>
  <c r="AM444" i="2"/>
  <c r="BD444" i="2"/>
  <c r="BE444" i="2"/>
  <c r="BF444" i="2"/>
  <c r="BC445" i="2"/>
  <c r="M445" i="2"/>
  <c r="N445" i="2"/>
  <c r="Q445" i="2"/>
  <c r="O445" i="2"/>
  <c r="R445" i="2"/>
  <c r="S445" i="2"/>
  <c r="AM445" i="2"/>
  <c r="BD445" i="2"/>
  <c r="BE445" i="2"/>
  <c r="BF445" i="2"/>
  <c r="BC446" i="2"/>
  <c r="M446" i="2"/>
  <c r="N446" i="2"/>
  <c r="Q446" i="2"/>
  <c r="O446" i="2"/>
  <c r="R446" i="2"/>
  <c r="S446" i="2"/>
  <c r="AM446" i="2"/>
  <c r="BD446" i="2"/>
  <c r="BE446" i="2"/>
  <c r="BF446" i="2"/>
  <c r="BC447" i="2"/>
  <c r="M447" i="2"/>
  <c r="N447" i="2"/>
  <c r="Q447" i="2"/>
  <c r="O447" i="2"/>
  <c r="R447" i="2"/>
  <c r="S447" i="2"/>
  <c r="AM447" i="2"/>
  <c r="BD447" i="2"/>
  <c r="BE447" i="2"/>
  <c r="BF447" i="2"/>
  <c r="BC448" i="2"/>
  <c r="M448" i="2"/>
  <c r="N448" i="2"/>
  <c r="Q448" i="2"/>
  <c r="O448" i="2"/>
  <c r="R448" i="2"/>
  <c r="S448" i="2"/>
  <c r="AM448" i="2"/>
  <c r="BD448" i="2"/>
  <c r="BE448" i="2"/>
  <c r="BF448" i="2"/>
  <c r="BC449" i="2"/>
  <c r="M449" i="2"/>
  <c r="N449" i="2"/>
  <c r="Q449" i="2"/>
  <c r="O449" i="2"/>
  <c r="R449" i="2"/>
  <c r="S449" i="2"/>
  <c r="AM449" i="2"/>
  <c r="BD449" i="2"/>
  <c r="BE449" i="2"/>
  <c r="BF449" i="2"/>
  <c r="BC450" i="2"/>
  <c r="M450" i="2"/>
  <c r="N450" i="2"/>
  <c r="Q450" i="2"/>
  <c r="O450" i="2"/>
  <c r="R450" i="2"/>
  <c r="S450" i="2"/>
  <c r="AM450" i="2"/>
  <c r="BD450" i="2"/>
  <c r="BE450" i="2"/>
  <c r="BF450" i="2"/>
  <c r="BC451" i="2"/>
  <c r="M451" i="2"/>
  <c r="N451" i="2"/>
  <c r="Q451" i="2"/>
  <c r="O451" i="2"/>
  <c r="R451" i="2"/>
  <c r="S451" i="2"/>
  <c r="AM451" i="2"/>
  <c r="BD451" i="2"/>
  <c r="BE451" i="2"/>
  <c r="BF451" i="2"/>
  <c r="BC452" i="2"/>
  <c r="M452" i="2"/>
  <c r="N452" i="2"/>
  <c r="Q452" i="2"/>
  <c r="O452" i="2"/>
  <c r="R452" i="2"/>
  <c r="S452" i="2"/>
  <c r="AM452" i="2"/>
  <c r="BD452" i="2"/>
  <c r="BE452" i="2"/>
  <c r="BF452" i="2"/>
  <c r="BC453" i="2"/>
  <c r="M453" i="2"/>
  <c r="N453" i="2"/>
  <c r="Q453" i="2"/>
  <c r="O453" i="2"/>
  <c r="R453" i="2"/>
  <c r="S453" i="2"/>
  <c r="AM453" i="2"/>
  <c r="BD453" i="2"/>
  <c r="BE453" i="2"/>
  <c r="BF453" i="2"/>
  <c r="BC454" i="2"/>
  <c r="M454" i="2"/>
  <c r="N454" i="2"/>
  <c r="Q454" i="2"/>
  <c r="O454" i="2"/>
  <c r="R454" i="2"/>
  <c r="S454" i="2"/>
  <c r="AM454" i="2"/>
  <c r="BD454" i="2"/>
  <c r="BE454" i="2"/>
  <c r="BF454" i="2"/>
  <c r="BC455" i="2"/>
  <c r="M455" i="2"/>
  <c r="N455" i="2"/>
  <c r="Q455" i="2"/>
  <c r="O455" i="2"/>
  <c r="R455" i="2"/>
  <c r="S455" i="2"/>
  <c r="AM455" i="2"/>
  <c r="BD455" i="2"/>
  <c r="BE455" i="2"/>
  <c r="BF455" i="2"/>
  <c r="BC456" i="2"/>
  <c r="M456" i="2"/>
  <c r="N456" i="2"/>
  <c r="Q456" i="2"/>
  <c r="O456" i="2"/>
  <c r="R456" i="2"/>
  <c r="S456" i="2"/>
  <c r="AM456" i="2"/>
  <c r="BD456" i="2"/>
  <c r="BE456" i="2"/>
  <c r="BF456" i="2"/>
  <c r="BC457" i="2"/>
  <c r="M457" i="2"/>
  <c r="N457" i="2"/>
  <c r="Q457" i="2"/>
  <c r="O457" i="2"/>
  <c r="R457" i="2"/>
  <c r="S457" i="2"/>
  <c r="AM457" i="2"/>
  <c r="BD457" i="2"/>
  <c r="BE457" i="2"/>
  <c r="BF457" i="2"/>
  <c r="BC458" i="2"/>
  <c r="M458" i="2"/>
  <c r="N458" i="2"/>
  <c r="Q458" i="2"/>
  <c r="O458" i="2"/>
  <c r="R458" i="2"/>
  <c r="S458" i="2"/>
  <c r="AM458" i="2"/>
  <c r="BD458" i="2"/>
  <c r="BE458" i="2"/>
  <c r="BF458" i="2"/>
  <c r="BC459" i="2"/>
  <c r="M459" i="2"/>
  <c r="N459" i="2"/>
  <c r="Q459" i="2"/>
  <c r="O459" i="2"/>
  <c r="R459" i="2"/>
  <c r="S459" i="2"/>
  <c r="AM459" i="2"/>
  <c r="BD459" i="2"/>
  <c r="BE459" i="2"/>
  <c r="BF459" i="2"/>
  <c r="BC460" i="2"/>
  <c r="M460" i="2"/>
  <c r="N460" i="2"/>
  <c r="Q460" i="2"/>
  <c r="O460" i="2"/>
  <c r="R460" i="2"/>
  <c r="S460" i="2"/>
  <c r="AM460" i="2"/>
  <c r="BD460" i="2"/>
  <c r="BE460" i="2"/>
  <c r="BF460" i="2"/>
  <c r="BC461" i="2"/>
  <c r="M461" i="2"/>
  <c r="N461" i="2"/>
  <c r="Q461" i="2"/>
  <c r="O461" i="2"/>
  <c r="R461" i="2"/>
  <c r="S461" i="2"/>
  <c r="AM461" i="2"/>
  <c r="BD461" i="2"/>
  <c r="BE461" i="2"/>
  <c r="BF461" i="2"/>
  <c r="BC462" i="2"/>
  <c r="M462" i="2"/>
  <c r="N462" i="2"/>
  <c r="Q462" i="2"/>
  <c r="O462" i="2"/>
  <c r="R462" i="2"/>
  <c r="S462" i="2"/>
  <c r="AM462" i="2"/>
  <c r="BD462" i="2"/>
  <c r="BE462" i="2"/>
  <c r="BF462" i="2"/>
  <c r="BC463" i="2"/>
  <c r="M463" i="2"/>
  <c r="N463" i="2"/>
  <c r="Q463" i="2"/>
  <c r="O463" i="2"/>
  <c r="R463" i="2"/>
  <c r="S463" i="2"/>
  <c r="AM463" i="2"/>
  <c r="BD463" i="2"/>
  <c r="BE463" i="2"/>
  <c r="BF463" i="2"/>
  <c r="BC464" i="2"/>
  <c r="M464" i="2"/>
  <c r="N464" i="2"/>
  <c r="Q464" i="2"/>
  <c r="O464" i="2"/>
  <c r="R464" i="2"/>
  <c r="S464" i="2"/>
  <c r="AM464" i="2"/>
  <c r="BD464" i="2"/>
  <c r="BE464" i="2"/>
  <c r="BF464" i="2"/>
  <c r="BC465" i="2"/>
  <c r="M465" i="2"/>
  <c r="N465" i="2"/>
  <c r="Q465" i="2"/>
  <c r="O465" i="2"/>
  <c r="R465" i="2"/>
  <c r="S465" i="2"/>
  <c r="AM465" i="2"/>
  <c r="BD465" i="2"/>
  <c r="BE465" i="2"/>
  <c r="BF465" i="2"/>
  <c r="BC466" i="2"/>
  <c r="M466" i="2"/>
  <c r="N466" i="2"/>
  <c r="Q466" i="2"/>
  <c r="O466" i="2"/>
  <c r="R466" i="2"/>
  <c r="S466" i="2"/>
  <c r="AM466" i="2"/>
  <c r="BD466" i="2"/>
  <c r="BE466" i="2"/>
  <c r="BF466" i="2"/>
  <c r="BC467" i="2"/>
  <c r="M467" i="2"/>
  <c r="N467" i="2"/>
  <c r="Q467" i="2"/>
  <c r="O467" i="2"/>
  <c r="R467" i="2"/>
  <c r="S467" i="2"/>
  <c r="AM467" i="2"/>
  <c r="BD467" i="2"/>
  <c r="BE467" i="2"/>
  <c r="BF467" i="2"/>
  <c r="BC468" i="2"/>
  <c r="M468" i="2"/>
  <c r="N468" i="2"/>
  <c r="Q468" i="2"/>
  <c r="O468" i="2"/>
  <c r="R468" i="2"/>
  <c r="S468" i="2"/>
  <c r="AM468" i="2"/>
  <c r="BD468" i="2"/>
  <c r="BE468" i="2"/>
  <c r="BF468" i="2"/>
  <c r="BC469" i="2"/>
  <c r="M469" i="2"/>
  <c r="N469" i="2"/>
  <c r="Q469" i="2"/>
  <c r="O469" i="2"/>
  <c r="R469" i="2"/>
  <c r="S469" i="2"/>
  <c r="AM469" i="2"/>
  <c r="BD469" i="2"/>
  <c r="BE469" i="2"/>
  <c r="BF469" i="2"/>
  <c r="BC470" i="2"/>
  <c r="M470" i="2"/>
  <c r="N470" i="2"/>
  <c r="Q470" i="2"/>
  <c r="O470" i="2"/>
  <c r="R470" i="2"/>
  <c r="S470" i="2"/>
  <c r="AM470" i="2"/>
  <c r="BD470" i="2"/>
  <c r="BE470" i="2"/>
  <c r="BF470" i="2"/>
  <c r="BC471" i="2"/>
  <c r="M471" i="2"/>
  <c r="N471" i="2"/>
  <c r="Q471" i="2"/>
  <c r="O471" i="2"/>
  <c r="R471" i="2"/>
  <c r="S471" i="2"/>
  <c r="AM471" i="2"/>
  <c r="BD471" i="2"/>
  <c r="BE471" i="2"/>
  <c r="BF471" i="2"/>
  <c r="BC472" i="2"/>
  <c r="M472" i="2"/>
  <c r="N472" i="2"/>
  <c r="Q472" i="2"/>
  <c r="O472" i="2"/>
  <c r="R472" i="2"/>
  <c r="S472" i="2"/>
  <c r="AM472" i="2"/>
  <c r="BD472" i="2"/>
  <c r="BE472" i="2"/>
  <c r="BF472" i="2"/>
  <c r="BC473" i="2"/>
  <c r="M473" i="2"/>
  <c r="N473" i="2"/>
  <c r="Q473" i="2"/>
  <c r="O473" i="2"/>
  <c r="R473" i="2"/>
  <c r="S473" i="2"/>
  <c r="AM473" i="2"/>
  <c r="BD473" i="2"/>
  <c r="BE473" i="2"/>
  <c r="BF473" i="2"/>
  <c r="BC474" i="2"/>
  <c r="M474" i="2"/>
  <c r="N474" i="2"/>
  <c r="Q474" i="2"/>
  <c r="O474" i="2"/>
  <c r="R474" i="2"/>
  <c r="S474" i="2"/>
  <c r="AM474" i="2"/>
  <c r="BD474" i="2"/>
  <c r="BE474" i="2"/>
  <c r="BF474" i="2"/>
  <c r="BC475" i="2"/>
  <c r="M475" i="2"/>
  <c r="N475" i="2"/>
  <c r="Q475" i="2"/>
  <c r="O475" i="2"/>
  <c r="R475" i="2"/>
  <c r="S475" i="2"/>
  <c r="AM475" i="2"/>
  <c r="BD475" i="2"/>
  <c r="BE475" i="2"/>
  <c r="BF475" i="2"/>
  <c r="BC476" i="2"/>
  <c r="M476" i="2"/>
  <c r="N476" i="2"/>
  <c r="Q476" i="2"/>
  <c r="O476" i="2"/>
  <c r="R476" i="2"/>
  <c r="S476" i="2"/>
  <c r="AM476" i="2"/>
  <c r="BD476" i="2"/>
  <c r="BE476" i="2"/>
  <c r="BF476" i="2"/>
  <c r="BC477" i="2"/>
  <c r="M477" i="2"/>
  <c r="N477" i="2"/>
  <c r="Q477" i="2"/>
  <c r="O477" i="2"/>
  <c r="R477" i="2"/>
  <c r="S477" i="2"/>
  <c r="AM477" i="2"/>
  <c r="BD477" i="2"/>
  <c r="BE477" i="2"/>
  <c r="BF477" i="2"/>
  <c r="BC478" i="2"/>
  <c r="M478" i="2"/>
  <c r="N478" i="2"/>
  <c r="Q478" i="2"/>
  <c r="O478" i="2"/>
  <c r="R478" i="2"/>
  <c r="S478" i="2"/>
  <c r="AM478" i="2"/>
  <c r="BD478" i="2"/>
  <c r="BE478" i="2"/>
  <c r="BF478" i="2"/>
  <c r="BC479" i="2"/>
  <c r="M479" i="2"/>
  <c r="N479" i="2"/>
  <c r="Q479" i="2"/>
  <c r="O479" i="2"/>
  <c r="R479" i="2"/>
  <c r="S479" i="2"/>
  <c r="AM479" i="2"/>
  <c r="BD479" i="2"/>
  <c r="BE479" i="2"/>
  <c r="BF479" i="2"/>
  <c r="BC480" i="2"/>
  <c r="M480" i="2"/>
  <c r="N480" i="2"/>
  <c r="Q480" i="2"/>
  <c r="O480" i="2"/>
  <c r="R480" i="2"/>
  <c r="S480" i="2"/>
  <c r="AM480" i="2"/>
  <c r="BD480" i="2"/>
  <c r="BE480" i="2"/>
  <c r="BF480" i="2"/>
  <c r="BC481" i="2"/>
  <c r="M481" i="2"/>
  <c r="N481" i="2"/>
  <c r="Q481" i="2"/>
  <c r="O481" i="2"/>
  <c r="R481" i="2"/>
  <c r="S481" i="2"/>
  <c r="AM481" i="2"/>
  <c r="BD481" i="2"/>
  <c r="BE481" i="2"/>
  <c r="BF481" i="2"/>
  <c r="BC482" i="2"/>
  <c r="M482" i="2"/>
  <c r="N482" i="2"/>
  <c r="Q482" i="2"/>
  <c r="O482" i="2"/>
  <c r="R482" i="2"/>
  <c r="S482" i="2"/>
  <c r="AM482" i="2"/>
  <c r="BD482" i="2"/>
  <c r="BE482" i="2"/>
  <c r="BF482" i="2"/>
  <c r="BC483" i="2"/>
  <c r="M483" i="2"/>
  <c r="N483" i="2"/>
  <c r="Q483" i="2"/>
  <c r="O483" i="2"/>
  <c r="R483" i="2"/>
  <c r="S483" i="2"/>
  <c r="AM483" i="2"/>
  <c r="BD483" i="2"/>
  <c r="BE483" i="2"/>
  <c r="BF483" i="2"/>
  <c r="BC484" i="2"/>
  <c r="M484" i="2"/>
  <c r="N484" i="2"/>
  <c r="Q484" i="2"/>
  <c r="O484" i="2"/>
  <c r="R484" i="2"/>
  <c r="S484" i="2"/>
  <c r="AM484" i="2"/>
  <c r="BD484" i="2"/>
  <c r="BE484" i="2"/>
  <c r="BF484" i="2"/>
  <c r="BC4" i="2"/>
  <c r="BE4" i="2"/>
  <c r="BF4" i="2"/>
  <c r="M4" i="2"/>
  <c r="N4" i="2"/>
  <c r="Q4" i="2"/>
  <c r="O4" i="2"/>
  <c r="R4" i="2"/>
  <c r="S4" i="2"/>
  <c r="AM4" i="2"/>
  <c r="BD4" i="2"/>
  <c r="N27" i="3"/>
  <c r="D31" i="2"/>
  <c r="D12" i="2"/>
  <c r="D33" i="2"/>
  <c r="D34" i="2"/>
  <c r="N30" i="3"/>
  <c r="D35" i="2"/>
  <c r="N31" i="3"/>
  <c r="N29" i="3"/>
  <c r="AB5" i="2"/>
  <c r="AC5" i="2"/>
  <c r="AD5" i="2"/>
  <c r="AE5" i="2"/>
  <c r="AF5" i="2"/>
  <c r="AG5" i="2"/>
  <c r="AH5" i="2"/>
  <c r="AI5" i="2"/>
  <c r="AP5" i="2"/>
  <c r="AB6" i="2"/>
  <c r="AC6" i="2"/>
  <c r="AD6" i="2"/>
  <c r="AE6" i="2"/>
  <c r="AF6" i="2"/>
  <c r="AG6" i="2"/>
  <c r="AH6" i="2"/>
  <c r="AI6" i="2"/>
  <c r="AP6" i="2"/>
  <c r="AB7" i="2"/>
  <c r="AC7" i="2"/>
  <c r="AD7" i="2"/>
  <c r="AE7" i="2"/>
  <c r="AF7" i="2"/>
  <c r="AG7" i="2"/>
  <c r="AH7" i="2"/>
  <c r="AI7" i="2"/>
  <c r="AP7" i="2"/>
  <c r="AB8" i="2"/>
  <c r="AC8" i="2"/>
  <c r="AD8" i="2"/>
  <c r="AE8" i="2"/>
  <c r="AF8" i="2"/>
  <c r="AG8" i="2"/>
  <c r="AH8" i="2"/>
  <c r="AI8" i="2"/>
  <c r="AP8" i="2"/>
  <c r="AB9" i="2"/>
  <c r="AC9" i="2"/>
  <c r="AD9" i="2"/>
  <c r="AE9" i="2"/>
  <c r="AF9" i="2"/>
  <c r="AG9" i="2"/>
  <c r="AH9" i="2"/>
  <c r="AI9" i="2"/>
  <c r="AP9" i="2"/>
  <c r="AB10" i="2"/>
  <c r="AC10" i="2"/>
  <c r="AD10" i="2"/>
  <c r="AE10" i="2"/>
  <c r="AF10" i="2"/>
  <c r="AG10" i="2"/>
  <c r="AH10" i="2"/>
  <c r="AI10" i="2"/>
  <c r="AP10" i="2"/>
  <c r="AB11" i="2"/>
  <c r="AC11" i="2"/>
  <c r="AD11" i="2"/>
  <c r="AE11" i="2"/>
  <c r="AF11" i="2"/>
  <c r="AG11" i="2"/>
  <c r="AH11" i="2"/>
  <c r="AI11" i="2"/>
  <c r="AP11" i="2"/>
  <c r="AB12" i="2"/>
  <c r="AC12" i="2"/>
  <c r="AD12" i="2"/>
  <c r="AE12" i="2"/>
  <c r="AF12" i="2"/>
  <c r="AG12" i="2"/>
  <c r="AH12" i="2"/>
  <c r="AI12" i="2"/>
  <c r="AP12" i="2"/>
  <c r="AB13" i="2"/>
  <c r="AC13" i="2"/>
  <c r="AD13" i="2"/>
  <c r="AE13" i="2"/>
  <c r="AF13" i="2"/>
  <c r="AG13" i="2"/>
  <c r="AH13" i="2"/>
  <c r="AI13" i="2"/>
  <c r="AP13" i="2"/>
  <c r="AB14" i="2"/>
  <c r="AC14" i="2"/>
  <c r="AD14" i="2"/>
  <c r="AE14" i="2"/>
  <c r="AF14" i="2"/>
  <c r="AG14" i="2"/>
  <c r="AH14" i="2"/>
  <c r="AI14" i="2"/>
  <c r="AP14" i="2"/>
  <c r="AB15" i="2"/>
  <c r="AC15" i="2"/>
  <c r="AD15" i="2"/>
  <c r="AE15" i="2"/>
  <c r="AF15" i="2"/>
  <c r="AG15" i="2"/>
  <c r="AH15" i="2"/>
  <c r="AI15" i="2"/>
  <c r="AP15" i="2"/>
  <c r="AB16" i="2"/>
  <c r="AC16" i="2"/>
  <c r="AD16" i="2"/>
  <c r="AE16" i="2"/>
  <c r="AF16" i="2"/>
  <c r="AG16" i="2"/>
  <c r="AH16" i="2"/>
  <c r="AI16" i="2"/>
  <c r="AP16" i="2"/>
  <c r="AB17" i="2"/>
  <c r="AC17" i="2"/>
  <c r="AD17" i="2"/>
  <c r="AE17" i="2"/>
  <c r="AF17" i="2"/>
  <c r="AG17" i="2"/>
  <c r="AH17" i="2"/>
  <c r="AI17" i="2"/>
  <c r="AP17" i="2"/>
  <c r="AB18" i="2"/>
  <c r="AC18" i="2"/>
  <c r="AD18" i="2"/>
  <c r="AE18" i="2"/>
  <c r="AF18" i="2"/>
  <c r="AG18" i="2"/>
  <c r="AH18" i="2"/>
  <c r="AI18" i="2"/>
  <c r="AP18" i="2"/>
  <c r="AB19" i="2"/>
  <c r="AC19" i="2"/>
  <c r="AD19" i="2"/>
  <c r="AE19" i="2"/>
  <c r="AF19" i="2"/>
  <c r="AG19" i="2"/>
  <c r="AH19" i="2"/>
  <c r="AI19" i="2"/>
  <c r="AP19" i="2"/>
  <c r="AB20" i="2"/>
  <c r="AC20" i="2"/>
  <c r="AD20" i="2"/>
  <c r="AE20" i="2"/>
  <c r="AF20" i="2"/>
  <c r="AG20" i="2"/>
  <c r="AH20" i="2"/>
  <c r="AI20" i="2"/>
  <c r="AP20" i="2"/>
  <c r="AB21" i="2"/>
  <c r="AC21" i="2"/>
  <c r="AD21" i="2"/>
  <c r="AE21" i="2"/>
  <c r="AF21" i="2"/>
  <c r="AG21" i="2"/>
  <c r="AH21" i="2"/>
  <c r="AI21" i="2"/>
  <c r="AP21" i="2"/>
  <c r="AB22" i="2"/>
  <c r="AC22" i="2"/>
  <c r="AD22" i="2"/>
  <c r="AE22" i="2"/>
  <c r="AF22" i="2"/>
  <c r="AG22" i="2"/>
  <c r="AH22" i="2"/>
  <c r="AI22" i="2"/>
  <c r="AP22" i="2"/>
  <c r="AB23" i="2"/>
  <c r="AC23" i="2"/>
  <c r="AD23" i="2"/>
  <c r="AE23" i="2"/>
  <c r="AF23" i="2"/>
  <c r="AG23" i="2"/>
  <c r="AH23" i="2"/>
  <c r="AI23" i="2"/>
  <c r="AP23" i="2"/>
  <c r="AB24" i="2"/>
  <c r="AC24" i="2"/>
  <c r="AD24" i="2"/>
  <c r="AE24" i="2"/>
  <c r="AF24" i="2"/>
  <c r="AG24" i="2"/>
  <c r="AH24" i="2"/>
  <c r="AI24" i="2"/>
  <c r="AP24" i="2"/>
  <c r="AB25" i="2"/>
  <c r="AC25" i="2"/>
  <c r="AD25" i="2"/>
  <c r="AE25" i="2"/>
  <c r="AF25" i="2"/>
  <c r="AG25" i="2"/>
  <c r="AH25" i="2"/>
  <c r="AI25" i="2"/>
  <c r="AP25" i="2"/>
  <c r="AB26" i="2"/>
  <c r="AC26" i="2"/>
  <c r="AD26" i="2"/>
  <c r="AE26" i="2"/>
  <c r="AF26" i="2"/>
  <c r="AG26" i="2"/>
  <c r="AH26" i="2"/>
  <c r="AI26" i="2"/>
  <c r="AP26" i="2"/>
  <c r="AB27" i="2"/>
  <c r="AC27" i="2"/>
  <c r="AD27" i="2"/>
  <c r="AE27" i="2"/>
  <c r="AF27" i="2"/>
  <c r="AG27" i="2"/>
  <c r="AH27" i="2"/>
  <c r="AI27" i="2"/>
  <c r="AP27" i="2"/>
  <c r="AB28" i="2"/>
  <c r="AC28" i="2"/>
  <c r="AD28" i="2"/>
  <c r="AE28" i="2"/>
  <c r="AF28" i="2"/>
  <c r="AG28" i="2"/>
  <c r="AH28" i="2"/>
  <c r="AI28" i="2"/>
  <c r="AP28" i="2"/>
  <c r="AB29" i="2"/>
  <c r="AC29" i="2"/>
  <c r="AD29" i="2"/>
  <c r="AE29" i="2"/>
  <c r="AF29" i="2"/>
  <c r="AG29" i="2"/>
  <c r="AH29" i="2"/>
  <c r="AI29" i="2"/>
  <c r="AP29" i="2"/>
  <c r="AB30" i="2"/>
  <c r="AC30" i="2"/>
  <c r="AD30" i="2"/>
  <c r="AE30" i="2"/>
  <c r="AF30" i="2"/>
  <c r="AG30" i="2"/>
  <c r="AH30" i="2"/>
  <c r="AI30" i="2"/>
  <c r="AP30" i="2"/>
  <c r="AB31" i="2"/>
  <c r="AC31" i="2"/>
  <c r="AD31" i="2"/>
  <c r="AE31" i="2"/>
  <c r="AF31" i="2"/>
  <c r="AG31" i="2"/>
  <c r="AH31" i="2"/>
  <c r="AI31" i="2"/>
  <c r="AP31" i="2"/>
  <c r="AB32" i="2"/>
  <c r="AC32" i="2"/>
  <c r="AD32" i="2"/>
  <c r="AE32" i="2"/>
  <c r="AF32" i="2"/>
  <c r="AG32" i="2"/>
  <c r="AH32" i="2"/>
  <c r="AI32" i="2"/>
  <c r="AP32" i="2"/>
  <c r="AB33" i="2"/>
  <c r="AC33" i="2"/>
  <c r="AD33" i="2"/>
  <c r="AE33" i="2"/>
  <c r="AF33" i="2"/>
  <c r="AG33" i="2"/>
  <c r="AH33" i="2"/>
  <c r="AI33" i="2"/>
  <c r="AP33" i="2"/>
  <c r="AB34" i="2"/>
  <c r="AC34" i="2"/>
  <c r="AD34" i="2"/>
  <c r="AE34" i="2"/>
  <c r="AF34" i="2"/>
  <c r="AG34" i="2"/>
  <c r="AH34" i="2"/>
  <c r="AI34" i="2"/>
  <c r="AP34" i="2"/>
  <c r="AB35" i="2"/>
  <c r="AC35" i="2"/>
  <c r="AD35" i="2"/>
  <c r="AE35" i="2"/>
  <c r="AF35" i="2"/>
  <c r="AG35" i="2"/>
  <c r="AH35" i="2"/>
  <c r="AI35" i="2"/>
  <c r="AP35" i="2"/>
  <c r="AB36" i="2"/>
  <c r="AC36" i="2"/>
  <c r="AD36" i="2"/>
  <c r="AE36" i="2"/>
  <c r="AF36" i="2"/>
  <c r="AG36" i="2"/>
  <c r="AH36" i="2"/>
  <c r="AI36" i="2"/>
  <c r="AP36" i="2"/>
  <c r="AB37" i="2"/>
  <c r="AC37" i="2"/>
  <c r="AD37" i="2"/>
  <c r="AE37" i="2"/>
  <c r="AF37" i="2"/>
  <c r="AG37" i="2"/>
  <c r="AH37" i="2"/>
  <c r="AI37" i="2"/>
  <c r="AP37" i="2"/>
  <c r="AB38" i="2"/>
  <c r="AC38" i="2"/>
  <c r="AD38" i="2"/>
  <c r="AE38" i="2"/>
  <c r="AF38" i="2"/>
  <c r="AG38" i="2"/>
  <c r="AH38" i="2"/>
  <c r="AI38" i="2"/>
  <c r="AP38" i="2"/>
  <c r="AB39" i="2"/>
  <c r="AC39" i="2"/>
  <c r="AD39" i="2"/>
  <c r="AE39" i="2"/>
  <c r="AF39" i="2"/>
  <c r="AG39" i="2"/>
  <c r="AH39" i="2"/>
  <c r="AI39" i="2"/>
  <c r="AP39" i="2"/>
  <c r="AB40" i="2"/>
  <c r="AC40" i="2"/>
  <c r="AD40" i="2"/>
  <c r="AE40" i="2"/>
  <c r="AF40" i="2"/>
  <c r="AG40" i="2"/>
  <c r="AH40" i="2"/>
  <c r="AI40" i="2"/>
  <c r="AP40" i="2"/>
  <c r="AB41" i="2"/>
  <c r="AC41" i="2"/>
  <c r="AD41" i="2"/>
  <c r="AE41" i="2"/>
  <c r="AF41" i="2"/>
  <c r="AG41" i="2"/>
  <c r="AH41" i="2"/>
  <c r="AI41" i="2"/>
  <c r="AP41" i="2"/>
  <c r="AB42" i="2"/>
  <c r="AC42" i="2"/>
  <c r="AD42" i="2"/>
  <c r="AE42" i="2"/>
  <c r="AF42" i="2"/>
  <c r="AG42" i="2"/>
  <c r="AH42" i="2"/>
  <c r="AI42" i="2"/>
  <c r="AP42" i="2"/>
  <c r="AB43" i="2"/>
  <c r="AC43" i="2"/>
  <c r="AD43" i="2"/>
  <c r="AE43" i="2"/>
  <c r="AF43" i="2"/>
  <c r="AG43" i="2"/>
  <c r="AH43" i="2"/>
  <c r="AI43" i="2"/>
  <c r="AP43" i="2"/>
  <c r="AB44" i="2"/>
  <c r="AC44" i="2"/>
  <c r="AD44" i="2"/>
  <c r="AE44" i="2"/>
  <c r="AF44" i="2"/>
  <c r="AG44" i="2"/>
  <c r="AH44" i="2"/>
  <c r="AI44" i="2"/>
  <c r="AP44" i="2"/>
  <c r="AB45" i="2"/>
  <c r="AC45" i="2"/>
  <c r="AD45" i="2"/>
  <c r="AE45" i="2"/>
  <c r="AF45" i="2"/>
  <c r="AG45" i="2"/>
  <c r="AH45" i="2"/>
  <c r="AI45" i="2"/>
  <c r="AP45" i="2"/>
  <c r="AB46" i="2"/>
  <c r="AC46" i="2"/>
  <c r="AD46" i="2"/>
  <c r="AE46" i="2"/>
  <c r="AF46" i="2"/>
  <c r="AG46" i="2"/>
  <c r="AH46" i="2"/>
  <c r="AI46" i="2"/>
  <c r="AP46" i="2"/>
  <c r="AB47" i="2"/>
  <c r="AC47" i="2"/>
  <c r="AD47" i="2"/>
  <c r="AE47" i="2"/>
  <c r="AF47" i="2"/>
  <c r="AG47" i="2"/>
  <c r="AH47" i="2"/>
  <c r="AI47" i="2"/>
  <c r="AP47" i="2"/>
  <c r="AB48" i="2"/>
  <c r="AC48" i="2"/>
  <c r="AD48" i="2"/>
  <c r="AE48" i="2"/>
  <c r="AF48" i="2"/>
  <c r="AG48" i="2"/>
  <c r="AH48" i="2"/>
  <c r="AI48" i="2"/>
  <c r="AP48" i="2"/>
  <c r="AB49" i="2"/>
  <c r="AC49" i="2"/>
  <c r="AD49" i="2"/>
  <c r="AE49" i="2"/>
  <c r="AF49" i="2"/>
  <c r="AG49" i="2"/>
  <c r="AH49" i="2"/>
  <c r="AI49" i="2"/>
  <c r="AP49" i="2"/>
  <c r="AB50" i="2"/>
  <c r="AC50" i="2"/>
  <c r="AD50" i="2"/>
  <c r="AE50" i="2"/>
  <c r="AF50" i="2"/>
  <c r="AG50" i="2"/>
  <c r="AH50" i="2"/>
  <c r="AI50" i="2"/>
  <c r="AP50" i="2"/>
  <c r="AB51" i="2"/>
  <c r="AC51" i="2"/>
  <c r="AD51" i="2"/>
  <c r="AE51" i="2"/>
  <c r="AF51" i="2"/>
  <c r="AG51" i="2"/>
  <c r="AH51" i="2"/>
  <c r="AI51" i="2"/>
  <c r="AP51" i="2"/>
  <c r="AB52" i="2"/>
  <c r="AC52" i="2"/>
  <c r="AD52" i="2"/>
  <c r="AE52" i="2"/>
  <c r="AF52" i="2"/>
  <c r="AG52" i="2"/>
  <c r="AH52" i="2"/>
  <c r="AI52" i="2"/>
  <c r="AP52" i="2"/>
  <c r="AB53" i="2"/>
  <c r="AC53" i="2"/>
  <c r="AD53" i="2"/>
  <c r="AE53" i="2"/>
  <c r="AF53" i="2"/>
  <c r="AG53" i="2"/>
  <c r="AH53" i="2"/>
  <c r="AI53" i="2"/>
  <c r="AP53" i="2"/>
  <c r="AB54" i="2"/>
  <c r="AC54" i="2"/>
  <c r="AD54" i="2"/>
  <c r="AE54" i="2"/>
  <c r="AF54" i="2"/>
  <c r="AG54" i="2"/>
  <c r="AH54" i="2"/>
  <c r="AI54" i="2"/>
  <c r="AP54" i="2"/>
  <c r="AB55" i="2"/>
  <c r="AC55" i="2"/>
  <c r="AD55" i="2"/>
  <c r="AE55" i="2"/>
  <c r="AF55" i="2"/>
  <c r="AG55" i="2"/>
  <c r="AH55" i="2"/>
  <c r="AI55" i="2"/>
  <c r="AP55" i="2"/>
  <c r="AB56" i="2"/>
  <c r="AC56" i="2"/>
  <c r="AD56" i="2"/>
  <c r="AE56" i="2"/>
  <c r="AF56" i="2"/>
  <c r="AG56" i="2"/>
  <c r="AH56" i="2"/>
  <c r="AI56" i="2"/>
  <c r="AP56" i="2"/>
  <c r="AB57" i="2"/>
  <c r="AC57" i="2"/>
  <c r="AD57" i="2"/>
  <c r="AE57" i="2"/>
  <c r="AF57" i="2"/>
  <c r="AG57" i="2"/>
  <c r="AH57" i="2"/>
  <c r="AI57" i="2"/>
  <c r="AP57" i="2"/>
  <c r="AB58" i="2"/>
  <c r="AC58" i="2"/>
  <c r="AD58" i="2"/>
  <c r="AE58" i="2"/>
  <c r="AF58" i="2"/>
  <c r="AG58" i="2"/>
  <c r="AH58" i="2"/>
  <c r="AI58" i="2"/>
  <c r="AP58" i="2"/>
  <c r="AB59" i="2"/>
  <c r="AC59" i="2"/>
  <c r="AD59" i="2"/>
  <c r="AE59" i="2"/>
  <c r="AF59" i="2"/>
  <c r="AG59" i="2"/>
  <c r="AH59" i="2"/>
  <c r="AI59" i="2"/>
  <c r="AP59" i="2"/>
  <c r="AB60" i="2"/>
  <c r="AC60" i="2"/>
  <c r="AD60" i="2"/>
  <c r="AE60" i="2"/>
  <c r="AF60" i="2"/>
  <c r="AG60" i="2"/>
  <c r="AH60" i="2"/>
  <c r="AI60" i="2"/>
  <c r="AP60" i="2"/>
  <c r="AB61" i="2"/>
  <c r="AC61" i="2"/>
  <c r="AD61" i="2"/>
  <c r="AE61" i="2"/>
  <c r="AF61" i="2"/>
  <c r="AG61" i="2"/>
  <c r="AH61" i="2"/>
  <c r="AI61" i="2"/>
  <c r="AP61" i="2"/>
  <c r="AB62" i="2"/>
  <c r="AC62" i="2"/>
  <c r="AD62" i="2"/>
  <c r="AE62" i="2"/>
  <c r="AF62" i="2"/>
  <c r="AG62" i="2"/>
  <c r="AH62" i="2"/>
  <c r="AI62" i="2"/>
  <c r="AP62" i="2"/>
  <c r="AB63" i="2"/>
  <c r="AC63" i="2"/>
  <c r="AD63" i="2"/>
  <c r="AE63" i="2"/>
  <c r="AF63" i="2"/>
  <c r="AG63" i="2"/>
  <c r="AH63" i="2"/>
  <c r="AI63" i="2"/>
  <c r="AP63" i="2"/>
  <c r="AB64" i="2"/>
  <c r="AC64" i="2"/>
  <c r="AD64" i="2"/>
  <c r="AE64" i="2"/>
  <c r="AF64" i="2"/>
  <c r="AG64" i="2"/>
  <c r="AH64" i="2"/>
  <c r="AI64" i="2"/>
  <c r="AP64" i="2"/>
  <c r="AB65" i="2"/>
  <c r="AC65" i="2"/>
  <c r="AD65" i="2"/>
  <c r="AE65" i="2"/>
  <c r="AF65" i="2"/>
  <c r="AG65" i="2"/>
  <c r="AH65" i="2"/>
  <c r="AI65" i="2"/>
  <c r="AP65" i="2"/>
  <c r="AB66" i="2"/>
  <c r="AC66" i="2"/>
  <c r="AD66" i="2"/>
  <c r="AE66" i="2"/>
  <c r="AF66" i="2"/>
  <c r="AG66" i="2"/>
  <c r="AH66" i="2"/>
  <c r="AI66" i="2"/>
  <c r="AP66" i="2"/>
  <c r="AB67" i="2"/>
  <c r="AC67" i="2"/>
  <c r="AD67" i="2"/>
  <c r="AE67" i="2"/>
  <c r="AF67" i="2"/>
  <c r="AG67" i="2"/>
  <c r="AH67" i="2"/>
  <c r="AI67" i="2"/>
  <c r="AP67" i="2"/>
  <c r="AB68" i="2"/>
  <c r="AC68" i="2"/>
  <c r="AD68" i="2"/>
  <c r="AE68" i="2"/>
  <c r="AF68" i="2"/>
  <c r="AG68" i="2"/>
  <c r="AH68" i="2"/>
  <c r="AI68" i="2"/>
  <c r="AP68" i="2"/>
  <c r="AB69" i="2"/>
  <c r="AC69" i="2"/>
  <c r="AD69" i="2"/>
  <c r="AE69" i="2"/>
  <c r="AF69" i="2"/>
  <c r="AG69" i="2"/>
  <c r="AH69" i="2"/>
  <c r="AI69" i="2"/>
  <c r="AP69" i="2"/>
  <c r="AB70" i="2"/>
  <c r="AC70" i="2"/>
  <c r="AD70" i="2"/>
  <c r="AE70" i="2"/>
  <c r="AF70" i="2"/>
  <c r="AG70" i="2"/>
  <c r="AH70" i="2"/>
  <c r="AI70" i="2"/>
  <c r="AP70" i="2"/>
  <c r="AB71" i="2"/>
  <c r="AC71" i="2"/>
  <c r="AD71" i="2"/>
  <c r="AE71" i="2"/>
  <c r="AF71" i="2"/>
  <c r="AG71" i="2"/>
  <c r="AH71" i="2"/>
  <c r="AI71" i="2"/>
  <c r="AP71" i="2"/>
  <c r="AB72" i="2"/>
  <c r="AC72" i="2"/>
  <c r="AD72" i="2"/>
  <c r="AE72" i="2"/>
  <c r="AF72" i="2"/>
  <c r="AG72" i="2"/>
  <c r="AH72" i="2"/>
  <c r="AI72" i="2"/>
  <c r="AP72" i="2"/>
  <c r="AB73" i="2"/>
  <c r="AC73" i="2"/>
  <c r="AD73" i="2"/>
  <c r="AE73" i="2"/>
  <c r="AF73" i="2"/>
  <c r="AG73" i="2"/>
  <c r="AH73" i="2"/>
  <c r="AI73" i="2"/>
  <c r="AP73" i="2"/>
  <c r="AB74" i="2"/>
  <c r="AC74" i="2"/>
  <c r="AD74" i="2"/>
  <c r="AE74" i="2"/>
  <c r="AF74" i="2"/>
  <c r="AG74" i="2"/>
  <c r="AH74" i="2"/>
  <c r="AI74" i="2"/>
  <c r="AP74" i="2"/>
  <c r="AB75" i="2"/>
  <c r="AC75" i="2"/>
  <c r="AD75" i="2"/>
  <c r="AE75" i="2"/>
  <c r="AF75" i="2"/>
  <c r="AG75" i="2"/>
  <c r="AH75" i="2"/>
  <c r="AI75" i="2"/>
  <c r="AP75" i="2"/>
  <c r="AB76" i="2"/>
  <c r="AC76" i="2"/>
  <c r="AD76" i="2"/>
  <c r="AE76" i="2"/>
  <c r="AF76" i="2"/>
  <c r="AG76" i="2"/>
  <c r="AH76" i="2"/>
  <c r="AI76" i="2"/>
  <c r="AP76" i="2"/>
  <c r="AB77" i="2"/>
  <c r="AC77" i="2"/>
  <c r="AD77" i="2"/>
  <c r="AE77" i="2"/>
  <c r="AF77" i="2"/>
  <c r="AG77" i="2"/>
  <c r="AH77" i="2"/>
  <c r="AI77" i="2"/>
  <c r="AP77" i="2"/>
  <c r="AB78" i="2"/>
  <c r="AC78" i="2"/>
  <c r="AD78" i="2"/>
  <c r="AE78" i="2"/>
  <c r="AF78" i="2"/>
  <c r="AG78" i="2"/>
  <c r="AH78" i="2"/>
  <c r="AI78" i="2"/>
  <c r="AP78" i="2"/>
  <c r="AB79" i="2"/>
  <c r="AC79" i="2"/>
  <c r="AD79" i="2"/>
  <c r="AE79" i="2"/>
  <c r="AF79" i="2"/>
  <c r="AG79" i="2"/>
  <c r="AH79" i="2"/>
  <c r="AI79" i="2"/>
  <c r="AP79" i="2"/>
  <c r="AB80" i="2"/>
  <c r="AC80" i="2"/>
  <c r="AD80" i="2"/>
  <c r="AE80" i="2"/>
  <c r="AF80" i="2"/>
  <c r="AG80" i="2"/>
  <c r="AH80" i="2"/>
  <c r="AI80" i="2"/>
  <c r="AP80" i="2"/>
  <c r="AB81" i="2"/>
  <c r="AC81" i="2"/>
  <c r="AD81" i="2"/>
  <c r="AE81" i="2"/>
  <c r="AF81" i="2"/>
  <c r="AG81" i="2"/>
  <c r="AH81" i="2"/>
  <c r="AI81" i="2"/>
  <c r="AP81" i="2"/>
  <c r="AB82" i="2"/>
  <c r="AC82" i="2"/>
  <c r="AD82" i="2"/>
  <c r="AE82" i="2"/>
  <c r="AF82" i="2"/>
  <c r="AG82" i="2"/>
  <c r="AH82" i="2"/>
  <c r="AI82" i="2"/>
  <c r="AP82" i="2"/>
  <c r="AB83" i="2"/>
  <c r="AC83" i="2"/>
  <c r="AD83" i="2"/>
  <c r="AE83" i="2"/>
  <c r="AF83" i="2"/>
  <c r="AG83" i="2"/>
  <c r="AH83" i="2"/>
  <c r="AI83" i="2"/>
  <c r="AP83" i="2"/>
  <c r="AB84" i="2"/>
  <c r="AC84" i="2"/>
  <c r="AD84" i="2"/>
  <c r="AE84" i="2"/>
  <c r="AF84" i="2"/>
  <c r="AG84" i="2"/>
  <c r="AH84" i="2"/>
  <c r="AI84" i="2"/>
  <c r="AP84" i="2"/>
  <c r="AB85" i="2"/>
  <c r="AC85" i="2"/>
  <c r="AD85" i="2"/>
  <c r="AE85" i="2"/>
  <c r="AF85" i="2"/>
  <c r="AG85" i="2"/>
  <c r="AH85" i="2"/>
  <c r="AI85" i="2"/>
  <c r="AP85" i="2"/>
  <c r="AB86" i="2"/>
  <c r="AC86" i="2"/>
  <c r="AD86" i="2"/>
  <c r="AE86" i="2"/>
  <c r="AF86" i="2"/>
  <c r="AG86" i="2"/>
  <c r="AH86" i="2"/>
  <c r="AI86" i="2"/>
  <c r="AP86" i="2"/>
  <c r="AB87" i="2"/>
  <c r="AC87" i="2"/>
  <c r="AD87" i="2"/>
  <c r="AE87" i="2"/>
  <c r="AF87" i="2"/>
  <c r="AG87" i="2"/>
  <c r="AH87" i="2"/>
  <c r="AI87" i="2"/>
  <c r="AP87" i="2"/>
  <c r="AB88" i="2"/>
  <c r="AC88" i="2"/>
  <c r="AD88" i="2"/>
  <c r="AE88" i="2"/>
  <c r="AF88" i="2"/>
  <c r="AG88" i="2"/>
  <c r="AH88" i="2"/>
  <c r="AI88" i="2"/>
  <c r="AP88" i="2"/>
  <c r="AB89" i="2"/>
  <c r="AC89" i="2"/>
  <c r="AD89" i="2"/>
  <c r="AE89" i="2"/>
  <c r="AF89" i="2"/>
  <c r="AG89" i="2"/>
  <c r="AH89" i="2"/>
  <c r="AI89" i="2"/>
  <c r="AP89" i="2"/>
  <c r="AB90" i="2"/>
  <c r="AC90" i="2"/>
  <c r="AD90" i="2"/>
  <c r="AE90" i="2"/>
  <c r="AF90" i="2"/>
  <c r="AG90" i="2"/>
  <c r="AH90" i="2"/>
  <c r="AI90" i="2"/>
  <c r="AP90" i="2"/>
  <c r="AB91" i="2"/>
  <c r="AC91" i="2"/>
  <c r="AD91" i="2"/>
  <c r="AE91" i="2"/>
  <c r="AF91" i="2"/>
  <c r="AG91" i="2"/>
  <c r="AH91" i="2"/>
  <c r="AI91" i="2"/>
  <c r="AP91" i="2"/>
  <c r="AB92" i="2"/>
  <c r="AC92" i="2"/>
  <c r="AD92" i="2"/>
  <c r="AE92" i="2"/>
  <c r="AF92" i="2"/>
  <c r="AG92" i="2"/>
  <c r="AH92" i="2"/>
  <c r="AI92" i="2"/>
  <c r="AP92" i="2"/>
  <c r="AB93" i="2"/>
  <c r="AC93" i="2"/>
  <c r="AD93" i="2"/>
  <c r="AE93" i="2"/>
  <c r="AF93" i="2"/>
  <c r="AG93" i="2"/>
  <c r="AH93" i="2"/>
  <c r="AI93" i="2"/>
  <c r="AP93" i="2"/>
  <c r="AB94" i="2"/>
  <c r="AC94" i="2"/>
  <c r="AD94" i="2"/>
  <c r="AE94" i="2"/>
  <c r="AF94" i="2"/>
  <c r="AG94" i="2"/>
  <c r="AH94" i="2"/>
  <c r="AI94" i="2"/>
  <c r="AP94" i="2"/>
  <c r="AB95" i="2"/>
  <c r="AC95" i="2"/>
  <c r="AD95" i="2"/>
  <c r="AE95" i="2"/>
  <c r="AF95" i="2"/>
  <c r="AG95" i="2"/>
  <c r="AH95" i="2"/>
  <c r="AI95" i="2"/>
  <c r="AP95" i="2"/>
  <c r="AB96" i="2"/>
  <c r="AC96" i="2"/>
  <c r="AD96" i="2"/>
  <c r="AE96" i="2"/>
  <c r="AF96" i="2"/>
  <c r="AG96" i="2"/>
  <c r="AH96" i="2"/>
  <c r="AI96" i="2"/>
  <c r="AP96" i="2"/>
  <c r="AB97" i="2"/>
  <c r="AC97" i="2"/>
  <c r="AD97" i="2"/>
  <c r="AE97" i="2"/>
  <c r="AF97" i="2"/>
  <c r="AG97" i="2"/>
  <c r="AH97" i="2"/>
  <c r="AI97" i="2"/>
  <c r="AP97" i="2"/>
  <c r="AB98" i="2"/>
  <c r="AC98" i="2"/>
  <c r="AD98" i="2"/>
  <c r="AE98" i="2"/>
  <c r="AF98" i="2"/>
  <c r="AG98" i="2"/>
  <c r="AH98" i="2"/>
  <c r="AI98" i="2"/>
  <c r="AP98" i="2"/>
  <c r="AB99" i="2"/>
  <c r="AC99" i="2"/>
  <c r="AD99" i="2"/>
  <c r="AE99" i="2"/>
  <c r="AF99" i="2"/>
  <c r="AG99" i="2"/>
  <c r="AH99" i="2"/>
  <c r="AI99" i="2"/>
  <c r="AP99" i="2"/>
  <c r="AB100" i="2"/>
  <c r="AC100" i="2"/>
  <c r="AD100" i="2"/>
  <c r="AE100" i="2"/>
  <c r="AF100" i="2"/>
  <c r="AG100" i="2"/>
  <c r="AH100" i="2"/>
  <c r="AI100" i="2"/>
  <c r="AP100" i="2"/>
  <c r="AB101" i="2"/>
  <c r="AC101" i="2"/>
  <c r="AD101" i="2"/>
  <c r="AE101" i="2"/>
  <c r="AF101" i="2"/>
  <c r="AG101" i="2"/>
  <c r="AH101" i="2"/>
  <c r="AI101" i="2"/>
  <c r="AP101" i="2"/>
  <c r="AB102" i="2"/>
  <c r="AC102" i="2"/>
  <c r="AD102" i="2"/>
  <c r="AE102" i="2"/>
  <c r="AF102" i="2"/>
  <c r="AG102" i="2"/>
  <c r="AH102" i="2"/>
  <c r="AI102" i="2"/>
  <c r="AP102" i="2"/>
  <c r="AB103" i="2"/>
  <c r="AC103" i="2"/>
  <c r="AD103" i="2"/>
  <c r="AE103" i="2"/>
  <c r="AF103" i="2"/>
  <c r="AG103" i="2"/>
  <c r="AH103" i="2"/>
  <c r="AI103" i="2"/>
  <c r="AP103" i="2"/>
  <c r="AB104" i="2"/>
  <c r="AC104" i="2"/>
  <c r="AD104" i="2"/>
  <c r="AE104" i="2"/>
  <c r="AF104" i="2"/>
  <c r="AG104" i="2"/>
  <c r="AH104" i="2"/>
  <c r="AI104" i="2"/>
  <c r="AP104" i="2"/>
  <c r="AB105" i="2"/>
  <c r="AC105" i="2"/>
  <c r="AD105" i="2"/>
  <c r="AE105" i="2"/>
  <c r="AF105" i="2"/>
  <c r="AG105" i="2"/>
  <c r="AH105" i="2"/>
  <c r="AI105" i="2"/>
  <c r="AP105" i="2"/>
  <c r="AB106" i="2"/>
  <c r="AC106" i="2"/>
  <c r="AD106" i="2"/>
  <c r="AE106" i="2"/>
  <c r="AF106" i="2"/>
  <c r="AG106" i="2"/>
  <c r="AH106" i="2"/>
  <c r="AI106" i="2"/>
  <c r="AP106" i="2"/>
  <c r="AB107" i="2"/>
  <c r="AC107" i="2"/>
  <c r="AD107" i="2"/>
  <c r="AE107" i="2"/>
  <c r="AF107" i="2"/>
  <c r="AG107" i="2"/>
  <c r="AH107" i="2"/>
  <c r="AI107" i="2"/>
  <c r="AP107" i="2"/>
  <c r="AB108" i="2"/>
  <c r="AC108" i="2"/>
  <c r="AD108" i="2"/>
  <c r="AE108" i="2"/>
  <c r="AF108" i="2"/>
  <c r="AG108" i="2"/>
  <c r="AH108" i="2"/>
  <c r="AI108" i="2"/>
  <c r="AP108" i="2"/>
  <c r="AB109" i="2"/>
  <c r="AC109" i="2"/>
  <c r="AD109" i="2"/>
  <c r="AE109" i="2"/>
  <c r="AF109" i="2"/>
  <c r="AG109" i="2"/>
  <c r="AH109" i="2"/>
  <c r="AI109" i="2"/>
  <c r="AP109" i="2"/>
  <c r="AB110" i="2"/>
  <c r="AC110" i="2"/>
  <c r="AD110" i="2"/>
  <c r="AE110" i="2"/>
  <c r="AF110" i="2"/>
  <c r="AG110" i="2"/>
  <c r="AH110" i="2"/>
  <c r="AI110" i="2"/>
  <c r="AP110" i="2"/>
  <c r="AB111" i="2"/>
  <c r="AC111" i="2"/>
  <c r="AD111" i="2"/>
  <c r="AE111" i="2"/>
  <c r="AF111" i="2"/>
  <c r="AG111" i="2"/>
  <c r="AH111" i="2"/>
  <c r="AI111" i="2"/>
  <c r="AP111" i="2"/>
  <c r="AB112" i="2"/>
  <c r="AC112" i="2"/>
  <c r="AD112" i="2"/>
  <c r="AE112" i="2"/>
  <c r="AF112" i="2"/>
  <c r="AG112" i="2"/>
  <c r="AH112" i="2"/>
  <c r="AI112" i="2"/>
  <c r="AP112" i="2"/>
  <c r="AB113" i="2"/>
  <c r="AC113" i="2"/>
  <c r="AD113" i="2"/>
  <c r="AE113" i="2"/>
  <c r="AF113" i="2"/>
  <c r="AG113" i="2"/>
  <c r="AH113" i="2"/>
  <c r="AI113" i="2"/>
  <c r="AP113" i="2"/>
  <c r="AB114" i="2"/>
  <c r="AC114" i="2"/>
  <c r="AD114" i="2"/>
  <c r="AE114" i="2"/>
  <c r="AF114" i="2"/>
  <c r="AG114" i="2"/>
  <c r="AH114" i="2"/>
  <c r="AI114" i="2"/>
  <c r="AP114" i="2"/>
  <c r="AB115" i="2"/>
  <c r="AC115" i="2"/>
  <c r="AD115" i="2"/>
  <c r="AE115" i="2"/>
  <c r="AF115" i="2"/>
  <c r="AG115" i="2"/>
  <c r="AH115" i="2"/>
  <c r="AI115" i="2"/>
  <c r="AP115" i="2"/>
  <c r="AB116" i="2"/>
  <c r="AC116" i="2"/>
  <c r="AD116" i="2"/>
  <c r="AE116" i="2"/>
  <c r="AF116" i="2"/>
  <c r="AG116" i="2"/>
  <c r="AH116" i="2"/>
  <c r="AI116" i="2"/>
  <c r="AP116" i="2"/>
  <c r="AB117" i="2"/>
  <c r="AC117" i="2"/>
  <c r="AD117" i="2"/>
  <c r="AE117" i="2"/>
  <c r="AF117" i="2"/>
  <c r="AG117" i="2"/>
  <c r="AH117" i="2"/>
  <c r="AI117" i="2"/>
  <c r="AP117" i="2"/>
  <c r="AB118" i="2"/>
  <c r="AC118" i="2"/>
  <c r="AD118" i="2"/>
  <c r="AE118" i="2"/>
  <c r="AF118" i="2"/>
  <c r="AG118" i="2"/>
  <c r="AH118" i="2"/>
  <c r="AI118" i="2"/>
  <c r="AP118" i="2"/>
  <c r="AB119" i="2"/>
  <c r="AC119" i="2"/>
  <c r="AD119" i="2"/>
  <c r="AE119" i="2"/>
  <c r="AF119" i="2"/>
  <c r="AG119" i="2"/>
  <c r="AH119" i="2"/>
  <c r="AI119" i="2"/>
  <c r="AP119" i="2"/>
  <c r="AB120" i="2"/>
  <c r="AC120" i="2"/>
  <c r="AD120" i="2"/>
  <c r="AE120" i="2"/>
  <c r="AF120" i="2"/>
  <c r="AG120" i="2"/>
  <c r="AH120" i="2"/>
  <c r="AI120" i="2"/>
  <c r="AP120" i="2"/>
  <c r="AB121" i="2"/>
  <c r="AC121" i="2"/>
  <c r="AD121" i="2"/>
  <c r="AE121" i="2"/>
  <c r="AF121" i="2"/>
  <c r="AG121" i="2"/>
  <c r="AH121" i="2"/>
  <c r="AI121" i="2"/>
  <c r="AP121" i="2"/>
  <c r="AB122" i="2"/>
  <c r="AC122" i="2"/>
  <c r="AD122" i="2"/>
  <c r="AE122" i="2"/>
  <c r="AF122" i="2"/>
  <c r="AG122" i="2"/>
  <c r="AH122" i="2"/>
  <c r="AI122" i="2"/>
  <c r="AP122" i="2"/>
  <c r="AB123" i="2"/>
  <c r="AC123" i="2"/>
  <c r="AD123" i="2"/>
  <c r="AE123" i="2"/>
  <c r="AF123" i="2"/>
  <c r="AG123" i="2"/>
  <c r="AH123" i="2"/>
  <c r="AI123" i="2"/>
  <c r="AP123" i="2"/>
  <c r="AB124" i="2"/>
  <c r="AC124" i="2"/>
  <c r="AD124" i="2"/>
  <c r="AE124" i="2"/>
  <c r="AF124" i="2"/>
  <c r="AG124" i="2"/>
  <c r="AH124" i="2"/>
  <c r="AI124" i="2"/>
  <c r="AP124" i="2"/>
  <c r="AB125" i="2"/>
  <c r="AC125" i="2"/>
  <c r="AD125" i="2"/>
  <c r="AE125" i="2"/>
  <c r="AF125" i="2"/>
  <c r="AG125" i="2"/>
  <c r="AH125" i="2"/>
  <c r="AI125" i="2"/>
  <c r="AP125" i="2"/>
  <c r="AB126" i="2"/>
  <c r="AC126" i="2"/>
  <c r="AD126" i="2"/>
  <c r="AE126" i="2"/>
  <c r="AF126" i="2"/>
  <c r="AG126" i="2"/>
  <c r="AH126" i="2"/>
  <c r="AI126" i="2"/>
  <c r="AP126" i="2"/>
  <c r="AB127" i="2"/>
  <c r="AC127" i="2"/>
  <c r="AD127" i="2"/>
  <c r="AE127" i="2"/>
  <c r="AF127" i="2"/>
  <c r="AG127" i="2"/>
  <c r="AH127" i="2"/>
  <c r="AI127" i="2"/>
  <c r="AP127" i="2"/>
  <c r="AB128" i="2"/>
  <c r="AC128" i="2"/>
  <c r="AD128" i="2"/>
  <c r="AE128" i="2"/>
  <c r="AF128" i="2"/>
  <c r="AG128" i="2"/>
  <c r="AH128" i="2"/>
  <c r="AI128" i="2"/>
  <c r="AP128" i="2"/>
  <c r="AB129" i="2"/>
  <c r="AC129" i="2"/>
  <c r="AD129" i="2"/>
  <c r="AE129" i="2"/>
  <c r="AF129" i="2"/>
  <c r="AG129" i="2"/>
  <c r="AH129" i="2"/>
  <c r="AI129" i="2"/>
  <c r="AP129" i="2"/>
  <c r="AB130" i="2"/>
  <c r="AC130" i="2"/>
  <c r="AD130" i="2"/>
  <c r="AE130" i="2"/>
  <c r="AF130" i="2"/>
  <c r="AG130" i="2"/>
  <c r="AH130" i="2"/>
  <c r="AI130" i="2"/>
  <c r="AP130" i="2"/>
  <c r="AB131" i="2"/>
  <c r="AC131" i="2"/>
  <c r="AD131" i="2"/>
  <c r="AE131" i="2"/>
  <c r="AF131" i="2"/>
  <c r="AG131" i="2"/>
  <c r="AH131" i="2"/>
  <c r="AI131" i="2"/>
  <c r="AP131" i="2"/>
  <c r="AB132" i="2"/>
  <c r="AC132" i="2"/>
  <c r="AD132" i="2"/>
  <c r="AE132" i="2"/>
  <c r="AF132" i="2"/>
  <c r="AG132" i="2"/>
  <c r="AH132" i="2"/>
  <c r="AI132" i="2"/>
  <c r="AP132" i="2"/>
  <c r="AB133" i="2"/>
  <c r="AC133" i="2"/>
  <c r="AD133" i="2"/>
  <c r="AE133" i="2"/>
  <c r="AF133" i="2"/>
  <c r="AG133" i="2"/>
  <c r="AH133" i="2"/>
  <c r="AI133" i="2"/>
  <c r="AP133" i="2"/>
  <c r="AB134" i="2"/>
  <c r="AC134" i="2"/>
  <c r="AD134" i="2"/>
  <c r="AE134" i="2"/>
  <c r="AF134" i="2"/>
  <c r="AG134" i="2"/>
  <c r="AH134" i="2"/>
  <c r="AI134" i="2"/>
  <c r="AP134" i="2"/>
  <c r="AB135" i="2"/>
  <c r="AC135" i="2"/>
  <c r="AD135" i="2"/>
  <c r="AE135" i="2"/>
  <c r="AF135" i="2"/>
  <c r="AG135" i="2"/>
  <c r="AH135" i="2"/>
  <c r="AI135" i="2"/>
  <c r="AP135" i="2"/>
  <c r="AB136" i="2"/>
  <c r="AC136" i="2"/>
  <c r="AD136" i="2"/>
  <c r="AE136" i="2"/>
  <c r="AF136" i="2"/>
  <c r="AG136" i="2"/>
  <c r="AH136" i="2"/>
  <c r="AI136" i="2"/>
  <c r="AP136" i="2"/>
  <c r="AB137" i="2"/>
  <c r="AC137" i="2"/>
  <c r="AD137" i="2"/>
  <c r="AE137" i="2"/>
  <c r="AF137" i="2"/>
  <c r="AG137" i="2"/>
  <c r="AH137" i="2"/>
  <c r="AI137" i="2"/>
  <c r="AP137" i="2"/>
  <c r="AB138" i="2"/>
  <c r="AC138" i="2"/>
  <c r="AD138" i="2"/>
  <c r="AE138" i="2"/>
  <c r="AF138" i="2"/>
  <c r="AG138" i="2"/>
  <c r="AH138" i="2"/>
  <c r="AI138" i="2"/>
  <c r="AP138" i="2"/>
  <c r="AB139" i="2"/>
  <c r="AC139" i="2"/>
  <c r="AD139" i="2"/>
  <c r="AE139" i="2"/>
  <c r="AF139" i="2"/>
  <c r="AG139" i="2"/>
  <c r="AH139" i="2"/>
  <c r="AI139" i="2"/>
  <c r="AP139" i="2"/>
  <c r="AB140" i="2"/>
  <c r="AC140" i="2"/>
  <c r="AD140" i="2"/>
  <c r="AE140" i="2"/>
  <c r="AF140" i="2"/>
  <c r="AG140" i="2"/>
  <c r="AH140" i="2"/>
  <c r="AI140" i="2"/>
  <c r="AP140" i="2"/>
  <c r="AB141" i="2"/>
  <c r="AC141" i="2"/>
  <c r="AD141" i="2"/>
  <c r="AE141" i="2"/>
  <c r="AF141" i="2"/>
  <c r="AG141" i="2"/>
  <c r="AH141" i="2"/>
  <c r="AI141" i="2"/>
  <c r="AP141" i="2"/>
  <c r="AB142" i="2"/>
  <c r="AC142" i="2"/>
  <c r="AD142" i="2"/>
  <c r="AE142" i="2"/>
  <c r="AF142" i="2"/>
  <c r="AG142" i="2"/>
  <c r="AH142" i="2"/>
  <c r="AI142" i="2"/>
  <c r="AP142" i="2"/>
  <c r="AB143" i="2"/>
  <c r="AC143" i="2"/>
  <c r="AD143" i="2"/>
  <c r="AE143" i="2"/>
  <c r="AF143" i="2"/>
  <c r="AG143" i="2"/>
  <c r="AH143" i="2"/>
  <c r="AI143" i="2"/>
  <c r="AP143" i="2"/>
  <c r="AB144" i="2"/>
  <c r="AC144" i="2"/>
  <c r="AD144" i="2"/>
  <c r="AE144" i="2"/>
  <c r="AF144" i="2"/>
  <c r="AG144" i="2"/>
  <c r="AH144" i="2"/>
  <c r="AI144" i="2"/>
  <c r="AP144" i="2"/>
  <c r="AB145" i="2"/>
  <c r="AC145" i="2"/>
  <c r="AD145" i="2"/>
  <c r="AE145" i="2"/>
  <c r="AF145" i="2"/>
  <c r="AG145" i="2"/>
  <c r="AH145" i="2"/>
  <c r="AI145" i="2"/>
  <c r="AP145" i="2"/>
  <c r="AB146" i="2"/>
  <c r="AC146" i="2"/>
  <c r="AD146" i="2"/>
  <c r="AE146" i="2"/>
  <c r="AF146" i="2"/>
  <c r="AG146" i="2"/>
  <c r="AH146" i="2"/>
  <c r="AI146" i="2"/>
  <c r="AP146" i="2"/>
  <c r="AB147" i="2"/>
  <c r="AC147" i="2"/>
  <c r="AD147" i="2"/>
  <c r="AE147" i="2"/>
  <c r="AF147" i="2"/>
  <c r="AG147" i="2"/>
  <c r="AH147" i="2"/>
  <c r="AI147" i="2"/>
  <c r="AP147" i="2"/>
  <c r="AB148" i="2"/>
  <c r="AC148" i="2"/>
  <c r="AD148" i="2"/>
  <c r="AE148" i="2"/>
  <c r="AF148" i="2"/>
  <c r="AG148" i="2"/>
  <c r="AH148" i="2"/>
  <c r="AI148" i="2"/>
  <c r="AP148" i="2"/>
  <c r="AB149" i="2"/>
  <c r="AC149" i="2"/>
  <c r="AD149" i="2"/>
  <c r="AE149" i="2"/>
  <c r="AF149" i="2"/>
  <c r="AG149" i="2"/>
  <c r="AH149" i="2"/>
  <c r="AI149" i="2"/>
  <c r="AP149" i="2"/>
  <c r="AB150" i="2"/>
  <c r="AC150" i="2"/>
  <c r="AD150" i="2"/>
  <c r="AE150" i="2"/>
  <c r="AF150" i="2"/>
  <c r="AG150" i="2"/>
  <c r="AH150" i="2"/>
  <c r="AI150" i="2"/>
  <c r="AP150" i="2"/>
  <c r="AB151" i="2"/>
  <c r="AC151" i="2"/>
  <c r="AD151" i="2"/>
  <c r="AE151" i="2"/>
  <c r="AF151" i="2"/>
  <c r="AG151" i="2"/>
  <c r="AH151" i="2"/>
  <c r="AI151" i="2"/>
  <c r="AP151" i="2"/>
  <c r="AB152" i="2"/>
  <c r="AC152" i="2"/>
  <c r="AD152" i="2"/>
  <c r="AE152" i="2"/>
  <c r="AF152" i="2"/>
  <c r="AG152" i="2"/>
  <c r="AH152" i="2"/>
  <c r="AI152" i="2"/>
  <c r="AP152" i="2"/>
  <c r="AB153" i="2"/>
  <c r="AC153" i="2"/>
  <c r="AD153" i="2"/>
  <c r="AE153" i="2"/>
  <c r="AF153" i="2"/>
  <c r="AG153" i="2"/>
  <c r="AH153" i="2"/>
  <c r="AI153" i="2"/>
  <c r="AP153" i="2"/>
  <c r="AB154" i="2"/>
  <c r="AC154" i="2"/>
  <c r="AD154" i="2"/>
  <c r="AE154" i="2"/>
  <c r="AF154" i="2"/>
  <c r="AG154" i="2"/>
  <c r="AH154" i="2"/>
  <c r="AI154" i="2"/>
  <c r="AP154" i="2"/>
  <c r="AB155" i="2"/>
  <c r="AC155" i="2"/>
  <c r="AD155" i="2"/>
  <c r="AE155" i="2"/>
  <c r="AF155" i="2"/>
  <c r="AG155" i="2"/>
  <c r="AH155" i="2"/>
  <c r="AI155" i="2"/>
  <c r="AP155" i="2"/>
  <c r="AB156" i="2"/>
  <c r="AC156" i="2"/>
  <c r="AD156" i="2"/>
  <c r="AE156" i="2"/>
  <c r="AF156" i="2"/>
  <c r="AG156" i="2"/>
  <c r="AH156" i="2"/>
  <c r="AI156" i="2"/>
  <c r="AP156" i="2"/>
  <c r="AB157" i="2"/>
  <c r="AC157" i="2"/>
  <c r="AD157" i="2"/>
  <c r="AE157" i="2"/>
  <c r="AF157" i="2"/>
  <c r="AG157" i="2"/>
  <c r="AH157" i="2"/>
  <c r="AI157" i="2"/>
  <c r="AP157" i="2"/>
  <c r="AB158" i="2"/>
  <c r="AC158" i="2"/>
  <c r="AD158" i="2"/>
  <c r="AE158" i="2"/>
  <c r="AF158" i="2"/>
  <c r="AG158" i="2"/>
  <c r="AH158" i="2"/>
  <c r="AI158" i="2"/>
  <c r="AP158" i="2"/>
  <c r="AB159" i="2"/>
  <c r="AC159" i="2"/>
  <c r="AD159" i="2"/>
  <c r="AE159" i="2"/>
  <c r="AF159" i="2"/>
  <c r="AG159" i="2"/>
  <c r="AH159" i="2"/>
  <c r="AI159" i="2"/>
  <c r="AP159" i="2"/>
  <c r="AB160" i="2"/>
  <c r="AC160" i="2"/>
  <c r="AD160" i="2"/>
  <c r="AE160" i="2"/>
  <c r="AF160" i="2"/>
  <c r="AG160" i="2"/>
  <c r="AH160" i="2"/>
  <c r="AI160" i="2"/>
  <c r="AP160" i="2"/>
  <c r="AB161" i="2"/>
  <c r="AC161" i="2"/>
  <c r="AD161" i="2"/>
  <c r="AE161" i="2"/>
  <c r="AF161" i="2"/>
  <c r="AG161" i="2"/>
  <c r="AH161" i="2"/>
  <c r="AI161" i="2"/>
  <c r="AP161" i="2"/>
  <c r="AB162" i="2"/>
  <c r="AC162" i="2"/>
  <c r="AD162" i="2"/>
  <c r="AE162" i="2"/>
  <c r="AF162" i="2"/>
  <c r="AG162" i="2"/>
  <c r="AH162" i="2"/>
  <c r="AI162" i="2"/>
  <c r="AP162" i="2"/>
  <c r="AB163" i="2"/>
  <c r="AC163" i="2"/>
  <c r="AD163" i="2"/>
  <c r="AE163" i="2"/>
  <c r="AF163" i="2"/>
  <c r="AG163" i="2"/>
  <c r="AH163" i="2"/>
  <c r="AI163" i="2"/>
  <c r="AP163" i="2"/>
  <c r="AB164" i="2"/>
  <c r="AC164" i="2"/>
  <c r="AD164" i="2"/>
  <c r="AE164" i="2"/>
  <c r="AF164" i="2"/>
  <c r="AG164" i="2"/>
  <c r="AH164" i="2"/>
  <c r="AI164" i="2"/>
  <c r="AP164" i="2"/>
  <c r="AB165" i="2"/>
  <c r="AC165" i="2"/>
  <c r="AD165" i="2"/>
  <c r="AE165" i="2"/>
  <c r="AF165" i="2"/>
  <c r="AG165" i="2"/>
  <c r="AH165" i="2"/>
  <c r="AI165" i="2"/>
  <c r="AP165" i="2"/>
  <c r="AB166" i="2"/>
  <c r="AC166" i="2"/>
  <c r="AD166" i="2"/>
  <c r="AE166" i="2"/>
  <c r="AF166" i="2"/>
  <c r="AG166" i="2"/>
  <c r="AH166" i="2"/>
  <c r="AI166" i="2"/>
  <c r="AP166" i="2"/>
  <c r="AB167" i="2"/>
  <c r="AC167" i="2"/>
  <c r="AD167" i="2"/>
  <c r="AE167" i="2"/>
  <c r="AF167" i="2"/>
  <c r="AG167" i="2"/>
  <c r="AH167" i="2"/>
  <c r="AI167" i="2"/>
  <c r="AP167" i="2"/>
  <c r="AB168" i="2"/>
  <c r="AC168" i="2"/>
  <c r="AD168" i="2"/>
  <c r="AE168" i="2"/>
  <c r="AF168" i="2"/>
  <c r="AG168" i="2"/>
  <c r="AH168" i="2"/>
  <c r="AI168" i="2"/>
  <c r="AP168" i="2"/>
  <c r="AB169" i="2"/>
  <c r="AC169" i="2"/>
  <c r="AD169" i="2"/>
  <c r="AE169" i="2"/>
  <c r="AF169" i="2"/>
  <c r="AG169" i="2"/>
  <c r="AH169" i="2"/>
  <c r="AI169" i="2"/>
  <c r="AP169" i="2"/>
  <c r="AB170" i="2"/>
  <c r="AC170" i="2"/>
  <c r="AD170" i="2"/>
  <c r="AE170" i="2"/>
  <c r="AF170" i="2"/>
  <c r="AG170" i="2"/>
  <c r="AH170" i="2"/>
  <c r="AI170" i="2"/>
  <c r="AP170" i="2"/>
  <c r="AB171" i="2"/>
  <c r="AC171" i="2"/>
  <c r="AD171" i="2"/>
  <c r="AE171" i="2"/>
  <c r="AF171" i="2"/>
  <c r="AG171" i="2"/>
  <c r="AH171" i="2"/>
  <c r="AI171" i="2"/>
  <c r="AP171" i="2"/>
  <c r="AB172" i="2"/>
  <c r="AC172" i="2"/>
  <c r="AD172" i="2"/>
  <c r="AE172" i="2"/>
  <c r="AF172" i="2"/>
  <c r="AG172" i="2"/>
  <c r="AH172" i="2"/>
  <c r="AI172" i="2"/>
  <c r="AP172" i="2"/>
  <c r="AB173" i="2"/>
  <c r="AC173" i="2"/>
  <c r="AD173" i="2"/>
  <c r="AE173" i="2"/>
  <c r="AF173" i="2"/>
  <c r="AG173" i="2"/>
  <c r="AH173" i="2"/>
  <c r="AI173" i="2"/>
  <c r="AP173" i="2"/>
  <c r="AB174" i="2"/>
  <c r="AC174" i="2"/>
  <c r="AD174" i="2"/>
  <c r="AE174" i="2"/>
  <c r="AF174" i="2"/>
  <c r="AG174" i="2"/>
  <c r="AH174" i="2"/>
  <c r="AI174" i="2"/>
  <c r="AP174" i="2"/>
  <c r="AB175" i="2"/>
  <c r="AC175" i="2"/>
  <c r="AD175" i="2"/>
  <c r="AE175" i="2"/>
  <c r="AF175" i="2"/>
  <c r="AG175" i="2"/>
  <c r="AH175" i="2"/>
  <c r="AI175" i="2"/>
  <c r="AP175" i="2"/>
  <c r="AB176" i="2"/>
  <c r="AC176" i="2"/>
  <c r="AD176" i="2"/>
  <c r="AE176" i="2"/>
  <c r="AF176" i="2"/>
  <c r="AG176" i="2"/>
  <c r="AH176" i="2"/>
  <c r="AI176" i="2"/>
  <c r="AP176" i="2"/>
  <c r="AB177" i="2"/>
  <c r="AC177" i="2"/>
  <c r="AD177" i="2"/>
  <c r="AE177" i="2"/>
  <c r="AF177" i="2"/>
  <c r="AG177" i="2"/>
  <c r="AH177" i="2"/>
  <c r="AI177" i="2"/>
  <c r="AP177" i="2"/>
  <c r="AB178" i="2"/>
  <c r="AC178" i="2"/>
  <c r="AD178" i="2"/>
  <c r="AE178" i="2"/>
  <c r="AF178" i="2"/>
  <c r="AG178" i="2"/>
  <c r="AH178" i="2"/>
  <c r="AI178" i="2"/>
  <c r="AP178" i="2"/>
  <c r="AB179" i="2"/>
  <c r="AC179" i="2"/>
  <c r="AD179" i="2"/>
  <c r="AE179" i="2"/>
  <c r="AF179" i="2"/>
  <c r="AG179" i="2"/>
  <c r="AH179" i="2"/>
  <c r="AI179" i="2"/>
  <c r="AP179" i="2"/>
  <c r="AB180" i="2"/>
  <c r="AC180" i="2"/>
  <c r="AD180" i="2"/>
  <c r="AE180" i="2"/>
  <c r="AF180" i="2"/>
  <c r="AG180" i="2"/>
  <c r="AH180" i="2"/>
  <c r="AI180" i="2"/>
  <c r="AP180" i="2"/>
  <c r="AB181" i="2"/>
  <c r="AC181" i="2"/>
  <c r="AD181" i="2"/>
  <c r="AE181" i="2"/>
  <c r="AF181" i="2"/>
  <c r="AG181" i="2"/>
  <c r="AH181" i="2"/>
  <c r="AI181" i="2"/>
  <c r="AP181" i="2"/>
  <c r="AB182" i="2"/>
  <c r="AC182" i="2"/>
  <c r="AD182" i="2"/>
  <c r="AE182" i="2"/>
  <c r="AF182" i="2"/>
  <c r="AG182" i="2"/>
  <c r="AH182" i="2"/>
  <c r="AI182" i="2"/>
  <c r="AP182" i="2"/>
  <c r="AB183" i="2"/>
  <c r="AC183" i="2"/>
  <c r="AD183" i="2"/>
  <c r="AE183" i="2"/>
  <c r="AF183" i="2"/>
  <c r="AG183" i="2"/>
  <c r="AH183" i="2"/>
  <c r="AI183" i="2"/>
  <c r="AP183" i="2"/>
  <c r="AB184" i="2"/>
  <c r="AC184" i="2"/>
  <c r="AD184" i="2"/>
  <c r="AE184" i="2"/>
  <c r="AF184" i="2"/>
  <c r="AG184" i="2"/>
  <c r="AH184" i="2"/>
  <c r="AI184" i="2"/>
  <c r="AP184" i="2"/>
  <c r="AB185" i="2"/>
  <c r="AC185" i="2"/>
  <c r="AD185" i="2"/>
  <c r="AE185" i="2"/>
  <c r="AF185" i="2"/>
  <c r="AG185" i="2"/>
  <c r="AH185" i="2"/>
  <c r="AI185" i="2"/>
  <c r="AP185" i="2"/>
  <c r="AB186" i="2"/>
  <c r="AC186" i="2"/>
  <c r="AD186" i="2"/>
  <c r="AE186" i="2"/>
  <c r="AF186" i="2"/>
  <c r="AG186" i="2"/>
  <c r="AH186" i="2"/>
  <c r="AI186" i="2"/>
  <c r="AP186" i="2"/>
  <c r="AB187" i="2"/>
  <c r="AC187" i="2"/>
  <c r="AD187" i="2"/>
  <c r="AE187" i="2"/>
  <c r="AF187" i="2"/>
  <c r="AG187" i="2"/>
  <c r="AH187" i="2"/>
  <c r="AI187" i="2"/>
  <c r="AP187" i="2"/>
  <c r="AB188" i="2"/>
  <c r="AC188" i="2"/>
  <c r="AD188" i="2"/>
  <c r="AE188" i="2"/>
  <c r="AF188" i="2"/>
  <c r="AG188" i="2"/>
  <c r="AH188" i="2"/>
  <c r="AI188" i="2"/>
  <c r="AP188" i="2"/>
  <c r="AB189" i="2"/>
  <c r="AC189" i="2"/>
  <c r="AD189" i="2"/>
  <c r="AE189" i="2"/>
  <c r="AF189" i="2"/>
  <c r="AG189" i="2"/>
  <c r="AH189" i="2"/>
  <c r="AI189" i="2"/>
  <c r="AP189" i="2"/>
  <c r="AB190" i="2"/>
  <c r="AC190" i="2"/>
  <c r="AD190" i="2"/>
  <c r="AE190" i="2"/>
  <c r="AF190" i="2"/>
  <c r="AG190" i="2"/>
  <c r="AH190" i="2"/>
  <c r="AI190" i="2"/>
  <c r="AP190" i="2"/>
  <c r="AB191" i="2"/>
  <c r="AC191" i="2"/>
  <c r="AD191" i="2"/>
  <c r="AE191" i="2"/>
  <c r="AF191" i="2"/>
  <c r="AG191" i="2"/>
  <c r="AH191" i="2"/>
  <c r="AI191" i="2"/>
  <c r="AP191" i="2"/>
  <c r="AB192" i="2"/>
  <c r="AC192" i="2"/>
  <c r="AD192" i="2"/>
  <c r="AE192" i="2"/>
  <c r="AF192" i="2"/>
  <c r="AG192" i="2"/>
  <c r="AH192" i="2"/>
  <c r="AI192" i="2"/>
  <c r="AP192" i="2"/>
  <c r="AB193" i="2"/>
  <c r="AC193" i="2"/>
  <c r="AD193" i="2"/>
  <c r="AE193" i="2"/>
  <c r="AF193" i="2"/>
  <c r="AG193" i="2"/>
  <c r="AH193" i="2"/>
  <c r="AI193" i="2"/>
  <c r="AP193" i="2"/>
  <c r="AB194" i="2"/>
  <c r="AC194" i="2"/>
  <c r="AD194" i="2"/>
  <c r="AE194" i="2"/>
  <c r="AF194" i="2"/>
  <c r="AG194" i="2"/>
  <c r="AH194" i="2"/>
  <c r="AI194" i="2"/>
  <c r="AP194" i="2"/>
  <c r="AB195" i="2"/>
  <c r="AC195" i="2"/>
  <c r="AD195" i="2"/>
  <c r="AE195" i="2"/>
  <c r="AF195" i="2"/>
  <c r="AG195" i="2"/>
  <c r="AH195" i="2"/>
  <c r="AI195" i="2"/>
  <c r="AP195" i="2"/>
  <c r="AB196" i="2"/>
  <c r="AC196" i="2"/>
  <c r="AD196" i="2"/>
  <c r="AE196" i="2"/>
  <c r="AF196" i="2"/>
  <c r="AG196" i="2"/>
  <c r="AH196" i="2"/>
  <c r="AI196" i="2"/>
  <c r="AP196" i="2"/>
  <c r="AB197" i="2"/>
  <c r="AC197" i="2"/>
  <c r="AD197" i="2"/>
  <c r="AE197" i="2"/>
  <c r="AF197" i="2"/>
  <c r="AG197" i="2"/>
  <c r="AH197" i="2"/>
  <c r="AI197" i="2"/>
  <c r="AP197" i="2"/>
  <c r="AB198" i="2"/>
  <c r="AC198" i="2"/>
  <c r="AD198" i="2"/>
  <c r="AE198" i="2"/>
  <c r="AF198" i="2"/>
  <c r="AG198" i="2"/>
  <c r="AH198" i="2"/>
  <c r="AI198" i="2"/>
  <c r="AP198" i="2"/>
  <c r="AB199" i="2"/>
  <c r="AC199" i="2"/>
  <c r="AD199" i="2"/>
  <c r="AE199" i="2"/>
  <c r="AF199" i="2"/>
  <c r="AG199" i="2"/>
  <c r="AH199" i="2"/>
  <c r="AI199" i="2"/>
  <c r="AP199" i="2"/>
  <c r="AB200" i="2"/>
  <c r="AC200" i="2"/>
  <c r="AD200" i="2"/>
  <c r="AE200" i="2"/>
  <c r="AF200" i="2"/>
  <c r="AG200" i="2"/>
  <c r="AH200" i="2"/>
  <c r="AI200" i="2"/>
  <c r="AP200" i="2"/>
  <c r="AB201" i="2"/>
  <c r="AC201" i="2"/>
  <c r="AD201" i="2"/>
  <c r="AE201" i="2"/>
  <c r="AF201" i="2"/>
  <c r="AG201" i="2"/>
  <c r="AH201" i="2"/>
  <c r="AI201" i="2"/>
  <c r="AP201" i="2"/>
  <c r="AB202" i="2"/>
  <c r="AC202" i="2"/>
  <c r="AD202" i="2"/>
  <c r="AE202" i="2"/>
  <c r="AF202" i="2"/>
  <c r="AG202" i="2"/>
  <c r="AH202" i="2"/>
  <c r="AI202" i="2"/>
  <c r="AP202" i="2"/>
  <c r="AB203" i="2"/>
  <c r="AC203" i="2"/>
  <c r="AD203" i="2"/>
  <c r="AE203" i="2"/>
  <c r="AF203" i="2"/>
  <c r="AG203" i="2"/>
  <c r="AH203" i="2"/>
  <c r="AI203" i="2"/>
  <c r="AP203" i="2"/>
  <c r="AB204" i="2"/>
  <c r="AC204" i="2"/>
  <c r="AD204" i="2"/>
  <c r="AE204" i="2"/>
  <c r="AF204" i="2"/>
  <c r="AG204" i="2"/>
  <c r="AH204" i="2"/>
  <c r="AI204" i="2"/>
  <c r="AP204" i="2"/>
  <c r="AB205" i="2"/>
  <c r="AC205" i="2"/>
  <c r="AD205" i="2"/>
  <c r="AE205" i="2"/>
  <c r="AF205" i="2"/>
  <c r="AG205" i="2"/>
  <c r="AH205" i="2"/>
  <c r="AI205" i="2"/>
  <c r="AP205" i="2"/>
  <c r="AB206" i="2"/>
  <c r="AC206" i="2"/>
  <c r="AD206" i="2"/>
  <c r="AE206" i="2"/>
  <c r="AF206" i="2"/>
  <c r="AG206" i="2"/>
  <c r="AH206" i="2"/>
  <c r="AI206" i="2"/>
  <c r="AP206" i="2"/>
  <c r="AB207" i="2"/>
  <c r="AC207" i="2"/>
  <c r="AD207" i="2"/>
  <c r="AE207" i="2"/>
  <c r="AF207" i="2"/>
  <c r="AG207" i="2"/>
  <c r="AH207" i="2"/>
  <c r="AI207" i="2"/>
  <c r="AP207" i="2"/>
  <c r="AB208" i="2"/>
  <c r="AC208" i="2"/>
  <c r="AD208" i="2"/>
  <c r="AE208" i="2"/>
  <c r="AF208" i="2"/>
  <c r="AG208" i="2"/>
  <c r="AH208" i="2"/>
  <c r="AI208" i="2"/>
  <c r="AP208" i="2"/>
  <c r="AB209" i="2"/>
  <c r="AC209" i="2"/>
  <c r="AD209" i="2"/>
  <c r="AE209" i="2"/>
  <c r="AF209" i="2"/>
  <c r="AG209" i="2"/>
  <c r="AH209" i="2"/>
  <c r="AI209" i="2"/>
  <c r="AP209" i="2"/>
  <c r="AB210" i="2"/>
  <c r="AC210" i="2"/>
  <c r="AD210" i="2"/>
  <c r="AE210" i="2"/>
  <c r="AF210" i="2"/>
  <c r="AG210" i="2"/>
  <c r="AH210" i="2"/>
  <c r="AI210" i="2"/>
  <c r="AP210" i="2"/>
  <c r="AB211" i="2"/>
  <c r="AC211" i="2"/>
  <c r="AD211" i="2"/>
  <c r="AE211" i="2"/>
  <c r="AF211" i="2"/>
  <c r="AG211" i="2"/>
  <c r="AH211" i="2"/>
  <c r="AI211" i="2"/>
  <c r="AP211" i="2"/>
  <c r="AB212" i="2"/>
  <c r="AC212" i="2"/>
  <c r="AD212" i="2"/>
  <c r="AE212" i="2"/>
  <c r="AF212" i="2"/>
  <c r="AG212" i="2"/>
  <c r="AH212" i="2"/>
  <c r="AI212" i="2"/>
  <c r="AP212" i="2"/>
  <c r="AB213" i="2"/>
  <c r="AC213" i="2"/>
  <c r="AD213" i="2"/>
  <c r="AE213" i="2"/>
  <c r="AF213" i="2"/>
  <c r="AG213" i="2"/>
  <c r="AH213" i="2"/>
  <c r="AI213" i="2"/>
  <c r="AP213" i="2"/>
  <c r="AB214" i="2"/>
  <c r="AC214" i="2"/>
  <c r="AD214" i="2"/>
  <c r="AE214" i="2"/>
  <c r="AF214" i="2"/>
  <c r="AG214" i="2"/>
  <c r="AH214" i="2"/>
  <c r="AI214" i="2"/>
  <c r="AP214" i="2"/>
  <c r="AB215" i="2"/>
  <c r="AC215" i="2"/>
  <c r="AD215" i="2"/>
  <c r="AE215" i="2"/>
  <c r="AF215" i="2"/>
  <c r="AG215" i="2"/>
  <c r="AH215" i="2"/>
  <c r="AI215" i="2"/>
  <c r="AP215" i="2"/>
  <c r="AB216" i="2"/>
  <c r="AC216" i="2"/>
  <c r="AD216" i="2"/>
  <c r="AE216" i="2"/>
  <c r="AF216" i="2"/>
  <c r="AG216" i="2"/>
  <c r="AH216" i="2"/>
  <c r="AI216" i="2"/>
  <c r="AP216" i="2"/>
  <c r="AB217" i="2"/>
  <c r="AC217" i="2"/>
  <c r="AD217" i="2"/>
  <c r="AE217" i="2"/>
  <c r="AF217" i="2"/>
  <c r="AG217" i="2"/>
  <c r="AH217" i="2"/>
  <c r="AI217" i="2"/>
  <c r="AP217" i="2"/>
  <c r="AB218" i="2"/>
  <c r="AC218" i="2"/>
  <c r="AD218" i="2"/>
  <c r="AE218" i="2"/>
  <c r="AF218" i="2"/>
  <c r="AG218" i="2"/>
  <c r="AH218" i="2"/>
  <c r="AI218" i="2"/>
  <c r="AP218" i="2"/>
  <c r="AB219" i="2"/>
  <c r="AC219" i="2"/>
  <c r="AD219" i="2"/>
  <c r="AE219" i="2"/>
  <c r="AF219" i="2"/>
  <c r="AG219" i="2"/>
  <c r="AH219" i="2"/>
  <c r="AI219" i="2"/>
  <c r="AP219" i="2"/>
  <c r="AB220" i="2"/>
  <c r="AC220" i="2"/>
  <c r="AD220" i="2"/>
  <c r="AE220" i="2"/>
  <c r="AF220" i="2"/>
  <c r="AG220" i="2"/>
  <c r="AH220" i="2"/>
  <c r="AI220" i="2"/>
  <c r="AP220" i="2"/>
  <c r="AB221" i="2"/>
  <c r="AC221" i="2"/>
  <c r="AD221" i="2"/>
  <c r="AE221" i="2"/>
  <c r="AF221" i="2"/>
  <c r="AG221" i="2"/>
  <c r="AH221" i="2"/>
  <c r="AI221" i="2"/>
  <c r="AP221" i="2"/>
  <c r="AB222" i="2"/>
  <c r="AC222" i="2"/>
  <c r="AD222" i="2"/>
  <c r="AE222" i="2"/>
  <c r="AF222" i="2"/>
  <c r="AG222" i="2"/>
  <c r="AH222" i="2"/>
  <c r="AI222" i="2"/>
  <c r="AP222" i="2"/>
  <c r="AB223" i="2"/>
  <c r="AC223" i="2"/>
  <c r="AD223" i="2"/>
  <c r="AE223" i="2"/>
  <c r="AF223" i="2"/>
  <c r="AG223" i="2"/>
  <c r="AH223" i="2"/>
  <c r="AI223" i="2"/>
  <c r="AP223" i="2"/>
  <c r="AB224" i="2"/>
  <c r="AC224" i="2"/>
  <c r="AD224" i="2"/>
  <c r="AE224" i="2"/>
  <c r="AF224" i="2"/>
  <c r="AG224" i="2"/>
  <c r="AH224" i="2"/>
  <c r="AI224" i="2"/>
  <c r="AP224" i="2"/>
  <c r="AB225" i="2"/>
  <c r="AC225" i="2"/>
  <c r="AD225" i="2"/>
  <c r="AE225" i="2"/>
  <c r="AF225" i="2"/>
  <c r="AG225" i="2"/>
  <c r="AH225" i="2"/>
  <c r="AI225" i="2"/>
  <c r="AP225" i="2"/>
  <c r="AB226" i="2"/>
  <c r="AC226" i="2"/>
  <c r="AD226" i="2"/>
  <c r="AE226" i="2"/>
  <c r="AF226" i="2"/>
  <c r="AG226" i="2"/>
  <c r="AH226" i="2"/>
  <c r="AI226" i="2"/>
  <c r="AP226" i="2"/>
  <c r="AB227" i="2"/>
  <c r="AC227" i="2"/>
  <c r="AD227" i="2"/>
  <c r="AE227" i="2"/>
  <c r="AF227" i="2"/>
  <c r="AG227" i="2"/>
  <c r="AH227" i="2"/>
  <c r="AI227" i="2"/>
  <c r="AP227" i="2"/>
  <c r="AB228" i="2"/>
  <c r="AC228" i="2"/>
  <c r="AD228" i="2"/>
  <c r="AE228" i="2"/>
  <c r="AF228" i="2"/>
  <c r="AG228" i="2"/>
  <c r="AH228" i="2"/>
  <c r="AI228" i="2"/>
  <c r="AP228" i="2"/>
  <c r="AB229" i="2"/>
  <c r="AC229" i="2"/>
  <c r="AD229" i="2"/>
  <c r="AE229" i="2"/>
  <c r="AF229" i="2"/>
  <c r="AG229" i="2"/>
  <c r="AH229" i="2"/>
  <c r="AI229" i="2"/>
  <c r="AP229" i="2"/>
  <c r="AB230" i="2"/>
  <c r="AC230" i="2"/>
  <c r="AD230" i="2"/>
  <c r="AE230" i="2"/>
  <c r="AF230" i="2"/>
  <c r="AG230" i="2"/>
  <c r="AH230" i="2"/>
  <c r="AI230" i="2"/>
  <c r="AP230" i="2"/>
  <c r="AB231" i="2"/>
  <c r="AC231" i="2"/>
  <c r="AD231" i="2"/>
  <c r="AE231" i="2"/>
  <c r="AF231" i="2"/>
  <c r="AG231" i="2"/>
  <c r="AH231" i="2"/>
  <c r="AI231" i="2"/>
  <c r="AP231" i="2"/>
  <c r="AB232" i="2"/>
  <c r="AC232" i="2"/>
  <c r="AD232" i="2"/>
  <c r="AE232" i="2"/>
  <c r="AF232" i="2"/>
  <c r="AG232" i="2"/>
  <c r="AH232" i="2"/>
  <c r="AI232" i="2"/>
  <c r="AP232" i="2"/>
  <c r="AB233" i="2"/>
  <c r="AC233" i="2"/>
  <c r="AD233" i="2"/>
  <c r="AE233" i="2"/>
  <c r="AF233" i="2"/>
  <c r="AG233" i="2"/>
  <c r="AH233" i="2"/>
  <c r="AI233" i="2"/>
  <c r="AP233" i="2"/>
  <c r="AB234" i="2"/>
  <c r="AC234" i="2"/>
  <c r="AD234" i="2"/>
  <c r="AE234" i="2"/>
  <c r="AF234" i="2"/>
  <c r="AG234" i="2"/>
  <c r="AH234" i="2"/>
  <c r="AI234" i="2"/>
  <c r="AP234" i="2"/>
  <c r="AB235" i="2"/>
  <c r="AC235" i="2"/>
  <c r="AD235" i="2"/>
  <c r="AE235" i="2"/>
  <c r="AF235" i="2"/>
  <c r="AG235" i="2"/>
  <c r="AH235" i="2"/>
  <c r="AI235" i="2"/>
  <c r="AP235" i="2"/>
  <c r="AB236" i="2"/>
  <c r="AC236" i="2"/>
  <c r="AD236" i="2"/>
  <c r="AE236" i="2"/>
  <c r="AF236" i="2"/>
  <c r="AG236" i="2"/>
  <c r="AH236" i="2"/>
  <c r="AI236" i="2"/>
  <c r="AP236" i="2"/>
  <c r="AB237" i="2"/>
  <c r="AC237" i="2"/>
  <c r="AD237" i="2"/>
  <c r="AE237" i="2"/>
  <c r="AF237" i="2"/>
  <c r="AG237" i="2"/>
  <c r="AH237" i="2"/>
  <c r="AI237" i="2"/>
  <c r="AP237" i="2"/>
  <c r="AB238" i="2"/>
  <c r="AC238" i="2"/>
  <c r="AD238" i="2"/>
  <c r="AE238" i="2"/>
  <c r="AF238" i="2"/>
  <c r="AG238" i="2"/>
  <c r="AH238" i="2"/>
  <c r="AI238" i="2"/>
  <c r="AP238" i="2"/>
  <c r="AB239" i="2"/>
  <c r="AC239" i="2"/>
  <c r="AD239" i="2"/>
  <c r="AE239" i="2"/>
  <c r="AF239" i="2"/>
  <c r="AG239" i="2"/>
  <c r="AH239" i="2"/>
  <c r="AI239" i="2"/>
  <c r="AP239" i="2"/>
  <c r="AB240" i="2"/>
  <c r="AC240" i="2"/>
  <c r="AD240" i="2"/>
  <c r="AE240" i="2"/>
  <c r="AF240" i="2"/>
  <c r="AG240" i="2"/>
  <c r="AH240" i="2"/>
  <c r="AI240" i="2"/>
  <c r="AP240" i="2"/>
  <c r="AB241" i="2"/>
  <c r="AC241" i="2"/>
  <c r="AD241" i="2"/>
  <c r="AE241" i="2"/>
  <c r="AF241" i="2"/>
  <c r="AG241" i="2"/>
  <c r="AH241" i="2"/>
  <c r="AI241" i="2"/>
  <c r="AP241" i="2"/>
  <c r="AB242" i="2"/>
  <c r="AC242" i="2"/>
  <c r="AD242" i="2"/>
  <c r="AE242" i="2"/>
  <c r="AF242" i="2"/>
  <c r="AG242" i="2"/>
  <c r="AH242" i="2"/>
  <c r="AI242" i="2"/>
  <c r="AP242" i="2"/>
  <c r="AB243" i="2"/>
  <c r="AC243" i="2"/>
  <c r="AD243" i="2"/>
  <c r="AE243" i="2"/>
  <c r="AF243" i="2"/>
  <c r="AG243" i="2"/>
  <c r="AH243" i="2"/>
  <c r="AI243" i="2"/>
  <c r="AP243" i="2"/>
  <c r="AB244" i="2"/>
  <c r="AC244" i="2"/>
  <c r="AD244" i="2"/>
  <c r="AE244" i="2"/>
  <c r="AF244" i="2"/>
  <c r="AG244" i="2"/>
  <c r="AH244" i="2"/>
  <c r="AI244" i="2"/>
  <c r="AP244" i="2"/>
  <c r="AB245" i="2"/>
  <c r="AC245" i="2"/>
  <c r="AD245" i="2"/>
  <c r="AE245" i="2"/>
  <c r="AF245" i="2"/>
  <c r="AG245" i="2"/>
  <c r="AH245" i="2"/>
  <c r="AI245" i="2"/>
  <c r="AP245" i="2"/>
  <c r="AB246" i="2"/>
  <c r="AC246" i="2"/>
  <c r="AD246" i="2"/>
  <c r="AE246" i="2"/>
  <c r="AF246" i="2"/>
  <c r="AG246" i="2"/>
  <c r="AH246" i="2"/>
  <c r="AI246" i="2"/>
  <c r="AP246" i="2"/>
  <c r="AB247" i="2"/>
  <c r="AC247" i="2"/>
  <c r="AD247" i="2"/>
  <c r="AE247" i="2"/>
  <c r="AF247" i="2"/>
  <c r="AG247" i="2"/>
  <c r="AH247" i="2"/>
  <c r="AI247" i="2"/>
  <c r="AP247" i="2"/>
  <c r="AB248" i="2"/>
  <c r="AC248" i="2"/>
  <c r="AD248" i="2"/>
  <c r="AE248" i="2"/>
  <c r="AF248" i="2"/>
  <c r="AG248" i="2"/>
  <c r="AH248" i="2"/>
  <c r="AI248" i="2"/>
  <c r="AP248" i="2"/>
  <c r="AB249" i="2"/>
  <c r="AC249" i="2"/>
  <c r="AD249" i="2"/>
  <c r="AE249" i="2"/>
  <c r="AF249" i="2"/>
  <c r="AG249" i="2"/>
  <c r="AH249" i="2"/>
  <c r="AI249" i="2"/>
  <c r="AP249" i="2"/>
  <c r="AB250" i="2"/>
  <c r="AC250" i="2"/>
  <c r="AD250" i="2"/>
  <c r="AE250" i="2"/>
  <c r="AF250" i="2"/>
  <c r="AG250" i="2"/>
  <c r="AH250" i="2"/>
  <c r="AI250" i="2"/>
  <c r="AP250" i="2"/>
  <c r="AB251" i="2"/>
  <c r="AC251" i="2"/>
  <c r="AD251" i="2"/>
  <c r="AE251" i="2"/>
  <c r="AF251" i="2"/>
  <c r="AG251" i="2"/>
  <c r="AH251" i="2"/>
  <c r="AI251" i="2"/>
  <c r="AP251" i="2"/>
  <c r="AB252" i="2"/>
  <c r="AC252" i="2"/>
  <c r="AD252" i="2"/>
  <c r="AE252" i="2"/>
  <c r="AF252" i="2"/>
  <c r="AG252" i="2"/>
  <c r="AH252" i="2"/>
  <c r="AI252" i="2"/>
  <c r="AP252" i="2"/>
  <c r="AB253" i="2"/>
  <c r="AC253" i="2"/>
  <c r="AD253" i="2"/>
  <c r="AE253" i="2"/>
  <c r="AF253" i="2"/>
  <c r="AG253" i="2"/>
  <c r="AH253" i="2"/>
  <c r="AI253" i="2"/>
  <c r="AP253" i="2"/>
  <c r="AB254" i="2"/>
  <c r="AC254" i="2"/>
  <c r="AD254" i="2"/>
  <c r="AE254" i="2"/>
  <c r="AF254" i="2"/>
  <c r="AG254" i="2"/>
  <c r="AH254" i="2"/>
  <c r="AI254" i="2"/>
  <c r="AP254" i="2"/>
  <c r="AB255" i="2"/>
  <c r="AC255" i="2"/>
  <c r="AD255" i="2"/>
  <c r="AE255" i="2"/>
  <c r="AF255" i="2"/>
  <c r="AG255" i="2"/>
  <c r="AH255" i="2"/>
  <c r="AI255" i="2"/>
  <c r="AP255" i="2"/>
  <c r="AB256" i="2"/>
  <c r="AC256" i="2"/>
  <c r="AD256" i="2"/>
  <c r="AE256" i="2"/>
  <c r="AF256" i="2"/>
  <c r="AG256" i="2"/>
  <c r="AH256" i="2"/>
  <c r="AI256" i="2"/>
  <c r="AP256" i="2"/>
  <c r="AB257" i="2"/>
  <c r="AC257" i="2"/>
  <c r="AD257" i="2"/>
  <c r="AE257" i="2"/>
  <c r="AF257" i="2"/>
  <c r="AG257" i="2"/>
  <c r="AH257" i="2"/>
  <c r="AI257" i="2"/>
  <c r="AP257" i="2"/>
  <c r="AB258" i="2"/>
  <c r="AC258" i="2"/>
  <c r="AD258" i="2"/>
  <c r="AE258" i="2"/>
  <c r="AF258" i="2"/>
  <c r="AG258" i="2"/>
  <c r="AH258" i="2"/>
  <c r="AI258" i="2"/>
  <c r="AP258" i="2"/>
  <c r="AB259" i="2"/>
  <c r="AC259" i="2"/>
  <c r="AD259" i="2"/>
  <c r="AE259" i="2"/>
  <c r="AF259" i="2"/>
  <c r="AG259" i="2"/>
  <c r="AH259" i="2"/>
  <c r="AI259" i="2"/>
  <c r="AP259" i="2"/>
  <c r="AB260" i="2"/>
  <c r="AC260" i="2"/>
  <c r="AD260" i="2"/>
  <c r="AE260" i="2"/>
  <c r="AF260" i="2"/>
  <c r="AG260" i="2"/>
  <c r="AH260" i="2"/>
  <c r="AI260" i="2"/>
  <c r="AP260" i="2"/>
  <c r="AB261" i="2"/>
  <c r="AC261" i="2"/>
  <c r="AD261" i="2"/>
  <c r="AE261" i="2"/>
  <c r="AF261" i="2"/>
  <c r="AG261" i="2"/>
  <c r="AH261" i="2"/>
  <c r="AI261" i="2"/>
  <c r="AP261" i="2"/>
  <c r="AB262" i="2"/>
  <c r="AC262" i="2"/>
  <c r="AD262" i="2"/>
  <c r="AE262" i="2"/>
  <c r="AF262" i="2"/>
  <c r="AG262" i="2"/>
  <c r="AH262" i="2"/>
  <c r="AI262" i="2"/>
  <c r="AP262" i="2"/>
  <c r="AB263" i="2"/>
  <c r="AC263" i="2"/>
  <c r="AD263" i="2"/>
  <c r="AE263" i="2"/>
  <c r="AF263" i="2"/>
  <c r="AG263" i="2"/>
  <c r="AH263" i="2"/>
  <c r="AI263" i="2"/>
  <c r="AP263" i="2"/>
  <c r="AB264" i="2"/>
  <c r="AC264" i="2"/>
  <c r="AD264" i="2"/>
  <c r="AE264" i="2"/>
  <c r="AF264" i="2"/>
  <c r="AG264" i="2"/>
  <c r="AH264" i="2"/>
  <c r="AI264" i="2"/>
  <c r="AP264" i="2"/>
  <c r="AB265" i="2"/>
  <c r="AC265" i="2"/>
  <c r="AD265" i="2"/>
  <c r="AE265" i="2"/>
  <c r="AF265" i="2"/>
  <c r="AG265" i="2"/>
  <c r="AH265" i="2"/>
  <c r="AI265" i="2"/>
  <c r="AP265" i="2"/>
  <c r="AB266" i="2"/>
  <c r="AC266" i="2"/>
  <c r="AD266" i="2"/>
  <c r="AE266" i="2"/>
  <c r="AF266" i="2"/>
  <c r="AG266" i="2"/>
  <c r="AH266" i="2"/>
  <c r="AI266" i="2"/>
  <c r="AP266" i="2"/>
  <c r="AB267" i="2"/>
  <c r="AC267" i="2"/>
  <c r="AD267" i="2"/>
  <c r="AE267" i="2"/>
  <c r="AF267" i="2"/>
  <c r="AG267" i="2"/>
  <c r="AH267" i="2"/>
  <c r="AI267" i="2"/>
  <c r="AP267" i="2"/>
  <c r="AB268" i="2"/>
  <c r="AC268" i="2"/>
  <c r="AD268" i="2"/>
  <c r="AE268" i="2"/>
  <c r="AF268" i="2"/>
  <c r="AG268" i="2"/>
  <c r="AH268" i="2"/>
  <c r="AI268" i="2"/>
  <c r="AP268" i="2"/>
  <c r="AB269" i="2"/>
  <c r="AC269" i="2"/>
  <c r="AD269" i="2"/>
  <c r="AE269" i="2"/>
  <c r="AF269" i="2"/>
  <c r="AG269" i="2"/>
  <c r="AH269" i="2"/>
  <c r="AI269" i="2"/>
  <c r="AP269" i="2"/>
  <c r="AB270" i="2"/>
  <c r="AC270" i="2"/>
  <c r="AD270" i="2"/>
  <c r="AE270" i="2"/>
  <c r="AF270" i="2"/>
  <c r="AG270" i="2"/>
  <c r="AH270" i="2"/>
  <c r="AI270" i="2"/>
  <c r="AP270" i="2"/>
  <c r="AB271" i="2"/>
  <c r="AC271" i="2"/>
  <c r="AD271" i="2"/>
  <c r="AE271" i="2"/>
  <c r="AF271" i="2"/>
  <c r="AG271" i="2"/>
  <c r="AH271" i="2"/>
  <c r="AI271" i="2"/>
  <c r="AP271" i="2"/>
  <c r="AB272" i="2"/>
  <c r="AC272" i="2"/>
  <c r="AD272" i="2"/>
  <c r="AE272" i="2"/>
  <c r="AF272" i="2"/>
  <c r="AG272" i="2"/>
  <c r="AH272" i="2"/>
  <c r="AI272" i="2"/>
  <c r="AP272" i="2"/>
  <c r="AB273" i="2"/>
  <c r="AC273" i="2"/>
  <c r="AD273" i="2"/>
  <c r="AE273" i="2"/>
  <c r="AF273" i="2"/>
  <c r="AG273" i="2"/>
  <c r="AH273" i="2"/>
  <c r="AI273" i="2"/>
  <c r="AP273" i="2"/>
  <c r="AB274" i="2"/>
  <c r="AC274" i="2"/>
  <c r="AD274" i="2"/>
  <c r="AE274" i="2"/>
  <c r="AF274" i="2"/>
  <c r="AG274" i="2"/>
  <c r="AH274" i="2"/>
  <c r="AI274" i="2"/>
  <c r="AP274" i="2"/>
  <c r="AB275" i="2"/>
  <c r="AC275" i="2"/>
  <c r="AD275" i="2"/>
  <c r="AE275" i="2"/>
  <c r="AF275" i="2"/>
  <c r="AG275" i="2"/>
  <c r="AH275" i="2"/>
  <c r="AI275" i="2"/>
  <c r="AP275" i="2"/>
  <c r="AB276" i="2"/>
  <c r="AC276" i="2"/>
  <c r="AD276" i="2"/>
  <c r="AE276" i="2"/>
  <c r="AF276" i="2"/>
  <c r="AG276" i="2"/>
  <c r="AH276" i="2"/>
  <c r="AI276" i="2"/>
  <c r="AP276" i="2"/>
  <c r="AB277" i="2"/>
  <c r="AC277" i="2"/>
  <c r="AD277" i="2"/>
  <c r="AE277" i="2"/>
  <c r="AF277" i="2"/>
  <c r="AG277" i="2"/>
  <c r="AH277" i="2"/>
  <c r="AI277" i="2"/>
  <c r="AP277" i="2"/>
  <c r="AB278" i="2"/>
  <c r="AC278" i="2"/>
  <c r="AD278" i="2"/>
  <c r="AE278" i="2"/>
  <c r="AF278" i="2"/>
  <c r="AG278" i="2"/>
  <c r="AH278" i="2"/>
  <c r="AI278" i="2"/>
  <c r="AP278" i="2"/>
  <c r="AB279" i="2"/>
  <c r="AC279" i="2"/>
  <c r="AD279" i="2"/>
  <c r="AE279" i="2"/>
  <c r="AF279" i="2"/>
  <c r="AG279" i="2"/>
  <c r="AH279" i="2"/>
  <c r="AI279" i="2"/>
  <c r="AP279" i="2"/>
  <c r="AB280" i="2"/>
  <c r="AC280" i="2"/>
  <c r="AD280" i="2"/>
  <c r="AE280" i="2"/>
  <c r="AF280" i="2"/>
  <c r="AG280" i="2"/>
  <c r="AH280" i="2"/>
  <c r="AI280" i="2"/>
  <c r="AP280" i="2"/>
  <c r="AB281" i="2"/>
  <c r="AC281" i="2"/>
  <c r="AD281" i="2"/>
  <c r="AE281" i="2"/>
  <c r="AF281" i="2"/>
  <c r="AG281" i="2"/>
  <c r="AH281" i="2"/>
  <c r="AI281" i="2"/>
  <c r="AP281" i="2"/>
  <c r="AB282" i="2"/>
  <c r="AC282" i="2"/>
  <c r="AD282" i="2"/>
  <c r="AE282" i="2"/>
  <c r="AF282" i="2"/>
  <c r="AG282" i="2"/>
  <c r="AH282" i="2"/>
  <c r="AI282" i="2"/>
  <c r="AP282" i="2"/>
  <c r="AB283" i="2"/>
  <c r="AC283" i="2"/>
  <c r="AD283" i="2"/>
  <c r="AE283" i="2"/>
  <c r="AF283" i="2"/>
  <c r="AG283" i="2"/>
  <c r="AH283" i="2"/>
  <c r="AI283" i="2"/>
  <c r="AP283" i="2"/>
  <c r="AB284" i="2"/>
  <c r="AC284" i="2"/>
  <c r="AD284" i="2"/>
  <c r="AE284" i="2"/>
  <c r="AF284" i="2"/>
  <c r="AG284" i="2"/>
  <c r="AH284" i="2"/>
  <c r="AI284" i="2"/>
  <c r="AP284" i="2"/>
  <c r="AB285" i="2"/>
  <c r="AC285" i="2"/>
  <c r="AD285" i="2"/>
  <c r="AE285" i="2"/>
  <c r="AF285" i="2"/>
  <c r="AG285" i="2"/>
  <c r="AH285" i="2"/>
  <c r="AI285" i="2"/>
  <c r="AP285" i="2"/>
  <c r="AB286" i="2"/>
  <c r="AC286" i="2"/>
  <c r="AD286" i="2"/>
  <c r="AE286" i="2"/>
  <c r="AF286" i="2"/>
  <c r="AG286" i="2"/>
  <c r="AH286" i="2"/>
  <c r="AI286" i="2"/>
  <c r="AP286" i="2"/>
  <c r="AB287" i="2"/>
  <c r="AC287" i="2"/>
  <c r="AD287" i="2"/>
  <c r="AE287" i="2"/>
  <c r="AF287" i="2"/>
  <c r="AG287" i="2"/>
  <c r="AH287" i="2"/>
  <c r="AI287" i="2"/>
  <c r="AP287" i="2"/>
  <c r="AB288" i="2"/>
  <c r="AC288" i="2"/>
  <c r="AD288" i="2"/>
  <c r="AE288" i="2"/>
  <c r="AF288" i="2"/>
  <c r="AG288" i="2"/>
  <c r="AH288" i="2"/>
  <c r="AI288" i="2"/>
  <c r="AP288" i="2"/>
  <c r="AB289" i="2"/>
  <c r="AC289" i="2"/>
  <c r="AD289" i="2"/>
  <c r="AE289" i="2"/>
  <c r="AF289" i="2"/>
  <c r="AG289" i="2"/>
  <c r="AH289" i="2"/>
  <c r="AI289" i="2"/>
  <c r="AP289" i="2"/>
  <c r="AB290" i="2"/>
  <c r="AC290" i="2"/>
  <c r="AD290" i="2"/>
  <c r="AE290" i="2"/>
  <c r="AF290" i="2"/>
  <c r="AG290" i="2"/>
  <c r="AH290" i="2"/>
  <c r="AI290" i="2"/>
  <c r="AP290" i="2"/>
  <c r="AB291" i="2"/>
  <c r="AC291" i="2"/>
  <c r="AD291" i="2"/>
  <c r="AE291" i="2"/>
  <c r="AF291" i="2"/>
  <c r="AG291" i="2"/>
  <c r="AH291" i="2"/>
  <c r="AI291" i="2"/>
  <c r="AP291" i="2"/>
  <c r="AB292" i="2"/>
  <c r="AC292" i="2"/>
  <c r="AD292" i="2"/>
  <c r="AE292" i="2"/>
  <c r="AF292" i="2"/>
  <c r="AG292" i="2"/>
  <c r="AH292" i="2"/>
  <c r="AI292" i="2"/>
  <c r="AP292" i="2"/>
  <c r="AB293" i="2"/>
  <c r="AC293" i="2"/>
  <c r="AD293" i="2"/>
  <c r="AE293" i="2"/>
  <c r="AF293" i="2"/>
  <c r="AG293" i="2"/>
  <c r="AH293" i="2"/>
  <c r="AI293" i="2"/>
  <c r="AP293" i="2"/>
  <c r="AB294" i="2"/>
  <c r="AC294" i="2"/>
  <c r="AD294" i="2"/>
  <c r="AE294" i="2"/>
  <c r="AF294" i="2"/>
  <c r="AG294" i="2"/>
  <c r="AH294" i="2"/>
  <c r="AI294" i="2"/>
  <c r="AP294" i="2"/>
  <c r="AB295" i="2"/>
  <c r="AC295" i="2"/>
  <c r="AD295" i="2"/>
  <c r="AE295" i="2"/>
  <c r="AF295" i="2"/>
  <c r="AG295" i="2"/>
  <c r="AH295" i="2"/>
  <c r="AI295" i="2"/>
  <c r="AP295" i="2"/>
  <c r="AB296" i="2"/>
  <c r="AC296" i="2"/>
  <c r="AD296" i="2"/>
  <c r="AE296" i="2"/>
  <c r="AF296" i="2"/>
  <c r="AG296" i="2"/>
  <c r="AH296" i="2"/>
  <c r="AI296" i="2"/>
  <c r="AP296" i="2"/>
  <c r="AB297" i="2"/>
  <c r="AC297" i="2"/>
  <c r="AD297" i="2"/>
  <c r="AE297" i="2"/>
  <c r="AF297" i="2"/>
  <c r="AG297" i="2"/>
  <c r="AH297" i="2"/>
  <c r="AI297" i="2"/>
  <c r="AP297" i="2"/>
  <c r="AB298" i="2"/>
  <c r="AC298" i="2"/>
  <c r="AD298" i="2"/>
  <c r="AE298" i="2"/>
  <c r="AF298" i="2"/>
  <c r="AG298" i="2"/>
  <c r="AH298" i="2"/>
  <c r="AI298" i="2"/>
  <c r="AP298" i="2"/>
  <c r="AB299" i="2"/>
  <c r="AC299" i="2"/>
  <c r="AD299" i="2"/>
  <c r="AE299" i="2"/>
  <c r="AF299" i="2"/>
  <c r="AG299" i="2"/>
  <c r="AH299" i="2"/>
  <c r="AI299" i="2"/>
  <c r="AP299" i="2"/>
  <c r="AB300" i="2"/>
  <c r="AC300" i="2"/>
  <c r="AD300" i="2"/>
  <c r="AE300" i="2"/>
  <c r="AF300" i="2"/>
  <c r="AG300" i="2"/>
  <c r="AH300" i="2"/>
  <c r="AI300" i="2"/>
  <c r="AP300" i="2"/>
  <c r="AB301" i="2"/>
  <c r="AC301" i="2"/>
  <c r="AD301" i="2"/>
  <c r="AE301" i="2"/>
  <c r="AF301" i="2"/>
  <c r="AG301" i="2"/>
  <c r="AH301" i="2"/>
  <c r="AI301" i="2"/>
  <c r="AP301" i="2"/>
  <c r="AB302" i="2"/>
  <c r="AC302" i="2"/>
  <c r="AD302" i="2"/>
  <c r="AE302" i="2"/>
  <c r="AF302" i="2"/>
  <c r="AG302" i="2"/>
  <c r="AH302" i="2"/>
  <c r="AI302" i="2"/>
  <c r="AP302" i="2"/>
  <c r="AB303" i="2"/>
  <c r="AC303" i="2"/>
  <c r="AD303" i="2"/>
  <c r="AE303" i="2"/>
  <c r="AF303" i="2"/>
  <c r="AG303" i="2"/>
  <c r="AH303" i="2"/>
  <c r="AI303" i="2"/>
  <c r="AP303" i="2"/>
  <c r="AB304" i="2"/>
  <c r="AC304" i="2"/>
  <c r="AD304" i="2"/>
  <c r="AE304" i="2"/>
  <c r="AF304" i="2"/>
  <c r="AG304" i="2"/>
  <c r="AH304" i="2"/>
  <c r="AI304" i="2"/>
  <c r="AP304" i="2"/>
  <c r="AB305" i="2"/>
  <c r="AC305" i="2"/>
  <c r="AD305" i="2"/>
  <c r="AE305" i="2"/>
  <c r="AF305" i="2"/>
  <c r="AG305" i="2"/>
  <c r="AH305" i="2"/>
  <c r="AI305" i="2"/>
  <c r="AP305" i="2"/>
  <c r="AB306" i="2"/>
  <c r="AC306" i="2"/>
  <c r="AD306" i="2"/>
  <c r="AE306" i="2"/>
  <c r="AF306" i="2"/>
  <c r="AG306" i="2"/>
  <c r="AH306" i="2"/>
  <c r="AI306" i="2"/>
  <c r="AP306" i="2"/>
  <c r="AB307" i="2"/>
  <c r="AC307" i="2"/>
  <c r="AD307" i="2"/>
  <c r="AE307" i="2"/>
  <c r="AF307" i="2"/>
  <c r="AG307" i="2"/>
  <c r="AH307" i="2"/>
  <c r="AI307" i="2"/>
  <c r="AP307" i="2"/>
  <c r="AB308" i="2"/>
  <c r="AC308" i="2"/>
  <c r="AD308" i="2"/>
  <c r="AE308" i="2"/>
  <c r="AF308" i="2"/>
  <c r="AG308" i="2"/>
  <c r="AH308" i="2"/>
  <c r="AI308" i="2"/>
  <c r="AP308" i="2"/>
  <c r="AB309" i="2"/>
  <c r="AC309" i="2"/>
  <c r="AD309" i="2"/>
  <c r="AE309" i="2"/>
  <c r="AF309" i="2"/>
  <c r="AG309" i="2"/>
  <c r="AH309" i="2"/>
  <c r="AI309" i="2"/>
  <c r="AP309" i="2"/>
  <c r="AB310" i="2"/>
  <c r="AC310" i="2"/>
  <c r="AD310" i="2"/>
  <c r="AE310" i="2"/>
  <c r="AF310" i="2"/>
  <c r="AG310" i="2"/>
  <c r="AH310" i="2"/>
  <c r="AI310" i="2"/>
  <c r="AP310" i="2"/>
  <c r="AB311" i="2"/>
  <c r="AC311" i="2"/>
  <c r="AD311" i="2"/>
  <c r="AE311" i="2"/>
  <c r="AF311" i="2"/>
  <c r="AG311" i="2"/>
  <c r="AH311" i="2"/>
  <c r="AI311" i="2"/>
  <c r="AP311" i="2"/>
  <c r="AB312" i="2"/>
  <c r="AC312" i="2"/>
  <c r="AD312" i="2"/>
  <c r="AE312" i="2"/>
  <c r="AF312" i="2"/>
  <c r="AG312" i="2"/>
  <c r="AH312" i="2"/>
  <c r="AI312" i="2"/>
  <c r="AP312" i="2"/>
  <c r="AB313" i="2"/>
  <c r="AC313" i="2"/>
  <c r="AD313" i="2"/>
  <c r="AE313" i="2"/>
  <c r="AF313" i="2"/>
  <c r="AG313" i="2"/>
  <c r="AH313" i="2"/>
  <c r="AI313" i="2"/>
  <c r="AP313" i="2"/>
  <c r="AB314" i="2"/>
  <c r="AC314" i="2"/>
  <c r="AD314" i="2"/>
  <c r="AE314" i="2"/>
  <c r="AF314" i="2"/>
  <c r="AG314" i="2"/>
  <c r="AH314" i="2"/>
  <c r="AI314" i="2"/>
  <c r="AP314" i="2"/>
  <c r="AB315" i="2"/>
  <c r="AC315" i="2"/>
  <c r="AD315" i="2"/>
  <c r="AE315" i="2"/>
  <c r="AF315" i="2"/>
  <c r="AG315" i="2"/>
  <c r="AH315" i="2"/>
  <c r="AI315" i="2"/>
  <c r="AP315" i="2"/>
  <c r="AB316" i="2"/>
  <c r="AC316" i="2"/>
  <c r="AD316" i="2"/>
  <c r="AE316" i="2"/>
  <c r="AF316" i="2"/>
  <c r="AG316" i="2"/>
  <c r="AH316" i="2"/>
  <c r="AI316" i="2"/>
  <c r="AP316" i="2"/>
  <c r="AB317" i="2"/>
  <c r="AC317" i="2"/>
  <c r="AD317" i="2"/>
  <c r="AE317" i="2"/>
  <c r="AF317" i="2"/>
  <c r="AG317" i="2"/>
  <c r="AH317" i="2"/>
  <c r="AI317" i="2"/>
  <c r="AP317" i="2"/>
  <c r="AB318" i="2"/>
  <c r="AC318" i="2"/>
  <c r="AD318" i="2"/>
  <c r="AE318" i="2"/>
  <c r="AF318" i="2"/>
  <c r="AG318" i="2"/>
  <c r="AH318" i="2"/>
  <c r="AI318" i="2"/>
  <c r="AP318" i="2"/>
  <c r="AB319" i="2"/>
  <c r="AC319" i="2"/>
  <c r="AD319" i="2"/>
  <c r="AE319" i="2"/>
  <c r="AF319" i="2"/>
  <c r="AG319" i="2"/>
  <c r="AH319" i="2"/>
  <c r="AI319" i="2"/>
  <c r="AP319" i="2"/>
  <c r="AB320" i="2"/>
  <c r="AC320" i="2"/>
  <c r="AD320" i="2"/>
  <c r="AE320" i="2"/>
  <c r="AF320" i="2"/>
  <c r="AG320" i="2"/>
  <c r="AH320" i="2"/>
  <c r="AI320" i="2"/>
  <c r="AP320" i="2"/>
  <c r="AB321" i="2"/>
  <c r="AC321" i="2"/>
  <c r="AD321" i="2"/>
  <c r="AE321" i="2"/>
  <c r="AF321" i="2"/>
  <c r="AG321" i="2"/>
  <c r="AH321" i="2"/>
  <c r="AI321" i="2"/>
  <c r="AP321" i="2"/>
  <c r="AB322" i="2"/>
  <c r="AC322" i="2"/>
  <c r="AD322" i="2"/>
  <c r="AE322" i="2"/>
  <c r="AF322" i="2"/>
  <c r="AG322" i="2"/>
  <c r="AH322" i="2"/>
  <c r="AI322" i="2"/>
  <c r="AP322" i="2"/>
  <c r="AB323" i="2"/>
  <c r="AC323" i="2"/>
  <c r="AD323" i="2"/>
  <c r="AE323" i="2"/>
  <c r="AF323" i="2"/>
  <c r="AG323" i="2"/>
  <c r="AH323" i="2"/>
  <c r="AI323" i="2"/>
  <c r="AP323" i="2"/>
  <c r="AB324" i="2"/>
  <c r="AC324" i="2"/>
  <c r="AD324" i="2"/>
  <c r="AE324" i="2"/>
  <c r="AF324" i="2"/>
  <c r="AG324" i="2"/>
  <c r="AH324" i="2"/>
  <c r="AI324" i="2"/>
  <c r="AP324" i="2"/>
  <c r="AB325" i="2"/>
  <c r="AC325" i="2"/>
  <c r="AD325" i="2"/>
  <c r="AE325" i="2"/>
  <c r="AF325" i="2"/>
  <c r="AG325" i="2"/>
  <c r="AH325" i="2"/>
  <c r="AI325" i="2"/>
  <c r="AP325" i="2"/>
  <c r="AB326" i="2"/>
  <c r="AC326" i="2"/>
  <c r="AD326" i="2"/>
  <c r="AE326" i="2"/>
  <c r="AF326" i="2"/>
  <c r="AG326" i="2"/>
  <c r="AH326" i="2"/>
  <c r="AI326" i="2"/>
  <c r="AP326" i="2"/>
  <c r="AB327" i="2"/>
  <c r="AC327" i="2"/>
  <c r="AD327" i="2"/>
  <c r="AE327" i="2"/>
  <c r="AF327" i="2"/>
  <c r="AG327" i="2"/>
  <c r="AH327" i="2"/>
  <c r="AI327" i="2"/>
  <c r="AP327" i="2"/>
  <c r="AB328" i="2"/>
  <c r="AC328" i="2"/>
  <c r="AD328" i="2"/>
  <c r="AE328" i="2"/>
  <c r="AF328" i="2"/>
  <c r="AG328" i="2"/>
  <c r="AH328" i="2"/>
  <c r="AI328" i="2"/>
  <c r="AP328" i="2"/>
  <c r="AB329" i="2"/>
  <c r="AC329" i="2"/>
  <c r="AD329" i="2"/>
  <c r="AE329" i="2"/>
  <c r="AF329" i="2"/>
  <c r="AG329" i="2"/>
  <c r="AH329" i="2"/>
  <c r="AI329" i="2"/>
  <c r="AP329" i="2"/>
  <c r="AB330" i="2"/>
  <c r="AC330" i="2"/>
  <c r="AD330" i="2"/>
  <c r="AE330" i="2"/>
  <c r="AF330" i="2"/>
  <c r="AG330" i="2"/>
  <c r="AH330" i="2"/>
  <c r="AI330" i="2"/>
  <c r="AP330" i="2"/>
  <c r="AB331" i="2"/>
  <c r="AC331" i="2"/>
  <c r="AD331" i="2"/>
  <c r="AE331" i="2"/>
  <c r="AF331" i="2"/>
  <c r="AG331" i="2"/>
  <c r="AH331" i="2"/>
  <c r="AI331" i="2"/>
  <c r="AP331" i="2"/>
  <c r="AB332" i="2"/>
  <c r="AC332" i="2"/>
  <c r="AD332" i="2"/>
  <c r="AE332" i="2"/>
  <c r="AF332" i="2"/>
  <c r="AG332" i="2"/>
  <c r="AH332" i="2"/>
  <c r="AI332" i="2"/>
  <c r="AP332" i="2"/>
  <c r="AB333" i="2"/>
  <c r="AC333" i="2"/>
  <c r="AD333" i="2"/>
  <c r="AE333" i="2"/>
  <c r="AF333" i="2"/>
  <c r="AG333" i="2"/>
  <c r="AH333" i="2"/>
  <c r="AI333" i="2"/>
  <c r="AP333" i="2"/>
  <c r="AB334" i="2"/>
  <c r="AC334" i="2"/>
  <c r="AD334" i="2"/>
  <c r="AE334" i="2"/>
  <c r="AF334" i="2"/>
  <c r="AG334" i="2"/>
  <c r="AH334" i="2"/>
  <c r="AI334" i="2"/>
  <c r="AP334" i="2"/>
  <c r="AB335" i="2"/>
  <c r="AC335" i="2"/>
  <c r="AD335" i="2"/>
  <c r="AE335" i="2"/>
  <c r="AF335" i="2"/>
  <c r="AG335" i="2"/>
  <c r="AH335" i="2"/>
  <c r="AI335" i="2"/>
  <c r="AP335" i="2"/>
  <c r="AB336" i="2"/>
  <c r="AC336" i="2"/>
  <c r="AD336" i="2"/>
  <c r="AE336" i="2"/>
  <c r="AF336" i="2"/>
  <c r="AG336" i="2"/>
  <c r="AH336" i="2"/>
  <c r="AI336" i="2"/>
  <c r="AP336" i="2"/>
  <c r="AB337" i="2"/>
  <c r="AC337" i="2"/>
  <c r="AD337" i="2"/>
  <c r="AE337" i="2"/>
  <c r="AF337" i="2"/>
  <c r="AG337" i="2"/>
  <c r="AH337" i="2"/>
  <c r="AI337" i="2"/>
  <c r="AP337" i="2"/>
  <c r="AB338" i="2"/>
  <c r="AC338" i="2"/>
  <c r="AD338" i="2"/>
  <c r="AE338" i="2"/>
  <c r="AF338" i="2"/>
  <c r="AG338" i="2"/>
  <c r="AH338" i="2"/>
  <c r="AI338" i="2"/>
  <c r="AP338" i="2"/>
  <c r="AB339" i="2"/>
  <c r="AC339" i="2"/>
  <c r="AD339" i="2"/>
  <c r="AE339" i="2"/>
  <c r="AF339" i="2"/>
  <c r="AG339" i="2"/>
  <c r="AH339" i="2"/>
  <c r="AI339" i="2"/>
  <c r="AP339" i="2"/>
  <c r="AB340" i="2"/>
  <c r="AC340" i="2"/>
  <c r="AD340" i="2"/>
  <c r="AE340" i="2"/>
  <c r="AF340" i="2"/>
  <c r="AG340" i="2"/>
  <c r="AH340" i="2"/>
  <c r="AI340" i="2"/>
  <c r="AP340" i="2"/>
  <c r="AB341" i="2"/>
  <c r="AC341" i="2"/>
  <c r="AD341" i="2"/>
  <c r="AE341" i="2"/>
  <c r="AF341" i="2"/>
  <c r="AG341" i="2"/>
  <c r="AH341" i="2"/>
  <c r="AI341" i="2"/>
  <c r="AP341" i="2"/>
  <c r="AB342" i="2"/>
  <c r="AC342" i="2"/>
  <c r="AD342" i="2"/>
  <c r="AE342" i="2"/>
  <c r="AF342" i="2"/>
  <c r="AG342" i="2"/>
  <c r="AH342" i="2"/>
  <c r="AI342" i="2"/>
  <c r="AP342" i="2"/>
  <c r="AB343" i="2"/>
  <c r="AC343" i="2"/>
  <c r="AD343" i="2"/>
  <c r="AE343" i="2"/>
  <c r="AF343" i="2"/>
  <c r="AG343" i="2"/>
  <c r="AH343" i="2"/>
  <c r="AI343" i="2"/>
  <c r="AP343" i="2"/>
  <c r="AB344" i="2"/>
  <c r="AC344" i="2"/>
  <c r="AD344" i="2"/>
  <c r="AE344" i="2"/>
  <c r="AF344" i="2"/>
  <c r="AG344" i="2"/>
  <c r="AH344" i="2"/>
  <c r="AI344" i="2"/>
  <c r="AP344" i="2"/>
  <c r="AB345" i="2"/>
  <c r="AC345" i="2"/>
  <c r="AD345" i="2"/>
  <c r="AE345" i="2"/>
  <c r="AF345" i="2"/>
  <c r="AG345" i="2"/>
  <c r="AH345" i="2"/>
  <c r="AI345" i="2"/>
  <c r="AP345" i="2"/>
  <c r="AB346" i="2"/>
  <c r="AC346" i="2"/>
  <c r="AD346" i="2"/>
  <c r="AE346" i="2"/>
  <c r="AF346" i="2"/>
  <c r="AG346" i="2"/>
  <c r="AH346" i="2"/>
  <c r="AI346" i="2"/>
  <c r="AP346" i="2"/>
  <c r="AB347" i="2"/>
  <c r="AC347" i="2"/>
  <c r="AD347" i="2"/>
  <c r="AE347" i="2"/>
  <c r="AF347" i="2"/>
  <c r="AG347" i="2"/>
  <c r="AH347" i="2"/>
  <c r="AI347" i="2"/>
  <c r="AP347" i="2"/>
  <c r="AB348" i="2"/>
  <c r="AC348" i="2"/>
  <c r="AD348" i="2"/>
  <c r="AE348" i="2"/>
  <c r="AF348" i="2"/>
  <c r="AG348" i="2"/>
  <c r="AH348" i="2"/>
  <c r="AI348" i="2"/>
  <c r="AP348" i="2"/>
  <c r="AB349" i="2"/>
  <c r="AC349" i="2"/>
  <c r="AD349" i="2"/>
  <c r="AE349" i="2"/>
  <c r="AF349" i="2"/>
  <c r="AG349" i="2"/>
  <c r="AH349" i="2"/>
  <c r="AI349" i="2"/>
  <c r="AP349" i="2"/>
  <c r="AB350" i="2"/>
  <c r="AC350" i="2"/>
  <c r="AD350" i="2"/>
  <c r="AE350" i="2"/>
  <c r="AF350" i="2"/>
  <c r="AG350" i="2"/>
  <c r="AH350" i="2"/>
  <c r="AI350" i="2"/>
  <c r="AP350" i="2"/>
  <c r="AB351" i="2"/>
  <c r="AC351" i="2"/>
  <c r="AD351" i="2"/>
  <c r="AE351" i="2"/>
  <c r="AF351" i="2"/>
  <c r="AG351" i="2"/>
  <c r="AH351" i="2"/>
  <c r="AI351" i="2"/>
  <c r="AP351" i="2"/>
  <c r="AB352" i="2"/>
  <c r="AC352" i="2"/>
  <c r="AD352" i="2"/>
  <c r="AE352" i="2"/>
  <c r="AF352" i="2"/>
  <c r="AG352" i="2"/>
  <c r="AH352" i="2"/>
  <c r="AI352" i="2"/>
  <c r="AP352" i="2"/>
  <c r="AB353" i="2"/>
  <c r="AC353" i="2"/>
  <c r="AD353" i="2"/>
  <c r="AE353" i="2"/>
  <c r="AF353" i="2"/>
  <c r="AG353" i="2"/>
  <c r="AH353" i="2"/>
  <c r="AI353" i="2"/>
  <c r="AP353" i="2"/>
  <c r="AB354" i="2"/>
  <c r="AC354" i="2"/>
  <c r="AD354" i="2"/>
  <c r="AE354" i="2"/>
  <c r="AF354" i="2"/>
  <c r="AG354" i="2"/>
  <c r="AH354" i="2"/>
  <c r="AI354" i="2"/>
  <c r="AP354" i="2"/>
  <c r="AB355" i="2"/>
  <c r="AC355" i="2"/>
  <c r="AD355" i="2"/>
  <c r="AE355" i="2"/>
  <c r="AF355" i="2"/>
  <c r="AG355" i="2"/>
  <c r="AH355" i="2"/>
  <c r="AI355" i="2"/>
  <c r="AP355" i="2"/>
  <c r="AB356" i="2"/>
  <c r="AC356" i="2"/>
  <c r="AD356" i="2"/>
  <c r="AE356" i="2"/>
  <c r="AF356" i="2"/>
  <c r="AG356" i="2"/>
  <c r="AH356" i="2"/>
  <c r="AI356" i="2"/>
  <c r="AP356" i="2"/>
  <c r="AB357" i="2"/>
  <c r="AC357" i="2"/>
  <c r="AD357" i="2"/>
  <c r="AE357" i="2"/>
  <c r="AF357" i="2"/>
  <c r="AG357" i="2"/>
  <c r="AH357" i="2"/>
  <c r="AI357" i="2"/>
  <c r="AP357" i="2"/>
  <c r="AB358" i="2"/>
  <c r="AC358" i="2"/>
  <c r="AD358" i="2"/>
  <c r="AE358" i="2"/>
  <c r="AF358" i="2"/>
  <c r="AG358" i="2"/>
  <c r="AH358" i="2"/>
  <c r="AI358" i="2"/>
  <c r="AP358" i="2"/>
  <c r="AB359" i="2"/>
  <c r="AC359" i="2"/>
  <c r="AD359" i="2"/>
  <c r="AE359" i="2"/>
  <c r="AF359" i="2"/>
  <c r="AG359" i="2"/>
  <c r="AH359" i="2"/>
  <c r="AI359" i="2"/>
  <c r="AP359" i="2"/>
  <c r="AB360" i="2"/>
  <c r="AC360" i="2"/>
  <c r="AD360" i="2"/>
  <c r="AE360" i="2"/>
  <c r="AF360" i="2"/>
  <c r="AG360" i="2"/>
  <c r="AH360" i="2"/>
  <c r="AI360" i="2"/>
  <c r="AP360" i="2"/>
  <c r="AB361" i="2"/>
  <c r="AC361" i="2"/>
  <c r="AD361" i="2"/>
  <c r="AE361" i="2"/>
  <c r="AF361" i="2"/>
  <c r="AG361" i="2"/>
  <c r="AH361" i="2"/>
  <c r="AI361" i="2"/>
  <c r="AP361" i="2"/>
  <c r="AB362" i="2"/>
  <c r="AC362" i="2"/>
  <c r="AD362" i="2"/>
  <c r="AE362" i="2"/>
  <c r="AF362" i="2"/>
  <c r="AG362" i="2"/>
  <c r="AH362" i="2"/>
  <c r="AI362" i="2"/>
  <c r="AP362" i="2"/>
  <c r="AB363" i="2"/>
  <c r="AC363" i="2"/>
  <c r="AD363" i="2"/>
  <c r="AE363" i="2"/>
  <c r="AF363" i="2"/>
  <c r="AG363" i="2"/>
  <c r="AH363" i="2"/>
  <c r="AI363" i="2"/>
  <c r="AP363" i="2"/>
  <c r="AB364" i="2"/>
  <c r="AC364" i="2"/>
  <c r="AD364" i="2"/>
  <c r="AE364" i="2"/>
  <c r="AF364" i="2"/>
  <c r="AG364" i="2"/>
  <c r="AH364" i="2"/>
  <c r="AI364" i="2"/>
  <c r="AP364" i="2"/>
  <c r="AB365" i="2"/>
  <c r="AC365" i="2"/>
  <c r="AD365" i="2"/>
  <c r="AE365" i="2"/>
  <c r="AF365" i="2"/>
  <c r="AG365" i="2"/>
  <c r="AH365" i="2"/>
  <c r="AI365" i="2"/>
  <c r="AP365" i="2"/>
  <c r="AB366" i="2"/>
  <c r="AC366" i="2"/>
  <c r="AD366" i="2"/>
  <c r="AE366" i="2"/>
  <c r="AF366" i="2"/>
  <c r="AG366" i="2"/>
  <c r="AH366" i="2"/>
  <c r="AI366" i="2"/>
  <c r="AP366" i="2"/>
  <c r="AB367" i="2"/>
  <c r="AC367" i="2"/>
  <c r="AD367" i="2"/>
  <c r="AE367" i="2"/>
  <c r="AF367" i="2"/>
  <c r="AG367" i="2"/>
  <c r="AH367" i="2"/>
  <c r="AI367" i="2"/>
  <c r="AP367" i="2"/>
  <c r="AB368" i="2"/>
  <c r="AC368" i="2"/>
  <c r="AD368" i="2"/>
  <c r="AE368" i="2"/>
  <c r="AF368" i="2"/>
  <c r="AG368" i="2"/>
  <c r="AH368" i="2"/>
  <c r="AI368" i="2"/>
  <c r="AP368" i="2"/>
  <c r="AB369" i="2"/>
  <c r="AC369" i="2"/>
  <c r="AD369" i="2"/>
  <c r="AE369" i="2"/>
  <c r="AF369" i="2"/>
  <c r="AG369" i="2"/>
  <c r="AH369" i="2"/>
  <c r="AI369" i="2"/>
  <c r="AP369" i="2"/>
  <c r="AB370" i="2"/>
  <c r="AC370" i="2"/>
  <c r="AD370" i="2"/>
  <c r="AE370" i="2"/>
  <c r="AF370" i="2"/>
  <c r="AG370" i="2"/>
  <c r="AH370" i="2"/>
  <c r="AI370" i="2"/>
  <c r="AP370" i="2"/>
  <c r="AB371" i="2"/>
  <c r="AC371" i="2"/>
  <c r="AD371" i="2"/>
  <c r="AE371" i="2"/>
  <c r="AF371" i="2"/>
  <c r="AG371" i="2"/>
  <c r="AH371" i="2"/>
  <c r="AI371" i="2"/>
  <c r="AP371" i="2"/>
  <c r="AB372" i="2"/>
  <c r="AC372" i="2"/>
  <c r="AD372" i="2"/>
  <c r="AE372" i="2"/>
  <c r="AF372" i="2"/>
  <c r="AG372" i="2"/>
  <c r="AH372" i="2"/>
  <c r="AI372" i="2"/>
  <c r="AP372" i="2"/>
  <c r="AB373" i="2"/>
  <c r="AC373" i="2"/>
  <c r="AD373" i="2"/>
  <c r="AE373" i="2"/>
  <c r="AF373" i="2"/>
  <c r="AG373" i="2"/>
  <c r="AH373" i="2"/>
  <c r="AI373" i="2"/>
  <c r="AP373" i="2"/>
  <c r="AB374" i="2"/>
  <c r="AC374" i="2"/>
  <c r="AD374" i="2"/>
  <c r="AE374" i="2"/>
  <c r="AF374" i="2"/>
  <c r="AG374" i="2"/>
  <c r="AH374" i="2"/>
  <c r="AI374" i="2"/>
  <c r="AP374" i="2"/>
  <c r="AB375" i="2"/>
  <c r="AC375" i="2"/>
  <c r="AD375" i="2"/>
  <c r="AE375" i="2"/>
  <c r="AF375" i="2"/>
  <c r="AG375" i="2"/>
  <c r="AH375" i="2"/>
  <c r="AI375" i="2"/>
  <c r="AP375" i="2"/>
  <c r="AB376" i="2"/>
  <c r="AC376" i="2"/>
  <c r="AD376" i="2"/>
  <c r="AE376" i="2"/>
  <c r="AF376" i="2"/>
  <c r="AG376" i="2"/>
  <c r="AH376" i="2"/>
  <c r="AI376" i="2"/>
  <c r="AP376" i="2"/>
  <c r="AB377" i="2"/>
  <c r="AC377" i="2"/>
  <c r="AD377" i="2"/>
  <c r="AE377" i="2"/>
  <c r="AF377" i="2"/>
  <c r="AG377" i="2"/>
  <c r="AH377" i="2"/>
  <c r="AI377" i="2"/>
  <c r="AP377" i="2"/>
  <c r="AB378" i="2"/>
  <c r="AC378" i="2"/>
  <c r="AD378" i="2"/>
  <c r="AE378" i="2"/>
  <c r="AF378" i="2"/>
  <c r="AG378" i="2"/>
  <c r="AH378" i="2"/>
  <c r="AI378" i="2"/>
  <c r="AP378" i="2"/>
  <c r="AB379" i="2"/>
  <c r="AC379" i="2"/>
  <c r="AD379" i="2"/>
  <c r="AE379" i="2"/>
  <c r="AF379" i="2"/>
  <c r="AG379" i="2"/>
  <c r="AH379" i="2"/>
  <c r="AI379" i="2"/>
  <c r="AP379" i="2"/>
  <c r="AB380" i="2"/>
  <c r="AC380" i="2"/>
  <c r="AD380" i="2"/>
  <c r="AE380" i="2"/>
  <c r="AF380" i="2"/>
  <c r="AG380" i="2"/>
  <c r="AH380" i="2"/>
  <c r="AI380" i="2"/>
  <c r="AP380" i="2"/>
  <c r="AB381" i="2"/>
  <c r="AC381" i="2"/>
  <c r="AD381" i="2"/>
  <c r="AE381" i="2"/>
  <c r="AF381" i="2"/>
  <c r="AG381" i="2"/>
  <c r="AH381" i="2"/>
  <c r="AI381" i="2"/>
  <c r="AP381" i="2"/>
  <c r="AB382" i="2"/>
  <c r="AC382" i="2"/>
  <c r="AD382" i="2"/>
  <c r="AE382" i="2"/>
  <c r="AF382" i="2"/>
  <c r="AG382" i="2"/>
  <c r="AH382" i="2"/>
  <c r="AI382" i="2"/>
  <c r="AP382" i="2"/>
  <c r="AB383" i="2"/>
  <c r="AC383" i="2"/>
  <c r="AD383" i="2"/>
  <c r="AE383" i="2"/>
  <c r="AF383" i="2"/>
  <c r="AG383" i="2"/>
  <c r="AH383" i="2"/>
  <c r="AI383" i="2"/>
  <c r="AP383" i="2"/>
  <c r="AB384" i="2"/>
  <c r="AC384" i="2"/>
  <c r="AD384" i="2"/>
  <c r="AE384" i="2"/>
  <c r="AF384" i="2"/>
  <c r="AG384" i="2"/>
  <c r="AH384" i="2"/>
  <c r="AI384" i="2"/>
  <c r="AP384" i="2"/>
  <c r="AB385" i="2"/>
  <c r="AC385" i="2"/>
  <c r="AD385" i="2"/>
  <c r="AE385" i="2"/>
  <c r="AF385" i="2"/>
  <c r="AG385" i="2"/>
  <c r="AH385" i="2"/>
  <c r="AI385" i="2"/>
  <c r="AP385" i="2"/>
  <c r="AB386" i="2"/>
  <c r="AC386" i="2"/>
  <c r="AD386" i="2"/>
  <c r="AE386" i="2"/>
  <c r="AF386" i="2"/>
  <c r="AG386" i="2"/>
  <c r="AH386" i="2"/>
  <c r="AI386" i="2"/>
  <c r="AP386" i="2"/>
  <c r="AB387" i="2"/>
  <c r="AC387" i="2"/>
  <c r="AD387" i="2"/>
  <c r="AE387" i="2"/>
  <c r="AF387" i="2"/>
  <c r="AG387" i="2"/>
  <c r="AH387" i="2"/>
  <c r="AI387" i="2"/>
  <c r="AP387" i="2"/>
  <c r="AB388" i="2"/>
  <c r="AC388" i="2"/>
  <c r="AD388" i="2"/>
  <c r="AE388" i="2"/>
  <c r="AF388" i="2"/>
  <c r="AG388" i="2"/>
  <c r="AH388" i="2"/>
  <c r="AI388" i="2"/>
  <c r="AP388" i="2"/>
  <c r="AB389" i="2"/>
  <c r="AC389" i="2"/>
  <c r="AD389" i="2"/>
  <c r="AE389" i="2"/>
  <c r="AF389" i="2"/>
  <c r="AG389" i="2"/>
  <c r="AH389" i="2"/>
  <c r="AI389" i="2"/>
  <c r="AP389" i="2"/>
  <c r="AB390" i="2"/>
  <c r="AC390" i="2"/>
  <c r="AD390" i="2"/>
  <c r="AE390" i="2"/>
  <c r="AF390" i="2"/>
  <c r="AG390" i="2"/>
  <c r="AH390" i="2"/>
  <c r="AI390" i="2"/>
  <c r="AP390" i="2"/>
  <c r="AB391" i="2"/>
  <c r="AC391" i="2"/>
  <c r="AD391" i="2"/>
  <c r="AE391" i="2"/>
  <c r="AF391" i="2"/>
  <c r="AG391" i="2"/>
  <c r="AH391" i="2"/>
  <c r="AI391" i="2"/>
  <c r="AP391" i="2"/>
  <c r="AB392" i="2"/>
  <c r="AC392" i="2"/>
  <c r="AD392" i="2"/>
  <c r="AE392" i="2"/>
  <c r="AF392" i="2"/>
  <c r="AG392" i="2"/>
  <c r="AH392" i="2"/>
  <c r="AI392" i="2"/>
  <c r="AP392" i="2"/>
  <c r="AB393" i="2"/>
  <c r="AC393" i="2"/>
  <c r="AD393" i="2"/>
  <c r="AE393" i="2"/>
  <c r="AF393" i="2"/>
  <c r="AG393" i="2"/>
  <c r="AH393" i="2"/>
  <c r="AI393" i="2"/>
  <c r="AP393" i="2"/>
  <c r="AB394" i="2"/>
  <c r="AC394" i="2"/>
  <c r="AD394" i="2"/>
  <c r="AE394" i="2"/>
  <c r="AF394" i="2"/>
  <c r="AG394" i="2"/>
  <c r="AH394" i="2"/>
  <c r="AI394" i="2"/>
  <c r="AP394" i="2"/>
  <c r="AB395" i="2"/>
  <c r="AC395" i="2"/>
  <c r="AD395" i="2"/>
  <c r="AE395" i="2"/>
  <c r="AF395" i="2"/>
  <c r="AG395" i="2"/>
  <c r="AH395" i="2"/>
  <c r="AI395" i="2"/>
  <c r="AP395" i="2"/>
  <c r="AB396" i="2"/>
  <c r="AC396" i="2"/>
  <c r="AD396" i="2"/>
  <c r="AE396" i="2"/>
  <c r="AF396" i="2"/>
  <c r="AG396" i="2"/>
  <c r="AH396" i="2"/>
  <c r="AI396" i="2"/>
  <c r="AP396" i="2"/>
  <c r="AB397" i="2"/>
  <c r="AC397" i="2"/>
  <c r="AD397" i="2"/>
  <c r="AE397" i="2"/>
  <c r="AF397" i="2"/>
  <c r="AG397" i="2"/>
  <c r="AH397" i="2"/>
  <c r="AI397" i="2"/>
  <c r="AP397" i="2"/>
  <c r="AB398" i="2"/>
  <c r="AC398" i="2"/>
  <c r="AD398" i="2"/>
  <c r="AE398" i="2"/>
  <c r="AF398" i="2"/>
  <c r="AG398" i="2"/>
  <c r="AH398" i="2"/>
  <c r="AI398" i="2"/>
  <c r="AP398" i="2"/>
  <c r="AB399" i="2"/>
  <c r="AC399" i="2"/>
  <c r="AD399" i="2"/>
  <c r="AE399" i="2"/>
  <c r="AF399" i="2"/>
  <c r="AG399" i="2"/>
  <c r="AH399" i="2"/>
  <c r="AI399" i="2"/>
  <c r="AP399" i="2"/>
  <c r="AB400" i="2"/>
  <c r="AC400" i="2"/>
  <c r="AD400" i="2"/>
  <c r="AE400" i="2"/>
  <c r="AF400" i="2"/>
  <c r="AG400" i="2"/>
  <c r="AH400" i="2"/>
  <c r="AI400" i="2"/>
  <c r="AP400" i="2"/>
  <c r="AB401" i="2"/>
  <c r="AC401" i="2"/>
  <c r="AD401" i="2"/>
  <c r="AE401" i="2"/>
  <c r="AF401" i="2"/>
  <c r="AG401" i="2"/>
  <c r="AH401" i="2"/>
  <c r="AI401" i="2"/>
  <c r="AP401" i="2"/>
  <c r="AB402" i="2"/>
  <c r="AC402" i="2"/>
  <c r="AD402" i="2"/>
  <c r="AE402" i="2"/>
  <c r="AF402" i="2"/>
  <c r="AG402" i="2"/>
  <c r="AH402" i="2"/>
  <c r="AI402" i="2"/>
  <c r="AP402" i="2"/>
  <c r="AB403" i="2"/>
  <c r="AC403" i="2"/>
  <c r="AD403" i="2"/>
  <c r="AE403" i="2"/>
  <c r="AF403" i="2"/>
  <c r="AG403" i="2"/>
  <c r="AH403" i="2"/>
  <c r="AI403" i="2"/>
  <c r="AP403" i="2"/>
  <c r="AB404" i="2"/>
  <c r="AC404" i="2"/>
  <c r="AD404" i="2"/>
  <c r="AE404" i="2"/>
  <c r="AF404" i="2"/>
  <c r="AG404" i="2"/>
  <c r="AH404" i="2"/>
  <c r="AI404" i="2"/>
  <c r="AP404" i="2"/>
  <c r="AB405" i="2"/>
  <c r="AC405" i="2"/>
  <c r="AD405" i="2"/>
  <c r="AE405" i="2"/>
  <c r="AF405" i="2"/>
  <c r="AG405" i="2"/>
  <c r="AH405" i="2"/>
  <c r="AI405" i="2"/>
  <c r="AP405" i="2"/>
  <c r="AB406" i="2"/>
  <c r="AC406" i="2"/>
  <c r="AD406" i="2"/>
  <c r="AE406" i="2"/>
  <c r="AF406" i="2"/>
  <c r="AG406" i="2"/>
  <c r="AH406" i="2"/>
  <c r="AI406" i="2"/>
  <c r="AP406" i="2"/>
  <c r="AB407" i="2"/>
  <c r="AC407" i="2"/>
  <c r="AD407" i="2"/>
  <c r="AE407" i="2"/>
  <c r="AF407" i="2"/>
  <c r="AG407" i="2"/>
  <c r="AH407" i="2"/>
  <c r="AI407" i="2"/>
  <c r="AP407" i="2"/>
  <c r="AB408" i="2"/>
  <c r="AC408" i="2"/>
  <c r="AD408" i="2"/>
  <c r="AE408" i="2"/>
  <c r="AF408" i="2"/>
  <c r="AG408" i="2"/>
  <c r="AH408" i="2"/>
  <c r="AI408" i="2"/>
  <c r="AP408" i="2"/>
  <c r="AB409" i="2"/>
  <c r="AC409" i="2"/>
  <c r="AD409" i="2"/>
  <c r="AE409" i="2"/>
  <c r="AF409" i="2"/>
  <c r="AG409" i="2"/>
  <c r="AH409" i="2"/>
  <c r="AI409" i="2"/>
  <c r="AP409" i="2"/>
  <c r="AB410" i="2"/>
  <c r="AC410" i="2"/>
  <c r="AD410" i="2"/>
  <c r="AE410" i="2"/>
  <c r="AF410" i="2"/>
  <c r="AG410" i="2"/>
  <c r="AH410" i="2"/>
  <c r="AI410" i="2"/>
  <c r="AP410" i="2"/>
  <c r="AB411" i="2"/>
  <c r="AC411" i="2"/>
  <c r="AD411" i="2"/>
  <c r="AE411" i="2"/>
  <c r="AF411" i="2"/>
  <c r="AG411" i="2"/>
  <c r="AH411" i="2"/>
  <c r="AI411" i="2"/>
  <c r="AP411" i="2"/>
  <c r="AB412" i="2"/>
  <c r="AC412" i="2"/>
  <c r="AD412" i="2"/>
  <c r="AE412" i="2"/>
  <c r="AF412" i="2"/>
  <c r="AG412" i="2"/>
  <c r="AH412" i="2"/>
  <c r="AI412" i="2"/>
  <c r="AP412" i="2"/>
  <c r="AB413" i="2"/>
  <c r="AC413" i="2"/>
  <c r="AD413" i="2"/>
  <c r="AE413" i="2"/>
  <c r="AF413" i="2"/>
  <c r="AG413" i="2"/>
  <c r="AH413" i="2"/>
  <c r="AI413" i="2"/>
  <c r="AP413" i="2"/>
  <c r="AB414" i="2"/>
  <c r="AC414" i="2"/>
  <c r="AD414" i="2"/>
  <c r="AE414" i="2"/>
  <c r="AF414" i="2"/>
  <c r="AG414" i="2"/>
  <c r="AH414" i="2"/>
  <c r="AI414" i="2"/>
  <c r="AP414" i="2"/>
  <c r="AB415" i="2"/>
  <c r="AC415" i="2"/>
  <c r="AD415" i="2"/>
  <c r="AE415" i="2"/>
  <c r="AF415" i="2"/>
  <c r="AG415" i="2"/>
  <c r="AH415" i="2"/>
  <c r="AI415" i="2"/>
  <c r="AP415" i="2"/>
  <c r="AB416" i="2"/>
  <c r="AC416" i="2"/>
  <c r="AD416" i="2"/>
  <c r="AE416" i="2"/>
  <c r="AF416" i="2"/>
  <c r="AG416" i="2"/>
  <c r="AH416" i="2"/>
  <c r="AI416" i="2"/>
  <c r="AP416" i="2"/>
  <c r="AB417" i="2"/>
  <c r="AC417" i="2"/>
  <c r="AD417" i="2"/>
  <c r="AE417" i="2"/>
  <c r="AF417" i="2"/>
  <c r="AG417" i="2"/>
  <c r="AH417" i="2"/>
  <c r="AI417" i="2"/>
  <c r="AP417" i="2"/>
  <c r="AB418" i="2"/>
  <c r="AC418" i="2"/>
  <c r="AD418" i="2"/>
  <c r="AE418" i="2"/>
  <c r="AF418" i="2"/>
  <c r="AG418" i="2"/>
  <c r="AH418" i="2"/>
  <c r="AI418" i="2"/>
  <c r="AP418" i="2"/>
  <c r="AB419" i="2"/>
  <c r="AC419" i="2"/>
  <c r="AD419" i="2"/>
  <c r="AE419" i="2"/>
  <c r="AF419" i="2"/>
  <c r="AG419" i="2"/>
  <c r="AH419" i="2"/>
  <c r="AI419" i="2"/>
  <c r="AP419" i="2"/>
  <c r="AB420" i="2"/>
  <c r="AC420" i="2"/>
  <c r="AD420" i="2"/>
  <c r="AE420" i="2"/>
  <c r="AF420" i="2"/>
  <c r="AG420" i="2"/>
  <c r="AH420" i="2"/>
  <c r="AI420" i="2"/>
  <c r="AP420" i="2"/>
  <c r="AB421" i="2"/>
  <c r="AC421" i="2"/>
  <c r="AD421" i="2"/>
  <c r="AE421" i="2"/>
  <c r="AF421" i="2"/>
  <c r="AG421" i="2"/>
  <c r="AH421" i="2"/>
  <c r="AI421" i="2"/>
  <c r="AP421" i="2"/>
  <c r="AB422" i="2"/>
  <c r="AC422" i="2"/>
  <c r="AD422" i="2"/>
  <c r="AE422" i="2"/>
  <c r="AF422" i="2"/>
  <c r="AG422" i="2"/>
  <c r="AH422" i="2"/>
  <c r="AI422" i="2"/>
  <c r="AP422" i="2"/>
  <c r="AB423" i="2"/>
  <c r="AC423" i="2"/>
  <c r="AD423" i="2"/>
  <c r="AE423" i="2"/>
  <c r="AF423" i="2"/>
  <c r="AG423" i="2"/>
  <c r="AH423" i="2"/>
  <c r="AI423" i="2"/>
  <c r="AP423" i="2"/>
  <c r="AB424" i="2"/>
  <c r="AC424" i="2"/>
  <c r="AD424" i="2"/>
  <c r="AE424" i="2"/>
  <c r="AF424" i="2"/>
  <c r="AG424" i="2"/>
  <c r="AH424" i="2"/>
  <c r="AI424" i="2"/>
  <c r="AP424" i="2"/>
  <c r="AB425" i="2"/>
  <c r="AC425" i="2"/>
  <c r="AD425" i="2"/>
  <c r="AE425" i="2"/>
  <c r="AF425" i="2"/>
  <c r="AG425" i="2"/>
  <c r="AH425" i="2"/>
  <c r="AI425" i="2"/>
  <c r="AP425" i="2"/>
  <c r="AB426" i="2"/>
  <c r="AC426" i="2"/>
  <c r="AD426" i="2"/>
  <c r="AE426" i="2"/>
  <c r="AF426" i="2"/>
  <c r="AG426" i="2"/>
  <c r="AH426" i="2"/>
  <c r="AI426" i="2"/>
  <c r="AP426" i="2"/>
  <c r="AB427" i="2"/>
  <c r="AC427" i="2"/>
  <c r="AD427" i="2"/>
  <c r="AE427" i="2"/>
  <c r="AF427" i="2"/>
  <c r="AG427" i="2"/>
  <c r="AH427" i="2"/>
  <c r="AI427" i="2"/>
  <c r="AP427" i="2"/>
  <c r="AB428" i="2"/>
  <c r="AC428" i="2"/>
  <c r="AD428" i="2"/>
  <c r="AE428" i="2"/>
  <c r="AF428" i="2"/>
  <c r="AG428" i="2"/>
  <c r="AH428" i="2"/>
  <c r="AI428" i="2"/>
  <c r="AP428" i="2"/>
  <c r="AB429" i="2"/>
  <c r="AC429" i="2"/>
  <c r="AD429" i="2"/>
  <c r="AE429" i="2"/>
  <c r="AF429" i="2"/>
  <c r="AG429" i="2"/>
  <c r="AH429" i="2"/>
  <c r="AI429" i="2"/>
  <c r="AP429" i="2"/>
  <c r="AB430" i="2"/>
  <c r="AC430" i="2"/>
  <c r="AD430" i="2"/>
  <c r="AE430" i="2"/>
  <c r="AF430" i="2"/>
  <c r="AG430" i="2"/>
  <c r="AH430" i="2"/>
  <c r="AI430" i="2"/>
  <c r="AP430" i="2"/>
  <c r="AB431" i="2"/>
  <c r="AC431" i="2"/>
  <c r="AD431" i="2"/>
  <c r="AE431" i="2"/>
  <c r="AF431" i="2"/>
  <c r="AG431" i="2"/>
  <c r="AH431" i="2"/>
  <c r="AI431" i="2"/>
  <c r="AP431" i="2"/>
  <c r="AB432" i="2"/>
  <c r="AC432" i="2"/>
  <c r="AD432" i="2"/>
  <c r="AE432" i="2"/>
  <c r="AF432" i="2"/>
  <c r="AG432" i="2"/>
  <c r="AH432" i="2"/>
  <c r="AI432" i="2"/>
  <c r="AP432" i="2"/>
  <c r="AB433" i="2"/>
  <c r="AC433" i="2"/>
  <c r="AD433" i="2"/>
  <c r="AE433" i="2"/>
  <c r="AF433" i="2"/>
  <c r="AG433" i="2"/>
  <c r="AH433" i="2"/>
  <c r="AI433" i="2"/>
  <c r="AP433" i="2"/>
  <c r="AB434" i="2"/>
  <c r="AC434" i="2"/>
  <c r="AD434" i="2"/>
  <c r="AE434" i="2"/>
  <c r="AF434" i="2"/>
  <c r="AG434" i="2"/>
  <c r="AH434" i="2"/>
  <c r="AI434" i="2"/>
  <c r="AP434" i="2"/>
  <c r="AB435" i="2"/>
  <c r="AC435" i="2"/>
  <c r="AD435" i="2"/>
  <c r="AE435" i="2"/>
  <c r="AF435" i="2"/>
  <c r="AG435" i="2"/>
  <c r="AH435" i="2"/>
  <c r="AI435" i="2"/>
  <c r="AP435" i="2"/>
  <c r="AB436" i="2"/>
  <c r="AC436" i="2"/>
  <c r="AD436" i="2"/>
  <c r="AE436" i="2"/>
  <c r="AF436" i="2"/>
  <c r="AG436" i="2"/>
  <c r="AH436" i="2"/>
  <c r="AI436" i="2"/>
  <c r="AP436" i="2"/>
  <c r="AB437" i="2"/>
  <c r="AC437" i="2"/>
  <c r="AD437" i="2"/>
  <c r="AE437" i="2"/>
  <c r="AF437" i="2"/>
  <c r="AG437" i="2"/>
  <c r="AH437" i="2"/>
  <c r="AI437" i="2"/>
  <c r="AP437" i="2"/>
  <c r="AB438" i="2"/>
  <c r="AC438" i="2"/>
  <c r="AD438" i="2"/>
  <c r="AE438" i="2"/>
  <c r="AF438" i="2"/>
  <c r="AG438" i="2"/>
  <c r="AH438" i="2"/>
  <c r="AI438" i="2"/>
  <c r="AP438" i="2"/>
  <c r="AB439" i="2"/>
  <c r="AC439" i="2"/>
  <c r="AD439" i="2"/>
  <c r="AE439" i="2"/>
  <c r="AF439" i="2"/>
  <c r="AG439" i="2"/>
  <c r="AH439" i="2"/>
  <c r="AI439" i="2"/>
  <c r="AP439" i="2"/>
  <c r="AB440" i="2"/>
  <c r="AC440" i="2"/>
  <c r="AD440" i="2"/>
  <c r="AE440" i="2"/>
  <c r="AF440" i="2"/>
  <c r="AG440" i="2"/>
  <c r="AH440" i="2"/>
  <c r="AI440" i="2"/>
  <c r="AP440" i="2"/>
  <c r="AB441" i="2"/>
  <c r="AC441" i="2"/>
  <c r="AD441" i="2"/>
  <c r="AE441" i="2"/>
  <c r="AF441" i="2"/>
  <c r="AG441" i="2"/>
  <c r="AH441" i="2"/>
  <c r="AI441" i="2"/>
  <c r="AP441" i="2"/>
  <c r="AB442" i="2"/>
  <c r="AC442" i="2"/>
  <c r="AD442" i="2"/>
  <c r="AE442" i="2"/>
  <c r="AF442" i="2"/>
  <c r="AG442" i="2"/>
  <c r="AH442" i="2"/>
  <c r="AI442" i="2"/>
  <c r="AP442" i="2"/>
  <c r="AB443" i="2"/>
  <c r="AC443" i="2"/>
  <c r="AD443" i="2"/>
  <c r="AE443" i="2"/>
  <c r="AF443" i="2"/>
  <c r="AG443" i="2"/>
  <c r="AH443" i="2"/>
  <c r="AI443" i="2"/>
  <c r="AP443" i="2"/>
  <c r="AB444" i="2"/>
  <c r="AC444" i="2"/>
  <c r="AD444" i="2"/>
  <c r="AE444" i="2"/>
  <c r="AF444" i="2"/>
  <c r="AG444" i="2"/>
  <c r="AH444" i="2"/>
  <c r="AI444" i="2"/>
  <c r="AP444" i="2"/>
  <c r="AB445" i="2"/>
  <c r="AC445" i="2"/>
  <c r="AD445" i="2"/>
  <c r="AE445" i="2"/>
  <c r="AF445" i="2"/>
  <c r="AG445" i="2"/>
  <c r="AH445" i="2"/>
  <c r="AI445" i="2"/>
  <c r="AP445" i="2"/>
  <c r="AB446" i="2"/>
  <c r="AC446" i="2"/>
  <c r="AD446" i="2"/>
  <c r="AE446" i="2"/>
  <c r="AF446" i="2"/>
  <c r="AG446" i="2"/>
  <c r="AH446" i="2"/>
  <c r="AI446" i="2"/>
  <c r="AP446" i="2"/>
  <c r="AB447" i="2"/>
  <c r="AC447" i="2"/>
  <c r="AD447" i="2"/>
  <c r="AE447" i="2"/>
  <c r="AF447" i="2"/>
  <c r="AG447" i="2"/>
  <c r="AH447" i="2"/>
  <c r="AI447" i="2"/>
  <c r="AP447" i="2"/>
  <c r="AB448" i="2"/>
  <c r="AC448" i="2"/>
  <c r="AD448" i="2"/>
  <c r="AE448" i="2"/>
  <c r="AF448" i="2"/>
  <c r="AG448" i="2"/>
  <c r="AH448" i="2"/>
  <c r="AI448" i="2"/>
  <c r="AP448" i="2"/>
  <c r="AB449" i="2"/>
  <c r="AC449" i="2"/>
  <c r="AD449" i="2"/>
  <c r="AE449" i="2"/>
  <c r="AF449" i="2"/>
  <c r="AG449" i="2"/>
  <c r="AH449" i="2"/>
  <c r="AI449" i="2"/>
  <c r="AP449" i="2"/>
  <c r="AB450" i="2"/>
  <c r="AC450" i="2"/>
  <c r="AD450" i="2"/>
  <c r="AE450" i="2"/>
  <c r="AF450" i="2"/>
  <c r="AG450" i="2"/>
  <c r="AH450" i="2"/>
  <c r="AI450" i="2"/>
  <c r="AP450" i="2"/>
  <c r="AB451" i="2"/>
  <c r="AC451" i="2"/>
  <c r="AD451" i="2"/>
  <c r="AE451" i="2"/>
  <c r="AF451" i="2"/>
  <c r="AG451" i="2"/>
  <c r="AH451" i="2"/>
  <c r="AI451" i="2"/>
  <c r="AP451" i="2"/>
  <c r="AB452" i="2"/>
  <c r="AC452" i="2"/>
  <c r="AD452" i="2"/>
  <c r="AE452" i="2"/>
  <c r="AF452" i="2"/>
  <c r="AG452" i="2"/>
  <c r="AH452" i="2"/>
  <c r="AI452" i="2"/>
  <c r="AP452" i="2"/>
  <c r="AB453" i="2"/>
  <c r="AC453" i="2"/>
  <c r="AD453" i="2"/>
  <c r="AE453" i="2"/>
  <c r="AF453" i="2"/>
  <c r="AG453" i="2"/>
  <c r="AH453" i="2"/>
  <c r="AI453" i="2"/>
  <c r="AP453" i="2"/>
  <c r="AB454" i="2"/>
  <c r="AC454" i="2"/>
  <c r="AD454" i="2"/>
  <c r="AE454" i="2"/>
  <c r="AF454" i="2"/>
  <c r="AG454" i="2"/>
  <c r="AH454" i="2"/>
  <c r="AI454" i="2"/>
  <c r="AP454" i="2"/>
  <c r="AB455" i="2"/>
  <c r="AC455" i="2"/>
  <c r="AD455" i="2"/>
  <c r="AE455" i="2"/>
  <c r="AF455" i="2"/>
  <c r="AG455" i="2"/>
  <c r="AH455" i="2"/>
  <c r="AI455" i="2"/>
  <c r="AP455" i="2"/>
  <c r="AB456" i="2"/>
  <c r="AC456" i="2"/>
  <c r="AD456" i="2"/>
  <c r="AE456" i="2"/>
  <c r="AF456" i="2"/>
  <c r="AG456" i="2"/>
  <c r="AH456" i="2"/>
  <c r="AI456" i="2"/>
  <c r="AP456" i="2"/>
  <c r="AB457" i="2"/>
  <c r="AC457" i="2"/>
  <c r="AD457" i="2"/>
  <c r="AE457" i="2"/>
  <c r="AF457" i="2"/>
  <c r="AG457" i="2"/>
  <c r="AH457" i="2"/>
  <c r="AI457" i="2"/>
  <c r="AP457" i="2"/>
  <c r="AB458" i="2"/>
  <c r="AC458" i="2"/>
  <c r="AD458" i="2"/>
  <c r="AE458" i="2"/>
  <c r="AF458" i="2"/>
  <c r="AG458" i="2"/>
  <c r="AH458" i="2"/>
  <c r="AI458" i="2"/>
  <c r="AP458" i="2"/>
  <c r="AB459" i="2"/>
  <c r="AC459" i="2"/>
  <c r="AD459" i="2"/>
  <c r="AE459" i="2"/>
  <c r="AF459" i="2"/>
  <c r="AG459" i="2"/>
  <c r="AH459" i="2"/>
  <c r="AI459" i="2"/>
  <c r="AP459" i="2"/>
  <c r="AB460" i="2"/>
  <c r="AC460" i="2"/>
  <c r="AD460" i="2"/>
  <c r="AE460" i="2"/>
  <c r="AF460" i="2"/>
  <c r="AG460" i="2"/>
  <c r="AH460" i="2"/>
  <c r="AI460" i="2"/>
  <c r="AP460" i="2"/>
  <c r="AB461" i="2"/>
  <c r="AC461" i="2"/>
  <c r="AD461" i="2"/>
  <c r="AE461" i="2"/>
  <c r="AF461" i="2"/>
  <c r="AG461" i="2"/>
  <c r="AH461" i="2"/>
  <c r="AI461" i="2"/>
  <c r="AP461" i="2"/>
  <c r="AB462" i="2"/>
  <c r="AC462" i="2"/>
  <c r="AD462" i="2"/>
  <c r="AE462" i="2"/>
  <c r="AF462" i="2"/>
  <c r="AG462" i="2"/>
  <c r="AH462" i="2"/>
  <c r="AI462" i="2"/>
  <c r="AP462" i="2"/>
  <c r="AB463" i="2"/>
  <c r="AC463" i="2"/>
  <c r="AD463" i="2"/>
  <c r="AE463" i="2"/>
  <c r="AF463" i="2"/>
  <c r="AG463" i="2"/>
  <c r="AH463" i="2"/>
  <c r="AI463" i="2"/>
  <c r="AP463" i="2"/>
  <c r="AB464" i="2"/>
  <c r="AC464" i="2"/>
  <c r="AD464" i="2"/>
  <c r="AE464" i="2"/>
  <c r="AF464" i="2"/>
  <c r="AG464" i="2"/>
  <c r="AH464" i="2"/>
  <c r="AI464" i="2"/>
  <c r="AP464" i="2"/>
  <c r="AB465" i="2"/>
  <c r="AC465" i="2"/>
  <c r="AD465" i="2"/>
  <c r="AE465" i="2"/>
  <c r="AF465" i="2"/>
  <c r="AG465" i="2"/>
  <c r="AH465" i="2"/>
  <c r="AI465" i="2"/>
  <c r="AP465" i="2"/>
  <c r="AB466" i="2"/>
  <c r="AC466" i="2"/>
  <c r="AD466" i="2"/>
  <c r="AE466" i="2"/>
  <c r="AF466" i="2"/>
  <c r="AG466" i="2"/>
  <c r="AH466" i="2"/>
  <c r="AI466" i="2"/>
  <c r="AP466" i="2"/>
  <c r="AB467" i="2"/>
  <c r="AC467" i="2"/>
  <c r="AD467" i="2"/>
  <c r="AE467" i="2"/>
  <c r="AF467" i="2"/>
  <c r="AG467" i="2"/>
  <c r="AH467" i="2"/>
  <c r="AI467" i="2"/>
  <c r="AP467" i="2"/>
  <c r="AB468" i="2"/>
  <c r="AC468" i="2"/>
  <c r="AD468" i="2"/>
  <c r="AE468" i="2"/>
  <c r="AF468" i="2"/>
  <c r="AG468" i="2"/>
  <c r="AH468" i="2"/>
  <c r="AI468" i="2"/>
  <c r="AP468" i="2"/>
  <c r="AB469" i="2"/>
  <c r="AC469" i="2"/>
  <c r="AD469" i="2"/>
  <c r="AE469" i="2"/>
  <c r="AF469" i="2"/>
  <c r="AG469" i="2"/>
  <c r="AH469" i="2"/>
  <c r="AI469" i="2"/>
  <c r="AP469" i="2"/>
  <c r="AB470" i="2"/>
  <c r="AC470" i="2"/>
  <c r="AD470" i="2"/>
  <c r="AE470" i="2"/>
  <c r="AF470" i="2"/>
  <c r="AG470" i="2"/>
  <c r="AH470" i="2"/>
  <c r="AI470" i="2"/>
  <c r="AP470" i="2"/>
  <c r="AB471" i="2"/>
  <c r="AC471" i="2"/>
  <c r="AD471" i="2"/>
  <c r="AE471" i="2"/>
  <c r="AF471" i="2"/>
  <c r="AG471" i="2"/>
  <c r="AH471" i="2"/>
  <c r="AI471" i="2"/>
  <c r="AP471" i="2"/>
  <c r="AB472" i="2"/>
  <c r="AC472" i="2"/>
  <c r="AD472" i="2"/>
  <c r="AE472" i="2"/>
  <c r="AF472" i="2"/>
  <c r="AG472" i="2"/>
  <c r="AH472" i="2"/>
  <c r="AI472" i="2"/>
  <c r="AP472" i="2"/>
  <c r="AB473" i="2"/>
  <c r="AC473" i="2"/>
  <c r="AD473" i="2"/>
  <c r="AE473" i="2"/>
  <c r="AF473" i="2"/>
  <c r="AG473" i="2"/>
  <c r="AH473" i="2"/>
  <c r="AI473" i="2"/>
  <c r="AP473" i="2"/>
  <c r="AB474" i="2"/>
  <c r="AC474" i="2"/>
  <c r="AD474" i="2"/>
  <c r="AE474" i="2"/>
  <c r="AF474" i="2"/>
  <c r="AG474" i="2"/>
  <c r="AH474" i="2"/>
  <c r="AI474" i="2"/>
  <c r="AP474" i="2"/>
  <c r="AB475" i="2"/>
  <c r="AC475" i="2"/>
  <c r="AD475" i="2"/>
  <c r="AE475" i="2"/>
  <c r="AF475" i="2"/>
  <c r="AG475" i="2"/>
  <c r="AH475" i="2"/>
  <c r="AI475" i="2"/>
  <c r="AP475" i="2"/>
  <c r="AB476" i="2"/>
  <c r="AC476" i="2"/>
  <c r="AD476" i="2"/>
  <c r="AE476" i="2"/>
  <c r="AF476" i="2"/>
  <c r="AG476" i="2"/>
  <c r="AH476" i="2"/>
  <c r="AI476" i="2"/>
  <c r="AP476" i="2"/>
  <c r="AB477" i="2"/>
  <c r="AC477" i="2"/>
  <c r="AD477" i="2"/>
  <c r="AE477" i="2"/>
  <c r="AF477" i="2"/>
  <c r="AG477" i="2"/>
  <c r="AH477" i="2"/>
  <c r="AI477" i="2"/>
  <c r="AP477" i="2"/>
  <c r="AB478" i="2"/>
  <c r="AC478" i="2"/>
  <c r="AD478" i="2"/>
  <c r="AE478" i="2"/>
  <c r="AF478" i="2"/>
  <c r="AG478" i="2"/>
  <c r="AH478" i="2"/>
  <c r="AI478" i="2"/>
  <c r="AP478" i="2"/>
  <c r="AB479" i="2"/>
  <c r="AC479" i="2"/>
  <c r="AD479" i="2"/>
  <c r="AE479" i="2"/>
  <c r="AF479" i="2"/>
  <c r="AG479" i="2"/>
  <c r="AH479" i="2"/>
  <c r="AI479" i="2"/>
  <c r="AP479" i="2"/>
  <c r="AB480" i="2"/>
  <c r="AC480" i="2"/>
  <c r="AD480" i="2"/>
  <c r="AE480" i="2"/>
  <c r="AF480" i="2"/>
  <c r="AG480" i="2"/>
  <c r="AH480" i="2"/>
  <c r="AI480" i="2"/>
  <c r="AP480" i="2"/>
  <c r="AB481" i="2"/>
  <c r="AC481" i="2"/>
  <c r="AD481" i="2"/>
  <c r="AE481" i="2"/>
  <c r="AF481" i="2"/>
  <c r="AG481" i="2"/>
  <c r="AH481" i="2"/>
  <c r="AI481" i="2"/>
  <c r="AP481" i="2"/>
  <c r="AB482" i="2"/>
  <c r="AC482" i="2"/>
  <c r="AD482" i="2"/>
  <c r="AE482" i="2"/>
  <c r="AF482" i="2"/>
  <c r="AG482" i="2"/>
  <c r="AH482" i="2"/>
  <c r="AI482" i="2"/>
  <c r="AP482" i="2"/>
  <c r="AB483" i="2"/>
  <c r="AC483" i="2"/>
  <c r="AD483" i="2"/>
  <c r="AE483" i="2"/>
  <c r="AF483" i="2"/>
  <c r="AG483" i="2"/>
  <c r="AH483" i="2"/>
  <c r="AI483" i="2"/>
  <c r="AP483" i="2"/>
  <c r="AB484" i="2"/>
  <c r="AC484" i="2"/>
  <c r="AD484" i="2"/>
  <c r="AE484" i="2"/>
  <c r="AF484" i="2"/>
  <c r="AG484" i="2"/>
  <c r="AH484" i="2"/>
  <c r="AI484" i="2"/>
  <c r="AP484" i="2"/>
  <c r="AB4" i="2"/>
  <c r="AC4" i="2"/>
  <c r="AD4" i="2"/>
  <c r="AE4" i="2"/>
  <c r="AF4" i="2"/>
  <c r="AG4" i="2"/>
  <c r="AH4" i="2"/>
  <c r="AI4" i="2"/>
  <c r="AP4" i="2"/>
  <c r="U484" i="2"/>
  <c r="V484" i="2"/>
  <c r="W484" i="2"/>
  <c r="X484" i="2"/>
  <c r="Y484" i="2"/>
  <c r="Z484" i="2"/>
  <c r="AO484" i="2"/>
  <c r="U5" i="2"/>
  <c r="V5" i="2"/>
  <c r="W5" i="2"/>
  <c r="X5" i="2"/>
  <c r="Y5" i="2"/>
  <c r="Z5" i="2"/>
  <c r="AO5" i="2"/>
  <c r="U6" i="2"/>
  <c r="V6" i="2"/>
  <c r="W6" i="2"/>
  <c r="X6" i="2"/>
  <c r="Y6" i="2"/>
  <c r="Z6" i="2"/>
  <c r="AO6" i="2"/>
  <c r="U7" i="2"/>
  <c r="V7" i="2"/>
  <c r="W7" i="2"/>
  <c r="X7" i="2"/>
  <c r="Y7" i="2"/>
  <c r="Z7" i="2"/>
  <c r="AO7" i="2"/>
  <c r="U8" i="2"/>
  <c r="V8" i="2"/>
  <c r="W8" i="2"/>
  <c r="X8" i="2"/>
  <c r="Y8" i="2"/>
  <c r="Z8" i="2"/>
  <c r="AO8" i="2"/>
  <c r="U9" i="2"/>
  <c r="V9" i="2"/>
  <c r="W9" i="2"/>
  <c r="X9" i="2"/>
  <c r="Y9" i="2"/>
  <c r="Z9" i="2"/>
  <c r="AO9" i="2"/>
  <c r="U10" i="2"/>
  <c r="V10" i="2"/>
  <c r="W10" i="2"/>
  <c r="X10" i="2"/>
  <c r="Y10" i="2"/>
  <c r="Z10" i="2"/>
  <c r="AO10" i="2"/>
  <c r="U11" i="2"/>
  <c r="V11" i="2"/>
  <c r="W11" i="2"/>
  <c r="X11" i="2"/>
  <c r="Y11" i="2"/>
  <c r="Z11" i="2"/>
  <c r="AO11" i="2"/>
  <c r="U12" i="2"/>
  <c r="V12" i="2"/>
  <c r="W12" i="2"/>
  <c r="X12" i="2"/>
  <c r="Y12" i="2"/>
  <c r="Z12" i="2"/>
  <c r="AO12" i="2"/>
  <c r="U13" i="2"/>
  <c r="V13" i="2"/>
  <c r="W13" i="2"/>
  <c r="X13" i="2"/>
  <c r="Y13" i="2"/>
  <c r="Z13" i="2"/>
  <c r="AO13" i="2"/>
  <c r="U14" i="2"/>
  <c r="V14" i="2"/>
  <c r="W14" i="2"/>
  <c r="X14" i="2"/>
  <c r="Y14" i="2"/>
  <c r="Z14" i="2"/>
  <c r="AO14" i="2"/>
  <c r="U15" i="2"/>
  <c r="V15" i="2"/>
  <c r="W15" i="2"/>
  <c r="X15" i="2"/>
  <c r="Y15" i="2"/>
  <c r="Z15" i="2"/>
  <c r="AO15" i="2"/>
  <c r="U16" i="2"/>
  <c r="V16" i="2"/>
  <c r="W16" i="2"/>
  <c r="X16" i="2"/>
  <c r="Y16" i="2"/>
  <c r="Z16" i="2"/>
  <c r="AO16" i="2"/>
  <c r="U17" i="2"/>
  <c r="V17" i="2"/>
  <c r="W17" i="2"/>
  <c r="X17" i="2"/>
  <c r="Y17" i="2"/>
  <c r="Z17" i="2"/>
  <c r="AO17" i="2"/>
  <c r="U18" i="2"/>
  <c r="V18" i="2"/>
  <c r="W18" i="2"/>
  <c r="X18" i="2"/>
  <c r="Y18" i="2"/>
  <c r="Z18" i="2"/>
  <c r="AO18" i="2"/>
  <c r="U19" i="2"/>
  <c r="V19" i="2"/>
  <c r="W19" i="2"/>
  <c r="X19" i="2"/>
  <c r="Y19" i="2"/>
  <c r="Z19" i="2"/>
  <c r="AO19" i="2"/>
  <c r="U20" i="2"/>
  <c r="V20" i="2"/>
  <c r="W20" i="2"/>
  <c r="X20" i="2"/>
  <c r="Y20" i="2"/>
  <c r="Z20" i="2"/>
  <c r="AO20" i="2"/>
  <c r="U21" i="2"/>
  <c r="V21" i="2"/>
  <c r="W21" i="2"/>
  <c r="X21" i="2"/>
  <c r="Y21" i="2"/>
  <c r="Z21" i="2"/>
  <c r="AO21" i="2"/>
  <c r="U22" i="2"/>
  <c r="V22" i="2"/>
  <c r="W22" i="2"/>
  <c r="X22" i="2"/>
  <c r="Y22" i="2"/>
  <c r="Z22" i="2"/>
  <c r="AO22" i="2"/>
  <c r="U23" i="2"/>
  <c r="V23" i="2"/>
  <c r="W23" i="2"/>
  <c r="X23" i="2"/>
  <c r="Y23" i="2"/>
  <c r="Z23" i="2"/>
  <c r="AO23" i="2"/>
  <c r="U24" i="2"/>
  <c r="V24" i="2"/>
  <c r="W24" i="2"/>
  <c r="X24" i="2"/>
  <c r="Y24" i="2"/>
  <c r="Z24" i="2"/>
  <c r="AO24" i="2"/>
  <c r="U25" i="2"/>
  <c r="V25" i="2"/>
  <c r="W25" i="2"/>
  <c r="X25" i="2"/>
  <c r="Y25" i="2"/>
  <c r="Z25" i="2"/>
  <c r="AO25" i="2"/>
  <c r="U26" i="2"/>
  <c r="V26" i="2"/>
  <c r="W26" i="2"/>
  <c r="X26" i="2"/>
  <c r="Y26" i="2"/>
  <c r="Z26" i="2"/>
  <c r="AO26" i="2"/>
  <c r="U27" i="2"/>
  <c r="V27" i="2"/>
  <c r="W27" i="2"/>
  <c r="X27" i="2"/>
  <c r="Y27" i="2"/>
  <c r="Z27" i="2"/>
  <c r="AO27" i="2"/>
  <c r="U28" i="2"/>
  <c r="V28" i="2"/>
  <c r="W28" i="2"/>
  <c r="X28" i="2"/>
  <c r="Y28" i="2"/>
  <c r="Z28" i="2"/>
  <c r="AO28" i="2"/>
  <c r="U29" i="2"/>
  <c r="V29" i="2"/>
  <c r="W29" i="2"/>
  <c r="X29" i="2"/>
  <c r="Y29" i="2"/>
  <c r="Z29" i="2"/>
  <c r="AO29" i="2"/>
  <c r="U30" i="2"/>
  <c r="V30" i="2"/>
  <c r="W30" i="2"/>
  <c r="X30" i="2"/>
  <c r="Y30" i="2"/>
  <c r="Z30" i="2"/>
  <c r="AO30" i="2"/>
  <c r="U31" i="2"/>
  <c r="V31" i="2"/>
  <c r="W31" i="2"/>
  <c r="X31" i="2"/>
  <c r="Y31" i="2"/>
  <c r="Z31" i="2"/>
  <c r="AO31" i="2"/>
  <c r="U32" i="2"/>
  <c r="V32" i="2"/>
  <c r="W32" i="2"/>
  <c r="X32" i="2"/>
  <c r="Y32" i="2"/>
  <c r="Z32" i="2"/>
  <c r="AO32" i="2"/>
  <c r="U33" i="2"/>
  <c r="V33" i="2"/>
  <c r="W33" i="2"/>
  <c r="X33" i="2"/>
  <c r="Y33" i="2"/>
  <c r="Z33" i="2"/>
  <c r="AO33" i="2"/>
  <c r="U34" i="2"/>
  <c r="V34" i="2"/>
  <c r="W34" i="2"/>
  <c r="X34" i="2"/>
  <c r="Y34" i="2"/>
  <c r="Z34" i="2"/>
  <c r="AO34" i="2"/>
  <c r="U35" i="2"/>
  <c r="V35" i="2"/>
  <c r="W35" i="2"/>
  <c r="X35" i="2"/>
  <c r="Y35" i="2"/>
  <c r="Z35" i="2"/>
  <c r="AO35" i="2"/>
  <c r="U36" i="2"/>
  <c r="V36" i="2"/>
  <c r="W36" i="2"/>
  <c r="X36" i="2"/>
  <c r="Y36" i="2"/>
  <c r="Z36" i="2"/>
  <c r="AO36" i="2"/>
  <c r="U37" i="2"/>
  <c r="V37" i="2"/>
  <c r="W37" i="2"/>
  <c r="X37" i="2"/>
  <c r="Y37" i="2"/>
  <c r="Z37" i="2"/>
  <c r="AO37" i="2"/>
  <c r="U38" i="2"/>
  <c r="V38" i="2"/>
  <c r="W38" i="2"/>
  <c r="X38" i="2"/>
  <c r="Y38" i="2"/>
  <c r="Z38" i="2"/>
  <c r="AO38" i="2"/>
  <c r="U39" i="2"/>
  <c r="V39" i="2"/>
  <c r="W39" i="2"/>
  <c r="X39" i="2"/>
  <c r="Y39" i="2"/>
  <c r="Z39" i="2"/>
  <c r="AO39" i="2"/>
  <c r="U40" i="2"/>
  <c r="V40" i="2"/>
  <c r="W40" i="2"/>
  <c r="X40" i="2"/>
  <c r="Y40" i="2"/>
  <c r="Z40" i="2"/>
  <c r="AO40" i="2"/>
  <c r="U41" i="2"/>
  <c r="V41" i="2"/>
  <c r="W41" i="2"/>
  <c r="X41" i="2"/>
  <c r="Y41" i="2"/>
  <c r="Z41" i="2"/>
  <c r="AO41" i="2"/>
  <c r="U42" i="2"/>
  <c r="V42" i="2"/>
  <c r="W42" i="2"/>
  <c r="X42" i="2"/>
  <c r="Y42" i="2"/>
  <c r="Z42" i="2"/>
  <c r="AO42" i="2"/>
  <c r="U43" i="2"/>
  <c r="V43" i="2"/>
  <c r="W43" i="2"/>
  <c r="X43" i="2"/>
  <c r="Y43" i="2"/>
  <c r="Z43" i="2"/>
  <c r="AO43" i="2"/>
  <c r="U44" i="2"/>
  <c r="V44" i="2"/>
  <c r="W44" i="2"/>
  <c r="X44" i="2"/>
  <c r="Y44" i="2"/>
  <c r="Z44" i="2"/>
  <c r="AO44" i="2"/>
  <c r="U45" i="2"/>
  <c r="V45" i="2"/>
  <c r="W45" i="2"/>
  <c r="X45" i="2"/>
  <c r="Y45" i="2"/>
  <c r="Z45" i="2"/>
  <c r="AO45" i="2"/>
  <c r="U46" i="2"/>
  <c r="V46" i="2"/>
  <c r="W46" i="2"/>
  <c r="X46" i="2"/>
  <c r="Y46" i="2"/>
  <c r="Z46" i="2"/>
  <c r="AO46" i="2"/>
  <c r="U47" i="2"/>
  <c r="V47" i="2"/>
  <c r="W47" i="2"/>
  <c r="X47" i="2"/>
  <c r="Y47" i="2"/>
  <c r="Z47" i="2"/>
  <c r="AO47" i="2"/>
  <c r="U48" i="2"/>
  <c r="V48" i="2"/>
  <c r="W48" i="2"/>
  <c r="X48" i="2"/>
  <c r="Y48" i="2"/>
  <c r="Z48" i="2"/>
  <c r="AO48" i="2"/>
  <c r="U49" i="2"/>
  <c r="V49" i="2"/>
  <c r="W49" i="2"/>
  <c r="X49" i="2"/>
  <c r="Y49" i="2"/>
  <c r="Z49" i="2"/>
  <c r="AO49" i="2"/>
  <c r="U50" i="2"/>
  <c r="V50" i="2"/>
  <c r="W50" i="2"/>
  <c r="X50" i="2"/>
  <c r="Y50" i="2"/>
  <c r="Z50" i="2"/>
  <c r="AO50" i="2"/>
  <c r="U51" i="2"/>
  <c r="V51" i="2"/>
  <c r="W51" i="2"/>
  <c r="X51" i="2"/>
  <c r="Y51" i="2"/>
  <c r="Z51" i="2"/>
  <c r="AO51" i="2"/>
  <c r="U52" i="2"/>
  <c r="V52" i="2"/>
  <c r="W52" i="2"/>
  <c r="X52" i="2"/>
  <c r="Y52" i="2"/>
  <c r="Z52" i="2"/>
  <c r="AO52" i="2"/>
  <c r="U53" i="2"/>
  <c r="V53" i="2"/>
  <c r="W53" i="2"/>
  <c r="X53" i="2"/>
  <c r="Y53" i="2"/>
  <c r="Z53" i="2"/>
  <c r="AO53" i="2"/>
  <c r="U54" i="2"/>
  <c r="V54" i="2"/>
  <c r="W54" i="2"/>
  <c r="X54" i="2"/>
  <c r="Y54" i="2"/>
  <c r="Z54" i="2"/>
  <c r="AO54" i="2"/>
  <c r="U55" i="2"/>
  <c r="V55" i="2"/>
  <c r="W55" i="2"/>
  <c r="X55" i="2"/>
  <c r="Y55" i="2"/>
  <c r="Z55" i="2"/>
  <c r="AO55" i="2"/>
  <c r="U56" i="2"/>
  <c r="V56" i="2"/>
  <c r="W56" i="2"/>
  <c r="X56" i="2"/>
  <c r="Y56" i="2"/>
  <c r="Z56" i="2"/>
  <c r="AO56" i="2"/>
  <c r="U57" i="2"/>
  <c r="V57" i="2"/>
  <c r="W57" i="2"/>
  <c r="X57" i="2"/>
  <c r="Y57" i="2"/>
  <c r="Z57" i="2"/>
  <c r="AO57" i="2"/>
  <c r="U58" i="2"/>
  <c r="V58" i="2"/>
  <c r="W58" i="2"/>
  <c r="X58" i="2"/>
  <c r="Y58" i="2"/>
  <c r="Z58" i="2"/>
  <c r="AO58" i="2"/>
  <c r="U59" i="2"/>
  <c r="V59" i="2"/>
  <c r="W59" i="2"/>
  <c r="X59" i="2"/>
  <c r="Y59" i="2"/>
  <c r="Z59" i="2"/>
  <c r="AO59" i="2"/>
  <c r="U60" i="2"/>
  <c r="V60" i="2"/>
  <c r="W60" i="2"/>
  <c r="X60" i="2"/>
  <c r="Y60" i="2"/>
  <c r="Z60" i="2"/>
  <c r="AO60" i="2"/>
  <c r="U61" i="2"/>
  <c r="V61" i="2"/>
  <c r="W61" i="2"/>
  <c r="X61" i="2"/>
  <c r="Y61" i="2"/>
  <c r="Z61" i="2"/>
  <c r="AO61" i="2"/>
  <c r="U62" i="2"/>
  <c r="V62" i="2"/>
  <c r="W62" i="2"/>
  <c r="X62" i="2"/>
  <c r="Y62" i="2"/>
  <c r="Z62" i="2"/>
  <c r="AO62" i="2"/>
  <c r="U63" i="2"/>
  <c r="V63" i="2"/>
  <c r="W63" i="2"/>
  <c r="X63" i="2"/>
  <c r="Y63" i="2"/>
  <c r="Z63" i="2"/>
  <c r="AO63" i="2"/>
  <c r="U64" i="2"/>
  <c r="V64" i="2"/>
  <c r="W64" i="2"/>
  <c r="X64" i="2"/>
  <c r="Y64" i="2"/>
  <c r="Z64" i="2"/>
  <c r="AO64" i="2"/>
  <c r="U65" i="2"/>
  <c r="V65" i="2"/>
  <c r="W65" i="2"/>
  <c r="X65" i="2"/>
  <c r="Y65" i="2"/>
  <c r="Z65" i="2"/>
  <c r="AO65" i="2"/>
  <c r="U66" i="2"/>
  <c r="V66" i="2"/>
  <c r="W66" i="2"/>
  <c r="X66" i="2"/>
  <c r="Y66" i="2"/>
  <c r="Z66" i="2"/>
  <c r="AO66" i="2"/>
  <c r="U67" i="2"/>
  <c r="V67" i="2"/>
  <c r="W67" i="2"/>
  <c r="X67" i="2"/>
  <c r="Y67" i="2"/>
  <c r="Z67" i="2"/>
  <c r="AO67" i="2"/>
  <c r="U68" i="2"/>
  <c r="V68" i="2"/>
  <c r="W68" i="2"/>
  <c r="X68" i="2"/>
  <c r="Y68" i="2"/>
  <c r="Z68" i="2"/>
  <c r="AO68" i="2"/>
  <c r="U69" i="2"/>
  <c r="V69" i="2"/>
  <c r="W69" i="2"/>
  <c r="X69" i="2"/>
  <c r="Y69" i="2"/>
  <c r="Z69" i="2"/>
  <c r="AO69" i="2"/>
  <c r="U70" i="2"/>
  <c r="V70" i="2"/>
  <c r="W70" i="2"/>
  <c r="X70" i="2"/>
  <c r="Y70" i="2"/>
  <c r="Z70" i="2"/>
  <c r="AO70" i="2"/>
  <c r="U71" i="2"/>
  <c r="V71" i="2"/>
  <c r="W71" i="2"/>
  <c r="X71" i="2"/>
  <c r="Y71" i="2"/>
  <c r="Z71" i="2"/>
  <c r="AO71" i="2"/>
  <c r="U72" i="2"/>
  <c r="V72" i="2"/>
  <c r="W72" i="2"/>
  <c r="X72" i="2"/>
  <c r="Y72" i="2"/>
  <c r="Z72" i="2"/>
  <c r="AO72" i="2"/>
  <c r="U73" i="2"/>
  <c r="V73" i="2"/>
  <c r="W73" i="2"/>
  <c r="X73" i="2"/>
  <c r="Y73" i="2"/>
  <c r="Z73" i="2"/>
  <c r="AO73" i="2"/>
  <c r="U74" i="2"/>
  <c r="V74" i="2"/>
  <c r="W74" i="2"/>
  <c r="X74" i="2"/>
  <c r="Y74" i="2"/>
  <c r="Z74" i="2"/>
  <c r="AO74" i="2"/>
  <c r="U75" i="2"/>
  <c r="V75" i="2"/>
  <c r="W75" i="2"/>
  <c r="X75" i="2"/>
  <c r="Y75" i="2"/>
  <c r="Z75" i="2"/>
  <c r="AO75" i="2"/>
  <c r="U76" i="2"/>
  <c r="V76" i="2"/>
  <c r="W76" i="2"/>
  <c r="X76" i="2"/>
  <c r="Y76" i="2"/>
  <c r="Z76" i="2"/>
  <c r="AO76" i="2"/>
  <c r="U77" i="2"/>
  <c r="V77" i="2"/>
  <c r="W77" i="2"/>
  <c r="X77" i="2"/>
  <c r="Y77" i="2"/>
  <c r="Z77" i="2"/>
  <c r="AO77" i="2"/>
  <c r="U78" i="2"/>
  <c r="V78" i="2"/>
  <c r="W78" i="2"/>
  <c r="X78" i="2"/>
  <c r="Y78" i="2"/>
  <c r="Z78" i="2"/>
  <c r="AO78" i="2"/>
  <c r="U79" i="2"/>
  <c r="V79" i="2"/>
  <c r="W79" i="2"/>
  <c r="X79" i="2"/>
  <c r="Y79" i="2"/>
  <c r="Z79" i="2"/>
  <c r="AO79" i="2"/>
  <c r="U80" i="2"/>
  <c r="V80" i="2"/>
  <c r="W80" i="2"/>
  <c r="X80" i="2"/>
  <c r="Y80" i="2"/>
  <c r="Z80" i="2"/>
  <c r="AO80" i="2"/>
  <c r="U81" i="2"/>
  <c r="V81" i="2"/>
  <c r="W81" i="2"/>
  <c r="X81" i="2"/>
  <c r="Y81" i="2"/>
  <c r="Z81" i="2"/>
  <c r="AO81" i="2"/>
  <c r="U82" i="2"/>
  <c r="V82" i="2"/>
  <c r="W82" i="2"/>
  <c r="X82" i="2"/>
  <c r="Y82" i="2"/>
  <c r="Z82" i="2"/>
  <c r="AO82" i="2"/>
  <c r="U83" i="2"/>
  <c r="V83" i="2"/>
  <c r="W83" i="2"/>
  <c r="X83" i="2"/>
  <c r="Y83" i="2"/>
  <c r="Z83" i="2"/>
  <c r="AO83" i="2"/>
  <c r="U84" i="2"/>
  <c r="V84" i="2"/>
  <c r="W84" i="2"/>
  <c r="X84" i="2"/>
  <c r="Y84" i="2"/>
  <c r="Z84" i="2"/>
  <c r="AO84" i="2"/>
  <c r="U85" i="2"/>
  <c r="V85" i="2"/>
  <c r="W85" i="2"/>
  <c r="X85" i="2"/>
  <c r="Y85" i="2"/>
  <c r="Z85" i="2"/>
  <c r="AO85" i="2"/>
  <c r="U86" i="2"/>
  <c r="V86" i="2"/>
  <c r="W86" i="2"/>
  <c r="X86" i="2"/>
  <c r="Y86" i="2"/>
  <c r="Z86" i="2"/>
  <c r="AO86" i="2"/>
  <c r="U87" i="2"/>
  <c r="V87" i="2"/>
  <c r="W87" i="2"/>
  <c r="X87" i="2"/>
  <c r="Y87" i="2"/>
  <c r="Z87" i="2"/>
  <c r="AO87" i="2"/>
  <c r="U88" i="2"/>
  <c r="V88" i="2"/>
  <c r="W88" i="2"/>
  <c r="X88" i="2"/>
  <c r="Y88" i="2"/>
  <c r="Z88" i="2"/>
  <c r="AO88" i="2"/>
  <c r="U89" i="2"/>
  <c r="V89" i="2"/>
  <c r="W89" i="2"/>
  <c r="X89" i="2"/>
  <c r="Y89" i="2"/>
  <c r="Z89" i="2"/>
  <c r="AO89" i="2"/>
  <c r="U90" i="2"/>
  <c r="V90" i="2"/>
  <c r="W90" i="2"/>
  <c r="X90" i="2"/>
  <c r="Y90" i="2"/>
  <c r="Z90" i="2"/>
  <c r="AO90" i="2"/>
  <c r="U91" i="2"/>
  <c r="V91" i="2"/>
  <c r="W91" i="2"/>
  <c r="X91" i="2"/>
  <c r="Y91" i="2"/>
  <c r="Z91" i="2"/>
  <c r="AO91" i="2"/>
  <c r="U92" i="2"/>
  <c r="V92" i="2"/>
  <c r="W92" i="2"/>
  <c r="X92" i="2"/>
  <c r="Y92" i="2"/>
  <c r="Z92" i="2"/>
  <c r="AO92" i="2"/>
  <c r="U93" i="2"/>
  <c r="V93" i="2"/>
  <c r="W93" i="2"/>
  <c r="X93" i="2"/>
  <c r="Y93" i="2"/>
  <c r="Z93" i="2"/>
  <c r="AO93" i="2"/>
  <c r="U94" i="2"/>
  <c r="V94" i="2"/>
  <c r="W94" i="2"/>
  <c r="X94" i="2"/>
  <c r="Y94" i="2"/>
  <c r="Z94" i="2"/>
  <c r="AO94" i="2"/>
  <c r="U95" i="2"/>
  <c r="V95" i="2"/>
  <c r="W95" i="2"/>
  <c r="X95" i="2"/>
  <c r="Y95" i="2"/>
  <c r="Z95" i="2"/>
  <c r="AO95" i="2"/>
  <c r="U96" i="2"/>
  <c r="V96" i="2"/>
  <c r="W96" i="2"/>
  <c r="X96" i="2"/>
  <c r="Y96" i="2"/>
  <c r="Z96" i="2"/>
  <c r="AO96" i="2"/>
  <c r="U97" i="2"/>
  <c r="V97" i="2"/>
  <c r="W97" i="2"/>
  <c r="X97" i="2"/>
  <c r="Y97" i="2"/>
  <c r="Z97" i="2"/>
  <c r="AO97" i="2"/>
  <c r="U98" i="2"/>
  <c r="V98" i="2"/>
  <c r="W98" i="2"/>
  <c r="X98" i="2"/>
  <c r="Y98" i="2"/>
  <c r="Z98" i="2"/>
  <c r="AO98" i="2"/>
  <c r="U99" i="2"/>
  <c r="V99" i="2"/>
  <c r="W99" i="2"/>
  <c r="X99" i="2"/>
  <c r="Y99" i="2"/>
  <c r="Z99" i="2"/>
  <c r="AO99" i="2"/>
  <c r="U100" i="2"/>
  <c r="V100" i="2"/>
  <c r="W100" i="2"/>
  <c r="X100" i="2"/>
  <c r="Y100" i="2"/>
  <c r="Z100" i="2"/>
  <c r="AO100" i="2"/>
  <c r="U101" i="2"/>
  <c r="V101" i="2"/>
  <c r="W101" i="2"/>
  <c r="X101" i="2"/>
  <c r="Y101" i="2"/>
  <c r="Z101" i="2"/>
  <c r="AO101" i="2"/>
  <c r="U102" i="2"/>
  <c r="V102" i="2"/>
  <c r="W102" i="2"/>
  <c r="X102" i="2"/>
  <c r="Y102" i="2"/>
  <c r="Z102" i="2"/>
  <c r="AO102" i="2"/>
  <c r="U103" i="2"/>
  <c r="V103" i="2"/>
  <c r="W103" i="2"/>
  <c r="X103" i="2"/>
  <c r="Y103" i="2"/>
  <c r="Z103" i="2"/>
  <c r="AO103" i="2"/>
  <c r="U104" i="2"/>
  <c r="V104" i="2"/>
  <c r="W104" i="2"/>
  <c r="X104" i="2"/>
  <c r="Y104" i="2"/>
  <c r="Z104" i="2"/>
  <c r="AO104" i="2"/>
  <c r="U105" i="2"/>
  <c r="V105" i="2"/>
  <c r="W105" i="2"/>
  <c r="X105" i="2"/>
  <c r="Y105" i="2"/>
  <c r="Z105" i="2"/>
  <c r="AO105" i="2"/>
  <c r="U106" i="2"/>
  <c r="V106" i="2"/>
  <c r="W106" i="2"/>
  <c r="X106" i="2"/>
  <c r="Y106" i="2"/>
  <c r="Z106" i="2"/>
  <c r="AO106" i="2"/>
  <c r="U107" i="2"/>
  <c r="V107" i="2"/>
  <c r="W107" i="2"/>
  <c r="X107" i="2"/>
  <c r="Y107" i="2"/>
  <c r="Z107" i="2"/>
  <c r="AO107" i="2"/>
  <c r="U108" i="2"/>
  <c r="V108" i="2"/>
  <c r="W108" i="2"/>
  <c r="X108" i="2"/>
  <c r="Y108" i="2"/>
  <c r="Z108" i="2"/>
  <c r="AO108" i="2"/>
  <c r="U109" i="2"/>
  <c r="V109" i="2"/>
  <c r="W109" i="2"/>
  <c r="X109" i="2"/>
  <c r="Y109" i="2"/>
  <c r="Z109" i="2"/>
  <c r="AO109" i="2"/>
  <c r="U110" i="2"/>
  <c r="V110" i="2"/>
  <c r="W110" i="2"/>
  <c r="X110" i="2"/>
  <c r="Y110" i="2"/>
  <c r="Z110" i="2"/>
  <c r="AO110" i="2"/>
  <c r="U111" i="2"/>
  <c r="V111" i="2"/>
  <c r="W111" i="2"/>
  <c r="X111" i="2"/>
  <c r="Y111" i="2"/>
  <c r="Z111" i="2"/>
  <c r="AO111" i="2"/>
  <c r="U112" i="2"/>
  <c r="V112" i="2"/>
  <c r="W112" i="2"/>
  <c r="X112" i="2"/>
  <c r="Y112" i="2"/>
  <c r="Z112" i="2"/>
  <c r="AO112" i="2"/>
  <c r="U113" i="2"/>
  <c r="V113" i="2"/>
  <c r="W113" i="2"/>
  <c r="X113" i="2"/>
  <c r="Y113" i="2"/>
  <c r="Z113" i="2"/>
  <c r="AO113" i="2"/>
  <c r="U114" i="2"/>
  <c r="V114" i="2"/>
  <c r="W114" i="2"/>
  <c r="X114" i="2"/>
  <c r="Y114" i="2"/>
  <c r="Z114" i="2"/>
  <c r="AO114" i="2"/>
  <c r="U115" i="2"/>
  <c r="V115" i="2"/>
  <c r="W115" i="2"/>
  <c r="X115" i="2"/>
  <c r="Y115" i="2"/>
  <c r="Z115" i="2"/>
  <c r="AO115" i="2"/>
  <c r="U116" i="2"/>
  <c r="V116" i="2"/>
  <c r="W116" i="2"/>
  <c r="X116" i="2"/>
  <c r="Y116" i="2"/>
  <c r="Z116" i="2"/>
  <c r="AO116" i="2"/>
  <c r="U117" i="2"/>
  <c r="V117" i="2"/>
  <c r="W117" i="2"/>
  <c r="X117" i="2"/>
  <c r="Y117" i="2"/>
  <c r="Z117" i="2"/>
  <c r="AO117" i="2"/>
  <c r="U118" i="2"/>
  <c r="V118" i="2"/>
  <c r="W118" i="2"/>
  <c r="X118" i="2"/>
  <c r="Y118" i="2"/>
  <c r="Z118" i="2"/>
  <c r="AO118" i="2"/>
  <c r="U119" i="2"/>
  <c r="V119" i="2"/>
  <c r="W119" i="2"/>
  <c r="X119" i="2"/>
  <c r="Y119" i="2"/>
  <c r="Z119" i="2"/>
  <c r="AO119" i="2"/>
  <c r="U120" i="2"/>
  <c r="V120" i="2"/>
  <c r="W120" i="2"/>
  <c r="X120" i="2"/>
  <c r="Y120" i="2"/>
  <c r="Z120" i="2"/>
  <c r="AO120" i="2"/>
  <c r="U121" i="2"/>
  <c r="V121" i="2"/>
  <c r="W121" i="2"/>
  <c r="X121" i="2"/>
  <c r="Y121" i="2"/>
  <c r="Z121" i="2"/>
  <c r="AO121" i="2"/>
  <c r="U122" i="2"/>
  <c r="V122" i="2"/>
  <c r="W122" i="2"/>
  <c r="X122" i="2"/>
  <c r="Y122" i="2"/>
  <c r="Z122" i="2"/>
  <c r="AO122" i="2"/>
  <c r="U123" i="2"/>
  <c r="V123" i="2"/>
  <c r="W123" i="2"/>
  <c r="X123" i="2"/>
  <c r="Y123" i="2"/>
  <c r="Z123" i="2"/>
  <c r="AO123" i="2"/>
  <c r="U124" i="2"/>
  <c r="V124" i="2"/>
  <c r="W124" i="2"/>
  <c r="X124" i="2"/>
  <c r="Y124" i="2"/>
  <c r="Z124" i="2"/>
  <c r="AO124" i="2"/>
  <c r="U125" i="2"/>
  <c r="V125" i="2"/>
  <c r="W125" i="2"/>
  <c r="X125" i="2"/>
  <c r="Y125" i="2"/>
  <c r="Z125" i="2"/>
  <c r="AO125" i="2"/>
  <c r="U126" i="2"/>
  <c r="V126" i="2"/>
  <c r="W126" i="2"/>
  <c r="X126" i="2"/>
  <c r="Y126" i="2"/>
  <c r="Z126" i="2"/>
  <c r="AO126" i="2"/>
  <c r="U127" i="2"/>
  <c r="V127" i="2"/>
  <c r="W127" i="2"/>
  <c r="X127" i="2"/>
  <c r="Y127" i="2"/>
  <c r="Z127" i="2"/>
  <c r="AO127" i="2"/>
  <c r="U128" i="2"/>
  <c r="V128" i="2"/>
  <c r="W128" i="2"/>
  <c r="X128" i="2"/>
  <c r="Y128" i="2"/>
  <c r="Z128" i="2"/>
  <c r="AO128" i="2"/>
  <c r="U129" i="2"/>
  <c r="V129" i="2"/>
  <c r="W129" i="2"/>
  <c r="X129" i="2"/>
  <c r="Y129" i="2"/>
  <c r="Z129" i="2"/>
  <c r="AO129" i="2"/>
  <c r="U130" i="2"/>
  <c r="V130" i="2"/>
  <c r="W130" i="2"/>
  <c r="X130" i="2"/>
  <c r="Y130" i="2"/>
  <c r="Z130" i="2"/>
  <c r="AO130" i="2"/>
  <c r="U131" i="2"/>
  <c r="V131" i="2"/>
  <c r="W131" i="2"/>
  <c r="X131" i="2"/>
  <c r="Y131" i="2"/>
  <c r="Z131" i="2"/>
  <c r="AO131" i="2"/>
  <c r="U132" i="2"/>
  <c r="V132" i="2"/>
  <c r="W132" i="2"/>
  <c r="X132" i="2"/>
  <c r="Y132" i="2"/>
  <c r="Z132" i="2"/>
  <c r="AO132" i="2"/>
  <c r="U133" i="2"/>
  <c r="V133" i="2"/>
  <c r="W133" i="2"/>
  <c r="X133" i="2"/>
  <c r="Y133" i="2"/>
  <c r="Z133" i="2"/>
  <c r="AO133" i="2"/>
  <c r="U134" i="2"/>
  <c r="V134" i="2"/>
  <c r="W134" i="2"/>
  <c r="X134" i="2"/>
  <c r="Y134" i="2"/>
  <c r="Z134" i="2"/>
  <c r="AO134" i="2"/>
  <c r="U135" i="2"/>
  <c r="V135" i="2"/>
  <c r="W135" i="2"/>
  <c r="X135" i="2"/>
  <c r="Y135" i="2"/>
  <c r="Z135" i="2"/>
  <c r="AO135" i="2"/>
  <c r="U136" i="2"/>
  <c r="V136" i="2"/>
  <c r="W136" i="2"/>
  <c r="X136" i="2"/>
  <c r="Y136" i="2"/>
  <c r="Z136" i="2"/>
  <c r="AO136" i="2"/>
  <c r="U137" i="2"/>
  <c r="V137" i="2"/>
  <c r="W137" i="2"/>
  <c r="X137" i="2"/>
  <c r="Y137" i="2"/>
  <c r="Z137" i="2"/>
  <c r="AO137" i="2"/>
  <c r="U138" i="2"/>
  <c r="V138" i="2"/>
  <c r="W138" i="2"/>
  <c r="X138" i="2"/>
  <c r="Y138" i="2"/>
  <c r="Z138" i="2"/>
  <c r="AO138" i="2"/>
  <c r="U139" i="2"/>
  <c r="V139" i="2"/>
  <c r="W139" i="2"/>
  <c r="X139" i="2"/>
  <c r="Y139" i="2"/>
  <c r="Z139" i="2"/>
  <c r="AO139" i="2"/>
  <c r="U140" i="2"/>
  <c r="V140" i="2"/>
  <c r="W140" i="2"/>
  <c r="X140" i="2"/>
  <c r="Y140" i="2"/>
  <c r="Z140" i="2"/>
  <c r="AO140" i="2"/>
  <c r="U141" i="2"/>
  <c r="V141" i="2"/>
  <c r="W141" i="2"/>
  <c r="X141" i="2"/>
  <c r="Y141" i="2"/>
  <c r="Z141" i="2"/>
  <c r="AO141" i="2"/>
  <c r="U142" i="2"/>
  <c r="V142" i="2"/>
  <c r="W142" i="2"/>
  <c r="X142" i="2"/>
  <c r="Y142" i="2"/>
  <c r="Z142" i="2"/>
  <c r="AO142" i="2"/>
  <c r="U143" i="2"/>
  <c r="V143" i="2"/>
  <c r="W143" i="2"/>
  <c r="X143" i="2"/>
  <c r="Y143" i="2"/>
  <c r="Z143" i="2"/>
  <c r="AO143" i="2"/>
  <c r="U144" i="2"/>
  <c r="V144" i="2"/>
  <c r="W144" i="2"/>
  <c r="X144" i="2"/>
  <c r="Y144" i="2"/>
  <c r="Z144" i="2"/>
  <c r="AO144" i="2"/>
  <c r="U145" i="2"/>
  <c r="V145" i="2"/>
  <c r="W145" i="2"/>
  <c r="X145" i="2"/>
  <c r="Y145" i="2"/>
  <c r="Z145" i="2"/>
  <c r="AO145" i="2"/>
  <c r="U146" i="2"/>
  <c r="V146" i="2"/>
  <c r="W146" i="2"/>
  <c r="X146" i="2"/>
  <c r="Y146" i="2"/>
  <c r="Z146" i="2"/>
  <c r="AO146" i="2"/>
  <c r="U147" i="2"/>
  <c r="V147" i="2"/>
  <c r="W147" i="2"/>
  <c r="X147" i="2"/>
  <c r="Y147" i="2"/>
  <c r="Z147" i="2"/>
  <c r="AO147" i="2"/>
  <c r="U148" i="2"/>
  <c r="V148" i="2"/>
  <c r="W148" i="2"/>
  <c r="X148" i="2"/>
  <c r="Y148" i="2"/>
  <c r="Z148" i="2"/>
  <c r="AO148" i="2"/>
  <c r="U149" i="2"/>
  <c r="V149" i="2"/>
  <c r="W149" i="2"/>
  <c r="X149" i="2"/>
  <c r="Y149" i="2"/>
  <c r="Z149" i="2"/>
  <c r="AO149" i="2"/>
  <c r="U150" i="2"/>
  <c r="V150" i="2"/>
  <c r="W150" i="2"/>
  <c r="X150" i="2"/>
  <c r="Y150" i="2"/>
  <c r="Z150" i="2"/>
  <c r="AO150" i="2"/>
  <c r="U151" i="2"/>
  <c r="V151" i="2"/>
  <c r="W151" i="2"/>
  <c r="X151" i="2"/>
  <c r="Y151" i="2"/>
  <c r="Z151" i="2"/>
  <c r="AO151" i="2"/>
  <c r="U152" i="2"/>
  <c r="V152" i="2"/>
  <c r="W152" i="2"/>
  <c r="X152" i="2"/>
  <c r="Y152" i="2"/>
  <c r="Z152" i="2"/>
  <c r="AO152" i="2"/>
  <c r="U153" i="2"/>
  <c r="V153" i="2"/>
  <c r="W153" i="2"/>
  <c r="X153" i="2"/>
  <c r="Y153" i="2"/>
  <c r="Z153" i="2"/>
  <c r="AO153" i="2"/>
  <c r="U154" i="2"/>
  <c r="V154" i="2"/>
  <c r="W154" i="2"/>
  <c r="X154" i="2"/>
  <c r="Y154" i="2"/>
  <c r="Z154" i="2"/>
  <c r="AO154" i="2"/>
  <c r="U155" i="2"/>
  <c r="V155" i="2"/>
  <c r="W155" i="2"/>
  <c r="X155" i="2"/>
  <c r="Y155" i="2"/>
  <c r="Z155" i="2"/>
  <c r="AO155" i="2"/>
  <c r="U156" i="2"/>
  <c r="V156" i="2"/>
  <c r="W156" i="2"/>
  <c r="X156" i="2"/>
  <c r="Y156" i="2"/>
  <c r="Z156" i="2"/>
  <c r="AO156" i="2"/>
  <c r="U157" i="2"/>
  <c r="V157" i="2"/>
  <c r="W157" i="2"/>
  <c r="X157" i="2"/>
  <c r="Y157" i="2"/>
  <c r="Z157" i="2"/>
  <c r="AO157" i="2"/>
  <c r="U158" i="2"/>
  <c r="V158" i="2"/>
  <c r="W158" i="2"/>
  <c r="X158" i="2"/>
  <c r="Y158" i="2"/>
  <c r="Z158" i="2"/>
  <c r="AO158" i="2"/>
  <c r="U159" i="2"/>
  <c r="V159" i="2"/>
  <c r="W159" i="2"/>
  <c r="X159" i="2"/>
  <c r="Y159" i="2"/>
  <c r="Z159" i="2"/>
  <c r="AO159" i="2"/>
  <c r="U160" i="2"/>
  <c r="V160" i="2"/>
  <c r="W160" i="2"/>
  <c r="X160" i="2"/>
  <c r="Y160" i="2"/>
  <c r="Z160" i="2"/>
  <c r="AO160" i="2"/>
  <c r="U161" i="2"/>
  <c r="V161" i="2"/>
  <c r="W161" i="2"/>
  <c r="X161" i="2"/>
  <c r="Y161" i="2"/>
  <c r="Z161" i="2"/>
  <c r="AO161" i="2"/>
  <c r="U162" i="2"/>
  <c r="V162" i="2"/>
  <c r="W162" i="2"/>
  <c r="X162" i="2"/>
  <c r="Y162" i="2"/>
  <c r="Z162" i="2"/>
  <c r="AO162" i="2"/>
  <c r="U163" i="2"/>
  <c r="V163" i="2"/>
  <c r="W163" i="2"/>
  <c r="X163" i="2"/>
  <c r="Y163" i="2"/>
  <c r="Z163" i="2"/>
  <c r="AO163" i="2"/>
  <c r="U164" i="2"/>
  <c r="V164" i="2"/>
  <c r="W164" i="2"/>
  <c r="X164" i="2"/>
  <c r="Y164" i="2"/>
  <c r="Z164" i="2"/>
  <c r="AO164" i="2"/>
  <c r="U165" i="2"/>
  <c r="V165" i="2"/>
  <c r="W165" i="2"/>
  <c r="X165" i="2"/>
  <c r="Y165" i="2"/>
  <c r="Z165" i="2"/>
  <c r="AO165" i="2"/>
  <c r="U166" i="2"/>
  <c r="V166" i="2"/>
  <c r="W166" i="2"/>
  <c r="X166" i="2"/>
  <c r="Y166" i="2"/>
  <c r="Z166" i="2"/>
  <c r="AO166" i="2"/>
  <c r="U167" i="2"/>
  <c r="V167" i="2"/>
  <c r="W167" i="2"/>
  <c r="X167" i="2"/>
  <c r="Y167" i="2"/>
  <c r="Z167" i="2"/>
  <c r="AO167" i="2"/>
  <c r="U168" i="2"/>
  <c r="V168" i="2"/>
  <c r="W168" i="2"/>
  <c r="X168" i="2"/>
  <c r="Y168" i="2"/>
  <c r="Z168" i="2"/>
  <c r="AO168" i="2"/>
  <c r="U169" i="2"/>
  <c r="V169" i="2"/>
  <c r="W169" i="2"/>
  <c r="X169" i="2"/>
  <c r="Y169" i="2"/>
  <c r="Z169" i="2"/>
  <c r="AO169" i="2"/>
  <c r="U170" i="2"/>
  <c r="V170" i="2"/>
  <c r="W170" i="2"/>
  <c r="X170" i="2"/>
  <c r="Y170" i="2"/>
  <c r="Z170" i="2"/>
  <c r="AO170" i="2"/>
  <c r="U171" i="2"/>
  <c r="V171" i="2"/>
  <c r="W171" i="2"/>
  <c r="X171" i="2"/>
  <c r="Y171" i="2"/>
  <c r="Z171" i="2"/>
  <c r="AO171" i="2"/>
  <c r="U172" i="2"/>
  <c r="V172" i="2"/>
  <c r="W172" i="2"/>
  <c r="X172" i="2"/>
  <c r="Y172" i="2"/>
  <c r="Z172" i="2"/>
  <c r="AO172" i="2"/>
  <c r="U173" i="2"/>
  <c r="V173" i="2"/>
  <c r="W173" i="2"/>
  <c r="X173" i="2"/>
  <c r="Y173" i="2"/>
  <c r="Z173" i="2"/>
  <c r="AO173" i="2"/>
  <c r="U174" i="2"/>
  <c r="V174" i="2"/>
  <c r="W174" i="2"/>
  <c r="X174" i="2"/>
  <c r="Y174" i="2"/>
  <c r="Z174" i="2"/>
  <c r="AO174" i="2"/>
  <c r="U175" i="2"/>
  <c r="V175" i="2"/>
  <c r="W175" i="2"/>
  <c r="X175" i="2"/>
  <c r="Y175" i="2"/>
  <c r="Z175" i="2"/>
  <c r="AO175" i="2"/>
  <c r="U176" i="2"/>
  <c r="V176" i="2"/>
  <c r="W176" i="2"/>
  <c r="X176" i="2"/>
  <c r="Y176" i="2"/>
  <c r="Z176" i="2"/>
  <c r="AO176" i="2"/>
  <c r="U177" i="2"/>
  <c r="V177" i="2"/>
  <c r="W177" i="2"/>
  <c r="X177" i="2"/>
  <c r="Y177" i="2"/>
  <c r="Z177" i="2"/>
  <c r="AO177" i="2"/>
  <c r="U178" i="2"/>
  <c r="V178" i="2"/>
  <c r="W178" i="2"/>
  <c r="X178" i="2"/>
  <c r="Y178" i="2"/>
  <c r="Z178" i="2"/>
  <c r="AO178" i="2"/>
  <c r="U179" i="2"/>
  <c r="V179" i="2"/>
  <c r="W179" i="2"/>
  <c r="X179" i="2"/>
  <c r="Y179" i="2"/>
  <c r="Z179" i="2"/>
  <c r="AO179" i="2"/>
  <c r="U180" i="2"/>
  <c r="V180" i="2"/>
  <c r="W180" i="2"/>
  <c r="X180" i="2"/>
  <c r="Y180" i="2"/>
  <c r="Z180" i="2"/>
  <c r="AO180" i="2"/>
  <c r="U181" i="2"/>
  <c r="V181" i="2"/>
  <c r="W181" i="2"/>
  <c r="X181" i="2"/>
  <c r="Y181" i="2"/>
  <c r="Z181" i="2"/>
  <c r="AO181" i="2"/>
  <c r="U182" i="2"/>
  <c r="V182" i="2"/>
  <c r="W182" i="2"/>
  <c r="X182" i="2"/>
  <c r="Y182" i="2"/>
  <c r="Z182" i="2"/>
  <c r="AO182" i="2"/>
  <c r="U183" i="2"/>
  <c r="V183" i="2"/>
  <c r="W183" i="2"/>
  <c r="X183" i="2"/>
  <c r="Y183" i="2"/>
  <c r="Z183" i="2"/>
  <c r="AO183" i="2"/>
  <c r="U184" i="2"/>
  <c r="V184" i="2"/>
  <c r="W184" i="2"/>
  <c r="X184" i="2"/>
  <c r="Y184" i="2"/>
  <c r="Z184" i="2"/>
  <c r="AO184" i="2"/>
  <c r="U185" i="2"/>
  <c r="V185" i="2"/>
  <c r="W185" i="2"/>
  <c r="X185" i="2"/>
  <c r="Y185" i="2"/>
  <c r="Z185" i="2"/>
  <c r="AO185" i="2"/>
  <c r="U186" i="2"/>
  <c r="V186" i="2"/>
  <c r="W186" i="2"/>
  <c r="X186" i="2"/>
  <c r="Y186" i="2"/>
  <c r="Z186" i="2"/>
  <c r="AO186" i="2"/>
  <c r="U187" i="2"/>
  <c r="V187" i="2"/>
  <c r="W187" i="2"/>
  <c r="X187" i="2"/>
  <c r="Y187" i="2"/>
  <c r="Z187" i="2"/>
  <c r="AO187" i="2"/>
  <c r="U188" i="2"/>
  <c r="V188" i="2"/>
  <c r="W188" i="2"/>
  <c r="X188" i="2"/>
  <c r="Y188" i="2"/>
  <c r="Z188" i="2"/>
  <c r="AO188" i="2"/>
  <c r="U189" i="2"/>
  <c r="V189" i="2"/>
  <c r="W189" i="2"/>
  <c r="X189" i="2"/>
  <c r="Y189" i="2"/>
  <c r="Z189" i="2"/>
  <c r="AO189" i="2"/>
  <c r="U190" i="2"/>
  <c r="V190" i="2"/>
  <c r="W190" i="2"/>
  <c r="X190" i="2"/>
  <c r="Y190" i="2"/>
  <c r="Z190" i="2"/>
  <c r="AO190" i="2"/>
  <c r="U191" i="2"/>
  <c r="V191" i="2"/>
  <c r="W191" i="2"/>
  <c r="X191" i="2"/>
  <c r="Y191" i="2"/>
  <c r="Z191" i="2"/>
  <c r="AO191" i="2"/>
  <c r="U192" i="2"/>
  <c r="V192" i="2"/>
  <c r="W192" i="2"/>
  <c r="X192" i="2"/>
  <c r="Y192" i="2"/>
  <c r="Z192" i="2"/>
  <c r="AO192" i="2"/>
  <c r="U193" i="2"/>
  <c r="V193" i="2"/>
  <c r="W193" i="2"/>
  <c r="X193" i="2"/>
  <c r="Y193" i="2"/>
  <c r="Z193" i="2"/>
  <c r="AO193" i="2"/>
  <c r="U194" i="2"/>
  <c r="V194" i="2"/>
  <c r="W194" i="2"/>
  <c r="X194" i="2"/>
  <c r="Y194" i="2"/>
  <c r="Z194" i="2"/>
  <c r="AO194" i="2"/>
  <c r="U195" i="2"/>
  <c r="V195" i="2"/>
  <c r="W195" i="2"/>
  <c r="X195" i="2"/>
  <c r="Y195" i="2"/>
  <c r="Z195" i="2"/>
  <c r="AO195" i="2"/>
  <c r="U196" i="2"/>
  <c r="V196" i="2"/>
  <c r="W196" i="2"/>
  <c r="X196" i="2"/>
  <c r="Y196" i="2"/>
  <c r="Z196" i="2"/>
  <c r="AO196" i="2"/>
  <c r="U197" i="2"/>
  <c r="V197" i="2"/>
  <c r="W197" i="2"/>
  <c r="X197" i="2"/>
  <c r="Y197" i="2"/>
  <c r="Z197" i="2"/>
  <c r="AO197" i="2"/>
  <c r="U198" i="2"/>
  <c r="V198" i="2"/>
  <c r="W198" i="2"/>
  <c r="X198" i="2"/>
  <c r="Y198" i="2"/>
  <c r="Z198" i="2"/>
  <c r="AO198" i="2"/>
  <c r="U199" i="2"/>
  <c r="V199" i="2"/>
  <c r="W199" i="2"/>
  <c r="X199" i="2"/>
  <c r="Y199" i="2"/>
  <c r="Z199" i="2"/>
  <c r="AO199" i="2"/>
  <c r="U200" i="2"/>
  <c r="V200" i="2"/>
  <c r="W200" i="2"/>
  <c r="X200" i="2"/>
  <c r="Y200" i="2"/>
  <c r="Z200" i="2"/>
  <c r="AO200" i="2"/>
  <c r="U201" i="2"/>
  <c r="V201" i="2"/>
  <c r="W201" i="2"/>
  <c r="X201" i="2"/>
  <c r="Y201" i="2"/>
  <c r="Z201" i="2"/>
  <c r="AO201" i="2"/>
  <c r="U202" i="2"/>
  <c r="V202" i="2"/>
  <c r="W202" i="2"/>
  <c r="X202" i="2"/>
  <c r="Y202" i="2"/>
  <c r="Z202" i="2"/>
  <c r="AO202" i="2"/>
  <c r="U203" i="2"/>
  <c r="V203" i="2"/>
  <c r="W203" i="2"/>
  <c r="X203" i="2"/>
  <c r="Y203" i="2"/>
  <c r="Z203" i="2"/>
  <c r="AO203" i="2"/>
  <c r="U204" i="2"/>
  <c r="V204" i="2"/>
  <c r="W204" i="2"/>
  <c r="X204" i="2"/>
  <c r="Y204" i="2"/>
  <c r="Z204" i="2"/>
  <c r="AO204" i="2"/>
  <c r="U205" i="2"/>
  <c r="V205" i="2"/>
  <c r="W205" i="2"/>
  <c r="X205" i="2"/>
  <c r="Y205" i="2"/>
  <c r="Z205" i="2"/>
  <c r="AO205" i="2"/>
  <c r="U206" i="2"/>
  <c r="V206" i="2"/>
  <c r="W206" i="2"/>
  <c r="X206" i="2"/>
  <c r="Y206" i="2"/>
  <c r="Z206" i="2"/>
  <c r="AO206" i="2"/>
  <c r="U207" i="2"/>
  <c r="V207" i="2"/>
  <c r="W207" i="2"/>
  <c r="X207" i="2"/>
  <c r="Y207" i="2"/>
  <c r="Z207" i="2"/>
  <c r="AO207" i="2"/>
  <c r="U208" i="2"/>
  <c r="V208" i="2"/>
  <c r="W208" i="2"/>
  <c r="X208" i="2"/>
  <c r="Y208" i="2"/>
  <c r="Z208" i="2"/>
  <c r="AO208" i="2"/>
  <c r="U209" i="2"/>
  <c r="V209" i="2"/>
  <c r="W209" i="2"/>
  <c r="X209" i="2"/>
  <c r="Y209" i="2"/>
  <c r="Z209" i="2"/>
  <c r="AO209" i="2"/>
  <c r="U210" i="2"/>
  <c r="V210" i="2"/>
  <c r="W210" i="2"/>
  <c r="X210" i="2"/>
  <c r="Y210" i="2"/>
  <c r="Z210" i="2"/>
  <c r="AO210" i="2"/>
  <c r="U211" i="2"/>
  <c r="V211" i="2"/>
  <c r="W211" i="2"/>
  <c r="X211" i="2"/>
  <c r="Y211" i="2"/>
  <c r="Z211" i="2"/>
  <c r="AO211" i="2"/>
  <c r="U212" i="2"/>
  <c r="V212" i="2"/>
  <c r="W212" i="2"/>
  <c r="X212" i="2"/>
  <c r="Y212" i="2"/>
  <c r="Z212" i="2"/>
  <c r="AO212" i="2"/>
  <c r="U213" i="2"/>
  <c r="V213" i="2"/>
  <c r="W213" i="2"/>
  <c r="X213" i="2"/>
  <c r="Y213" i="2"/>
  <c r="Z213" i="2"/>
  <c r="AO213" i="2"/>
  <c r="U214" i="2"/>
  <c r="V214" i="2"/>
  <c r="W214" i="2"/>
  <c r="X214" i="2"/>
  <c r="Y214" i="2"/>
  <c r="Z214" i="2"/>
  <c r="AO214" i="2"/>
  <c r="U215" i="2"/>
  <c r="V215" i="2"/>
  <c r="W215" i="2"/>
  <c r="X215" i="2"/>
  <c r="Y215" i="2"/>
  <c r="Z215" i="2"/>
  <c r="AO215" i="2"/>
  <c r="U216" i="2"/>
  <c r="V216" i="2"/>
  <c r="W216" i="2"/>
  <c r="X216" i="2"/>
  <c r="Y216" i="2"/>
  <c r="Z216" i="2"/>
  <c r="AO216" i="2"/>
  <c r="U217" i="2"/>
  <c r="V217" i="2"/>
  <c r="W217" i="2"/>
  <c r="X217" i="2"/>
  <c r="Y217" i="2"/>
  <c r="Z217" i="2"/>
  <c r="AO217" i="2"/>
  <c r="U218" i="2"/>
  <c r="V218" i="2"/>
  <c r="W218" i="2"/>
  <c r="X218" i="2"/>
  <c r="Y218" i="2"/>
  <c r="Z218" i="2"/>
  <c r="AO218" i="2"/>
  <c r="U219" i="2"/>
  <c r="V219" i="2"/>
  <c r="W219" i="2"/>
  <c r="X219" i="2"/>
  <c r="Y219" i="2"/>
  <c r="Z219" i="2"/>
  <c r="AO219" i="2"/>
  <c r="U220" i="2"/>
  <c r="V220" i="2"/>
  <c r="W220" i="2"/>
  <c r="X220" i="2"/>
  <c r="Y220" i="2"/>
  <c r="Z220" i="2"/>
  <c r="AO220" i="2"/>
  <c r="U221" i="2"/>
  <c r="V221" i="2"/>
  <c r="W221" i="2"/>
  <c r="X221" i="2"/>
  <c r="Y221" i="2"/>
  <c r="Z221" i="2"/>
  <c r="AO221" i="2"/>
  <c r="U222" i="2"/>
  <c r="V222" i="2"/>
  <c r="W222" i="2"/>
  <c r="X222" i="2"/>
  <c r="Y222" i="2"/>
  <c r="Z222" i="2"/>
  <c r="AO222" i="2"/>
  <c r="U223" i="2"/>
  <c r="V223" i="2"/>
  <c r="W223" i="2"/>
  <c r="X223" i="2"/>
  <c r="Y223" i="2"/>
  <c r="Z223" i="2"/>
  <c r="AO223" i="2"/>
  <c r="U224" i="2"/>
  <c r="V224" i="2"/>
  <c r="W224" i="2"/>
  <c r="X224" i="2"/>
  <c r="Y224" i="2"/>
  <c r="Z224" i="2"/>
  <c r="AO224" i="2"/>
  <c r="U225" i="2"/>
  <c r="V225" i="2"/>
  <c r="W225" i="2"/>
  <c r="X225" i="2"/>
  <c r="Y225" i="2"/>
  <c r="Z225" i="2"/>
  <c r="AO225" i="2"/>
  <c r="U226" i="2"/>
  <c r="V226" i="2"/>
  <c r="W226" i="2"/>
  <c r="X226" i="2"/>
  <c r="Y226" i="2"/>
  <c r="Z226" i="2"/>
  <c r="AO226" i="2"/>
  <c r="U227" i="2"/>
  <c r="V227" i="2"/>
  <c r="W227" i="2"/>
  <c r="X227" i="2"/>
  <c r="Y227" i="2"/>
  <c r="Z227" i="2"/>
  <c r="AO227" i="2"/>
  <c r="U228" i="2"/>
  <c r="V228" i="2"/>
  <c r="W228" i="2"/>
  <c r="X228" i="2"/>
  <c r="Y228" i="2"/>
  <c r="Z228" i="2"/>
  <c r="AO228" i="2"/>
  <c r="U229" i="2"/>
  <c r="V229" i="2"/>
  <c r="W229" i="2"/>
  <c r="X229" i="2"/>
  <c r="Y229" i="2"/>
  <c r="Z229" i="2"/>
  <c r="AO229" i="2"/>
  <c r="U230" i="2"/>
  <c r="V230" i="2"/>
  <c r="W230" i="2"/>
  <c r="X230" i="2"/>
  <c r="Y230" i="2"/>
  <c r="Z230" i="2"/>
  <c r="AO230" i="2"/>
  <c r="U231" i="2"/>
  <c r="V231" i="2"/>
  <c r="W231" i="2"/>
  <c r="X231" i="2"/>
  <c r="Y231" i="2"/>
  <c r="Z231" i="2"/>
  <c r="AO231" i="2"/>
  <c r="U232" i="2"/>
  <c r="V232" i="2"/>
  <c r="W232" i="2"/>
  <c r="X232" i="2"/>
  <c r="Y232" i="2"/>
  <c r="Z232" i="2"/>
  <c r="AO232" i="2"/>
  <c r="U233" i="2"/>
  <c r="V233" i="2"/>
  <c r="W233" i="2"/>
  <c r="X233" i="2"/>
  <c r="Y233" i="2"/>
  <c r="Z233" i="2"/>
  <c r="AO233" i="2"/>
  <c r="U234" i="2"/>
  <c r="V234" i="2"/>
  <c r="W234" i="2"/>
  <c r="X234" i="2"/>
  <c r="Y234" i="2"/>
  <c r="Z234" i="2"/>
  <c r="AO234" i="2"/>
  <c r="U235" i="2"/>
  <c r="V235" i="2"/>
  <c r="W235" i="2"/>
  <c r="X235" i="2"/>
  <c r="Y235" i="2"/>
  <c r="Z235" i="2"/>
  <c r="AO235" i="2"/>
  <c r="U236" i="2"/>
  <c r="V236" i="2"/>
  <c r="W236" i="2"/>
  <c r="X236" i="2"/>
  <c r="Y236" i="2"/>
  <c r="Z236" i="2"/>
  <c r="AO236" i="2"/>
  <c r="U237" i="2"/>
  <c r="V237" i="2"/>
  <c r="W237" i="2"/>
  <c r="X237" i="2"/>
  <c r="Y237" i="2"/>
  <c r="Z237" i="2"/>
  <c r="AO237" i="2"/>
  <c r="U238" i="2"/>
  <c r="V238" i="2"/>
  <c r="W238" i="2"/>
  <c r="X238" i="2"/>
  <c r="Y238" i="2"/>
  <c r="Z238" i="2"/>
  <c r="AO238" i="2"/>
  <c r="U239" i="2"/>
  <c r="V239" i="2"/>
  <c r="W239" i="2"/>
  <c r="X239" i="2"/>
  <c r="Y239" i="2"/>
  <c r="Z239" i="2"/>
  <c r="AO239" i="2"/>
  <c r="U240" i="2"/>
  <c r="V240" i="2"/>
  <c r="W240" i="2"/>
  <c r="X240" i="2"/>
  <c r="Y240" i="2"/>
  <c r="Z240" i="2"/>
  <c r="AO240" i="2"/>
  <c r="U241" i="2"/>
  <c r="V241" i="2"/>
  <c r="W241" i="2"/>
  <c r="X241" i="2"/>
  <c r="Y241" i="2"/>
  <c r="Z241" i="2"/>
  <c r="AO241" i="2"/>
  <c r="U242" i="2"/>
  <c r="V242" i="2"/>
  <c r="W242" i="2"/>
  <c r="X242" i="2"/>
  <c r="Y242" i="2"/>
  <c r="Z242" i="2"/>
  <c r="AO242" i="2"/>
  <c r="U243" i="2"/>
  <c r="V243" i="2"/>
  <c r="W243" i="2"/>
  <c r="X243" i="2"/>
  <c r="Y243" i="2"/>
  <c r="Z243" i="2"/>
  <c r="AO243" i="2"/>
  <c r="U244" i="2"/>
  <c r="V244" i="2"/>
  <c r="W244" i="2"/>
  <c r="X244" i="2"/>
  <c r="Y244" i="2"/>
  <c r="Z244" i="2"/>
  <c r="AO244" i="2"/>
  <c r="U245" i="2"/>
  <c r="V245" i="2"/>
  <c r="W245" i="2"/>
  <c r="X245" i="2"/>
  <c r="Y245" i="2"/>
  <c r="Z245" i="2"/>
  <c r="AO245" i="2"/>
  <c r="U246" i="2"/>
  <c r="V246" i="2"/>
  <c r="W246" i="2"/>
  <c r="X246" i="2"/>
  <c r="Y246" i="2"/>
  <c r="Z246" i="2"/>
  <c r="AO246" i="2"/>
  <c r="U247" i="2"/>
  <c r="V247" i="2"/>
  <c r="W247" i="2"/>
  <c r="X247" i="2"/>
  <c r="Y247" i="2"/>
  <c r="Z247" i="2"/>
  <c r="AO247" i="2"/>
  <c r="U248" i="2"/>
  <c r="V248" i="2"/>
  <c r="W248" i="2"/>
  <c r="X248" i="2"/>
  <c r="Y248" i="2"/>
  <c r="Z248" i="2"/>
  <c r="AO248" i="2"/>
  <c r="U249" i="2"/>
  <c r="V249" i="2"/>
  <c r="W249" i="2"/>
  <c r="X249" i="2"/>
  <c r="Y249" i="2"/>
  <c r="Z249" i="2"/>
  <c r="AO249" i="2"/>
  <c r="U250" i="2"/>
  <c r="V250" i="2"/>
  <c r="W250" i="2"/>
  <c r="X250" i="2"/>
  <c r="Y250" i="2"/>
  <c r="Z250" i="2"/>
  <c r="AO250" i="2"/>
  <c r="U251" i="2"/>
  <c r="V251" i="2"/>
  <c r="W251" i="2"/>
  <c r="X251" i="2"/>
  <c r="Y251" i="2"/>
  <c r="Z251" i="2"/>
  <c r="AO251" i="2"/>
  <c r="U252" i="2"/>
  <c r="V252" i="2"/>
  <c r="W252" i="2"/>
  <c r="X252" i="2"/>
  <c r="Y252" i="2"/>
  <c r="Z252" i="2"/>
  <c r="AO252" i="2"/>
  <c r="U253" i="2"/>
  <c r="V253" i="2"/>
  <c r="W253" i="2"/>
  <c r="X253" i="2"/>
  <c r="Y253" i="2"/>
  <c r="Z253" i="2"/>
  <c r="AO253" i="2"/>
  <c r="U254" i="2"/>
  <c r="V254" i="2"/>
  <c r="W254" i="2"/>
  <c r="X254" i="2"/>
  <c r="Y254" i="2"/>
  <c r="Z254" i="2"/>
  <c r="AO254" i="2"/>
  <c r="U255" i="2"/>
  <c r="V255" i="2"/>
  <c r="W255" i="2"/>
  <c r="X255" i="2"/>
  <c r="Y255" i="2"/>
  <c r="Z255" i="2"/>
  <c r="AO255" i="2"/>
  <c r="U256" i="2"/>
  <c r="V256" i="2"/>
  <c r="W256" i="2"/>
  <c r="X256" i="2"/>
  <c r="Y256" i="2"/>
  <c r="Z256" i="2"/>
  <c r="AO256" i="2"/>
  <c r="U257" i="2"/>
  <c r="V257" i="2"/>
  <c r="W257" i="2"/>
  <c r="X257" i="2"/>
  <c r="Y257" i="2"/>
  <c r="Z257" i="2"/>
  <c r="AO257" i="2"/>
  <c r="U258" i="2"/>
  <c r="V258" i="2"/>
  <c r="W258" i="2"/>
  <c r="X258" i="2"/>
  <c r="Y258" i="2"/>
  <c r="Z258" i="2"/>
  <c r="AO258" i="2"/>
  <c r="U259" i="2"/>
  <c r="V259" i="2"/>
  <c r="W259" i="2"/>
  <c r="X259" i="2"/>
  <c r="Y259" i="2"/>
  <c r="Z259" i="2"/>
  <c r="AO259" i="2"/>
  <c r="U260" i="2"/>
  <c r="V260" i="2"/>
  <c r="W260" i="2"/>
  <c r="X260" i="2"/>
  <c r="Y260" i="2"/>
  <c r="Z260" i="2"/>
  <c r="AO260" i="2"/>
  <c r="U261" i="2"/>
  <c r="V261" i="2"/>
  <c r="W261" i="2"/>
  <c r="X261" i="2"/>
  <c r="Y261" i="2"/>
  <c r="Z261" i="2"/>
  <c r="AO261" i="2"/>
  <c r="U262" i="2"/>
  <c r="V262" i="2"/>
  <c r="W262" i="2"/>
  <c r="X262" i="2"/>
  <c r="Y262" i="2"/>
  <c r="Z262" i="2"/>
  <c r="AO262" i="2"/>
  <c r="U263" i="2"/>
  <c r="V263" i="2"/>
  <c r="W263" i="2"/>
  <c r="X263" i="2"/>
  <c r="Y263" i="2"/>
  <c r="Z263" i="2"/>
  <c r="AO263" i="2"/>
  <c r="U264" i="2"/>
  <c r="V264" i="2"/>
  <c r="W264" i="2"/>
  <c r="X264" i="2"/>
  <c r="Y264" i="2"/>
  <c r="Z264" i="2"/>
  <c r="AO264" i="2"/>
  <c r="U265" i="2"/>
  <c r="V265" i="2"/>
  <c r="W265" i="2"/>
  <c r="X265" i="2"/>
  <c r="Y265" i="2"/>
  <c r="Z265" i="2"/>
  <c r="AO265" i="2"/>
  <c r="U266" i="2"/>
  <c r="V266" i="2"/>
  <c r="W266" i="2"/>
  <c r="X266" i="2"/>
  <c r="Y266" i="2"/>
  <c r="Z266" i="2"/>
  <c r="AO266" i="2"/>
  <c r="U267" i="2"/>
  <c r="V267" i="2"/>
  <c r="W267" i="2"/>
  <c r="X267" i="2"/>
  <c r="Y267" i="2"/>
  <c r="Z267" i="2"/>
  <c r="AO267" i="2"/>
  <c r="U268" i="2"/>
  <c r="V268" i="2"/>
  <c r="W268" i="2"/>
  <c r="X268" i="2"/>
  <c r="Y268" i="2"/>
  <c r="Z268" i="2"/>
  <c r="AO268" i="2"/>
  <c r="U269" i="2"/>
  <c r="V269" i="2"/>
  <c r="W269" i="2"/>
  <c r="X269" i="2"/>
  <c r="Y269" i="2"/>
  <c r="Z269" i="2"/>
  <c r="AO269" i="2"/>
  <c r="U270" i="2"/>
  <c r="V270" i="2"/>
  <c r="W270" i="2"/>
  <c r="X270" i="2"/>
  <c r="Y270" i="2"/>
  <c r="Z270" i="2"/>
  <c r="AO270" i="2"/>
  <c r="U271" i="2"/>
  <c r="V271" i="2"/>
  <c r="W271" i="2"/>
  <c r="X271" i="2"/>
  <c r="Y271" i="2"/>
  <c r="Z271" i="2"/>
  <c r="AO271" i="2"/>
  <c r="U272" i="2"/>
  <c r="V272" i="2"/>
  <c r="W272" i="2"/>
  <c r="X272" i="2"/>
  <c r="Y272" i="2"/>
  <c r="Z272" i="2"/>
  <c r="AO272" i="2"/>
  <c r="U273" i="2"/>
  <c r="V273" i="2"/>
  <c r="W273" i="2"/>
  <c r="X273" i="2"/>
  <c r="Y273" i="2"/>
  <c r="Z273" i="2"/>
  <c r="AO273" i="2"/>
  <c r="U274" i="2"/>
  <c r="V274" i="2"/>
  <c r="W274" i="2"/>
  <c r="X274" i="2"/>
  <c r="Y274" i="2"/>
  <c r="Z274" i="2"/>
  <c r="AO274" i="2"/>
  <c r="U275" i="2"/>
  <c r="V275" i="2"/>
  <c r="W275" i="2"/>
  <c r="X275" i="2"/>
  <c r="Y275" i="2"/>
  <c r="Z275" i="2"/>
  <c r="AO275" i="2"/>
  <c r="U276" i="2"/>
  <c r="V276" i="2"/>
  <c r="W276" i="2"/>
  <c r="X276" i="2"/>
  <c r="Y276" i="2"/>
  <c r="Z276" i="2"/>
  <c r="AO276" i="2"/>
  <c r="U277" i="2"/>
  <c r="V277" i="2"/>
  <c r="W277" i="2"/>
  <c r="X277" i="2"/>
  <c r="Y277" i="2"/>
  <c r="Z277" i="2"/>
  <c r="AO277" i="2"/>
  <c r="U278" i="2"/>
  <c r="V278" i="2"/>
  <c r="W278" i="2"/>
  <c r="X278" i="2"/>
  <c r="Y278" i="2"/>
  <c r="Z278" i="2"/>
  <c r="AO278" i="2"/>
  <c r="U279" i="2"/>
  <c r="V279" i="2"/>
  <c r="W279" i="2"/>
  <c r="X279" i="2"/>
  <c r="Y279" i="2"/>
  <c r="Z279" i="2"/>
  <c r="AO279" i="2"/>
  <c r="U280" i="2"/>
  <c r="V280" i="2"/>
  <c r="W280" i="2"/>
  <c r="X280" i="2"/>
  <c r="Y280" i="2"/>
  <c r="Z280" i="2"/>
  <c r="AO280" i="2"/>
  <c r="U281" i="2"/>
  <c r="V281" i="2"/>
  <c r="W281" i="2"/>
  <c r="X281" i="2"/>
  <c r="Y281" i="2"/>
  <c r="Z281" i="2"/>
  <c r="AO281" i="2"/>
  <c r="U282" i="2"/>
  <c r="V282" i="2"/>
  <c r="W282" i="2"/>
  <c r="X282" i="2"/>
  <c r="Y282" i="2"/>
  <c r="Z282" i="2"/>
  <c r="AO282" i="2"/>
  <c r="U283" i="2"/>
  <c r="V283" i="2"/>
  <c r="W283" i="2"/>
  <c r="X283" i="2"/>
  <c r="Y283" i="2"/>
  <c r="Z283" i="2"/>
  <c r="AO283" i="2"/>
  <c r="U284" i="2"/>
  <c r="V284" i="2"/>
  <c r="W284" i="2"/>
  <c r="X284" i="2"/>
  <c r="Y284" i="2"/>
  <c r="Z284" i="2"/>
  <c r="AO284" i="2"/>
  <c r="U285" i="2"/>
  <c r="V285" i="2"/>
  <c r="W285" i="2"/>
  <c r="X285" i="2"/>
  <c r="Y285" i="2"/>
  <c r="Z285" i="2"/>
  <c r="AO285" i="2"/>
  <c r="U286" i="2"/>
  <c r="V286" i="2"/>
  <c r="W286" i="2"/>
  <c r="X286" i="2"/>
  <c r="Y286" i="2"/>
  <c r="Z286" i="2"/>
  <c r="AO286" i="2"/>
  <c r="U287" i="2"/>
  <c r="V287" i="2"/>
  <c r="W287" i="2"/>
  <c r="X287" i="2"/>
  <c r="Y287" i="2"/>
  <c r="Z287" i="2"/>
  <c r="AO287" i="2"/>
  <c r="U288" i="2"/>
  <c r="V288" i="2"/>
  <c r="W288" i="2"/>
  <c r="X288" i="2"/>
  <c r="Y288" i="2"/>
  <c r="Z288" i="2"/>
  <c r="AO288" i="2"/>
  <c r="U289" i="2"/>
  <c r="V289" i="2"/>
  <c r="W289" i="2"/>
  <c r="X289" i="2"/>
  <c r="Y289" i="2"/>
  <c r="Z289" i="2"/>
  <c r="AO289" i="2"/>
  <c r="U290" i="2"/>
  <c r="V290" i="2"/>
  <c r="W290" i="2"/>
  <c r="X290" i="2"/>
  <c r="Y290" i="2"/>
  <c r="Z290" i="2"/>
  <c r="AO290" i="2"/>
  <c r="U291" i="2"/>
  <c r="V291" i="2"/>
  <c r="W291" i="2"/>
  <c r="X291" i="2"/>
  <c r="Y291" i="2"/>
  <c r="Z291" i="2"/>
  <c r="AO291" i="2"/>
  <c r="U292" i="2"/>
  <c r="V292" i="2"/>
  <c r="W292" i="2"/>
  <c r="X292" i="2"/>
  <c r="Y292" i="2"/>
  <c r="Z292" i="2"/>
  <c r="AO292" i="2"/>
  <c r="U293" i="2"/>
  <c r="V293" i="2"/>
  <c r="W293" i="2"/>
  <c r="X293" i="2"/>
  <c r="Y293" i="2"/>
  <c r="Z293" i="2"/>
  <c r="AO293" i="2"/>
  <c r="U294" i="2"/>
  <c r="V294" i="2"/>
  <c r="W294" i="2"/>
  <c r="X294" i="2"/>
  <c r="Y294" i="2"/>
  <c r="Z294" i="2"/>
  <c r="AO294" i="2"/>
  <c r="U295" i="2"/>
  <c r="V295" i="2"/>
  <c r="W295" i="2"/>
  <c r="X295" i="2"/>
  <c r="Y295" i="2"/>
  <c r="Z295" i="2"/>
  <c r="AO295" i="2"/>
  <c r="U296" i="2"/>
  <c r="V296" i="2"/>
  <c r="W296" i="2"/>
  <c r="X296" i="2"/>
  <c r="Y296" i="2"/>
  <c r="Z296" i="2"/>
  <c r="AO296" i="2"/>
  <c r="U297" i="2"/>
  <c r="V297" i="2"/>
  <c r="W297" i="2"/>
  <c r="X297" i="2"/>
  <c r="Y297" i="2"/>
  <c r="Z297" i="2"/>
  <c r="AO297" i="2"/>
  <c r="U298" i="2"/>
  <c r="V298" i="2"/>
  <c r="W298" i="2"/>
  <c r="X298" i="2"/>
  <c r="Y298" i="2"/>
  <c r="Z298" i="2"/>
  <c r="AO298" i="2"/>
  <c r="U299" i="2"/>
  <c r="V299" i="2"/>
  <c r="W299" i="2"/>
  <c r="X299" i="2"/>
  <c r="Y299" i="2"/>
  <c r="Z299" i="2"/>
  <c r="AO299" i="2"/>
  <c r="U300" i="2"/>
  <c r="V300" i="2"/>
  <c r="W300" i="2"/>
  <c r="X300" i="2"/>
  <c r="Y300" i="2"/>
  <c r="Z300" i="2"/>
  <c r="AO300" i="2"/>
  <c r="U301" i="2"/>
  <c r="V301" i="2"/>
  <c r="W301" i="2"/>
  <c r="X301" i="2"/>
  <c r="Y301" i="2"/>
  <c r="Z301" i="2"/>
  <c r="AO301" i="2"/>
  <c r="U302" i="2"/>
  <c r="V302" i="2"/>
  <c r="W302" i="2"/>
  <c r="X302" i="2"/>
  <c r="Y302" i="2"/>
  <c r="Z302" i="2"/>
  <c r="AO302" i="2"/>
  <c r="U303" i="2"/>
  <c r="V303" i="2"/>
  <c r="W303" i="2"/>
  <c r="X303" i="2"/>
  <c r="Y303" i="2"/>
  <c r="Z303" i="2"/>
  <c r="AO303" i="2"/>
  <c r="U304" i="2"/>
  <c r="V304" i="2"/>
  <c r="W304" i="2"/>
  <c r="X304" i="2"/>
  <c r="Y304" i="2"/>
  <c r="Z304" i="2"/>
  <c r="AO304" i="2"/>
  <c r="U305" i="2"/>
  <c r="V305" i="2"/>
  <c r="W305" i="2"/>
  <c r="X305" i="2"/>
  <c r="Y305" i="2"/>
  <c r="Z305" i="2"/>
  <c r="AO305" i="2"/>
  <c r="U306" i="2"/>
  <c r="V306" i="2"/>
  <c r="W306" i="2"/>
  <c r="X306" i="2"/>
  <c r="Y306" i="2"/>
  <c r="Z306" i="2"/>
  <c r="AO306" i="2"/>
  <c r="U307" i="2"/>
  <c r="V307" i="2"/>
  <c r="W307" i="2"/>
  <c r="X307" i="2"/>
  <c r="Y307" i="2"/>
  <c r="Z307" i="2"/>
  <c r="AO307" i="2"/>
  <c r="U308" i="2"/>
  <c r="V308" i="2"/>
  <c r="W308" i="2"/>
  <c r="X308" i="2"/>
  <c r="Y308" i="2"/>
  <c r="Z308" i="2"/>
  <c r="AO308" i="2"/>
  <c r="U309" i="2"/>
  <c r="V309" i="2"/>
  <c r="W309" i="2"/>
  <c r="X309" i="2"/>
  <c r="Y309" i="2"/>
  <c r="Z309" i="2"/>
  <c r="AO309" i="2"/>
  <c r="U310" i="2"/>
  <c r="V310" i="2"/>
  <c r="W310" i="2"/>
  <c r="X310" i="2"/>
  <c r="Y310" i="2"/>
  <c r="Z310" i="2"/>
  <c r="AO310" i="2"/>
  <c r="U311" i="2"/>
  <c r="V311" i="2"/>
  <c r="W311" i="2"/>
  <c r="X311" i="2"/>
  <c r="Y311" i="2"/>
  <c r="Z311" i="2"/>
  <c r="AO311" i="2"/>
  <c r="U312" i="2"/>
  <c r="V312" i="2"/>
  <c r="W312" i="2"/>
  <c r="X312" i="2"/>
  <c r="Y312" i="2"/>
  <c r="Z312" i="2"/>
  <c r="AO312" i="2"/>
  <c r="U313" i="2"/>
  <c r="V313" i="2"/>
  <c r="W313" i="2"/>
  <c r="X313" i="2"/>
  <c r="Y313" i="2"/>
  <c r="Z313" i="2"/>
  <c r="AO313" i="2"/>
  <c r="U314" i="2"/>
  <c r="V314" i="2"/>
  <c r="W314" i="2"/>
  <c r="X314" i="2"/>
  <c r="Y314" i="2"/>
  <c r="Z314" i="2"/>
  <c r="AO314" i="2"/>
  <c r="U315" i="2"/>
  <c r="V315" i="2"/>
  <c r="W315" i="2"/>
  <c r="X315" i="2"/>
  <c r="Y315" i="2"/>
  <c r="Z315" i="2"/>
  <c r="AO315" i="2"/>
  <c r="U316" i="2"/>
  <c r="V316" i="2"/>
  <c r="W316" i="2"/>
  <c r="X316" i="2"/>
  <c r="Y316" i="2"/>
  <c r="Z316" i="2"/>
  <c r="AO316" i="2"/>
  <c r="U317" i="2"/>
  <c r="V317" i="2"/>
  <c r="W317" i="2"/>
  <c r="X317" i="2"/>
  <c r="Y317" i="2"/>
  <c r="Z317" i="2"/>
  <c r="AO317" i="2"/>
  <c r="U318" i="2"/>
  <c r="V318" i="2"/>
  <c r="W318" i="2"/>
  <c r="X318" i="2"/>
  <c r="Y318" i="2"/>
  <c r="Z318" i="2"/>
  <c r="AO318" i="2"/>
  <c r="U319" i="2"/>
  <c r="V319" i="2"/>
  <c r="W319" i="2"/>
  <c r="X319" i="2"/>
  <c r="Y319" i="2"/>
  <c r="Z319" i="2"/>
  <c r="AO319" i="2"/>
  <c r="U320" i="2"/>
  <c r="V320" i="2"/>
  <c r="W320" i="2"/>
  <c r="X320" i="2"/>
  <c r="Y320" i="2"/>
  <c r="Z320" i="2"/>
  <c r="AO320" i="2"/>
  <c r="U321" i="2"/>
  <c r="V321" i="2"/>
  <c r="W321" i="2"/>
  <c r="X321" i="2"/>
  <c r="Y321" i="2"/>
  <c r="Z321" i="2"/>
  <c r="AO321" i="2"/>
  <c r="U322" i="2"/>
  <c r="V322" i="2"/>
  <c r="W322" i="2"/>
  <c r="X322" i="2"/>
  <c r="Y322" i="2"/>
  <c r="Z322" i="2"/>
  <c r="AO322" i="2"/>
  <c r="U323" i="2"/>
  <c r="V323" i="2"/>
  <c r="W323" i="2"/>
  <c r="X323" i="2"/>
  <c r="Y323" i="2"/>
  <c r="Z323" i="2"/>
  <c r="AO323" i="2"/>
  <c r="U324" i="2"/>
  <c r="V324" i="2"/>
  <c r="W324" i="2"/>
  <c r="X324" i="2"/>
  <c r="Y324" i="2"/>
  <c r="Z324" i="2"/>
  <c r="AO324" i="2"/>
  <c r="U325" i="2"/>
  <c r="V325" i="2"/>
  <c r="W325" i="2"/>
  <c r="X325" i="2"/>
  <c r="Y325" i="2"/>
  <c r="Z325" i="2"/>
  <c r="AO325" i="2"/>
  <c r="U326" i="2"/>
  <c r="V326" i="2"/>
  <c r="W326" i="2"/>
  <c r="X326" i="2"/>
  <c r="Y326" i="2"/>
  <c r="Z326" i="2"/>
  <c r="AO326" i="2"/>
  <c r="U327" i="2"/>
  <c r="V327" i="2"/>
  <c r="W327" i="2"/>
  <c r="X327" i="2"/>
  <c r="Y327" i="2"/>
  <c r="Z327" i="2"/>
  <c r="AO327" i="2"/>
  <c r="U328" i="2"/>
  <c r="V328" i="2"/>
  <c r="W328" i="2"/>
  <c r="X328" i="2"/>
  <c r="Y328" i="2"/>
  <c r="Z328" i="2"/>
  <c r="AO328" i="2"/>
  <c r="U329" i="2"/>
  <c r="V329" i="2"/>
  <c r="W329" i="2"/>
  <c r="X329" i="2"/>
  <c r="Y329" i="2"/>
  <c r="Z329" i="2"/>
  <c r="AO329" i="2"/>
  <c r="U330" i="2"/>
  <c r="V330" i="2"/>
  <c r="W330" i="2"/>
  <c r="X330" i="2"/>
  <c r="Y330" i="2"/>
  <c r="Z330" i="2"/>
  <c r="AO330" i="2"/>
  <c r="U331" i="2"/>
  <c r="V331" i="2"/>
  <c r="W331" i="2"/>
  <c r="X331" i="2"/>
  <c r="Y331" i="2"/>
  <c r="Z331" i="2"/>
  <c r="AO331" i="2"/>
  <c r="U332" i="2"/>
  <c r="V332" i="2"/>
  <c r="W332" i="2"/>
  <c r="X332" i="2"/>
  <c r="Y332" i="2"/>
  <c r="Z332" i="2"/>
  <c r="AO332" i="2"/>
  <c r="U333" i="2"/>
  <c r="V333" i="2"/>
  <c r="W333" i="2"/>
  <c r="X333" i="2"/>
  <c r="Y333" i="2"/>
  <c r="Z333" i="2"/>
  <c r="AO333" i="2"/>
  <c r="U334" i="2"/>
  <c r="V334" i="2"/>
  <c r="W334" i="2"/>
  <c r="X334" i="2"/>
  <c r="Y334" i="2"/>
  <c r="Z334" i="2"/>
  <c r="AO334" i="2"/>
  <c r="U335" i="2"/>
  <c r="V335" i="2"/>
  <c r="W335" i="2"/>
  <c r="X335" i="2"/>
  <c r="Y335" i="2"/>
  <c r="Z335" i="2"/>
  <c r="AO335" i="2"/>
  <c r="U336" i="2"/>
  <c r="V336" i="2"/>
  <c r="W336" i="2"/>
  <c r="X336" i="2"/>
  <c r="Y336" i="2"/>
  <c r="Z336" i="2"/>
  <c r="AO336" i="2"/>
  <c r="U337" i="2"/>
  <c r="V337" i="2"/>
  <c r="W337" i="2"/>
  <c r="X337" i="2"/>
  <c r="Y337" i="2"/>
  <c r="Z337" i="2"/>
  <c r="AO337" i="2"/>
  <c r="U338" i="2"/>
  <c r="V338" i="2"/>
  <c r="W338" i="2"/>
  <c r="X338" i="2"/>
  <c r="Y338" i="2"/>
  <c r="Z338" i="2"/>
  <c r="AO338" i="2"/>
  <c r="U339" i="2"/>
  <c r="V339" i="2"/>
  <c r="W339" i="2"/>
  <c r="X339" i="2"/>
  <c r="Y339" i="2"/>
  <c r="Z339" i="2"/>
  <c r="AO339" i="2"/>
  <c r="U340" i="2"/>
  <c r="V340" i="2"/>
  <c r="W340" i="2"/>
  <c r="X340" i="2"/>
  <c r="Y340" i="2"/>
  <c r="Z340" i="2"/>
  <c r="AO340" i="2"/>
  <c r="U341" i="2"/>
  <c r="V341" i="2"/>
  <c r="W341" i="2"/>
  <c r="X341" i="2"/>
  <c r="Y341" i="2"/>
  <c r="Z341" i="2"/>
  <c r="AO341" i="2"/>
  <c r="U342" i="2"/>
  <c r="V342" i="2"/>
  <c r="W342" i="2"/>
  <c r="X342" i="2"/>
  <c r="Y342" i="2"/>
  <c r="Z342" i="2"/>
  <c r="AO342" i="2"/>
  <c r="U343" i="2"/>
  <c r="V343" i="2"/>
  <c r="W343" i="2"/>
  <c r="X343" i="2"/>
  <c r="Y343" i="2"/>
  <c r="Z343" i="2"/>
  <c r="AO343" i="2"/>
  <c r="U344" i="2"/>
  <c r="V344" i="2"/>
  <c r="W344" i="2"/>
  <c r="X344" i="2"/>
  <c r="Y344" i="2"/>
  <c r="Z344" i="2"/>
  <c r="AO344" i="2"/>
  <c r="U345" i="2"/>
  <c r="V345" i="2"/>
  <c r="W345" i="2"/>
  <c r="X345" i="2"/>
  <c r="Y345" i="2"/>
  <c r="Z345" i="2"/>
  <c r="AO345" i="2"/>
  <c r="U346" i="2"/>
  <c r="V346" i="2"/>
  <c r="W346" i="2"/>
  <c r="X346" i="2"/>
  <c r="Y346" i="2"/>
  <c r="Z346" i="2"/>
  <c r="AO346" i="2"/>
  <c r="U347" i="2"/>
  <c r="V347" i="2"/>
  <c r="W347" i="2"/>
  <c r="X347" i="2"/>
  <c r="Y347" i="2"/>
  <c r="Z347" i="2"/>
  <c r="AO347" i="2"/>
  <c r="U348" i="2"/>
  <c r="V348" i="2"/>
  <c r="W348" i="2"/>
  <c r="X348" i="2"/>
  <c r="Y348" i="2"/>
  <c r="Z348" i="2"/>
  <c r="AO348" i="2"/>
  <c r="U349" i="2"/>
  <c r="V349" i="2"/>
  <c r="W349" i="2"/>
  <c r="X349" i="2"/>
  <c r="Y349" i="2"/>
  <c r="Z349" i="2"/>
  <c r="AO349" i="2"/>
  <c r="U350" i="2"/>
  <c r="V350" i="2"/>
  <c r="W350" i="2"/>
  <c r="X350" i="2"/>
  <c r="Y350" i="2"/>
  <c r="Z350" i="2"/>
  <c r="AO350" i="2"/>
  <c r="U351" i="2"/>
  <c r="V351" i="2"/>
  <c r="W351" i="2"/>
  <c r="X351" i="2"/>
  <c r="Y351" i="2"/>
  <c r="Z351" i="2"/>
  <c r="AO351" i="2"/>
  <c r="U352" i="2"/>
  <c r="V352" i="2"/>
  <c r="W352" i="2"/>
  <c r="X352" i="2"/>
  <c r="Y352" i="2"/>
  <c r="Z352" i="2"/>
  <c r="AO352" i="2"/>
  <c r="U353" i="2"/>
  <c r="V353" i="2"/>
  <c r="W353" i="2"/>
  <c r="X353" i="2"/>
  <c r="Y353" i="2"/>
  <c r="Z353" i="2"/>
  <c r="AO353" i="2"/>
  <c r="U354" i="2"/>
  <c r="V354" i="2"/>
  <c r="W354" i="2"/>
  <c r="X354" i="2"/>
  <c r="Y354" i="2"/>
  <c r="Z354" i="2"/>
  <c r="AO354" i="2"/>
  <c r="U355" i="2"/>
  <c r="V355" i="2"/>
  <c r="W355" i="2"/>
  <c r="X355" i="2"/>
  <c r="Y355" i="2"/>
  <c r="Z355" i="2"/>
  <c r="AO355" i="2"/>
  <c r="U356" i="2"/>
  <c r="V356" i="2"/>
  <c r="W356" i="2"/>
  <c r="X356" i="2"/>
  <c r="Y356" i="2"/>
  <c r="Z356" i="2"/>
  <c r="AO356" i="2"/>
  <c r="U357" i="2"/>
  <c r="V357" i="2"/>
  <c r="W357" i="2"/>
  <c r="X357" i="2"/>
  <c r="Y357" i="2"/>
  <c r="Z357" i="2"/>
  <c r="AO357" i="2"/>
  <c r="U358" i="2"/>
  <c r="V358" i="2"/>
  <c r="W358" i="2"/>
  <c r="X358" i="2"/>
  <c r="Y358" i="2"/>
  <c r="Z358" i="2"/>
  <c r="AO358" i="2"/>
  <c r="U359" i="2"/>
  <c r="V359" i="2"/>
  <c r="W359" i="2"/>
  <c r="X359" i="2"/>
  <c r="Y359" i="2"/>
  <c r="Z359" i="2"/>
  <c r="AO359" i="2"/>
  <c r="U360" i="2"/>
  <c r="V360" i="2"/>
  <c r="W360" i="2"/>
  <c r="X360" i="2"/>
  <c r="Y360" i="2"/>
  <c r="Z360" i="2"/>
  <c r="AO360" i="2"/>
  <c r="U361" i="2"/>
  <c r="V361" i="2"/>
  <c r="W361" i="2"/>
  <c r="X361" i="2"/>
  <c r="Y361" i="2"/>
  <c r="Z361" i="2"/>
  <c r="AO361" i="2"/>
  <c r="U362" i="2"/>
  <c r="V362" i="2"/>
  <c r="W362" i="2"/>
  <c r="X362" i="2"/>
  <c r="Y362" i="2"/>
  <c r="Z362" i="2"/>
  <c r="AO362" i="2"/>
  <c r="U363" i="2"/>
  <c r="V363" i="2"/>
  <c r="W363" i="2"/>
  <c r="X363" i="2"/>
  <c r="Y363" i="2"/>
  <c r="Z363" i="2"/>
  <c r="AO363" i="2"/>
  <c r="U364" i="2"/>
  <c r="V364" i="2"/>
  <c r="W364" i="2"/>
  <c r="X364" i="2"/>
  <c r="Y364" i="2"/>
  <c r="Z364" i="2"/>
  <c r="AO364" i="2"/>
  <c r="U365" i="2"/>
  <c r="V365" i="2"/>
  <c r="W365" i="2"/>
  <c r="X365" i="2"/>
  <c r="Y365" i="2"/>
  <c r="Z365" i="2"/>
  <c r="AO365" i="2"/>
  <c r="U366" i="2"/>
  <c r="V366" i="2"/>
  <c r="W366" i="2"/>
  <c r="X366" i="2"/>
  <c r="Y366" i="2"/>
  <c r="Z366" i="2"/>
  <c r="AO366" i="2"/>
  <c r="U367" i="2"/>
  <c r="V367" i="2"/>
  <c r="W367" i="2"/>
  <c r="X367" i="2"/>
  <c r="Y367" i="2"/>
  <c r="Z367" i="2"/>
  <c r="AO367" i="2"/>
  <c r="U368" i="2"/>
  <c r="V368" i="2"/>
  <c r="W368" i="2"/>
  <c r="X368" i="2"/>
  <c r="Y368" i="2"/>
  <c r="Z368" i="2"/>
  <c r="AO368" i="2"/>
  <c r="U369" i="2"/>
  <c r="V369" i="2"/>
  <c r="W369" i="2"/>
  <c r="X369" i="2"/>
  <c r="Y369" i="2"/>
  <c r="Z369" i="2"/>
  <c r="AO369" i="2"/>
  <c r="U370" i="2"/>
  <c r="V370" i="2"/>
  <c r="W370" i="2"/>
  <c r="X370" i="2"/>
  <c r="Y370" i="2"/>
  <c r="Z370" i="2"/>
  <c r="AO370" i="2"/>
  <c r="U371" i="2"/>
  <c r="V371" i="2"/>
  <c r="W371" i="2"/>
  <c r="X371" i="2"/>
  <c r="Y371" i="2"/>
  <c r="Z371" i="2"/>
  <c r="AO371" i="2"/>
  <c r="U372" i="2"/>
  <c r="V372" i="2"/>
  <c r="W372" i="2"/>
  <c r="X372" i="2"/>
  <c r="Y372" i="2"/>
  <c r="Z372" i="2"/>
  <c r="AO372" i="2"/>
  <c r="U373" i="2"/>
  <c r="V373" i="2"/>
  <c r="W373" i="2"/>
  <c r="X373" i="2"/>
  <c r="Y373" i="2"/>
  <c r="Z373" i="2"/>
  <c r="AO373" i="2"/>
  <c r="U374" i="2"/>
  <c r="V374" i="2"/>
  <c r="W374" i="2"/>
  <c r="X374" i="2"/>
  <c r="Y374" i="2"/>
  <c r="Z374" i="2"/>
  <c r="AO374" i="2"/>
  <c r="U375" i="2"/>
  <c r="V375" i="2"/>
  <c r="W375" i="2"/>
  <c r="X375" i="2"/>
  <c r="Y375" i="2"/>
  <c r="Z375" i="2"/>
  <c r="AO375" i="2"/>
  <c r="U376" i="2"/>
  <c r="V376" i="2"/>
  <c r="W376" i="2"/>
  <c r="X376" i="2"/>
  <c r="Y376" i="2"/>
  <c r="Z376" i="2"/>
  <c r="AO376" i="2"/>
  <c r="U377" i="2"/>
  <c r="V377" i="2"/>
  <c r="W377" i="2"/>
  <c r="X377" i="2"/>
  <c r="Y377" i="2"/>
  <c r="Z377" i="2"/>
  <c r="AO377" i="2"/>
  <c r="U378" i="2"/>
  <c r="V378" i="2"/>
  <c r="W378" i="2"/>
  <c r="X378" i="2"/>
  <c r="Y378" i="2"/>
  <c r="Z378" i="2"/>
  <c r="AO378" i="2"/>
  <c r="U379" i="2"/>
  <c r="V379" i="2"/>
  <c r="W379" i="2"/>
  <c r="X379" i="2"/>
  <c r="Y379" i="2"/>
  <c r="Z379" i="2"/>
  <c r="AO379" i="2"/>
  <c r="U380" i="2"/>
  <c r="V380" i="2"/>
  <c r="W380" i="2"/>
  <c r="X380" i="2"/>
  <c r="Y380" i="2"/>
  <c r="Z380" i="2"/>
  <c r="AO380" i="2"/>
  <c r="U381" i="2"/>
  <c r="V381" i="2"/>
  <c r="W381" i="2"/>
  <c r="X381" i="2"/>
  <c r="Y381" i="2"/>
  <c r="Z381" i="2"/>
  <c r="AO381" i="2"/>
  <c r="U382" i="2"/>
  <c r="V382" i="2"/>
  <c r="W382" i="2"/>
  <c r="X382" i="2"/>
  <c r="Y382" i="2"/>
  <c r="Z382" i="2"/>
  <c r="AO382" i="2"/>
  <c r="U383" i="2"/>
  <c r="V383" i="2"/>
  <c r="W383" i="2"/>
  <c r="X383" i="2"/>
  <c r="Y383" i="2"/>
  <c r="Z383" i="2"/>
  <c r="AO383" i="2"/>
  <c r="U384" i="2"/>
  <c r="V384" i="2"/>
  <c r="W384" i="2"/>
  <c r="X384" i="2"/>
  <c r="Y384" i="2"/>
  <c r="Z384" i="2"/>
  <c r="AO384" i="2"/>
  <c r="U385" i="2"/>
  <c r="V385" i="2"/>
  <c r="W385" i="2"/>
  <c r="X385" i="2"/>
  <c r="Y385" i="2"/>
  <c r="Z385" i="2"/>
  <c r="AO385" i="2"/>
  <c r="U386" i="2"/>
  <c r="V386" i="2"/>
  <c r="W386" i="2"/>
  <c r="X386" i="2"/>
  <c r="Y386" i="2"/>
  <c r="Z386" i="2"/>
  <c r="AO386" i="2"/>
  <c r="U387" i="2"/>
  <c r="V387" i="2"/>
  <c r="W387" i="2"/>
  <c r="X387" i="2"/>
  <c r="Y387" i="2"/>
  <c r="Z387" i="2"/>
  <c r="AO387" i="2"/>
  <c r="U388" i="2"/>
  <c r="V388" i="2"/>
  <c r="W388" i="2"/>
  <c r="X388" i="2"/>
  <c r="Y388" i="2"/>
  <c r="Z388" i="2"/>
  <c r="AO388" i="2"/>
  <c r="U389" i="2"/>
  <c r="V389" i="2"/>
  <c r="W389" i="2"/>
  <c r="X389" i="2"/>
  <c r="Y389" i="2"/>
  <c r="Z389" i="2"/>
  <c r="AO389" i="2"/>
  <c r="U390" i="2"/>
  <c r="V390" i="2"/>
  <c r="W390" i="2"/>
  <c r="X390" i="2"/>
  <c r="Y390" i="2"/>
  <c r="Z390" i="2"/>
  <c r="AO390" i="2"/>
  <c r="U391" i="2"/>
  <c r="V391" i="2"/>
  <c r="W391" i="2"/>
  <c r="X391" i="2"/>
  <c r="Y391" i="2"/>
  <c r="Z391" i="2"/>
  <c r="AO391" i="2"/>
  <c r="U392" i="2"/>
  <c r="V392" i="2"/>
  <c r="W392" i="2"/>
  <c r="X392" i="2"/>
  <c r="Y392" i="2"/>
  <c r="Z392" i="2"/>
  <c r="AO392" i="2"/>
  <c r="U393" i="2"/>
  <c r="V393" i="2"/>
  <c r="W393" i="2"/>
  <c r="X393" i="2"/>
  <c r="Y393" i="2"/>
  <c r="Z393" i="2"/>
  <c r="AO393" i="2"/>
  <c r="U394" i="2"/>
  <c r="V394" i="2"/>
  <c r="W394" i="2"/>
  <c r="X394" i="2"/>
  <c r="Y394" i="2"/>
  <c r="Z394" i="2"/>
  <c r="AO394" i="2"/>
  <c r="U395" i="2"/>
  <c r="V395" i="2"/>
  <c r="W395" i="2"/>
  <c r="X395" i="2"/>
  <c r="Y395" i="2"/>
  <c r="Z395" i="2"/>
  <c r="AO395" i="2"/>
  <c r="U396" i="2"/>
  <c r="V396" i="2"/>
  <c r="W396" i="2"/>
  <c r="X396" i="2"/>
  <c r="Y396" i="2"/>
  <c r="Z396" i="2"/>
  <c r="AO396" i="2"/>
  <c r="U397" i="2"/>
  <c r="V397" i="2"/>
  <c r="W397" i="2"/>
  <c r="X397" i="2"/>
  <c r="Y397" i="2"/>
  <c r="Z397" i="2"/>
  <c r="AO397" i="2"/>
  <c r="U398" i="2"/>
  <c r="V398" i="2"/>
  <c r="W398" i="2"/>
  <c r="X398" i="2"/>
  <c r="Y398" i="2"/>
  <c r="Z398" i="2"/>
  <c r="AO398" i="2"/>
  <c r="U399" i="2"/>
  <c r="V399" i="2"/>
  <c r="W399" i="2"/>
  <c r="X399" i="2"/>
  <c r="Y399" i="2"/>
  <c r="Z399" i="2"/>
  <c r="AO399" i="2"/>
  <c r="U400" i="2"/>
  <c r="V400" i="2"/>
  <c r="W400" i="2"/>
  <c r="X400" i="2"/>
  <c r="Y400" i="2"/>
  <c r="Z400" i="2"/>
  <c r="AO400" i="2"/>
  <c r="U401" i="2"/>
  <c r="V401" i="2"/>
  <c r="W401" i="2"/>
  <c r="X401" i="2"/>
  <c r="Y401" i="2"/>
  <c r="Z401" i="2"/>
  <c r="AO401" i="2"/>
  <c r="U402" i="2"/>
  <c r="V402" i="2"/>
  <c r="W402" i="2"/>
  <c r="X402" i="2"/>
  <c r="Y402" i="2"/>
  <c r="Z402" i="2"/>
  <c r="AO402" i="2"/>
  <c r="U403" i="2"/>
  <c r="V403" i="2"/>
  <c r="W403" i="2"/>
  <c r="X403" i="2"/>
  <c r="Y403" i="2"/>
  <c r="Z403" i="2"/>
  <c r="AO403" i="2"/>
  <c r="U404" i="2"/>
  <c r="V404" i="2"/>
  <c r="W404" i="2"/>
  <c r="X404" i="2"/>
  <c r="Y404" i="2"/>
  <c r="Z404" i="2"/>
  <c r="AO404" i="2"/>
  <c r="U405" i="2"/>
  <c r="V405" i="2"/>
  <c r="W405" i="2"/>
  <c r="X405" i="2"/>
  <c r="Y405" i="2"/>
  <c r="Z405" i="2"/>
  <c r="AO405" i="2"/>
  <c r="U406" i="2"/>
  <c r="V406" i="2"/>
  <c r="W406" i="2"/>
  <c r="X406" i="2"/>
  <c r="Y406" i="2"/>
  <c r="Z406" i="2"/>
  <c r="AO406" i="2"/>
  <c r="U407" i="2"/>
  <c r="V407" i="2"/>
  <c r="W407" i="2"/>
  <c r="X407" i="2"/>
  <c r="Y407" i="2"/>
  <c r="Z407" i="2"/>
  <c r="AO407" i="2"/>
  <c r="U408" i="2"/>
  <c r="V408" i="2"/>
  <c r="W408" i="2"/>
  <c r="X408" i="2"/>
  <c r="Y408" i="2"/>
  <c r="Z408" i="2"/>
  <c r="AO408" i="2"/>
  <c r="U409" i="2"/>
  <c r="V409" i="2"/>
  <c r="W409" i="2"/>
  <c r="X409" i="2"/>
  <c r="Y409" i="2"/>
  <c r="Z409" i="2"/>
  <c r="AO409" i="2"/>
  <c r="U410" i="2"/>
  <c r="V410" i="2"/>
  <c r="W410" i="2"/>
  <c r="X410" i="2"/>
  <c r="Y410" i="2"/>
  <c r="Z410" i="2"/>
  <c r="AO410" i="2"/>
  <c r="U411" i="2"/>
  <c r="V411" i="2"/>
  <c r="W411" i="2"/>
  <c r="X411" i="2"/>
  <c r="Y411" i="2"/>
  <c r="Z411" i="2"/>
  <c r="AO411" i="2"/>
  <c r="U412" i="2"/>
  <c r="V412" i="2"/>
  <c r="W412" i="2"/>
  <c r="X412" i="2"/>
  <c r="Y412" i="2"/>
  <c r="Z412" i="2"/>
  <c r="AO412" i="2"/>
  <c r="U413" i="2"/>
  <c r="V413" i="2"/>
  <c r="W413" i="2"/>
  <c r="X413" i="2"/>
  <c r="Y413" i="2"/>
  <c r="Z413" i="2"/>
  <c r="AO413" i="2"/>
  <c r="U414" i="2"/>
  <c r="V414" i="2"/>
  <c r="W414" i="2"/>
  <c r="X414" i="2"/>
  <c r="Y414" i="2"/>
  <c r="Z414" i="2"/>
  <c r="AO414" i="2"/>
  <c r="U415" i="2"/>
  <c r="V415" i="2"/>
  <c r="W415" i="2"/>
  <c r="X415" i="2"/>
  <c r="Y415" i="2"/>
  <c r="Z415" i="2"/>
  <c r="AO415" i="2"/>
  <c r="U416" i="2"/>
  <c r="V416" i="2"/>
  <c r="W416" i="2"/>
  <c r="X416" i="2"/>
  <c r="Y416" i="2"/>
  <c r="Z416" i="2"/>
  <c r="AO416" i="2"/>
  <c r="U417" i="2"/>
  <c r="V417" i="2"/>
  <c r="W417" i="2"/>
  <c r="X417" i="2"/>
  <c r="Y417" i="2"/>
  <c r="Z417" i="2"/>
  <c r="AO417" i="2"/>
  <c r="U418" i="2"/>
  <c r="V418" i="2"/>
  <c r="W418" i="2"/>
  <c r="X418" i="2"/>
  <c r="Y418" i="2"/>
  <c r="Z418" i="2"/>
  <c r="AO418" i="2"/>
  <c r="U419" i="2"/>
  <c r="V419" i="2"/>
  <c r="W419" i="2"/>
  <c r="X419" i="2"/>
  <c r="Y419" i="2"/>
  <c r="Z419" i="2"/>
  <c r="AO419" i="2"/>
  <c r="U420" i="2"/>
  <c r="V420" i="2"/>
  <c r="W420" i="2"/>
  <c r="X420" i="2"/>
  <c r="Y420" i="2"/>
  <c r="Z420" i="2"/>
  <c r="AO420" i="2"/>
  <c r="U421" i="2"/>
  <c r="V421" i="2"/>
  <c r="W421" i="2"/>
  <c r="X421" i="2"/>
  <c r="Y421" i="2"/>
  <c r="Z421" i="2"/>
  <c r="AO421" i="2"/>
  <c r="U422" i="2"/>
  <c r="V422" i="2"/>
  <c r="W422" i="2"/>
  <c r="X422" i="2"/>
  <c r="Y422" i="2"/>
  <c r="Z422" i="2"/>
  <c r="AO422" i="2"/>
  <c r="U423" i="2"/>
  <c r="V423" i="2"/>
  <c r="W423" i="2"/>
  <c r="X423" i="2"/>
  <c r="Y423" i="2"/>
  <c r="Z423" i="2"/>
  <c r="AO423" i="2"/>
  <c r="U424" i="2"/>
  <c r="V424" i="2"/>
  <c r="W424" i="2"/>
  <c r="X424" i="2"/>
  <c r="Y424" i="2"/>
  <c r="Z424" i="2"/>
  <c r="AO424" i="2"/>
  <c r="U425" i="2"/>
  <c r="V425" i="2"/>
  <c r="W425" i="2"/>
  <c r="X425" i="2"/>
  <c r="Y425" i="2"/>
  <c r="Z425" i="2"/>
  <c r="AO425" i="2"/>
  <c r="U426" i="2"/>
  <c r="V426" i="2"/>
  <c r="W426" i="2"/>
  <c r="X426" i="2"/>
  <c r="Y426" i="2"/>
  <c r="Z426" i="2"/>
  <c r="AO426" i="2"/>
  <c r="U427" i="2"/>
  <c r="V427" i="2"/>
  <c r="W427" i="2"/>
  <c r="X427" i="2"/>
  <c r="Y427" i="2"/>
  <c r="Z427" i="2"/>
  <c r="AO427" i="2"/>
  <c r="U428" i="2"/>
  <c r="V428" i="2"/>
  <c r="W428" i="2"/>
  <c r="X428" i="2"/>
  <c r="Y428" i="2"/>
  <c r="Z428" i="2"/>
  <c r="AO428" i="2"/>
  <c r="U429" i="2"/>
  <c r="V429" i="2"/>
  <c r="W429" i="2"/>
  <c r="X429" i="2"/>
  <c r="Y429" i="2"/>
  <c r="Z429" i="2"/>
  <c r="AO429" i="2"/>
  <c r="U430" i="2"/>
  <c r="V430" i="2"/>
  <c r="W430" i="2"/>
  <c r="X430" i="2"/>
  <c r="Y430" i="2"/>
  <c r="Z430" i="2"/>
  <c r="AO430" i="2"/>
  <c r="U431" i="2"/>
  <c r="V431" i="2"/>
  <c r="W431" i="2"/>
  <c r="X431" i="2"/>
  <c r="Y431" i="2"/>
  <c r="Z431" i="2"/>
  <c r="AO431" i="2"/>
  <c r="U432" i="2"/>
  <c r="V432" i="2"/>
  <c r="W432" i="2"/>
  <c r="X432" i="2"/>
  <c r="Y432" i="2"/>
  <c r="Z432" i="2"/>
  <c r="AO432" i="2"/>
  <c r="U433" i="2"/>
  <c r="V433" i="2"/>
  <c r="W433" i="2"/>
  <c r="X433" i="2"/>
  <c r="Y433" i="2"/>
  <c r="Z433" i="2"/>
  <c r="AO433" i="2"/>
  <c r="U434" i="2"/>
  <c r="V434" i="2"/>
  <c r="W434" i="2"/>
  <c r="X434" i="2"/>
  <c r="Y434" i="2"/>
  <c r="Z434" i="2"/>
  <c r="AO434" i="2"/>
  <c r="U435" i="2"/>
  <c r="V435" i="2"/>
  <c r="W435" i="2"/>
  <c r="X435" i="2"/>
  <c r="Y435" i="2"/>
  <c r="Z435" i="2"/>
  <c r="AO435" i="2"/>
  <c r="U436" i="2"/>
  <c r="V436" i="2"/>
  <c r="W436" i="2"/>
  <c r="X436" i="2"/>
  <c r="Y436" i="2"/>
  <c r="Z436" i="2"/>
  <c r="AO436" i="2"/>
  <c r="U437" i="2"/>
  <c r="V437" i="2"/>
  <c r="W437" i="2"/>
  <c r="X437" i="2"/>
  <c r="Y437" i="2"/>
  <c r="Z437" i="2"/>
  <c r="AO437" i="2"/>
  <c r="U438" i="2"/>
  <c r="V438" i="2"/>
  <c r="W438" i="2"/>
  <c r="X438" i="2"/>
  <c r="Y438" i="2"/>
  <c r="Z438" i="2"/>
  <c r="AO438" i="2"/>
  <c r="U439" i="2"/>
  <c r="V439" i="2"/>
  <c r="W439" i="2"/>
  <c r="X439" i="2"/>
  <c r="Y439" i="2"/>
  <c r="Z439" i="2"/>
  <c r="AO439" i="2"/>
  <c r="U440" i="2"/>
  <c r="V440" i="2"/>
  <c r="W440" i="2"/>
  <c r="X440" i="2"/>
  <c r="Y440" i="2"/>
  <c r="Z440" i="2"/>
  <c r="AO440" i="2"/>
  <c r="U441" i="2"/>
  <c r="V441" i="2"/>
  <c r="W441" i="2"/>
  <c r="X441" i="2"/>
  <c r="Y441" i="2"/>
  <c r="Z441" i="2"/>
  <c r="AO441" i="2"/>
  <c r="U442" i="2"/>
  <c r="V442" i="2"/>
  <c r="W442" i="2"/>
  <c r="X442" i="2"/>
  <c r="Y442" i="2"/>
  <c r="Z442" i="2"/>
  <c r="AO442" i="2"/>
  <c r="U443" i="2"/>
  <c r="V443" i="2"/>
  <c r="W443" i="2"/>
  <c r="X443" i="2"/>
  <c r="Y443" i="2"/>
  <c r="Z443" i="2"/>
  <c r="AO443" i="2"/>
  <c r="U444" i="2"/>
  <c r="V444" i="2"/>
  <c r="W444" i="2"/>
  <c r="X444" i="2"/>
  <c r="Y444" i="2"/>
  <c r="Z444" i="2"/>
  <c r="AO444" i="2"/>
  <c r="U445" i="2"/>
  <c r="V445" i="2"/>
  <c r="W445" i="2"/>
  <c r="X445" i="2"/>
  <c r="Y445" i="2"/>
  <c r="Z445" i="2"/>
  <c r="AO445" i="2"/>
  <c r="U446" i="2"/>
  <c r="V446" i="2"/>
  <c r="W446" i="2"/>
  <c r="X446" i="2"/>
  <c r="Y446" i="2"/>
  <c r="Z446" i="2"/>
  <c r="AO446" i="2"/>
  <c r="U447" i="2"/>
  <c r="V447" i="2"/>
  <c r="W447" i="2"/>
  <c r="X447" i="2"/>
  <c r="Y447" i="2"/>
  <c r="Z447" i="2"/>
  <c r="AO447" i="2"/>
  <c r="U448" i="2"/>
  <c r="V448" i="2"/>
  <c r="W448" i="2"/>
  <c r="X448" i="2"/>
  <c r="Y448" i="2"/>
  <c r="Z448" i="2"/>
  <c r="AO448" i="2"/>
  <c r="U449" i="2"/>
  <c r="V449" i="2"/>
  <c r="W449" i="2"/>
  <c r="X449" i="2"/>
  <c r="Y449" i="2"/>
  <c r="Z449" i="2"/>
  <c r="AO449" i="2"/>
  <c r="U450" i="2"/>
  <c r="V450" i="2"/>
  <c r="W450" i="2"/>
  <c r="X450" i="2"/>
  <c r="Y450" i="2"/>
  <c r="Z450" i="2"/>
  <c r="AO450" i="2"/>
  <c r="U451" i="2"/>
  <c r="V451" i="2"/>
  <c r="W451" i="2"/>
  <c r="X451" i="2"/>
  <c r="Y451" i="2"/>
  <c r="Z451" i="2"/>
  <c r="AO451" i="2"/>
  <c r="U452" i="2"/>
  <c r="V452" i="2"/>
  <c r="W452" i="2"/>
  <c r="X452" i="2"/>
  <c r="Y452" i="2"/>
  <c r="Z452" i="2"/>
  <c r="AO452" i="2"/>
  <c r="U453" i="2"/>
  <c r="V453" i="2"/>
  <c r="W453" i="2"/>
  <c r="X453" i="2"/>
  <c r="Y453" i="2"/>
  <c r="Z453" i="2"/>
  <c r="AO453" i="2"/>
  <c r="U454" i="2"/>
  <c r="V454" i="2"/>
  <c r="W454" i="2"/>
  <c r="X454" i="2"/>
  <c r="Y454" i="2"/>
  <c r="Z454" i="2"/>
  <c r="AO454" i="2"/>
  <c r="U455" i="2"/>
  <c r="V455" i="2"/>
  <c r="W455" i="2"/>
  <c r="X455" i="2"/>
  <c r="Y455" i="2"/>
  <c r="Z455" i="2"/>
  <c r="AO455" i="2"/>
  <c r="U456" i="2"/>
  <c r="V456" i="2"/>
  <c r="W456" i="2"/>
  <c r="X456" i="2"/>
  <c r="Y456" i="2"/>
  <c r="Z456" i="2"/>
  <c r="AO456" i="2"/>
  <c r="U457" i="2"/>
  <c r="V457" i="2"/>
  <c r="W457" i="2"/>
  <c r="X457" i="2"/>
  <c r="Y457" i="2"/>
  <c r="Z457" i="2"/>
  <c r="AO457" i="2"/>
  <c r="U458" i="2"/>
  <c r="V458" i="2"/>
  <c r="W458" i="2"/>
  <c r="X458" i="2"/>
  <c r="Y458" i="2"/>
  <c r="Z458" i="2"/>
  <c r="AO458" i="2"/>
  <c r="U459" i="2"/>
  <c r="V459" i="2"/>
  <c r="W459" i="2"/>
  <c r="X459" i="2"/>
  <c r="Y459" i="2"/>
  <c r="Z459" i="2"/>
  <c r="AO459" i="2"/>
  <c r="U460" i="2"/>
  <c r="V460" i="2"/>
  <c r="W460" i="2"/>
  <c r="X460" i="2"/>
  <c r="Y460" i="2"/>
  <c r="Z460" i="2"/>
  <c r="AO460" i="2"/>
  <c r="U461" i="2"/>
  <c r="V461" i="2"/>
  <c r="W461" i="2"/>
  <c r="X461" i="2"/>
  <c r="Y461" i="2"/>
  <c r="Z461" i="2"/>
  <c r="AO461" i="2"/>
  <c r="U462" i="2"/>
  <c r="V462" i="2"/>
  <c r="W462" i="2"/>
  <c r="X462" i="2"/>
  <c r="Y462" i="2"/>
  <c r="Z462" i="2"/>
  <c r="AO462" i="2"/>
  <c r="U463" i="2"/>
  <c r="V463" i="2"/>
  <c r="W463" i="2"/>
  <c r="X463" i="2"/>
  <c r="Y463" i="2"/>
  <c r="Z463" i="2"/>
  <c r="AO463" i="2"/>
  <c r="U464" i="2"/>
  <c r="V464" i="2"/>
  <c r="W464" i="2"/>
  <c r="X464" i="2"/>
  <c r="Y464" i="2"/>
  <c r="Z464" i="2"/>
  <c r="AO464" i="2"/>
  <c r="U465" i="2"/>
  <c r="V465" i="2"/>
  <c r="W465" i="2"/>
  <c r="X465" i="2"/>
  <c r="Y465" i="2"/>
  <c r="Z465" i="2"/>
  <c r="AO465" i="2"/>
  <c r="U466" i="2"/>
  <c r="V466" i="2"/>
  <c r="W466" i="2"/>
  <c r="X466" i="2"/>
  <c r="Y466" i="2"/>
  <c r="Z466" i="2"/>
  <c r="AO466" i="2"/>
  <c r="U467" i="2"/>
  <c r="V467" i="2"/>
  <c r="W467" i="2"/>
  <c r="X467" i="2"/>
  <c r="Y467" i="2"/>
  <c r="Z467" i="2"/>
  <c r="AO467" i="2"/>
  <c r="U468" i="2"/>
  <c r="V468" i="2"/>
  <c r="W468" i="2"/>
  <c r="X468" i="2"/>
  <c r="Y468" i="2"/>
  <c r="Z468" i="2"/>
  <c r="AO468" i="2"/>
  <c r="U469" i="2"/>
  <c r="V469" i="2"/>
  <c r="W469" i="2"/>
  <c r="X469" i="2"/>
  <c r="Y469" i="2"/>
  <c r="Z469" i="2"/>
  <c r="AO469" i="2"/>
  <c r="U470" i="2"/>
  <c r="V470" i="2"/>
  <c r="W470" i="2"/>
  <c r="X470" i="2"/>
  <c r="Y470" i="2"/>
  <c r="Z470" i="2"/>
  <c r="AO470" i="2"/>
  <c r="U471" i="2"/>
  <c r="V471" i="2"/>
  <c r="W471" i="2"/>
  <c r="X471" i="2"/>
  <c r="Y471" i="2"/>
  <c r="Z471" i="2"/>
  <c r="AO471" i="2"/>
  <c r="U472" i="2"/>
  <c r="V472" i="2"/>
  <c r="W472" i="2"/>
  <c r="X472" i="2"/>
  <c r="Y472" i="2"/>
  <c r="Z472" i="2"/>
  <c r="AO472" i="2"/>
  <c r="U473" i="2"/>
  <c r="V473" i="2"/>
  <c r="W473" i="2"/>
  <c r="X473" i="2"/>
  <c r="Y473" i="2"/>
  <c r="Z473" i="2"/>
  <c r="AO473" i="2"/>
  <c r="U474" i="2"/>
  <c r="V474" i="2"/>
  <c r="W474" i="2"/>
  <c r="X474" i="2"/>
  <c r="Y474" i="2"/>
  <c r="Z474" i="2"/>
  <c r="AO474" i="2"/>
  <c r="U475" i="2"/>
  <c r="V475" i="2"/>
  <c r="W475" i="2"/>
  <c r="X475" i="2"/>
  <c r="Y475" i="2"/>
  <c r="Z475" i="2"/>
  <c r="AO475" i="2"/>
  <c r="U476" i="2"/>
  <c r="V476" i="2"/>
  <c r="W476" i="2"/>
  <c r="X476" i="2"/>
  <c r="Y476" i="2"/>
  <c r="Z476" i="2"/>
  <c r="AO476" i="2"/>
  <c r="U477" i="2"/>
  <c r="V477" i="2"/>
  <c r="W477" i="2"/>
  <c r="X477" i="2"/>
  <c r="Y477" i="2"/>
  <c r="Z477" i="2"/>
  <c r="AO477" i="2"/>
  <c r="U478" i="2"/>
  <c r="V478" i="2"/>
  <c r="W478" i="2"/>
  <c r="X478" i="2"/>
  <c r="Y478" i="2"/>
  <c r="Z478" i="2"/>
  <c r="AO478" i="2"/>
  <c r="U479" i="2"/>
  <c r="V479" i="2"/>
  <c r="W479" i="2"/>
  <c r="X479" i="2"/>
  <c r="Y479" i="2"/>
  <c r="Z479" i="2"/>
  <c r="AO479" i="2"/>
  <c r="U480" i="2"/>
  <c r="V480" i="2"/>
  <c r="W480" i="2"/>
  <c r="X480" i="2"/>
  <c r="Y480" i="2"/>
  <c r="Z480" i="2"/>
  <c r="AO480" i="2"/>
  <c r="U481" i="2"/>
  <c r="V481" i="2"/>
  <c r="W481" i="2"/>
  <c r="X481" i="2"/>
  <c r="Y481" i="2"/>
  <c r="Z481" i="2"/>
  <c r="AO481" i="2"/>
  <c r="U482" i="2"/>
  <c r="V482" i="2"/>
  <c r="W482" i="2"/>
  <c r="X482" i="2"/>
  <c r="Y482" i="2"/>
  <c r="Z482" i="2"/>
  <c r="AO482" i="2"/>
  <c r="U483" i="2"/>
  <c r="V483" i="2"/>
  <c r="W483" i="2"/>
  <c r="X483" i="2"/>
  <c r="Y483" i="2"/>
  <c r="Z483" i="2"/>
  <c r="AO483" i="2"/>
  <c r="U4" i="2"/>
  <c r="V4" i="2"/>
  <c r="W4" i="2"/>
  <c r="X4" i="2"/>
  <c r="Y4" i="2"/>
  <c r="Z4" i="2"/>
  <c r="AO4" i="2"/>
  <c r="AK4" i="2"/>
  <c r="AL4" i="2"/>
  <c r="AK5" i="2"/>
  <c r="AL5" i="2"/>
  <c r="AK6" i="2"/>
  <c r="AL6" i="2"/>
  <c r="AK7" i="2"/>
  <c r="AL7" i="2"/>
  <c r="AK8" i="2"/>
  <c r="AL8" i="2"/>
  <c r="AK9" i="2"/>
  <c r="AL9" i="2"/>
  <c r="AK10" i="2"/>
  <c r="AL10" i="2"/>
  <c r="AK11" i="2"/>
  <c r="AL11" i="2"/>
  <c r="AK12" i="2"/>
  <c r="AL12" i="2"/>
  <c r="AK13" i="2"/>
  <c r="AL13" i="2"/>
  <c r="AK14" i="2"/>
  <c r="AL14" i="2"/>
  <c r="AK15" i="2"/>
  <c r="AL15" i="2"/>
  <c r="AK16" i="2"/>
  <c r="AL16" i="2"/>
  <c r="AK17" i="2"/>
  <c r="AL17" i="2"/>
  <c r="AK18" i="2"/>
  <c r="AL18" i="2"/>
  <c r="AK19" i="2"/>
  <c r="AL19" i="2"/>
  <c r="AK20" i="2"/>
  <c r="AL20" i="2"/>
  <c r="AK21" i="2"/>
  <c r="AL21" i="2"/>
  <c r="AK22" i="2"/>
  <c r="AL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L33" i="2"/>
  <c r="AK34" i="2"/>
  <c r="AL34" i="2"/>
  <c r="AK35" i="2"/>
  <c r="AL35" i="2"/>
  <c r="AK36" i="2"/>
  <c r="AL36" i="2"/>
  <c r="AK37" i="2"/>
  <c r="AL37" i="2"/>
  <c r="AK38" i="2"/>
  <c r="AL38" i="2"/>
  <c r="AK39" i="2"/>
  <c r="AL39" i="2"/>
  <c r="AK40" i="2"/>
  <c r="AL40" i="2"/>
  <c r="AK41" i="2"/>
  <c r="AL41" i="2"/>
  <c r="AK42" i="2"/>
  <c r="AL42" i="2"/>
  <c r="AK43" i="2"/>
  <c r="AL43" i="2"/>
  <c r="AK44" i="2"/>
  <c r="AL44" i="2"/>
  <c r="AK45" i="2"/>
  <c r="AL45" i="2"/>
  <c r="AK46" i="2"/>
  <c r="AL46" i="2"/>
  <c r="AK47" i="2"/>
  <c r="AL47" i="2"/>
  <c r="AK48" i="2"/>
  <c r="AL48" i="2"/>
  <c r="AK49" i="2"/>
  <c r="AL49" i="2"/>
  <c r="AK50" i="2"/>
  <c r="AL50" i="2"/>
  <c r="AK51" i="2"/>
  <c r="AL51" i="2"/>
  <c r="AK52" i="2"/>
  <c r="AL52" i="2"/>
  <c r="AK53" i="2"/>
  <c r="AL53" i="2"/>
  <c r="AK54" i="2"/>
  <c r="AL54" i="2"/>
  <c r="AK55" i="2"/>
  <c r="AL55" i="2"/>
  <c r="AK56" i="2"/>
  <c r="AL56" i="2"/>
  <c r="AK57" i="2"/>
  <c r="AL57" i="2"/>
  <c r="AK58" i="2"/>
  <c r="AL58" i="2"/>
  <c r="AK59" i="2"/>
  <c r="AL59" i="2"/>
  <c r="AK60" i="2"/>
  <c r="AL60" i="2"/>
  <c r="AK61" i="2"/>
  <c r="AL61" i="2"/>
  <c r="AK62" i="2"/>
  <c r="AL62" i="2"/>
  <c r="AK63" i="2"/>
  <c r="AL63" i="2"/>
  <c r="AK64" i="2"/>
  <c r="AL64" i="2"/>
  <c r="AK65" i="2"/>
  <c r="AL65" i="2"/>
  <c r="AK66" i="2"/>
  <c r="AL66" i="2"/>
  <c r="AK67" i="2"/>
  <c r="AL67" i="2"/>
  <c r="AK68" i="2"/>
  <c r="AL68" i="2"/>
  <c r="AK69" i="2"/>
  <c r="AL69" i="2"/>
  <c r="AK70" i="2"/>
  <c r="AL70" i="2"/>
  <c r="AK71" i="2"/>
  <c r="AL71" i="2"/>
  <c r="AK72" i="2"/>
  <c r="AL72" i="2"/>
  <c r="AK73" i="2"/>
  <c r="AL73" i="2"/>
  <c r="AK74" i="2"/>
  <c r="AL74" i="2"/>
  <c r="AK75" i="2"/>
  <c r="AL75" i="2"/>
  <c r="AK76" i="2"/>
  <c r="AL76" i="2"/>
  <c r="AK77" i="2"/>
  <c r="AL77" i="2"/>
  <c r="AK78" i="2"/>
  <c r="AL78" i="2"/>
  <c r="AK79" i="2"/>
  <c r="AL79" i="2"/>
  <c r="AK80" i="2"/>
  <c r="AL80" i="2"/>
  <c r="AK81" i="2"/>
  <c r="AL81" i="2"/>
  <c r="AK82" i="2"/>
  <c r="AL82" i="2"/>
  <c r="AK83" i="2"/>
  <c r="AL83" i="2"/>
  <c r="AK84" i="2"/>
  <c r="AL84" i="2"/>
  <c r="AK85" i="2"/>
  <c r="AL85" i="2"/>
  <c r="AK86" i="2"/>
  <c r="AL86" i="2"/>
  <c r="AK87" i="2"/>
  <c r="AL87" i="2"/>
  <c r="AK88" i="2"/>
  <c r="AL88" i="2"/>
  <c r="AK89" i="2"/>
  <c r="AL89" i="2"/>
  <c r="AK90" i="2"/>
  <c r="AL90" i="2"/>
  <c r="AK91" i="2"/>
  <c r="AL91" i="2"/>
  <c r="AK92" i="2"/>
  <c r="AL92" i="2"/>
  <c r="AK93" i="2"/>
  <c r="AL93" i="2"/>
  <c r="AK94" i="2"/>
  <c r="AL94" i="2"/>
  <c r="AK95" i="2"/>
  <c r="AL95" i="2"/>
  <c r="AK96" i="2"/>
  <c r="AL96" i="2"/>
  <c r="AK97" i="2"/>
  <c r="AL97" i="2"/>
  <c r="AK98" i="2"/>
  <c r="AL98" i="2"/>
  <c r="AK99" i="2"/>
  <c r="AL99" i="2"/>
  <c r="AK100" i="2"/>
  <c r="AL100" i="2"/>
  <c r="AK101" i="2"/>
  <c r="AL101" i="2"/>
  <c r="AK102" i="2"/>
  <c r="AL102" i="2"/>
  <c r="AK103" i="2"/>
  <c r="AL103" i="2"/>
  <c r="AK104" i="2"/>
  <c r="AL104" i="2"/>
  <c r="AK105" i="2"/>
  <c r="AL105" i="2"/>
  <c r="AK106" i="2"/>
  <c r="AL106" i="2"/>
  <c r="AK107" i="2"/>
  <c r="AL107" i="2"/>
  <c r="AK108" i="2"/>
  <c r="AL108" i="2"/>
  <c r="AK109" i="2"/>
  <c r="AL109" i="2"/>
  <c r="AK110" i="2"/>
  <c r="AL110" i="2"/>
  <c r="AK111" i="2"/>
  <c r="AL111" i="2"/>
  <c r="AK112" i="2"/>
  <c r="AL112" i="2"/>
  <c r="AK113" i="2"/>
  <c r="AL113" i="2"/>
  <c r="AK114" i="2"/>
  <c r="AL114" i="2"/>
  <c r="AK115" i="2"/>
  <c r="AL115" i="2"/>
  <c r="AK116" i="2"/>
  <c r="AL116" i="2"/>
  <c r="AK117" i="2"/>
  <c r="AL117" i="2"/>
  <c r="AK118" i="2"/>
  <c r="AL118" i="2"/>
  <c r="AK119" i="2"/>
  <c r="AL119" i="2"/>
  <c r="AK120" i="2"/>
  <c r="AL120" i="2"/>
  <c r="AK121" i="2"/>
  <c r="AL121" i="2"/>
  <c r="AK122" i="2"/>
  <c r="AL122" i="2"/>
  <c r="AK123" i="2"/>
  <c r="AL123" i="2"/>
  <c r="AK124" i="2"/>
  <c r="AL124" i="2"/>
  <c r="AK125" i="2"/>
  <c r="AL125" i="2"/>
  <c r="AK126" i="2"/>
  <c r="AL126" i="2"/>
  <c r="AK127" i="2"/>
  <c r="AL127" i="2"/>
  <c r="AK128" i="2"/>
  <c r="AL128" i="2"/>
  <c r="AK129" i="2"/>
  <c r="AL129" i="2"/>
  <c r="AK130" i="2"/>
  <c r="AL130" i="2"/>
  <c r="AK131" i="2"/>
  <c r="AL131" i="2"/>
  <c r="AK132" i="2"/>
  <c r="AL132" i="2"/>
  <c r="AK133" i="2"/>
  <c r="AL133" i="2"/>
  <c r="AK134" i="2"/>
  <c r="AL134" i="2"/>
  <c r="AK135" i="2"/>
  <c r="AL135" i="2"/>
  <c r="AK136" i="2"/>
  <c r="AL136" i="2"/>
  <c r="AK137" i="2"/>
  <c r="AL137" i="2"/>
  <c r="AK138" i="2"/>
  <c r="AL138" i="2"/>
  <c r="AK139" i="2"/>
  <c r="AL139" i="2"/>
  <c r="AK140" i="2"/>
  <c r="AL140" i="2"/>
  <c r="AK141" i="2"/>
  <c r="AL141" i="2"/>
  <c r="AK142" i="2"/>
  <c r="AL142" i="2"/>
  <c r="AK143" i="2"/>
  <c r="AL143" i="2"/>
  <c r="AK144" i="2"/>
  <c r="AL144" i="2"/>
  <c r="AK145" i="2"/>
  <c r="AL145" i="2"/>
  <c r="AK146" i="2"/>
  <c r="AL146" i="2"/>
  <c r="AK147" i="2"/>
  <c r="AL147" i="2"/>
  <c r="AK148" i="2"/>
  <c r="AL148" i="2"/>
  <c r="AK149" i="2"/>
  <c r="AL149" i="2"/>
  <c r="AK150" i="2"/>
  <c r="AL150" i="2"/>
  <c r="AK151" i="2"/>
  <c r="AL151" i="2"/>
  <c r="AK152" i="2"/>
  <c r="AL152" i="2"/>
  <c r="AK153" i="2"/>
  <c r="AL153" i="2"/>
  <c r="AK154" i="2"/>
  <c r="AL154" i="2"/>
  <c r="AK155" i="2"/>
  <c r="AL155" i="2"/>
  <c r="AK156" i="2"/>
  <c r="AL156" i="2"/>
  <c r="AK157" i="2"/>
  <c r="AL157" i="2"/>
  <c r="AK158" i="2"/>
  <c r="AL158" i="2"/>
  <c r="AK159" i="2"/>
  <c r="AL159" i="2"/>
  <c r="AK160" i="2"/>
  <c r="AL160" i="2"/>
  <c r="AK161" i="2"/>
  <c r="AL161" i="2"/>
  <c r="AK162" i="2"/>
  <c r="AL162" i="2"/>
  <c r="AK163" i="2"/>
  <c r="AL163" i="2"/>
  <c r="AK164" i="2"/>
  <c r="AL164" i="2"/>
  <c r="AK165" i="2"/>
  <c r="AL165" i="2"/>
  <c r="AK166" i="2"/>
  <c r="AL166" i="2"/>
  <c r="AK167" i="2"/>
  <c r="AL167" i="2"/>
  <c r="AK168" i="2"/>
  <c r="AL168" i="2"/>
  <c r="AK169" i="2"/>
  <c r="AL169" i="2"/>
  <c r="AK170" i="2"/>
  <c r="AL170" i="2"/>
  <c r="AK171" i="2"/>
  <c r="AL171" i="2"/>
  <c r="AK172" i="2"/>
  <c r="AL172" i="2"/>
  <c r="AK173" i="2"/>
  <c r="AL173" i="2"/>
  <c r="AK174" i="2"/>
  <c r="AL174" i="2"/>
  <c r="AK175" i="2"/>
  <c r="AL175" i="2"/>
  <c r="AK176" i="2"/>
  <c r="AL176" i="2"/>
  <c r="AK177" i="2"/>
  <c r="AL177" i="2"/>
  <c r="AK178" i="2"/>
  <c r="AL178" i="2"/>
  <c r="AK179" i="2"/>
  <c r="AL179" i="2"/>
  <c r="AK180" i="2"/>
  <c r="AL180" i="2"/>
  <c r="AK181" i="2"/>
  <c r="AL181" i="2"/>
  <c r="AK182" i="2"/>
  <c r="AL182" i="2"/>
  <c r="AK183" i="2"/>
  <c r="AL183" i="2"/>
  <c r="AK184" i="2"/>
  <c r="AL184" i="2"/>
  <c r="AK185" i="2"/>
  <c r="AL185" i="2"/>
  <c r="AK186" i="2"/>
  <c r="AL186" i="2"/>
  <c r="AK187" i="2"/>
  <c r="AL187" i="2"/>
  <c r="AK188" i="2"/>
  <c r="AL188" i="2"/>
  <c r="AK189" i="2"/>
  <c r="AL189" i="2"/>
  <c r="AK190" i="2"/>
  <c r="AL190" i="2"/>
  <c r="AK191" i="2"/>
  <c r="AL191" i="2"/>
  <c r="AK192" i="2"/>
  <c r="AL192" i="2"/>
  <c r="AK193" i="2"/>
  <c r="AL193" i="2"/>
  <c r="AK194" i="2"/>
  <c r="AL194" i="2"/>
  <c r="AK195" i="2"/>
  <c r="AL195" i="2"/>
  <c r="AK196" i="2"/>
  <c r="AL196" i="2"/>
  <c r="AK197" i="2"/>
  <c r="AL197" i="2"/>
  <c r="AK198" i="2"/>
  <c r="AL198" i="2"/>
  <c r="AK199" i="2"/>
  <c r="AL199" i="2"/>
  <c r="AK200" i="2"/>
  <c r="AL200" i="2"/>
  <c r="AK201" i="2"/>
  <c r="AL201" i="2"/>
  <c r="AK202" i="2"/>
  <c r="AL202" i="2"/>
  <c r="AK203" i="2"/>
  <c r="AL203" i="2"/>
  <c r="AK204" i="2"/>
  <c r="AL204" i="2"/>
  <c r="AK205" i="2"/>
  <c r="AL205" i="2"/>
  <c r="AK206" i="2"/>
  <c r="AL206" i="2"/>
  <c r="AK207" i="2"/>
  <c r="AL207" i="2"/>
  <c r="AK208" i="2"/>
  <c r="AL208" i="2"/>
  <c r="AK209" i="2"/>
  <c r="AL209" i="2"/>
  <c r="AK210" i="2"/>
  <c r="AL210" i="2"/>
  <c r="AK211" i="2"/>
  <c r="AL211" i="2"/>
  <c r="AK212" i="2"/>
  <c r="AL212" i="2"/>
  <c r="AK213" i="2"/>
  <c r="AL213" i="2"/>
  <c r="AK214" i="2"/>
  <c r="AL214" i="2"/>
  <c r="AK215" i="2"/>
  <c r="AL215" i="2"/>
  <c r="AK216" i="2"/>
  <c r="AL216" i="2"/>
  <c r="AK217" i="2"/>
  <c r="AL217" i="2"/>
  <c r="AK218" i="2"/>
  <c r="AL218" i="2"/>
  <c r="AK219" i="2"/>
  <c r="AL219" i="2"/>
  <c r="AK220" i="2"/>
  <c r="AL220" i="2"/>
  <c r="AK221" i="2"/>
  <c r="AL221" i="2"/>
  <c r="AK222" i="2"/>
  <c r="AL222" i="2"/>
  <c r="AK223" i="2"/>
  <c r="AL223" i="2"/>
  <c r="AK224" i="2"/>
  <c r="AL224" i="2"/>
  <c r="AK225" i="2"/>
  <c r="AL225" i="2"/>
  <c r="AK226" i="2"/>
  <c r="AL226" i="2"/>
  <c r="AK227" i="2"/>
  <c r="AL227" i="2"/>
  <c r="AK228" i="2"/>
  <c r="AL228" i="2"/>
  <c r="AK229" i="2"/>
  <c r="AL229" i="2"/>
  <c r="AK230" i="2"/>
  <c r="AL230" i="2"/>
  <c r="AK231" i="2"/>
  <c r="AL231" i="2"/>
  <c r="AK232" i="2"/>
  <c r="AL232" i="2"/>
  <c r="AK233" i="2"/>
  <c r="AL233" i="2"/>
  <c r="AK234" i="2"/>
  <c r="AL234" i="2"/>
  <c r="AK235" i="2"/>
  <c r="AL235" i="2"/>
  <c r="AK236" i="2"/>
  <c r="AL236" i="2"/>
  <c r="AK237" i="2"/>
  <c r="AL237" i="2"/>
  <c r="AK238" i="2"/>
  <c r="AL238" i="2"/>
  <c r="AK239" i="2"/>
  <c r="AL239" i="2"/>
  <c r="AK240" i="2"/>
  <c r="AL240" i="2"/>
  <c r="AK241" i="2"/>
  <c r="AL241" i="2"/>
  <c r="AK242" i="2"/>
  <c r="AL242" i="2"/>
  <c r="AK243" i="2"/>
  <c r="AL243" i="2"/>
  <c r="AK244" i="2"/>
  <c r="AL244" i="2"/>
  <c r="AK245" i="2"/>
  <c r="AL245" i="2"/>
  <c r="AK246" i="2"/>
  <c r="AL246" i="2"/>
  <c r="AK247" i="2"/>
  <c r="AL247" i="2"/>
  <c r="AK248" i="2"/>
  <c r="AL248" i="2"/>
  <c r="AK249" i="2"/>
  <c r="AL249" i="2"/>
  <c r="AK250" i="2"/>
  <c r="AL250" i="2"/>
  <c r="AK251" i="2"/>
  <c r="AL251" i="2"/>
  <c r="AK252" i="2"/>
  <c r="AL252" i="2"/>
  <c r="AK253" i="2"/>
  <c r="AL253" i="2"/>
  <c r="AK254" i="2"/>
  <c r="AL254" i="2"/>
  <c r="AK255" i="2"/>
  <c r="AL255" i="2"/>
  <c r="AK256" i="2"/>
  <c r="AL256" i="2"/>
  <c r="AK257" i="2"/>
  <c r="AL257" i="2"/>
  <c r="AK258" i="2"/>
  <c r="AL258" i="2"/>
  <c r="AK259" i="2"/>
  <c r="AL259" i="2"/>
  <c r="AK260" i="2"/>
  <c r="AL260" i="2"/>
  <c r="AK261" i="2"/>
  <c r="AL261" i="2"/>
  <c r="AK262" i="2"/>
  <c r="AL262" i="2"/>
  <c r="AK263" i="2"/>
  <c r="AL263" i="2"/>
  <c r="AK264" i="2"/>
  <c r="AL264" i="2"/>
  <c r="AK265" i="2"/>
  <c r="AL265" i="2"/>
  <c r="AK266" i="2"/>
  <c r="AL266" i="2"/>
  <c r="AK267" i="2"/>
  <c r="AL267" i="2"/>
  <c r="AK268" i="2"/>
  <c r="AL268" i="2"/>
  <c r="AK269" i="2"/>
  <c r="AL269" i="2"/>
  <c r="AK270" i="2"/>
  <c r="AL270" i="2"/>
  <c r="AK271" i="2"/>
  <c r="AL271" i="2"/>
  <c r="AK272" i="2"/>
  <c r="AL272" i="2"/>
  <c r="AK273" i="2"/>
  <c r="AL273" i="2"/>
  <c r="AK274" i="2"/>
  <c r="AL274" i="2"/>
  <c r="AK275" i="2"/>
  <c r="AL275" i="2"/>
  <c r="AK276" i="2"/>
  <c r="AL276" i="2"/>
  <c r="AK277" i="2"/>
  <c r="AL277" i="2"/>
  <c r="AK278" i="2"/>
  <c r="AL278" i="2"/>
  <c r="AK279" i="2"/>
  <c r="AL279" i="2"/>
  <c r="AK280" i="2"/>
  <c r="AL280" i="2"/>
  <c r="AK281" i="2"/>
  <c r="AL281" i="2"/>
  <c r="AK282" i="2"/>
  <c r="AL282" i="2"/>
  <c r="AK283" i="2"/>
  <c r="AL283" i="2"/>
  <c r="AK284" i="2"/>
  <c r="AL284" i="2"/>
  <c r="AK285" i="2"/>
  <c r="AL285" i="2"/>
  <c r="AK286" i="2"/>
  <c r="AL286" i="2"/>
  <c r="AK287" i="2"/>
  <c r="AL287" i="2"/>
  <c r="AK288" i="2"/>
  <c r="AL288" i="2"/>
  <c r="AK289" i="2"/>
  <c r="AL289" i="2"/>
  <c r="AK290" i="2"/>
  <c r="AL290" i="2"/>
  <c r="AK291" i="2"/>
  <c r="AL291" i="2"/>
  <c r="AK292" i="2"/>
  <c r="AL292" i="2"/>
  <c r="AK293" i="2"/>
  <c r="AL293" i="2"/>
  <c r="AK294" i="2"/>
  <c r="AL294" i="2"/>
  <c r="AK295" i="2"/>
  <c r="AL295" i="2"/>
  <c r="AK296" i="2"/>
  <c r="AL296" i="2"/>
  <c r="AK297" i="2"/>
  <c r="AL297" i="2"/>
  <c r="AK298" i="2"/>
  <c r="AL298" i="2"/>
  <c r="AK299" i="2"/>
  <c r="AL299" i="2"/>
  <c r="AK300" i="2"/>
  <c r="AL300" i="2"/>
  <c r="AK301" i="2"/>
  <c r="AL301" i="2"/>
  <c r="AK302" i="2"/>
  <c r="AL302" i="2"/>
  <c r="AK303" i="2"/>
  <c r="AL303" i="2"/>
  <c r="AK304" i="2"/>
  <c r="AL304" i="2"/>
  <c r="AK305" i="2"/>
  <c r="AL305" i="2"/>
  <c r="AK306" i="2"/>
  <c r="AL306" i="2"/>
  <c r="AK307" i="2"/>
  <c r="AL307" i="2"/>
  <c r="AK308" i="2"/>
  <c r="AL308" i="2"/>
  <c r="AK309" i="2"/>
  <c r="AL309" i="2"/>
  <c r="AK310" i="2"/>
  <c r="AL310" i="2"/>
  <c r="AK311" i="2"/>
  <c r="AL311" i="2"/>
  <c r="AK312" i="2"/>
  <c r="AL312" i="2"/>
  <c r="AK313" i="2"/>
  <c r="AL313" i="2"/>
  <c r="AK314" i="2"/>
  <c r="AL314" i="2"/>
  <c r="AK315" i="2"/>
  <c r="AL315" i="2"/>
  <c r="AK316" i="2"/>
  <c r="AL316" i="2"/>
  <c r="AK317" i="2"/>
  <c r="AL317" i="2"/>
  <c r="AK318" i="2"/>
  <c r="AL318" i="2"/>
  <c r="AK319" i="2"/>
  <c r="AL319" i="2"/>
  <c r="AK320" i="2"/>
  <c r="AL320" i="2"/>
  <c r="AK321" i="2"/>
  <c r="AL321" i="2"/>
  <c r="AK322" i="2"/>
  <c r="AL322" i="2"/>
  <c r="AK323" i="2"/>
  <c r="AL323" i="2"/>
  <c r="AK324" i="2"/>
  <c r="AL324" i="2"/>
  <c r="AK325" i="2"/>
  <c r="AL325" i="2"/>
  <c r="AK326" i="2"/>
  <c r="AL326" i="2"/>
  <c r="AK327" i="2"/>
  <c r="AL327" i="2"/>
  <c r="AK328" i="2"/>
  <c r="AL328" i="2"/>
  <c r="AK329" i="2"/>
  <c r="AL329" i="2"/>
  <c r="AK330" i="2"/>
  <c r="AL330" i="2"/>
  <c r="AK331" i="2"/>
  <c r="AL331" i="2"/>
  <c r="AK332" i="2"/>
  <c r="AL332" i="2"/>
  <c r="AK333" i="2"/>
  <c r="AL333" i="2"/>
  <c r="AK334" i="2"/>
  <c r="AL334" i="2"/>
  <c r="AK335" i="2"/>
  <c r="AL335" i="2"/>
  <c r="AK336" i="2"/>
  <c r="AL336" i="2"/>
  <c r="AK337" i="2"/>
  <c r="AL337" i="2"/>
  <c r="AK338" i="2"/>
  <c r="AL338" i="2"/>
  <c r="AK339" i="2"/>
  <c r="AL339" i="2"/>
  <c r="AK340" i="2"/>
  <c r="AL340" i="2"/>
  <c r="AK341" i="2"/>
  <c r="AL341" i="2"/>
  <c r="AK342" i="2"/>
  <c r="AL342" i="2"/>
  <c r="AK343" i="2"/>
  <c r="AL343" i="2"/>
  <c r="AK344" i="2"/>
  <c r="AL344" i="2"/>
  <c r="AK345" i="2"/>
  <c r="AL345" i="2"/>
  <c r="AK346" i="2"/>
  <c r="AL346" i="2"/>
  <c r="AK347" i="2"/>
  <c r="AL347" i="2"/>
  <c r="AK348" i="2"/>
  <c r="AL348" i="2"/>
  <c r="AK349" i="2"/>
  <c r="AL349" i="2"/>
  <c r="AK350" i="2"/>
  <c r="AL350" i="2"/>
  <c r="AK351" i="2"/>
  <c r="AL351" i="2"/>
  <c r="AK352" i="2"/>
  <c r="AL352" i="2"/>
  <c r="AK353" i="2"/>
  <c r="AL353" i="2"/>
  <c r="AK354" i="2"/>
  <c r="AL354" i="2"/>
  <c r="AK355" i="2"/>
  <c r="AL355" i="2"/>
  <c r="AK356" i="2"/>
  <c r="AL356" i="2"/>
  <c r="AK357" i="2"/>
  <c r="AL357" i="2"/>
  <c r="AK358" i="2"/>
  <c r="AL358" i="2"/>
  <c r="AK359" i="2"/>
  <c r="AL359" i="2"/>
  <c r="AK360" i="2"/>
  <c r="AL360" i="2"/>
  <c r="AK361" i="2"/>
  <c r="AL361" i="2"/>
  <c r="AK362" i="2"/>
  <c r="AL362" i="2"/>
  <c r="AK363" i="2"/>
  <c r="AL363" i="2"/>
  <c r="AK364" i="2"/>
  <c r="AL364" i="2"/>
  <c r="AK365" i="2"/>
  <c r="AL365" i="2"/>
  <c r="AK366" i="2"/>
  <c r="AL366" i="2"/>
  <c r="AK367" i="2"/>
  <c r="AL367" i="2"/>
  <c r="AK368" i="2"/>
  <c r="AL368" i="2"/>
  <c r="AK369" i="2"/>
  <c r="AL369" i="2"/>
  <c r="AK370" i="2"/>
  <c r="AL370" i="2"/>
  <c r="AK371" i="2"/>
  <c r="AL371" i="2"/>
  <c r="AK372" i="2"/>
  <c r="AL372" i="2"/>
  <c r="AK373" i="2"/>
  <c r="AL373" i="2"/>
  <c r="AK374" i="2"/>
  <c r="AL374" i="2"/>
  <c r="AK375" i="2"/>
  <c r="AL375" i="2"/>
  <c r="AK376" i="2"/>
  <c r="AL376" i="2"/>
  <c r="AK377" i="2"/>
  <c r="AL377" i="2"/>
  <c r="AK378" i="2"/>
  <c r="AL378" i="2"/>
  <c r="AK379" i="2"/>
  <c r="AL379" i="2"/>
  <c r="AK380" i="2"/>
  <c r="AL380" i="2"/>
  <c r="AK381" i="2"/>
  <c r="AL381" i="2"/>
  <c r="AK382" i="2"/>
  <c r="AL382" i="2"/>
  <c r="AK383" i="2"/>
  <c r="AL383" i="2"/>
  <c r="AK384" i="2"/>
  <c r="AL384" i="2"/>
  <c r="AK385" i="2"/>
  <c r="AL385" i="2"/>
  <c r="AK386" i="2"/>
  <c r="AL386" i="2"/>
  <c r="AK387" i="2"/>
  <c r="AL387" i="2"/>
  <c r="AK388" i="2"/>
  <c r="AL388" i="2"/>
  <c r="AK389" i="2"/>
  <c r="AL389" i="2"/>
  <c r="AK390" i="2"/>
  <c r="AL390" i="2"/>
  <c r="AK391" i="2"/>
  <c r="AL391" i="2"/>
  <c r="AK392" i="2"/>
  <c r="AL392" i="2"/>
  <c r="AK393" i="2"/>
  <c r="AL393" i="2"/>
  <c r="AK394" i="2"/>
  <c r="AL394" i="2"/>
  <c r="AK395" i="2"/>
  <c r="AL395" i="2"/>
  <c r="AK396" i="2"/>
  <c r="AL396" i="2"/>
  <c r="AK397" i="2"/>
  <c r="AL397" i="2"/>
  <c r="AK398" i="2"/>
  <c r="AL398" i="2"/>
  <c r="AK399" i="2"/>
  <c r="AL399" i="2"/>
  <c r="AK400" i="2"/>
  <c r="AL400" i="2"/>
  <c r="AK401" i="2"/>
  <c r="AL401" i="2"/>
  <c r="AK402" i="2"/>
  <c r="AL402" i="2"/>
  <c r="AK403" i="2"/>
  <c r="AL403" i="2"/>
  <c r="AK404" i="2"/>
  <c r="AL404" i="2"/>
  <c r="AK405" i="2"/>
  <c r="AL405" i="2"/>
  <c r="AK406" i="2"/>
  <c r="AL406" i="2"/>
  <c r="AK407" i="2"/>
  <c r="AL407" i="2"/>
  <c r="AK408" i="2"/>
  <c r="AL408" i="2"/>
  <c r="AK409" i="2"/>
  <c r="AL409" i="2"/>
  <c r="AK410" i="2"/>
  <c r="AL410" i="2"/>
  <c r="AK411" i="2"/>
  <c r="AL411" i="2"/>
  <c r="AK412" i="2"/>
  <c r="AL412" i="2"/>
  <c r="AK413" i="2"/>
  <c r="AL413" i="2"/>
  <c r="AK414" i="2"/>
  <c r="AL414" i="2"/>
  <c r="AK415" i="2"/>
  <c r="AL415" i="2"/>
  <c r="AK416" i="2"/>
  <c r="AL416" i="2"/>
  <c r="AK417" i="2"/>
  <c r="AL417" i="2"/>
  <c r="AK418" i="2"/>
  <c r="AL418" i="2"/>
  <c r="AK419" i="2"/>
  <c r="AL419" i="2"/>
  <c r="AK420" i="2"/>
  <c r="AL420" i="2"/>
  <c r="AK421" i="2"/>
  <c r="AL421" i="2"/>
  <c r="AK422" i="2"/>
  <c r="AL422" i="2"/>
  <c r="AK423" i="2"/>
  <c r="AL423" i="2"/>
  <c r="AK424" i="2"/>
  <c r="AL424" i="2"/>
  <c r="AK425" i="2"/>
  <c r="AL425" i="2"/>
  <c r="AK426" i="2"/>
  <c r="AL426" i="2"/>
  <c r="AK427" i="2"/>
  <c r="AL427" i="2"/>
  <c r="AK428" i="2"/>
  <c r="AL428" i="2"/>
  <c r="AK429" i="2"/>
  <c r="AL429" i="2"/>
  <c r="AK430" i="2"/>
  <c r="AL430" i="2"/>
  <c r="AK431" i="2"/>
  <c r="AL431" i="2"/>
  <c r="AK432" i="2"/>
  <c r="AL432" i="2"/>
  <c r="AK433" i="2"/>
  <c r="AL433" i="2"/>
  <c r="AK434" i="2"/>
  <c r="AL434" i="2"/>
  <c r="AK435" i="2"/>
  <c r="AL435" i="2"/>
  <c r="AK436" i="2"/>
  <c r="AL436" i="2"/>
  <c r="AK437" i="2"/>
  <c r="AL437" i="2"/>
  <c r="AK438" i="2"/>
  <c r="AL438" i="2"/>
  <c r="AK439" i="2"/>
  <c r="AL439" i="2"/>
  <c r="AK440" i="2"/>
  <c r="AL440" i="2"/>
  <c r="AK441" i="2"/>
  <c r="AL441" i="2"/>
  <c r="AK442" i="2"/>
  <c r="AL442" i="2"/>
  <c r="AK443" i="2"/>
  <c r="AL443" i="2"/>
  <c r="AK444" i="2"/>
  <c r="AL444" i="2"/>
  <c r="AK445" i="2"/>
  <c r="AL445" i="2"/>
  <c r="AK446" i="2"/>
  <c r="AL446" i="2"/>
  <c r="AK447" i="2"/>
  <c r="AL447" i="2"/>
  <c r="AK448" i="2"/>
  <c r="AL448" i="2"/>
  <c r="AK449" i="2"/>
  <c r="AL449" i="2"/>
  <c r="AK450" i="2"/>
  <c r="AL450" i="2"/>
  <c r="AK451" i="2"/>
  <c r="AL451" i="2"/>
  <c r="AK452" i="2"/>
  <c r="AL452" i="2"/>
  <c r="AK453" i="2"/>
  <c r="AL453" i="2"/>
  <c r="AK454" i="2"/>
  <c r="AL454" i="2"/>
  <c r="AK455" i="2"/>
  <c r="AL455" i="2"/>
  <c r="AK456" i="2"/>
  <c r="AL456" i="2"/>
  <c r="AK457" i="2"/>
  <c r="AL457" i="2"/>
  <c r="AK458" i="2"/>
  <c r="AL458" i="2"/>
  <c r="AK459" i="2"/>
  <c r="AL459" i="2"/>
  <c r="AK460" i="2"/>
  <c r="AL460" i="2"/>
  <c r="AK461" i="2"/>
  <c r="AL461" i="2"/>
  <c r="AK462" i="2"/>
  <c r="AL462" i="2"/>
  <c r="AK463" i="2"/>
  <c r="AL463" i="2"/>
  <c r="AK464" i="2"/>
  <c r="AL464" i="2"/>
  <c r="AK465" i="2"/>
  <c r="AL465" i="2"/>
  <c r="AK466" i="2"/>
  <c r="AL466" i="2"/>
  <c r="AK467" i="2"/>
  <c r="AL467" i="2"/>
  <c r="AK468" i="2"/>
  <c r="AL468" i="2"/>
  <c r="AK469" i="2"/>
  <c r="AL469" i="2"/>
  <c r="AK470" i="2"/>
  <c r="AL470" i="2"/>
  <c r="AK471" i="2"/>
  <c r="AL471" i="2"/>
  <c r="AK472" i="2"/>
  <c r="AL472" i="2"/>
  <c r="AK473" i="2"/>
  <c r="AL473" i="2"/>
  <c r="AK474" i="2"/>
  <c r="AL474" i="2"/>
  <c r="AK475" i="2"/>
  <c r="AL475" i="2"/>
  <c r="AK476" i="2"/>
  <c r="AL476" i="2"/>
  <c r="AK477" i="2"/>
  <c r="AL477" i="2"/>
  <c r="AK478" i="2"/>
  <c r="AL478" i="2"/>
  <c r="AK479" i="2"/>
  <c r="AL479" i="2"/>
  <c r="AK480" i="2"/>
  <c r="AL480" i="2"/>
  <c r="AK481" i="2"/>
  <c r="AL481" i="2"/>
  <c r="AK482" i="2"/>
  <c r="AL482" i="2"/>
  <c r="AK483" i="2"/>
  <c r="AL483" i="2"/>
  <c r="AK484" i="2"/>
  <c r="AL484" i="2"/>
  <c r="D4" i="2"/>
  <c r="D5" i="2"/>
</calcChain>
</file>

<file path=xl/sharedStrings.xml><?xml version="1.0" encoding="utf-8"?>
<sst xmlns="http://schemas.openxmlformats.org/spreadsheetml/2006/main" count="130" uniqueCount="110">
  <si>
    <t>20k</t>
  </si>
  <si>
    <t>16k</t>
  </si>
  <si>
    <t>12k5</t>
  </si>
  <si>
    <t>10k</t>
  </si>
  <si>
    <t>8k</t>
  </si>
  <si>
    <t>6k3</t>
  </si>
  <si>
    <t>5k</t>
  </si>
  <si>
    <t>4k</t>
  </si>
  <si>
    <t>3k15</t>
  </si>
  <si>
    <t>2k5</t>
  </si>
  <si>
    <t>2k</t>
  </si>
  <si>
    <t>1k6</t>
  </si>
  <si>
    <t>1k25</t>
  </si>
  <si>
    <t>1k</t>
  </si>
  <si>
    <t>x</t>
  </si>
  <si>
    <t>points</t>
  </si>
  <si>
    <t>f</t>
  </si>
  <si>
    <t>ISO f</t>
  </si>
  <si>
    <t>level</t>
  </si>
  <si>
    <t>Phase A</t>
  </si>
  <si>
    <t>theta</t>
  </si>
  <si>
    <t>Phase B</t>
  </si>
  <si>
    <t>Sum</t>
  </si>
  <si>
    <t>y</t>
  </si>
  <si>
    <t>Phase Sum</t>
  </si>
  <si>
    <t>r (Lv lin)</t>
  </si>
  <si>
    <t>geheel</t>
  </si>
  <si>
    <t>0-360</t>
  </si>
  <si>
    <t>/360</t>
  </si>
  <si>
    <t>*360</t>
  </si>
  <si>
    <t>&lt;180</t>
  </si>
  <si>
    <t>&gt;180</t>
  </si>
  <si>
    <t>deg</t>
  </si>
  <si>
    <t>display</t>
  </si>
  <si>
    <t>TRACES</t>
  </si>
  <si>
    <t>trace</t>
  </si>
  <si>
    <t>sum phase</t>
  </si>
  <si>
    <t>info@merlijnvanveen.nl</t>
  </si>
  <si>
    <t>ENVIRONMENT</t>
  </si>
  <si>
    <t>HELPERS</t>
  </si>
  <si>
    <t>2pi</t>
  </si>
  <si>
    <t>pi</t>
  </si>
  <si>
    <t>cycles</t>
  </si>
  <si>
    <t>temp</t>
  </si>
  <si>
    <t>c</t>
  </si>
  <si>
    <t>1st peak</t>
  </si>
  <si>
    <t>ripple</t>
  </si>
  <si>
    <t>INFO</t>
  </si>
  <si>
    <t>level A lin</t>
  </si>
  <si>
    <t>level B lin</t>
  </si>
  <si>
    <t>period (ms)</t>
  </si>
  <si>
    <t>phase (deg)</t>
  </si>
  <si>
    <t>phase (rad)</t>
  </si>
  <si>
    <t>re (x)</t>
  </si>
  <si>
    <t>im (y)</t>
  </si>
  <si>
    <t>re sum (x)</t>
  </si>
  <si>
    <t>im sum (y)</t>
  </si>
  <si>
    <t>signal B</t>
  </si>
  <si>
    <t>Lv log A</t>
  </si>
  <si>
    <t>Lv log B</t>
  </si>
  <si>
    <t>Lv log C</t>
  </si>
  <si>
    <t>max sum</t>
  </si>
  <si>
    <t>min sum</t>
  </si>
  <si>
    <t>hide phase sum</t>
  </si>
  <si>
    <t>Plot</t>
  </si>
  <si>
    <t>dip</t>
  </si>
  <si>
    <t>peak</t>
  </si>
  <si>
    <t>BANDWIDTH (8ve)*</t>
  </si>
  <si>
    <t>* at equal levels</t>
  </si>
  <si>
    <t>1st dip</t>
  </si>
  <si>
    <t>yellow</t>
  </si>
  <si>
    <t>cells are variables</t>
  </si>
  <si>
    <t>orange</t>
  </si>
  <si>
    <t>cells excusively 0 or 1 (off/on)</t>
  </si>
  <si>
    <t>Copyright © 2014 Merlijn van Veen.</t>
  </si>
  <si>
    <t>All Rights Reserved.</t>
  </si>
  <si>
    <t>tonal</t>
  </si>
  <si>
    <t>spatial</t>
  </si>
  <si>
    <t>echo</t>
  </si>
  <si>
    <t>Plot refined</t>
  </si>
  <si>
    <t>FLOOR BOUNCE</t>
  </si>
  <si>
    <t>DIRECT SOUND</t>
  </si>
  <si>
    <t>speaker height</t>
  </si>
  <si>
    <t>microphone height</t>
  </si>
  <si>
    <t>y0</t>
  </si>
  <si>
    <t>x1</t>
  </si>
  <si>
    <t>x2</t>
  </si>
  <si>
    <t>d0</t>
  </si>
  <si>
    <t>r1</t>
  </si>
  <si>
    <t>r2</t>
  </si>
  <si>
    <t>rsum</t>
  </si>
  <si>
    <t>diff</t>
  </si>
  <si>
    <t>diff-t</t>
  </si>
  <si>
    <t>POSITION</t>
  </si>
  <si>
    <t>speaker</t>
  </si>
  <si>
    <t>microphone</t>
  </si>
  <si>
    <t>distance</t>
  </si>
  <si>
    <t>height</t>
  </si>
  <si>
    <t>direct path</t>
  </si>
  <si>
    <t>bounce path</t>
  </si>
  <si>
    <t>path difference</t>
  </si>
  <si>
    <t>time difference</t>
  </si>
  <si>
    <t>relative level bounce</t>
  </si>
  <si>
    <t>auto scale</t>
  </si>
  <si>
    <t>max 2D</t>
  </si>
  <si>
    <t>x-scale</t>
  </si>
  <si>
    <t>y-scale</t>
  </si>
  <si>
    <t>IR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</si>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</sst>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\ &quot;°C&quot;"/>
    <numFmt numFmtId="165" formatCode="0\ &quot;m/s&quot;"/>
    <numFmt numFmtId="166" formatCode="0\ &quot;Hz&quot;"/>
    <numFmt numFmtId="167" formatCode="0.00\ &quot;m&quot;"/>
    <numFmt numFmtId="168" formatCode="0.0\ &quot;dB&quot;"/>
    <numFmt numFmtId="169" formatCode="0.00\ &quot;ms&quot;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sz val="1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scheme val="minor"/>
    </font>
    <font>
      <i/>
      <sz val="11"/>
      <color theme="1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Protection="1"/>
    <xf numFmtId="0" fontId="0" fillId="2" borderId="1" xfId="0" applyFill="1" applyBorder="1" applyProtection="1"/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3" fontId="0" fillId="0" borderId="0" xfId="0" applyNumberFormat="1" applyProtection="1"/>
    <xf numFmtId="0" fontId="0" fillId="3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64" fontId="0" fillId="4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167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/>
    </xf>
    <xf numFmtId="168" fontId="0" fillId="2" borderId="0" xfId="0" applyNumberFormat="1" applyFill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0" fillId="7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3" fillId="0" borderId="0" xfId="0" applyFont="1" applyFill="1" applyBorder="1" applyAlignment="1" applyProtection="1"/>
    <xf numFmtId="0" fontId="0" fillId="0" borderId="0" xfId="0" applyNumberFormat="1" applyFont="1" applyProtection="1"/>
    <xf numFmtId="0" fontId="0" fillId="0" borderId="0" xfId="0" applyNumberFormat="1" applyFont="1" applyBorder="1" applyProtection="1"/>
    <xf numFmtId="0" fontId="0" fillId="7" borderId="0" xfId="0" applyNumberFormat="1" applyFont="1" applyFill="1" applyProtection="1"/>
    <xf numFmtId="0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3" fillId="2" borderId="1" xfId="0" applyNumberFormat="1" applyFont="1" applyFill="1" applyBorder="1" applyProtection="1"/>
    <xf numFmtId="0" fontId="0" fillId="2" borderId="1" xfId="0" applyNumberFormat="1" applyFill="1" applyBorder="1" applyProtection="1"/>
    <xf numFmtId="0" fontId="3" fillId="0" borderId="4" xfId="0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Protection="1"/>
    <xf numFmtId="0" fontId="0" fillId="2" borderId="0" xfId="0" applyNumberFormat="1" applyFill="1" applyProtection="1"/>
    <xf numFmtId="0" fontId="0" fillId="7" borderId="4" xfId="0" applyNumberFormat="1" applyFont="1" applyFill="1" applyBorder="1" applyProtection="1"/>
    <xf numFmtId="0" fontId="3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0" fontId="7" fillId="2" borderId="0" xfId="0" applyNumberFormat="1" applyFont="1" applyFill="1" applyBorder="1" applyProtection="1"/>
    <xf numFmtId="0" fontId="5" fillId="2" borderId="0" xfId="0" applyNumberFormat="1" applyFont="1" applyFill="1" applyBorder="1" applyProtection="1"/>
    <xf numFmtId="0" fontId="7" fillId="0" borderId="0" xfId="0" applyNumberFormat="1" applyFont="1" applyFill="1" applyBorder="1" applyProtection="1"/>
    <xf numFmtId="0" fontId="5" fillId="0" borderId="0" xfId="0" applyNumberFormat="1" applyFont="1" applyFill="1" applyBorder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4" borderId="0" xfId="0" applyNumberFormat="1" applyFill="1" applyAlignment="1" applyProtection="1">
      <alignment horizontal="center"/>
    </xf>
    <xf numFmtId="0" fontId="3" fillId="5" borderId="1" xfId="0" applyNumberFormat="1" applyFont="1" applyFill="1" applyBorder="1" applyProtection="1"/>
    <xf numFmtId="0" fontId="0" fillId="5" borderId="1" xfId="0" applyNumberFormat="1" applyFill="1" applyBorder="1" applyProtection="1"/>
    <xf numFmtId="0" fontId="0" fillId="5" borderId="1" xfId="0" applyNumberFormat="1" applyFill="1" applyBorder="1" applyAlignment="1" applyProtection="1">
      <alignment horizontal="center"/>
    </xf>
    <xf numFmtId="0" fontId="4" fillId="6" borderId="1" xfId="0" applyNumberFormat="1" applyFont="1" applyFill="1" applyBorder="1" applyProtection="1"/>
    <xf numFmtId="0" fontId="0" fillId="6" borderId="1" xfId="0" applyNumberFormat="1" applyFill="1" applyBorder="1" applyProtection="1"/>
    <xf numFmtId="0" fontId="0" fillId="6" borderId="1" xfId="0" applyNumberFormat="1" applyFill="1" applyBorder="1" applyAlignment="1" applyProtection="1">
      <alignment horizontal="center"/>
    </xf>
    <xf numFmtId="0" fontId="3" fillId="2" borderId="0" xfId="0" applyNumberFormat="1" applyFont="1" applyFill="1" applyAlignment="1" applyProtection="1">
      <alignment horizontal="center"/>
    </xf>
    <xf numFmtId="0" fontId="0" fillId="3" borderId="0" xfId="0" applyNumberFormat="1" applyFill="1" applyAlignment="1" applyProtection="1">
      <alignment horizontal="center"/>
    </xf>
    <xf numFmtId="0" fontId="0" fillId="0" borderId="2" xfId="0" applyNumberFormat="1" applyFont="1" applyBorder="1" applyProtection="1"/>
    <xf numFmtId="0" fontId="8" fillId="2" borderId="0" xfId="0" applyFont="1" applyFill="1" applyProtection="1"/>
    <xf numFmtId="166" fontId="0" fillId="2" borderId="0" xfId="0" applyNumberFormat="1" applyFill="1" applyAlignment="1" applyProtection="1">
      <alignment horizontal="center"/>
    </xf>
    <xf numFmtId="0" fontId="1" fillId="2" borderId="0" xfId="0" applyFont="1" applyFill="1" applyProtection="1"/>
    <xf numFmtId="0" fontId="9" fillId="4" borderId="0" xfId="0" applyFont="1" applyFill="1" applyAlignment="1" applyProtection="1">
      <alignment horizontal="right"/>
    </xf>
    <xf numFmtId="0" fontId="9" fillId="2" borderId="0" xfId="0" applyFont="1" applyFill="1" applyProtection="1"/>
    <xf numFmtId="0" fontId="9" fillId="3" borderId="0" xfId="0" applyFont="1" applyFill="1" applyAlignment="1" applyProtection="1">
      <alignment horizontal="right"/>
    </xf>
    <xf numFmtId="0" fontId="10" fillId="2" borderId="0" xfId="1" applyFont="1" applyFill="1" applyProtection="1"/>
    <xf numFmtId="0" fontId="0" fillId="7" borderId="0" xfId="0" applyFont="1" applyFill="1"/>
    <xf numFmtId="0" fontId="0" fillId="0" borderId="0" xfId="0" applyFont="1"/>
    <xf numFmtId="0" fontId="3" fillId="0" borderId="4" xfId="0" applyNumberFormat="1" applyFont="1" applyBorder="1" applyAlignment="1">
      <alignment horizontal="center"/>
    </xf>
    <xf numFmtId="0" fontId="0" fillId="7" borderId="4" xfId="0" applyFont="1" applyFill="1" applyBorder="1"/>
    <xf numFmtId="0" fontId="0" fillId="0" borderId="2" xfId="0" applyFont="1" applyBorder="1"/>
    <xf numFmtId="169" fontId="0" fillId="2" borderId="0" xfId="0" applyNumberFormat="1" applyFill="1" applyAlignment="1" applyProtection="1">
      <alignment horizontal="center"/>
    </xf>
    <xf numFmtId="167" fontId="0" fillId="4" borderId="0" xfId="0" applyNumberFormat="1" applyFill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</cellXfs>
  <cellStyles count="2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4A7EBB"/>
      <color rgb="FF00B050"/>
      <color rgb="FF66FF66"/>
      <color rgb="FF00FF80"/>
      <color rgb="FF008000"/>
      <color rgb="FF00FF00"/>
      <color rgb="FF80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<Relationship Id="rId3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level - log scale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05557731527127"/>
          <c:y val="0.135064935064935"/>
          <c:w val="0.82766035034643"/>
          <c:h val="0.682800132937928"/>
        </c:manualLayout>
      </c:layout>
      <c:lineChart>
        <c:grouping val="standard"/>
        <c:varyColors val="0"/>
        <c:ser>
          <c:idx val="0"/>
          <c:order val="0"/>
          <c:tx>
            <c:v>direct</c:v>
          </c:tx>
          <c:spPr>
            <a:ln w="28575" cmpd="sng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Calc!$H$4:$H$484</c:f>
              <c:strCache>
                <c:ptCount val="481"/>
                <c:pt idx="0">
                  <c:v>20</c:v>
                </c:pt>
                <c:pt idx="1">
                  <c:v>20,28990416</c:v>
                </c:pt>
                <c:pt idx="2">
                  <c:v>20,58401054</c:v>
                </c:pt>
                <c:pt idx="3">
                  <c:v>20,88238006</c:v>
                </c:pt>
                <c:pt idx="4">
                  <c:v>21,1850745</c:v>
                </c:pt>
                <c:pt idx="5">
                  <c:v>21,49215657</c:v>
                </c:pt>
                <c:pt idx="6">
                  <c:v>21,80368985</c:v>
                </c:pt>
                <c:pt idx="7">
                  <c:v>22,11973887</c:v>
                </c:pt>
                <c:pt idx="8">
                  <c:v>22,44036909</c:v>
                </c:pt>
                <c:pt idx="9">
                  <c:v>22,76564691</c:v>
                </c:pt>
                <c:pt idx="10">
                  <c:v>23,09563969</c:v>
                </c:pt>
                <c:pt idx="11">
                  <c:v>23,4304158</c:v>
                </c:pt>
                <c:pt idx="12">
                  <c:v>23,77004455</c:v>
                </c:pt>
                <c:pt idx="13">
                  <c:v>24,11459629</c:v>
                </c:pt>
                <c:pt idx="14">
                  <c:v>24,46414238</c:v>
                </c:pt>
                <c:pt idx="15">
                  <c:v>24,81875522</c:v>
                </c:pt>
                <c:pt idx="16">
                  <c:v>25</c:v>
                </c:pt>
                <c:pt idx="17">
                  <c:v>25,54347595</c:v>
                </c:pt>
                <c:pt idx="18">
                  <c:v>25,91373395</c:v>
                </c:pt>
                <c:pt idx="19">
                  <c:v>26,28935892</c:v>
                </c:pt>
                <c:pt idx="20">
                  <c:v>26,67042864</c:v>
                </c:pt>
                <c:pt idx="21">
                  <c:v>27,05702206</c:v>
                </c:pt>
                <c:pt idx="22">
                  <c:v>27,44921922</c:v>
                </c:pt>
                <c:pt idx="23">
                  <c:v>27,84710136</c:v>
                </c:pt>
                <c:pt idx="24">
                  <c:v>28,25075089</c:v>
                </c:pt>
                <c:pt idx="25">
                  <c:v>28,6602514</c:v>
                </c:pt>
                <c:pt idx="26">
                  <c:v>29,07568771</c:v>
                </c:pt>
                <c:pt idx="27">
                  <c:v>29,49714586</c:v>
                </c:pt>
                <c:pt idx="28">
                  <c:v>29,92471312</c:v>
                </c:pt>
                <c:pt idx="29">
                  <c:v>30,35847806</c:v>
                </c:pt>
                <c:pt idx="30">
                  <c:v>30,79853052</c:v>
                </c:pt>
                <c:pt idx="31">
                  <c:v>31,24496163</c:v>
                </c:pt>
                <c:pt idx="32">
                  <c:v>31,5</c:v>
                </c:pt>
                <c:pt idx="33">
                  <c:v>32,15733098</c:v>
                </c:pt>
                <c:pt idx="34">
                  <c:v>32,62345818</c:v>
                </c:pt>
                <c:pt idx="35">
                  <c:v>33,096342</c:v>
                </c:pt>
                <c:pt idx="36">
                  <c:v>33,57608036</c:v>
                </c:pt>
                <c:pt idx="37">
                  <c:v>34,06277263</c:v>
                </c:pt>
                <c:pt idx="38">
                  <c:v>34,55651961</c:v>
                </c:pt>
                <c:pt idx="39">
                  <c:v>35,05742355</c:v>
                </c:pt>
                <c:pt idx="40">
                  <c:v>35,5655882</c:v>
                </c:pt>
                <c:pt idx="41">
                  <c:v>36,0811188</c:v>
                </c:pt>
                <c:pt idx="42">
                  <c:v>36,60412213</c:v>
                </c:pt>
                <c:pt idx="43">
                  <c:v>37,13470649</c:v>
                </c:pt>
                <c:pt idx="44">
                  <c:v>37,67298179</c:v>
                </c:pt>
                <c:pt idx="45">
                  <c:v>38,2190595</c:v>
                </c:pt>
                <c:pt idx="46">
                  <c:v>38,77305272</c:v>
                </c:pt>
                <c:pt idx="47">
                  <c:v>39,33507619</c:v>
                </c:pt>
                <c:pt idx="48">
                  <c:v>40</c:v>
                </c:pt>
                <c:pt idx="49">
                  <c:v>40,48368115</c:v>
                </c:pt>
                <c:pt idx="50">
                  <c:v>41,07050053</c:v>
                </c:pt>
                <c:pt idx="51">
                  <c:v>41,66582598</c:v>
                </c:pt>
                <c:pt idx="52">
                  <c:v>42,2697808</c:v>
                </c:pt>
                <c:pt idx="53">
                  <c:v>42,88249006</c:v>
                </c:pt>
                <c:pt idx="54">
                  <c:v>43,50408068</c:v>
                </c:pt>
                <c:pt idx="55">
                  <c:v>44,13468138</c:v>
                </c:pt>
                <c:pt idx="56">
                  <c:v>44,77442277</c:v>
                </c:pt>
                <c:pt idx="57">
                  <c:v>45,42343735</c:v>
                </c:pt>
                <c:pt idx="58">
                  <c:v>46,08185952</c:v>
                </c:pt>
                <c:pt idx="59">
                  <c:v>46,74982566</c:v>
                </c:pt>
                <c:pt idx="60">
                  <c:v>47,42747411</c:v>
                </c:pt>
                <c:pt idx="61">
                  <c:v>48,11494522</c:v>
                </c:pt>
                <c:pt idx="62">
                  <c:v>48,81238136</c:v>
                </c:pt>
                <c:pt idx="63">
                  <c:v>49,51992698</c:v>
                </c:pt>
                <c:pt idx="64">
                  <c:v>50</c:v>
                </c:pt>
                <c:pt idx="65">
                  <c:v>50,96593496</c:v>
                </c:pt>
                <c:pt idx="66">
                  <c:v>51,70469679</c:v>
                </c:pt>
                <c:pt idx="67">
                  <c:v>52,45416713</c:v>
                </c:pt>
                <c:pt idx="68">
                  <c:v>53,2145012</c:v>
                </c:pt>
                <c:pt idx="69">
                  <c:v>53,98585646</c:v>
                </c:pt>
                <c:pt idx="70">
                  <c:v>54,76839269</c:v>
                </c:pt>
                <c:pt idx="71">
                  <c:v>55,56227193</c:v>
                </c:pt>
                <c:pt idx="72">
                  <c:v>56,36765863</c:v>
                </c:pt>
                <c:pt idx="73">
                  <c:v>57,18471957</c:v>
                </c:pt>
                <c:pt idx="74">
                  <c:v>58,01362397</c:v>
                </c:pt>
                <c:pt idx="75">
                  <c:v>58,85454352</c:v>
                </c:pt>
                <c:pt idx="76">
                  <c:v>59,70765238</c:v>
                </c:pt>
                <c:pt idx="77">
                  <c:v>60,57312722</c:v>
                </c:pt>
                <c:pt idx="78">
                  <c:v>61,45114731</c:v>
                </c:pt>
                <c:pt idx="79">
                  <c:v>62,34189447</c:v>
                </c:pt>
                <c:pt idx="80">
                  <c:v>63</c:v>
                </c:pt>
                <c:pt idx="81">
                  <c:v>64,16231066</c:v>
                </c:pt>
                <c:pt idx="82">
                  <c:v>65,0923567</c:v>
                </c:pt>
                <c:pt idx="83">
                  <c:v>66,03588395</c:v>
                </c:pt>
                <c:pt idx="84">
                  <c:v>66,99308783</c:v>
                </c:pt>
                <c:pt idx="85">
                  <c:v>67,96416658</c:v>
                </c:pt>
                <c:pt idx="86">
                  <c:v>68,94932131</c:v>
                </c:pt>
                <c:pt idx="87">
                  <c:v>69,94875607</c:v>
                </c:pt>
                <c:pt idx="88">
                  <c:v>70,96267785</c:v>
                </c:pt>
                <c:pt idx="89">
                  <c:v>71,99129663</c:v>
                </c:pt>
                <c:pt idx="90">
                  <c:v>73,03482545</c:v>
                </c:pt>
                <c:pt idx="91">
                  <c:v>74,09348044</c:v>
                </c:pt>
                <c:pt idx="92">
                  <c:v>75,16748086</c:v>
                </c:pt>
                <c:pt idx="93">
                  <c:v>76,25704913</c:v>
                </c:pt>
                <c:pt idx="94">
                  <c:v>77,36241093</c:v>
                </c:pt>
                <c:pt idx="95">
                  <c:v>78,48379517</c:v>
                </c:pt>
                <c:pt idx="96">
                  <c:v>80</c:v>
                </c:pt>
                <c:pt idx="97">
                  <c:v>80,77556336</c:v>
                </c:pt>
                <c:pt idx="98">
                  <c:v>81,94642196</c:v>
                </c:pt>
                <c:pt idx="99">
                  <c:v>83,1342524</c:v>
                </c:pt>
                <c:pt idx="100">
                  <c:v>84,33930069</c:v>
                </c:pt>
                <c:pt idx="101">
                  <c:v>85,5618164</c:v>
                </c:pt>
                <c:pt idx="102">
                  <c:v>86,80205273</c:v>
                </c:pt>
                <c:pt idx="103">
                  <c:v>88,06026654</c:v>
                </c:pt>
                <c:pt idx="104">
                  <c:v>89,33671843</c:v>
                </c:pt>
                <c:pt idx="105">
                  <c:v>90,63167275</c:v>
                </c:pt>
                <c:pt idx="106">
                  <c:v>91,94539771</c:v>
                </c:pt>
                <c:pt idx="107">
                  <c:v>93,27816538</c:v>
                </c:pt>
                <c:pt idx="108">
                  <c:v>94,63025179</c:v>
                </c:pt>
                <c:pt idx="109">
                  <c:v>96,00193698</c:v>
                </c:pt>
                <c:pt idx="110">
                  <c:v>97,39350503</c:v>
                </c:pt>
                <c:pt idx="111">
                  <c:v>98,80524415</c:v>
                </c:pt>
                <c:pt idx="112">
                  <c:v>100</c:v>
                </c:pt>
                <c:pt idx="113">
                  <c:v>101,6904094</c:v>
                </c:pt>
                <c:pt idx="114">
                  <c:v>103,164433</c:v>
                </c:pt>
                <c:pt idx="115">
                  <c:v>104,6598229</c:v>
                </c:pt>
                <c:pt idx="116">
                  <c:v>106,1768888</c:v>
                </c:pt>
                <c:pt idx="117">
                  <c:v>107,7159449</c:v>
                </c:pt>
                <c:pt idx="118">
                  <c:v>109,27731</c:v>
                </c:pt>
                <c:pt idx="119">
                  <c:v>110,8613073</c:v>
                </c:pt>
                <c:pt idx="120">
                  <c:v>112,468265</c:v>
                </c:pt>
                <c:pt idx="121">
                  <c:v>114,0985159</c:v>
                </c:pt>
                <c:pt idx="122">
                  <c:v>115,7523977</c:v>
                </c:pt>
                <c:pt idx="123">
                  <c:v>117,4302528</c:v>
                </c:pt>
                <c:pt idx="124">
                  <c:v>119,1324287</c:v>
                </c:pt>
                <c:pt idx="125">
                  <c:v>120,859278</c:v>
                </c:pt>
                <c:pt idx="126">
                  <c:v>122,6111584</c:v>
                </c:pt>
                <c:pt idx="127">
                  <c:v>124,3884327</c:v>
                </c:pt>
                <c:pt idx="128">
                  <c:v>125</c:v>
                </c:pt>
                <c:pt idx="129">
                  <c:v>128,0206405</c:v>
                </c:pt>
                <c:pt idx="130">
                  <c:v>129,8763263</c:v>
                </c:pt>
                <c:pt idx="131">
                  <c:v>131,7589107</c:v>
                </c:pt>
                <c:pt idx="132">
                  <c:v>133,6687835</c:v>
                </c:pt>
                <c:pt idx="133">
                  <c:v>135,6063403</c:v>
                </c:pt>
                <c:pt idx="134">
                  <c:v>137,5719825</c:v>
                </c:pt>
                <c:pt idx="135">
                  <c:v>139,566117</c:v>
                </c:pt>
                <c:pt idx="136">
                  <c:v>141,5891569</c:v>
                </c:pt>
                <c:pt idx="137">
                  <c:v>143,6415212</c:v>
                </c:pt>
                <c:pt idx="138">
                  <c:v>145,7236349</c:v>
                </c:pt>
                <c:pt idx="139">
                  <c:v>147,8359293</c:v>
                </c:pt>
                <c:pt idx="140">
                  <c:v>149,9788419</c:v>
                </c:pt>
                <c:pt idx="141">
                  <c:v>152,1528164</c:v>
                </c:pt>
                <c:pt idx="142">
                  <c:v>154,3583031</c:v>
                </c:pt>
                <c:pt idx="143">
                  <c:v>156,5957588</c:v>
                </c:pt>
                <c:pt idx="144">
                  <c:v>160</c:v>
                </c:pt>
                <c:pt idx="145">
                  <c:v>161,1684376</c:v>
                </c:pt>
                <c:pt idx="146">
                  <c:v>163,5046076</c:v>
                </c:pt>
                <c:pt idx="147">
                  <c:v>165,8746409</c:v>
                </c:pt>
                <c:pt idx="148">
                  <c:v>168,2790283</c:v>
                </c:pt>
                <c:pt idx="149">
                  <c:v>170,7182679</c:v>
                </c:pt>
                <c:pt idx="150">
                  <c:v>173,1928647</c:v>
                </c:pt>
                <c:pt idx="151">
                  <c:v>175,7033313</c:v>
                </c:pt>
                <c:pt idx="152">
                  <c:v>178,2501876</c:v>
                </c:pt>
                <c:pt idx="153">
                  <c:v>180,8339612</c:v>
                </c:pt>
                <c:pt idx="154">
                  <c:v>183,4551871</c:v>
                </c:pt>
                <c:pt idx="155">
                  <c:v>186,1144082</c:v>
                </c:pt>
                <c:pt idx="156">
                  <c:v>188,8121753</c:v>
                </c:pt>
                <c:pt idx="157">
                  <c:v>191,549047</c:v>
                </c:pt>
                <c:pt idx="158">
                  <c:v>194,3255903</c:v>
                </c:pt>
                <c:pt idx="159">
                  <c:v>197,1423802</c:v>
                </c:pt>
                <c:pt idx="160">
                  <c:v>200</c:v>
                </c:pt>
                <c:pt idx="161">
                  <c:v>202,8990416</c:v>
                </c:pt>
                <c:pt idx="162">
                  <c:v>205,8401054</c:v>
                </c:pt>
                <c:pt idx="163">
                  <c:v>208,8238006</c:v>
                </c:pt>
                <c:pt idx="164">
                  <c:v>211,850745</c:v>
                </c:pt>
                <c:pt idx="165">
                  <c:v>214,9215657</c:v>
                </c:pt>
                <c:pt idx="166">
                  <c:v>218,0368985</c:v>
                </c:pt>
                <c:pt idx="167">
                  <c:v>221,1973887</c:v>
                </c:pt>
                <c:pt idx="168">
                  <c:v>224,4036909</c:v>
                </c:pt>
                <c:pt idx="169">
                  <c:v>227,6564691</c:v>
                </c:pt>
                <c:pt idx="170">
                  <c:v>230,9563969</c:v>
                </c:pt>
                <c:pt idx="171">
                  <c:v>234,304158</c:v>
                </c:pt>
                <c:pt idx="172">
                  <c:v>237,7004455</c:v>
                </c:pt>
                <c:pt idx="173">
                  <c:v>241,1459629</c:v>
                </c:pt>
                <c:pt idx="174">
                  <c:v>244,6414238</c:v>
                </c:pt>
                <c:pt idx="175">
                  <c:v>248,1875522</c:v>
                </c:pt>
                <c:pt idx="176">
                  <c:v>250</c:v>
                </c:pt>
                <c:pt idx="177">
                  <c:v>255,4347595</c:v>
                </c:pt>
                <c:pt idx="178">
                  <c:v>259,1373395</c:v>
                </c:pt>
                <c:pt idx="179">
                  <c:v>262,8935892</c:v>
                </c:pt>
                <c:pt idx="180">
                  <c:v>266,7042864</c:v>
                </c:pt>
                <c:pt idx="181">
                  <c:v>270,5702206</c:v>
                </c:pt>
                <c:pt idx="182">
                  <c:v>274,4921922</c:v>
                </c:pt>
                <c:pt idx="183">
                  <c:v>278,4710136</c:v>
                </c:pt>
                <c:pt idx="184">
                  <c:v>282,5075089</c:v>
                </c:pt>
                <c:pt idx="185">
                  <c:v>286,602514</c:v>
                </c:pt>
                <c:pt idx="186">
                  <c:v>290,7568771</c:v>
                </c:pt>
                <c:pt idx="187">
                  <c:v>294,9714586</c:v>
                </c:pt>
                <c:pt idx="188">
                  <c:v>299,2471312</c:v>
                </c:pt>
                <c:pt idx="189">
                  <c:v>303,5847806</c:v>
                </c:pt>
                <c:pt idx="190">
                  <c:v>307,9853052</c:v>
                </c:pt>
                <c:pt idx="191">
                  <c:v>312,4496163</c:v>
                </c:pt>
                <c:pt idx="192">
                  <c:v>315</c:v>
                </c:pt>
                <c:pt idx="193">
                  <c:v>321,5733098</c:v>
                </c:pt>
                <c:pt idx="194">
                  <c:v>326,2345818</c:v>
                </c:pt>
                <c:pt idx="195">
                  <c:v>330,96342</c:v>
                </c:pt>
                <c:pt idx="196">
                  <c:v>335,7608036</c:v>
                </c:pt>
                <c:pt idx="197">
                  <c:v>340,6277263</c:v>
                </c:pt>
                <c:pt idx="198">
                  <c:v>345,5651961</c:v>
                </c:pt>
                <c:pt idx="199">
                  <c:v>350,5742355</c:v>
                </c:pt>
                <c:pt idx="200">
                  <c:v>355,655882</c:v>
                </c:pt>
                <c:pt idx="201">
                  <c:v>360,811188</c:v>
                </c:pt>
                <c:pt idx="202">
                  <c:v>366,0412213</c:v>
                </c:pt>
                <c:pt idx="203">
                  <c:v>371,3470649</c:v>
                </c:pt>
                <c:pt idx="204">
                  <c:v>376,7298179</c:v>
                </c:pt>
                <c:pt idx="205">
                  <c:v>382,190595</c:v>
                </c:pt>
                <c:pt idx="206">
                  <c:v>387,7305272</c:v>
                </c:pt>
                <c:pt idx="207">
                  <c:v>393,3507619</c:v>
                </c:pt>
                <c:pt idx="208">
                  <c:v>400</c:v>
                </c:pt>
                <c:pt idx="209">
                  <c:v>404,8368115</c:v>
                </c:pt>
                <c:pt idx="210">
                  <c:v>410,7050053</c:v>
                </c:pt>
                <c:pt idx="211">
                  <c:v>416,6582598</c:v>
                </c:pt>
                <c:pt idx="212">
                  <c:v>422,697808</c:v>
                </c:pt>
                <c:pt idx="213">
                  <c:v>428,8249006</c:v>
                </c:pt>
                <c:pt idx="214">
                  <c:v>435,0408068</c:v>
                </c:pt>
                <c:pt idx="215">
                  <c:v>441,3468138</c:v>
                </c:pt>
                <c:pt idx="216">
                  <c:v>447,7442277</c:v>
                </c:pt>
                <c:pt idx="217">
                  <c:v>454,2343735</c:v>
                </c:pt>
                <c:pt idx="218">
                  <c:v>460,8185952</c:v>
                </c:pt>
                <c:pt idx="219">
                  <c:v>467,4982566</c:v>
                </c:pt>
                <c:pt idx="220">
                  <c:v>474,2747411</c:v>
                </c:pt>
                <c:pt idx="221">
                  <c:v>481,1494522</c:v>
                </c:pt>
                <c:pt idx="222">
                  <c:v>488,1238136</c:v>
                </c:pt>
                <c:pt idx="223">
                  <c:v>495,1992698</c:v>
                </c:pt>
                <c:pt idx="224">
                  <c:v>500</c:v>
                </c:pt>
                <c:pt idx="225">
                  <c:v>509,6593496</c:v>
                </c:pt>
                <c:pt idx="226">
                  <c:v>517,0469679</c:v>
                </c:pt>
                <c:pt idx="227">
                  <c:v>524,5416713</c:v>
                </c:pt>
                <c:pt idx="228">
                  <c:v>532,145012</c:v>
                </c:pt>
                <c:pt idx="229">
                  <c:v>539,8585646</c:v>
                </c:pt>
                <c:pt idx="230">
                  <c:v>547,6839269</c:v>
                </c:pt>
                <c:pt idx="231">
                  <c:v>555,6227193</c:v>
                </c:pt>
                <c:pt idx="232">
                  <c:v>563,6765863</c:v>
                </c:pt>
                <c:pt idx="233">
                  <c:v>571,8471957</c:v>
                </c:pt>
                <c:pt idx="234">
                  <c:v>580,1362397</c:v>
                </c:pt>
                <c:pt idx="235">
                  <c:v>588,5454352</c:v>
                </c:pt>
                <c:pt idx="236">
                  <c:v>597,0765238</c:v>
                </c:pt>
                <c:pt idx="237">
                  <c:v>605,7312722</c:v>
                </c:pt>
                <c:pt idx="238">
                  <c:v>614,5114731</c:v>
                </c:pt>
                <c:pt idx="239">
                  <c:v>623,4189447</c:v>
                </c:pt>
                <c:pt idx="240">
                  <c:v>630</c:v>
                </c:pt>
                <c:pt idx="241">
                  <c:v>641,6231066</c:v>
                </c:pt>
                <c:pt idx="242">
                  <c:v>650,923567</c:v>
                </c:pt>
                <c:pt idx="243">
                  <c:v>660,3588395</c:v>
                </c:pt>
                <c:pt idx="244">
                  <c:v>669,9308783</c:v>
                </c:pt>
                <c:pt idx="245">
                  <c:v>679,6416658</c:v>
                </c:pt>
                <c:pt idx="246">
                  <c:v>689,4932131</c:v>
                </c:pt>
                <c:pt idx="247">
                  <c:v>699,4875607</c:v>
                </c:pt>
                <c:pt idx="248">
                  <c:v>709,6267785</c:v>
                </c:pt>
                <c:pt idx="249">
                  <c:v>719,9129663</c:v>
                </c:pt>
                <c:pt idx="250">
                  <c:v>730,3482545</c:v>
                </c:pt>
                <c:pt idx="251">
                  <c:v>740,9348044</c:v>
                </c:pt>
                <c:pt idx="252">
                  <c:v>751,6748086</c:v>
                </c:pt>
                <c:pt idx="253">
                  <c:v>762,5704913</c:v>
                </c:pt>
                <c:pt idx="254">
                  <c:v>773,6241093</c:v>
                </c:pt>
                <c:pt idx="255">
                  <c:v>784,8379517</c:v>
                </c:pt>
                <c:pt idx="256">
                  <c:v>800</c:v>
                </c:pt>
                <c:pt idx="257">
                  <c:v>807,7556336</c:v>
                </c:pt>
                <c:pt idx="258">
                  <c:v>819,4642196</c:v>
                </c:pt>
                <c:pt idx="259">
                  <c:v>831,342524</c:v>
                </c:pt>
                <c:pt idx="260">
                  <c:v>843,3930069</c:v>
                </c:pt>
                <c:pt idx="261">
                  <c:v>855,618164</c:v>
                </c:pt>
                <c:pt idx="262">
                  <c:v>868,0205273</c:v>
                </c:pt>
                <c:pt idx="263">
                  <c:v>880,6026654</c:v>
                </c:pt>
                <c:pt idx="264">
                  <c:v>893,3671843</c:v>
                </c:pt>
                <c:pt idx="265">
                  <c:v>906,3167275</c:v>
                </c:pt>
                <c:pt idx="266">
                  <c:v>919,4539771</c:v>
                </c:pt>
                <c:pt idx="267">
                  <c:v>932,7816538</c:v>
                </c:pt>
                <c:pt idx="268">
                  <c:v>946,3025179</c:v>
                </c:pt>
                <c:pt idx="269">
                  <c:v>960,0193698</c:v>
                </c:pt>
                <c:pt idx="270">
                  <c:v>973,9350503</c:v>
                </c:pt>
                <c:pt idx="271">
                  <c:v>988,0524415</c:v>
                </c:pt>
                <c:pt idx="272">
                  <c:v>1k</c:v>
                </c:pt>
                <c:pt idx="273">
                  <c:v>1016,904094</c:v>
                </c:pt>
                <c:pt idx="274">
                  <c:v>1031,64433</c:v>
                </c:pt>
                <c:pt idx="275">
                  <c:v>1046,598229</c:v>
                </c:pt>
                <c:pt idx="276">
                  <c:v>1061,768888</c:v>
                </c:pt>
                <c:pt idx="277">
                  <c:v>1077,159449</c:v>
                </c:pt>
                <c:pt idx="278">
                  <c:v>1092,7731</c:v>
                </c:pt>
                <c:pt idx="279">
                  <c:v>1108,613073</c:v>
                </c:pt>
                <c:pt idx="280">
                  <c:v>1124,68265</c:v>
                </c:pt>
                <c:pt idx="281">
                  <c:v>1140,985159</c:v>
                </c:pt>
                <c:pt idx="282">
                  <c:v>1157,523977</c:v>
                </c:pt>
                <c:pt idx="283">
                  <c:v>1174,302528</c:v>
                </c:pt>
                <c:pt idx="284">
                  <c:v>1191,324287</c:v>
                </c:pt>
                <c:pt idx="285">
                  <c:v>1208,59278</c:v>
                </c:pt>
                <c:pt idx="286">
                  <c:v>1226,111584</c:v>
                </c:pt>
                <c:pt idx="287">
                  <c:v>1243,884327</c:v>
                </c:pt>
                <c:pt idx="288">
                  <c:v>1k25</c:v>
                </c:pt>
                <c:pt idx="289">
                  <c:v>1280,206405</c:v>
                </c:pt>
                <c:pt idx="290">
                  <c:v>1298,763263</c:v>
                </c:pt>
                <c:pt idx="291">
                  <c:v>1317,589107</c:v>
                </c:pt>
                <c:pt idx="292">
                  <c:v>1336,687835</c:v>
                </c:pt>
                <c:pt idx="293">
                  <c:v>1356,063403</c:v>
                </c:pt>
                <c:pt idx="294">
                  <c:v>1375,719825</c:v>
                </c:pt>
                <c:pt idx="295">
                  <c:v>1395,66117</c:v>
                </c:pt>
                <c:pt idx="296">
                  <c:v>1415,891569</c:v>
                </c:pt>
                <c:pt idx="297">
                  <c:v>1436,415212</c:v>
                </c:pt>
                <c:pt idx="298">
                  <c:v>1457,236349</c:v>
                </c:pt>
                <c:pt idx="299">
                  <c:v>1478,359293</c:v>
                </c:pt>
                <c:pt idx="300">
                  <c:v>1499,788419</c:v>
                </c:pt>
                <c:pt idx="301">
                  <c:v>1521,528164</c:v>
                </c:pt>
                <c:pt idx="302">
                  <c:v>1543,583031</c:v>
                </c:pt>
                <c:pt idx="303">
                  <c:v>1565,957588</c:v>
                </c:pt>
                <c:pt idx="304">
                  <c:v>1k6</c:v>
                </c:pt>
                <c:pt idx="305">
                  <c:v>1611,684376</c:v>
                </c:pt>
                <c:pt idx="306">
                  <c:v>1635,046076</c:v>
                </c:pt>
                <c:pt idx="307">
                  <c:v>1658,746409</c:v>
                </c:pt>
                <c:pt idx="308">
                  <c:v>1682,790283</c:v>
                </c:pt>
                <c:pt idx="309">
                  <c:v>1707,182679</c:v>
                </c:pt>
                <c:pt idx="310">
                  <c:v>1731,928647</c:v>
                </c:pt>
                <c:pt idx="311">
                  <c:v>1757,033313</c:v>
                </c:pt>
                <c:pt idx="312">
                  <c:v>1782,501876</c:v>
                </c:pt>
                <c:pt idx="313">
                  <c:v>1808,339612</c:v>
                </c:pt>
                <c:pt idx="314">
                  <c:v>1834,551871</c:v>
                </c:pt>
                <c:pt idx="315">
                  <c:v>1861,144082</c:v>
                </c:pt>
                <c:pt idx="316">
                  <c:v>1888,121753</c:v>
                </c:pt>
                <c:pt idx="317">
                  <c:v>1915,49047</c:v>
                </c:pt>
                <c:pt idx="318">
                  <c:v>1943,255903</c:v>
                </c:pt>
                <c:pt idx="319">
                  <c:v>1971,423802</c:v>
                </c:pt>
                <c:pt idx="320">
                  <c:v>2k</c:v>
                </c:pt>
                <c:pt idx="321">
                  <c:v>2028,990416</c:v>
                </c:pt>
                <c:pt idx="322">
                  <c:v>2058,401054</c:v>
                </c:pt>
                <c:pt idx="323">
                  <c:v>2088,238006</c:v>
                </c:pt>
                <c:pt idx="324">
                  <c:v>2118,50745</c:v>
                </c:pt>
                <c:pt idx="325">
                  <c:v>2149,215657</c:v>
                </c:pt>
                <c:pt idx="326">
                  <c:v>2180,368985</c:v>
                </c:pt>
                <c:pt idx="327">
                  <c:v>2211,973887</c:v>
                </c:pt>
                <c:pt idx="328">
                  <c:v>2244,036909</c:v>
                </c:pt>
                <c:pt idx="329">
                  <c:v>2276,564691</c:v>
                </c:pt>
                <c:pt idx="330">
                  <c:v>2309,563969</c:v>
                </c:pt>
                <c:pt idx="331">
                  <c:v>2343,04158</c:v>
                </c:pt>
                <c:pt idx="332">
                  <c:v>2377,004455</c:v>
                </c:pt>
                <c:pt idx="333">
                  <c:v>2411,459629</c:v>
                </c:pt>
                <c:pt idx="334">
                  <c:v>2446,414238</c:v>
                </c:pt>
                <c:pt idx="335">
                  <c:v>2481,875522</c:v>
                </c:pt>
                <c:pt idx="336">
                  <c:v>2k5</c:v>
                </c:pt>
                <c:pt idx="337">
                  <c:v>2554,347595</c:v>
                </c:pt>
                <c:pt idx="338">
                  <c:v>2591,373395</c:v>
                </c:pt>
                <c:pt idx="339">
                  <c:v>2628,935892</c:v>
                </c:pt>
                <c:pt idx="340">
                  <c:v>2667,042864</c:v>
                </c:pt>
                <c:pt idx="341">
                  <c:v>2705,702206</c:v>
                </c:pt>
                <c:pt idx="342">
                  <c:v>2744,921922</c:v>
                </c:pt>
                <c:pt idx="343">
                  <c:v>2784,710136</c:v>
                </c:pt>
                <c:pt idx="344">
                  <c:v>2825,075089</c:v>
                </c:pt>
                <c:pt idx="345">
                  <c:v>2866,02514</c:v>
                </c:pt>
                <c:pt idx="346">
                  <c:v>2907,568771</c:v>
                </c:pt>
                <c:pt idx="347">
                  <c:v>2949,714586</c:v>
                </c:pt>
                <c:pt idx="348">
                  <c:v>2992,471312</c:v>
                </c:pt>
                <c:pt idx="349">
                  <c:v>3035,847806</c:v>
                </c:pt>
                <c:pt idx="350">
                  <c:v>3079,853052</c:v>
                </c:pt>
                <c:pt idx="351">
                  <c:v>3124,496163</c:v>
                </c:pt>
                <c:pt idx="352">
                  <c:v>3k15</c:v>
                </c:pt>
                <c:pt idx="353">
                  <c:v>3215,733098</c:v>
                </c:pt>
                <c:pt idx="354">
                  <c:v>3262,345818</c:v>
                </c:pt>
                <c:pt idx="355">
                  <c:v>3309,6342</c:v>
                </c:pt>
                <c:pt idx="356">
                  <c:v>3357,608036</c:v>
                </c:pt>
                <c:pt idx="357">
                  <c:v>3406,277263</c:v>
                </c:pt>
                <c:pt idx="358">
                  <c:v>3455,651961</c:v>
                </c:pt>
                <c:pt idx="359">
                  <c:v>3505,742355</c:v>
                </c:pt>
                <c:pt idx="360">
                  <c:v>3556,55882</c:v>
                </c:pt>
                <c:pt idx="361">
                  <c:v>3608,11188</c:v>
                </c:pt>
                <c:pt idx="362">
                  <c:v>3660,412213</c:v>
                </c:pt>
                <c:pt idx="363">
                  <c:v>3713,470649</c:v>
                </c:pt>
                <c:pt idx="364">
                  <c:v>3767,298179</c:v>
                </c:pt>
                <c:pt idx="365">
                  <c:v>3821,90595</c:v>
                </c:pt>
                <c:pt idx="366">
                  <c:v>3877,305272</c:v>
                </c:pt>
                <c:pt idx="367">
                  <c:v>3933,507619</c:v>
                </c:pt>
                <c:pt idx="368">
                  <c:v>4k</c:v>
                </c:pt>
                <c:pt idx="369">
                  <c:v>4048,368115</c:v>
                </c:pt>
                <c:pt idx="370">
                  <c:v>4107,050053</c:v>
                </c:pt>
                <c:pt idx="371">
                  <c:v>4166,582598</c:v>
                </c:pt>
                <c:pt idx="372">
                  <c:v>4226,97808</c:v>
                </c:pt>
                <c:pt idx="373">
                  <c:v>4288,249006</c:v>
                </c:pt>
                <c:pt idx="374">
                  <c:v>4350,408068</c:v>
                </c:pt>
                <c:pt idx="375">
                  <c:v>4413,468138</c:v>
                </c:pt>
                <c:pt idx="376">
                  <c:v>4477,442277</c:v>
                </c:pt>
                <c:pt idx="377">
                  <c:v>4542,343735</c:v>
                </c:pt>
                <c:pt idx="378">
                  <c:v>4608,185952</c:v>
                </c:pt>
                <c:pt idx="379">
                  <c:v>4674,982566</c:v>
                </c:pt>
                <c:pt idx="380">
                  <c:v>4742,747411</c:v>
                </c:pt>
                <c:pt idx="381">
                  <c:v>4811,494522</c:v>
                </c:pt>
                <c:pt idx="382">
                  <c:v>4881,238136</c:v>
                </c:pt>
                <c:pt idx="383">
                  <c:v>4951,992698</c:v>
                </c:pt>
                <c:pt idx="384">
                  <c:v>5k</c:v>
                </c:pt>
                <c:pt idx="385">
                  <c:v>5096,593496</c:v>
                </c:pt>
                <c:pt idx="386">
                  <c:v>5170,469679</c:v>
                </c:pt>
                <c:pt idx="387">
                  <c:v>5245,416713</c:v>
                </c:pt>
                <c:pt idx="388">
                  <c:v>5321,45012</c:v>
                </c:pt>
                <c:pt idx="389">
                  <c:v>5398,585646</c:v>
                </c:pt>
                <c:pt idx="390">
                  <c:v>5476,839269</c:v>
                </c:pt>
                <c:pt idx="391">
                  <c:v>5556,227193</c:v>
                </c:pt>
                <c:pt idx="392">
                  <c:v>5636,765863</c:v>
                </c:pt>
                <c:pt idx="393">
                  <c:v>5718,471957</c:v>
                </c:pt>
                <c:pt idx="394">
                  <c:v>5801,362397</c:v>
                </c:pt>
                <c:pt idx="395">
                  <c:v>5885,454352</c:v>
                </c:pt>
                <c:pt idx="396">
                  <c:v>5970,765238</c:v>
                </c:pt>
                <c:pt idx="397">
                  <c:v>6057,312722</c:v>
                </c:pt>
                <c:pt idx="398">
                  <c:v>6145,114731</c:v>
                </c:pt>
                <c:pt idx="399">
                  <c:v>6234,189447</c:v>
                </c:pt>
                <c:pt idx="400">
                  <c:v>6k3</c:v>
                </c:pt>
                <c:pt idx="401">
                  <c:v>6416,231066</c:v>
                </c:pt>
                <c:pt idx="402">
                  <c:v>6509,23567</c:v>
                </c:pt>
                <c:pt idx="403">
                  <c:v>6603,588395</c:v>
                </c:pt>
                <c:pt idx="404">
                  <c:v>6699,308783</c:v>
                </c:pt>
                <c:pt idx="405">
                  <c:v>6796,416658</c:v>
                </c:pt>
                <c:pt idx="406">
                  <c:v>6894,932131</c:v>
                </c:pt>
                <c:pt idx="407">
                  <c:v>6994,875607</c:v>
                </c:pt>
                <c:pt idx="408">
                  <c:v>7096,267785</c:v>
                </c:pt>
                <c:pt idx="409">
                  <c:v>7199,129663</c:v>
                </c:pt>
                <c:pt idx="410">
                  <c:v>7303,482545</c:v>
                </c:pt>
                <c:pt idx="411">
                  <c:v>7409,348044</c:v>
                </c:pt>
                <c:pt idx="412">
                  <c:v>7516,748086</c:v>
                </c:pt>
                <c:pt idx="413">
                  <c:v>7625,704913</c:v>
                </c:pt>
                <c:pt idx="414">
                  <c:v>7736,241093</c:v>
                </c:pt>
                <c:pt idx="415">
                  <c:v>7848,379517</c:v>
                </c:pt>
                <c:pt idx="416">
                  <c:v>8k</c:v>
                </c:pt>
                <c:pt idx="417">
                  <c:v>8077,556336</c:v>
                </c:pt>
                <c:pt idx="418">
                  <c:v>8194,642196</c:v>
                </c:pt>
                <c:pt idx="419">
                  <c:v>8313,42524</c:v>
                </c:pt>
                <c:pt idx="420">
                  <c:v>8433,930069</c:v>
                </c:pt>
                <c:pt idx="421">
                  <c:v>8556,18164</c:v>
                </c:pt>
                <c:pt idx="422">
                  <c:v>8680,205273</c:v>
                </c:pt>
                <c:pt idx="423">
                  <c:v>8806,026654</c:v>
                </c:pt>
                <c:pt idx="424">
                  <c:v>8933,671843</c:v>
                </c:pt>
                <c:pt idx="425">
                  <c:v>9063,167275</c:v>
                </c:pt>
                <c:pt idx="426">
                  <c:v>9194,539771</c:v>
                </c:pt>
                <c:pt idx="427">
                  <c:v>9327,816538</c:v>
                </c:pt>
                <c:pt idx="428">
                  <c:v>9463,025179</c:v>
                </c:pt>
                <c:pt idx="429">
                  <c:v>9600,193698</c:v>
                </c:pt>
                <c:pt idx="430">
                  <c:v>9739,350503</c:v>
                </c:pt>
                <c:pt idx="431">
                  <c:v>9880,524415</c:v>
                </c:pt>
                <c:pt idx="432">
                  <c:v>10k</c:v>
                </c:pt>
                <c:pt idx="433">
                  <c:v>10169,04094</c:v>
                </c:pt>
                <c:pt idx="434">
                  <c:v>10316,4433</c:v>
                </c:pt>
                <c:pt idx="435">
                  <c:v>10465,98229</c:v>
                </c:pt>
                <c:pt idx="436">
                  <c:v>10617,68888</c:v>
                </c:pt>
                <c:pt idx="437">
                  <c:v>10771,59449</c:v>
                </c:pt>
                <c:pt idx="438">
                  <c:v>10927,731</c:v>
                </c:pt>
                <c:pt idx="439">
                  <c:v>11086,13073</c:v>
                </c:pt>
                <c:pt idx="440">
                  <c:v>11246,8265</c:v>
                </c:pt>
                <c:pt idx="441">
                  <c:v>11409,85159</c:v>
                </c:pt>
                <c:pt idx="442">
                  <c:v>11575,23977</c:v>
                </c:pt>
                <c:pt idx="443">
                  <c:v>11743,02528</c:v>
                </c:pt>
                <c:pt idx="444">
                  <c:v>11913,24287</c:v>
                </c:pt>
                <c:pt idx="445">
                  <c:v>12085,9278</c:v>
                </c:pt>
                <c:pt idx="446">
                  <c:v>12261,11584</c:v>
                </c:pt>
                <c:pt idx="447">
                  <c:v>12438,84327</c:v>
                </c:pt>
                <c:pt idx="448">
                  <c:v>12k5</c:v>
                </c:pt>
                <c:pt idx="449">
                  <c:v>12802,06405</c:v>
                </c:pt>
                <c:pt idx="450">
                  <c:v>12987,63263</c:v>
                </c:pt>
                <c:pt idx="451">
                  <c:v>13175,89107</c:v>
                </c:pt>
                <c:pt idx="452">
                  <c:v>13366,87835</c:v>
                </c:pt>
                <c:pt idx="453">
                  <c:v>13560,63403</c:v>
                </c:pt>
                <c:pt idx="454">
                  <c:v>13757,19825</c:v>
                </c:pt>
                <c:pt idx="455">
                  <c:v>13956,6117</c:v>
                </c:pt>
                <c:pt idx="456">
                  <c:v>14158,91569</c:v>
                </c:pt>
                <c:pt idx="457">
                  <c:v>14364,15212</c:v>
                </c:pt>
                <c:pt idx="458">
                  <c:v>14572,36349</c:v>
                </c:pt>
                <c:pt idx="459">
                  <c:v>14783,59293</c:v>
                </c:pt>
                <c:pt idx="460">
                  <c:v>14997,88419</c:v>
                </c:pt>
                <c:pt idx="461">
                  <c:v>15215,28164</c:v>
                </c:pt>
                <c:pt idx="462">
                  <c:v>15435,83031</c:v>
                </c:pt>
                <c:pt idx="463">
                  <c:v>15659,57588</c:v>
                </c:pt>
                <c:pt idx="464">
                  <c:v>16k</c:v>
                </c:pt>
                <c:pt idx="465">
                  <c:v>16116,84376</c:v>
                </c:pt>
                <c:pt idx="466">
                  <c:v>16350,46076</c:v>
                </c:pt>
                <c:pt idx="467">
                  <c:v>16587,46409</c:v>
                </c:pt>
                <c:pt idx="468">
                  <c:v>16827,90283</c:v>
                </c:pt>
                <c:pt idx="469">
                  <c:v>17071,82679</c:v>
                </c:pt>
                <c:pt idx="470">
                  <c:v>17319,28647</c:v>
                </c:pt>
                <c:pt idx="471">
                  <c:v>17570,33313</c:v>
                </c:pt>
                <c:pt idx="472">
                  <c:v>17825,01876</c:v>
                </c:pt>
                <c:pt idx="473">
                  <c:v>18083,39612</c:v>
                </c:pt>
                <c:pt idx="474">
                  <c:v>18345,51871</c:v>
                </c:pt>
                <c:pt idx="475">
                  <c:v>18611,44082</c:v>
                </c:pt>
                <c:pt idx="476">
                  <c:v>18881,21753</c:v>
                </c:pt>
                <c:pt idx="477">
                  <c:v>19154,9047</c:v>
                </c:pt>
                <c:pt idx="478">
                  <c:v>19432,55903</c:v>
                </c:pt>
                <c:pt idx="479">
                  <c:v>19714,23802</c:v>
                </c:pt>
                <c:pt idx="480">
                  <c:v>20k</c:v>
                </c:pt>
              </c:strCache>
            </c:strRef>
          </c:cat>
          <c:val>
            <c:numRef>
              <c:f>Calc!$AK$4:$AK$484</c:f>
              <c:numCache>
                <c:formatCode>General</c:formatCode>
                <c:ptCount val="48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bounce</c:v>
          </c:tx>
          <c:spPr>
            <a:ln w="28575" cmpd="sng">
              <a:solidFill>
                <a:srgbClr val="0070C0"/>
              </a:solidFill>
              <a:prstDash val="solid"/>
            </a:ln>
          </c:spPr>
          <c:marker>
            <c:symbol val="none"/>
          </c:marker>
          <c:val>
            <c:numRef>
              <c:f>Calc!$AL$4:$AL$484</c:f>
              <c:numCache>
                <c:formatCode>General</c:formatCode>
                <c:ptCount val="481"/>
                <c:pt idx="0">
                  <c:v>-0.36157705684157</c:v>
                </c:pt>
                <c:pt idx="1">
                  <c:v>-0.36157705684157</c:v>
                </c:pt>
                <c:pt idx="2">
                  <c:v>-0.36157705684157</c:v>
                </c:pt>
                <c:pt idx="3">
                  <c:v>-0.36157705684157</c:v>
                </c:pt>
                <c:pt idx="4">
                  <c:v>-0.36157705684157</c:v>
                </c:pt>
                <c:pt idx="5">
                  <c:v>-0.36157705684157</c:v>
                </c:pt>
                <c:pt idx="6">
                  <c:v>-0.36157705684157</c:v>
                </c:pt>
                <c:pt idx="7">
                  <c:v>-0.36157705684157</c:v>
                </c:pt>
                <c:pt idx="8">
                  <c:v>-0.36157705684157</c:v>
                </c:pt>
                <c:pt idx="9">
                  <c:v>-0.36157705684157</c:v>
                </c:pt>
                <c:pt idx="10">
                  <c:v>-0.36157705684157</c:v>
                </c:pt>
                <c:pt idx="11">
                  <c:v>-0.36157705684157</c:v>
                </c:pt>
                <c:pt idx="12">
                  <c:v>-0.36157705684157</c:v>
                </c:pt>
                <c:pt idx="13">
                  <c:v>-0.36157705684157</c:v>
                </c:pt>
                <c:pt idx="14">
                  <c:v>-0.36157705684157</c:v>
                </c:pt>
                <c:pt idx="15">
                  <c:v>-0.36157705684157</c:v>
                </c:pt>
                <c:pt idx="16">
                  <c:v>-0.36157705684157</c:v>
                </c:pt>
                <c:pt idx="17">
                  <c:v>-0.36157705684157</c:v>
                </c:pt>
                <c:pt idx="18">
                  <c:v>-0.36157705684157</c:v>
                </c:pt>
                <c:pt idx="19">
                  <c:v>-0.36157705684157</c:v>
                </c:pt>
                <c:pt idx="20">
                  <c:v>-0.36157705684157</c:v>
                </c:pt>
                <c:pt idx="21">
                  <c:v>-0.36157705684157</c:v>
                </c:pt>
                <c:pt idx="22">
                  <c:v>-0.36157705684157</c:v>
                </c:pt>
                <c:pt idx="23">
                  <c:v>-0.36157705684157</c:v>
                </c:pt>
                <c:pt idx="24">
                  <c:v>-0.36157705684157</c:v>
                </c:pt>
                <c:pt idx="25">
                  <c:v>-0.36157705684157</c:v>
                </c:pt>
                <c:pt idx="26">
                  <c:v>-0.36157705684157</c:v>
                </c:pt>
                <c:pt idx="27">
                  <c:v>-0.36157705684157</c:v>
                </c:pt>
                <c:pt idx="28">
                  <c:v>-0.36157705684157</c:v>
                </c:pt>
                <c:pt idx="29">
                  <c:v>-0.36157705684157</c:v>
                </c:pt>
                <c:pt idx="30">
                  <c:v>-0.36157705684157</c:v>
                </c:pt>
                <c:pt idx="31">
                  <c:v>-0.36157705684157</c:v>
                </c:pt>
                <c:pt idx="32">
                  <c:v>-0.36157705684157</c:v>
                </c:pt>
                <c:pt idx="33">
                  <c:v>-0.36157705684157</c:v>
                </c:pt>
                <c:pt idx="34">
                  <c:v>-0.36157705684157</c:v>
                </c:pt>
                <c:pt idx="35">
                  <c:v>-0.36157705684157</c:v>
                </c:pt>
                <c:pt idx="36">
                  <c:v>-0.36157705684157</c:v>
                </c:pt>
                <c:pt idx="37">
                  <c:v>-0.36157705684157</c:v>
                </c:pt>
                <c:pt idx="38">
                  <c:v>-0.36157705684157</c:v>
                </c:pt>
                <c:pt idx="39">
                  <c:v>-0.36157705684157</c:v>
                </c:pt>
                <c:pt idx="40">
                  <c:v>-0.36157705684157</c:v>
                </c:pt>
                <c:pt idx="41">
                  <c:v>-0.36157705684157</c:v>
                </c:pt>
                <c:pt idx="42">
                  <c:v>-0.36157705684157</c:v>
                </c:pt>
                <c:pt idx="43">
                  <c:v>-0.36157705684157</c:v>
                </c:pt>
                <c:pt idx="44">
                  <c:v>-0.36157705684157</c:v>
                </c:pt>
                <c:pt idx="45">
                  <c:v>-0.36157705684157</c:v>
                </c:pt>
                <c:pt idx="46">
                  <c:v>-0.36157705684157</c:v>
                </c:pt>
                <c:pt idx="47">
                  <c:v>-0.36157705684157</c:v>
                </c:pt>
                <c:pt idx="48">
                  <c:v>-0.36157705684157</c:v>
                </c:pt>
                <c:pt idx="49">
                  <c:v>-0.36157705684157</c:v>
                </c:pt>
                <c:pt idx="50">
                  <c:v>-0.36157705684157</c:v>
                </c:pt>
                <c:pt idx="51">
                  <c:v>-0.36157705684157</c:v>
                </c:pt>
                <c:pt idx="52">
                  <c:v>-0.36157705684157</c:v>
                </c:pt>
                <c:pt idx="53">
                  <c:v>-0.36157705684157</c:v>
                </c:pt>
                <c:pt idx="54">
                  <c:v>-0.36157705684157</c:v>
                </c:pt>
                <c:pt idx="55">
                  <c:v>-0.36157705684157</c:v>
                </c:pt>
                <c:pt idx="56">
                  <c:v>-0.36157705684157</c:v>
                </c:pt>
                <c:pt idx="57">
                  <c:v>-0.36157705684157</c:v>
                </c:pt>
                <c:pt idx="58">
                  <c:v>-0.36157705684157</c:v>
                </c:pt>
                <c:pt idx="59">
                  <c:v>-0.36157705684157</c:v>
                </c:pt>
                <c:pt idx="60">
                  <c:v>-0.36157705684157</c:v>
                </c:pt>
                <c:pt idx="61">
                  <c:v>-0.36157705684157</c:v>
                </c:pt>
                <c:pt idx="62">
                  <c:v>-0.36157705684157</c:v>
                </c:pt>
                <c:pt idx="63">
                  <c:v>-0.36157705684157</c:v>
                </c:pt>
                <c:pt idx="64">
                  <c:v>-0.36157705684157</c:v>
                </c:pt>
                <c:pt idx="65">
                  <c:v>-0.36157705684157</c:v>
                </c:pt>
                <c:pt idx="66">
                  <c:v>-0.36157705684157</c:v>
                </c:pt>
                <c:pt idx="67">
                  <c:v>-0.36157705684157</c:v>
                </c:pt>
                <c:pt idx="68">
                  <c:v>-0.36157705684157</c:v>
                </c:pt>
                <c:pt idx="69">
                  <c:v>-0.36157705684157</c:v>
                </c:pt>
                <c:pt idx="70">
                  <c:v>-0.36157705684157</c:v>
                </c:pt>
                <c:pt idx="71">
                  <c:v>-0.36157705684157</c:v>
                </c:pt>
                <c:pt idx="72">
                  <c:v>-0.36157705684157</c:v>
                </c:pt>
                <c:pt idx="73">
                  <c:v>-0.36157705684157</c:v>
                </c:pt>
                <c:pt idx="74">
                  <c:v>-0.36157705684157</c:v>
                </c:pt>
                <c:pt idx="75">
                  <c:v>-0.36157705684157</c:v>
                </c:pt>
                <c:pt idx="76">
                  <c:v>-0.36157705684157</c:v>
                </c:pt>
                <c:pt idx="77">
                  <c:v>-0.36157705684157</c:v>
                </c:pt>
                <c:pt idx="78">
                  <c:v>-0.36157705684157</c:v>
                </c:pt>
                <c:pt idx="79">
                  <c:v>-0.36157705684157</c:v>
                </c:pt>
                <c:pt idx="80">
                  <c:v>-0.36157705684157</c:v>
                </c:pt>
                <c:pt idx="81">
                  <c:v>-0.36157705684157</c:v>
                </c:pt>
                <c:pt idx="82">
                  <c:v>-0.36157705684157</c:v>
                </c:pt>
                <c:pt idx="83">
                  <c:v>-0.36157705684157</c:v>
                </c:pt>
                <c:pt idx="84">
                  <c:v>-0.36157705684157</c:v>
                </c:pt>
                <c:pt idx="85">
                  <c:v>-0.36157705684157</c:v>
                </c:pt>
                <c:pt idx="86">
                  <c:v>-0.36157705684157</c:v>
                </c:pt>
                <c:pt idx="87">
                  <c:v>-0.36157705684157</c:v>
                </c:pt>
                <c:pt idx="88">
                  <c:v>-0.36157705684157</c:v>
                </c:pt>
                <c:pt idx="89">
                  <c:v>-0.36157705684157</c:v>
                </c:pt>
                <c:pt idx="90">
                  <c:v>-0.36157705684157</c:v>
                </c:pt>
                <c:pt idx="91">
                  <c:v>-0.36157705684157</c:v>
                </c:pt>
                <c:pt idx="92">
                  <c:v>-0.36157705684157</c:v>
                </c:pt>
                <c:pt idx="93">
                  <c:v>-0.36157705684157</c:v>
                </c:pt>
                <c:pt idx="94">
                  <c:v>-0.36157705684157</c:v>
                </c:pt>
                <c:pt idx="95">
                  <c:v>-0.36157705684157</c:v>
                </c:pt>
                <c:pt idx="96">
                  <c:v>-0.36157705684157</c:v>
                </c:pt>
                <c:pt idx="97">
                  <c:v>-0.36157705684157</c:v>
                </c:pt>
                <c:pt idx="98">
                  <c:v>-0.36157705684157</c:v>
                </c:pt>
                <c:pt idx="99">
                  <c:v>-0.36157705684157</c:v>
                </c:pt>
                <c:pt idx="100">
                  <c:v>-0.36157705684157</c:v>
                </c:pt>
                <c:pt idx="101">
                  <c:v>-0.36157705684157</c:v>
                </c:pt>
                <c:pt idx="102">
                  <c:v>-0.36157705684157</c:v>
                </c:pt>
                <c:pt idx="103">
                  <c:v>-0.36157705684157</c:v>
                </c:pt>
                <c:pt idx="104">
                  <c:v>-0.36157705684157</c:v>
                </c:pt>
                <c:pt idx="105">
                  <c:v>-0.36157705684157</c:v>
                </c:pt>
                <c:pt idx="106">
                  <c:v>-0.36157705684157</c:v>
                </c:pt>
                <c:pt idx="107">
                  <c:v>-0.36157705684157</c:v>
                </c:pt>
                <c:pt idx="108">
                  <c:v>-0.36157705684157</c:v>
                </c:pt>
                <c:pt idx="109">
                  <c:v>-0.36157705684157</c:v>
                </c:pt>
                <c:pt idx="110">
                  <c:v>-0.36157705684157</c:v>
                </c:pt>
                <c:pt idx="111">
                  <c:v>-0.36157705684157</c:v>
                </c:pt>
                <c:pt idx="112">
                  <c:v>-0.36157705684157</c:v>
                </c:pt>
                <c:pt idx="113">
                  <c:v>-0.36157705684157</c:v>
                </c:pt>
                <c:pt idx="114">
                  <c:v>-0.36157705684157</c:v>
                </c:pt>
                <c:pt idx="115">
                  <c:v>-0.36157705684157</c:v>
                </c:pt>
                <c:pt idx="116">
                  <c:v>-0.36157705684157</c:v>
                </c:pt>
                <c:pt idx="117">
                  <c:v>-0.36157705684157</c:v>
                </c:pt>
                <c:pt idx="118">
                  <c:v>-0.36157705684157</c:v>
                </c:pt>
                <c:pt idx="119">
                  <c:v>-0.36157705684157</c:v>
                </c:pt>
                <c:pt idx="120">
                  <c:v>-0.36157705684157</c:v>
                </c:pt>
                <c:pt idx="121">
                  <c:v>-0.36157705684157</c:v>
                </c:pt>
                <c:pt idx="122">
                  <c:v>-0.36157705684157</c:v>
                </c:pt>
                <c:pt idx="123">
                  <c:v>-0.36157705684157</c:v>
                </c:pt>
                <c:pt idx="124">
                  <c:v>-0.36157705684157</c:v>
                </c:pt>
                <c:pt idx="125">
                  <c:v>-0.36157705684157</c:v>
                </c:pt>
                <c:pt idx="126">
                  <c:v>-0.36157705684157</c:v>
                </c:pt>
                <c:pt idx="127">
                  <c:v>-0.36157705684157</c:v>
                </c:pt>
                <c:pt idx="128">
                  <c:v>-0.36157705684157</c:v>
                </c:pt>
                <c:pt idx="129">
                  <c:v>-0.36157705684157</c:v>
                </c:pt>
                <c:pt idx="130">
                  <c:v>-0.36157705684157</c:v>
                </c:pt>
                <c:pt idx="131">
                  <c:v>-0.36157705684157</c:v>
                </c:pt>
                <c:pt idx="132">
                  <c:v>-0.36157705684157</c:v>
                </c:pt>
                <c:pt idx="133">
                  <c:v>-0.36157705684157</c:v>
                </c:pt>
                <c:pt idx="134">
                  <c:v>-0.36157705684157</c:v>
                </c:pt>
                <c:pt idx="135">
                  <c:v>-0.36157705684157</c:v>
                </c:pt>
                <c:pt idx="136">
                  <c:v>-0.36157705684157</c:v>
                </c:pt>
                <c:pt idx="137">
                  <c:v>-0.36157705684157</c:v>
                </c:pt>
                <c:pt idx="138">
                  <c:v>-0.36157705684157</c:v>
                </c:pt>
                <c:pt idx="139">
                  <c:v>-0.36157705684157</c:v>
                </c:pt>
                <c:pt idx="140">
                  <c:v>-0.36157705684157</c:v>
                </c:pt>
                <c:pt idx="141">
                  <c:v>-0.36157705684157</c:v>
                </c:pt>
                <c:pt idx="142">
                  <c:v>-0.36157705684157</c:v>
                </c:pt>
                <c:pt idx="143">
                  <c:v>-0.36157705684157</c:v>
                </c:pt>
                <c:pt idx="144">
                  <c:v>-0.36157705684157</c:v>
                </c:pt>
                <c:pt idx="145">
                  <c:v>-0.36157705684157</c:v>
                </c:pt>
                <c:pt idx="146">
                  <c:v>-0.36157705684157</c:v>
                </c:pt>
                <c:pt idx="147">
                  <c:v>-0.36157705684157</c:v>
                </c:pt>
                <c:pt idx="148">
                  <c:v>-0.36157705684157</c:v>
                </c:pt>
                <c:pt idx="149">
                  <c:v>-0.36157705684157</c:v>
                </c:pt>
                <c:pt idx="150">
                  <c:v>-0.36157705684157</c:v>
                </c:pt>
                <c:pt idx="151">
                  <c:v>-0.36157705684157</c:v>
                </c:pt>
                <c:pt idx="152">
                  <c:v>-0.36157705684157</c:v>
                </c:pt>
                <c:pt idx="153">
                  <c:v>-0.36157705684157</c:v>
                </c:pt>
                <c:pt idx="154">
                  <c:v>-0.36157705684157</c:v>
                </c:pt>
                <c:pt idx="155">
                  <c:v>-0.36157705684157</c:v>
                </c:pt>
                <c:pt idx="156">
                  <c:v>-0.36157705684157</c:v>
                </c:pt>
                <c:pt idx="157">
                  <c:v>-0.36157705684157</c:v>
                </c:pt>
                <c:pt idx="158">
                  <c:v>-0.36157705684157</c:v>
                </c:pt>
                <c:pt idx="159">
                  <c:v>-0.36157705684157</c:v>
                </c:pt>
                <c:pt idx="160">
                  <c:v>-0.36157705684157</c:v>
                </c:pt>
                <c:pt idx="161">
                  <c:v>-0.36157705684157</c:v>
                </c:pt>
                <c:pt idx="162">
                  <c:v>-0.36157705684157</c:v>
                </c:pt>
                <c:pt idx="163">
                  <c:v>-0.36157705684157</c:v>
                </c:pt>
                <c:pt idx="164">
                  <c:v>-0.36157705684157</c:v>
                </c:pt>
                <c:pt idx="165">
                  <c:v>-0.36157705684157</c:v>
                </c:pt>
                <c:pt idx="166">
                  <c:v>-0.36157705684157</c:v>
                </c:pt>
                <c:pt idx="167">
                  <c:v>-0.36157705684157</c:v>
                </c:pt>
                <c:pt idx="168">
                  <c:v>-0.36157705684157</c:v>
                </c:pt>
                <c:pt idx="169">
                  <c:v>-0.36157705684157</c:v>
                </c:pt>
                <c:pt idx="170">
                  <c:v>-0.36157705684157</c:v>
                </c:pt>
                <c:pt idx="171">
                  <c:v>-0.36157705684157</c:v>
                </c:pt>
                <c:pt idx="172">
                  <c:v>-0.36157705684157</c:v>
                </c:pt>
                <c:pt idx="173">
                  <c:v>-0.36157705684157</c:v>
                </c:pt>
                <c:pt idx="174">
                  <c:v>-0.36157705684157</c:v>
                </c:pt>
                <c:pt idx="175">
                  <c:v>-0.36157705684157</c:v>
                </c:pt>
                <c:pt idx="176">
                  <c:v>-0.36157705684157</c:v>
                </c:pt>
                <c:pt idx="177">
                  <c:v>-0.36157705684157</c:v>
                </c:pt>
                <c:pt idx="178">
                  <c:v>-0.36157705684157</c:v>
                </c:pt>
                <c:pt idx="179">
                  <c:v>-0.36157705684157</c:v>
                </c:pt>
                <c:pt idx="180">
                  <c:v>-0.36157705684157</c:v>
                </c:pt>
                <c:pt idx="181">
                  <c:v>-0.36157705684157</c:v>
                </c:pt>
                <c:pt idx="182">
                  <c:v>-0.36157705684157</c:v>
                </c:pt>
                <c:pt idx="183">
                  <c:v>-0.36157705684157</c:v>
                </c:pt>
                <c:pt idx="184">
                  <c:v>-0.36157705684157</c:v>
                </c:pt>
                <c:pt idx="185">
                  <c:v>-0.36157705684157</c:v>
                </c:pt>
                <c:pt idx="186">
                  <c:v>-0.36157705684157</c:v>
                </c:pt>
                <c:pt idx="187">
                  <c:v>-0.36157705684157</c:v>
                </c:pt>
                <c:pt idx="188">
                  <c:v>-0.36157705684157</c:v>
                </c:pt>
                <c:pt idx="189">
                  <c:v>-0.36157705684157</c:v>
                </c:pt>
                <c:pt idx="190">
                  <c:v>-0.36157705684157</c:v>
                </c:pt>
                <c:pt idx="191">
                  <c:v>-0.36157705684157</c:v>
                </c:pt>
                <c:pt idx="192">
                  <c:v>-0.36157705684157</c:v>
                </c:pt>
                <c:pt idx="193">
                  <c:v>-0.36157705684157</c:v>
                </c:pt>
                <c:pt idx="194">
                  <c:v>-0.36157705684157</c:v>
                </c:pt>
                <c:pt idx="195">
                  <c:v>-0.36157705684157</c:v>
                </c:pt>
                <c:pt idx="196">
                  <c:v>-0.36157705684157</c:v>
                </c:pt>
                <c:pt idx="197">
                  <c:v>-0.36157705684157</c:v>
                </c:pt>
                <c:pt idx="198">
                  <c:v>-0.36157705684157</c:v>
                </c:pt>
                <c:pt idx="199">
                  <c:v>-0.36157705684157</c:v>
                </c:pt>
                <c:pt idx="200">
                  <c:v>-0.36157705684157</c:v>
                </c:pt>
                <c:pt idx="201">
                  <c:v>-0.36157705684157</c:v>
                </c:pt>
                <c:pt idx="202">
                  <c:v>-0.36157705684157</c:v>
                </c:pt>
                <c:pt idx="203">
                  <c:v>-0.36157705684157</c:v>
                </c:pt>
                <c:pt idx="204">
                  <c:v>-0.36157705684157</c:v>
                </c:pt>
                <c:pt idx="205">
                  <c:v>-0.36157705684157</c:v>
                </c:pt>
                <c:pt idx="206">
                  <c:v>-0.36157705684157</c:v>
                </c:pt>
                <c:pt idx="207">
                  <c:v>-0.36157705684157</c:v>
                </c:pt>
                <c:pt idx="208">
                  <c:v>-0.36157705684157</c:v>
                </c:pt>
                <c:pt idx="209">
                  <c:v>-0.36157705684157</c:v>
                </c:pt>
                <c:pt idx="210">
                  <c:v>-0.36157705684157</c:v>
                </c:pt>
                <c:pt idx="211">
                  <c:v>-0.36157705684157</c:v>
                </c:pt>
                <c:pt idx="212">
                  <c:v>-0.36157705684157</c:v>
                </c:pt>
                <c:pt idx="213">
                  <c:v>-0.36157705684157</c:v>
                </c:pt>
                <c:pt idx="214">
                  <c:v>-0.36157705684157</c:v>
                </c:pt>
                <c:pt idx="215">
                  <c:v>-0.36157705684157</c:v>
                </c:pt>
                <c:pt idx="216">
                  <c:v>-0.36157705684157</c:v>
                </c:pt>
                <c:pt idx="217">
                  <c:v>-0.36157705684157</c:v>
                </c:pt>
                <c:pt idx="218">
                  <c:v>-0.36157705684157</c:v>
                </c:pt>
                <c:pt idx="219">
                  <c:v>-0.36157705684157</c:v>
                </c:pt>
                <c:pt idx="220">
                  <c:v>-0.36157705684157</c:v>
                </c:pt>
                <c:pt idx="221">
                  <c:v>-0.36157705684157</c:v>
                </c:pt>
                <c:pt idx="222">
                  <c:v>-0.36157705684157</c:v>
                </c:pt>
                <c:pt idx="223">
                  <c:v>-0.36157705684157</c:v>
                </c:pt>
                <c:pt idx="224">
                  <c:v>-0.36157705684157</c:v>
                </c:pt>
                <c:pt idx="225">
                  <c:v>-0.36157705684157</c:v>
                </c:pt>
                <c:pt idx="226">
                  <c:v>-0.36157705684157</c:v>
                </c:pt>
                <c:pt idx="227">
                  <c:v>-0.36157705684157</c:v>
                </c:pt>
                <c:pt idx="228">
                  <c:v>-0.36157705684157</c:v>
                </c:pt>
                <c:pt idx="229">
                  <c:v>-0.36157705684157</c:v>
                </c:pt>
                <c:pt idx="230">
                  <c:v>-0.36157705684157</c:v>
                </c:pt>
                <c:pt idx="231">
                  <c:v>-0.36157705684157</c:v>
                </c:pt>
                <c:pt idx="232">
                  <c:v>-0.36157705684157</c:v>
                </c:pt>
                <c:pt idx="233">
                  <c:v>-0.36157705684157</c:v>
                </c:pt>
                <c:pt idx="234">
                  <c:v>-0.36157705684157</c:v>
                </c:pt>
                <c:pt idx="235">
                  <c:v>-0.36157705684157</c:v>
                </c:pt>
                <c:pt idx="236">
                  <c:v>-0.36157705684157</c:v>
                </c:pt>
                <c:pt idx="237">
                  <c:v>-0.36157705684157</c:v>
                </c:pt>
                <c:pt idx="238">
                  <c:v>-0.36157705684157</c:v>
                </c:pt>
                <c:pt idx="239">
                  <c:v>-0.36157705684157</c:v>
                </c:pt>
                <c:pt idx="240">
                  <c:v>-0.36157705684157</c:v>
                </c:pt>
                <c:pt idx="241">
                  <c:v>-0.36157705684157</c:v>
                </c:pt>
                <c:pt idx="242">
                  <c:v>-0.36157705684157</c:v>
                </c:pt>
                <c:pt idx="243">
                  <c:v>-0.36157705684157</c:v>
                </c:pt>
                <c:pt idx="244">
                  <c:v>-0.36157705684157</c:v>
                </c:pt>
                <c:pt idx="245">
                  <c:v>-0.36157705684157</c:v>
                </c:pt>
                <c:pt idx="246">
                  <c:v>-0.36157705684157</c:v>
                </c:pt>
                <c:pt idx="247">
                  <c:v>-0.36157705684157</c:v>
                </c:pt>
                <c:pt idx="248">
                  <c:v>-0.36157705684157</c:v>
                </c:pt>
                <c:pt idx="249">
                  <c:v>-0.36157705684157</c:v>
                </c:pt>
                <c:pt idx="250">
                  <c:v>-0.36157705684157</c:v>
                </c:pt>
                <c:pt idx="251">
                  <c:v>-0.36157705684157</c:v>
                </c:pt>
                <c:pt idx="252">
                  <c:v>-0.36157705684157</c:v>
                </c:pt>
                <c:pt idx="253">
                  <c:v>-0.36157705684157</c:v>
                </c:pt>
                <c:pt idx="254">
                  <c:v>-0.36157705684157</c:v>
                </c:pt>
                <c:pt idx="255">
                  <c:v>-0.36157705684157</c:v>
                </c:pt>
                <c:pt idx="256">
                  <c:v>-0.36157705684157</c:v>
                </c:pt>
                <c:pt idx="257">
                  <c:v>-0.36157705684157</c:v>
                </c:pt>
                <c:pt idx="258">
                  <c:v>-0.36157705684157</c:v>
                </c:pt>
                <c:pt idx="259">
                  <c:v>-0.36157705684157</c:v>
                </c:pt>
                <c:pt idx="260">
                  <c:v>-0.36157705684157</c:v>
                </c:pt>
                <c:pt idx="261">
                  <c:v>-0.36157705684157</c:v>
                </c:pt>
                <c:pt idx="262">
                  <c:v>-0.36157705684157</c:v>
                </c:pt>
                <c:pt idx="263">
                  <c:v>-0.36157705684157</c:v>
                </c:pt>
                <c:pt idx="264">
                  <c:v>-0.36157705684157</c:v>
                </c:pt>
                <c:pt idx="265">
                  <c:v>-0.36157705684157</c:v>
                </c:pt>
                <c:pt idx="266">
                  <c:v>-0.36157705684157</c:v>
                </c:pt>
                <c:pt idx="267">
                  <c:v>-0.36157705684157</c:v>
                </c:pt>
                <c:pt idx="268">
                  <c:v>-0.36157705684157</c:v>
                </c:pt>
                <c:pt idx="269">
                  <c:v>-0.36157705684157</c:v>
                </c:pt>
                <c:pt idx="270">
                  <c:v>-0.36157705684157</c:v>
                </c:pt>
                <c:pt idx="271">
                  <c:v>-0.36157705684157</c:v>
                </c:pt>
                <c:pt idx="272">
                  <c:v>-0.36157705684157</c:v>
                </c:pt>
                <c:pt idx="273">
                  <c:v>-0.36157705684157</c:v>
                </c:pt>
                <c:pt idx="274">
                  <c:v>-0.36157705684157</c:v>
                </c:pt>
                <c:pt idx="275">
                  <c:v>-0.36157705684157</c:v>
                </c:pt>
                <c:pt idx="276">
                  <c:v>-0.36157705684157</c:v>
                </c:pt>
                <c:pt idx="277">
                  <c:v>-0.36157705684157</c:v>
                </c:pt>
                <c:pt idx="278">
                  <c:v>-0.36157705684157</c:v>
                </c:pt>
                <c:pt idx="279">
                  <c:v>-0.36157705684157</c:v>
                </c:pt>
                <c:pt idx="280">
                  <c:v>-0.36157705684157</c:v>
                </c:pt>
                <c:pt idx="281">
                  <c:v>-0.36157705684157</c:v>
                </c:pt>
                <c:pt idx="282">
                  <c:v>-0.36157705684157</c:v>
                </c:pt>
                <c:pt idx="283">
                  <c:v>-0.36157705684157</c:v>
                </c:pt>
                <c:pt idx="284">
                  <c:v>-0.36157705684157</c:v>
                </c:pt>
                <c:pt idx="285">
                  <c:v>-0.36157705684157</c:v>
                </c:pt>
                <c:pt idx="286">
                  <c:v>-0.36157705684157</c:v>
                </c:pt>
                <c:pt idx="287">
                  <c:v>-0.36157705684157</c:v>
                </c:pt>
                <c:pt idx="288">
                  <c:v>-0.36157705684157</c:v>
                </c:pt>
                <c:pt idx="289">
                  <c:v>-0.36157705684157</c:v>
                </c:pt>
                <c:pt idx="290">
                  <c:v>-0.36157705684157</c:v>
                </c:pt>
                <c:pt idx="291">
                  <c:v>-0.36157705684157</c:v>
                </c:pt>
                <c:pt idx="292">
                  <c:v>-0.36157705684157</c:v>
                </c:pt>
                <c:pt idx="293">
                  <c:v>-0.36157705684157</c:v>
                </c:pt>
                <c:pt idx="294">
                  <c:v>-0.36157705684157</c:v>
                </c:pt>
                <c:pt idx="295">
                  <c:v>-0.36157705684157</c:v>
                </c:pt>
                <c:pt idx="296">
                  <c:v>-0.36157705684157</c:v>
                </c:pt>
                <c:pt idx="297">
                  <c:v>-0.36157705684157</c:v>
                </c:pt>
                <c:pt idx="298">
                  <c:v>-0.36157705684157</c:v>
                </c:pt>
                <c:pt idx="299">
                  <c:v>-0.36157705684157</c:v>
                </c:pt>
                <c:pt idx="300">
                  <c:v>-0.36157705684157</c:v>
                </c:pt>
                <c:pt idx="301">
                  <c:v>-0.36157705684157</c:v>
                </c:pt>
                <c:pt idx="302">
                  <c:v>-0.36157705684157</c:v>
                </c:pt>
                <c:pt idx="303">
                  <c:v>-0.36157705684157</c:v>
                </c:pt>
                <c:pt idx="304">
                  <c:v>-0.36157705684157</c:v>
                </c:pt>
                <c:pt idx="305">
                  <c:v>-0.36157705684157</c:v>
                </c:pt>
                <c:pt idx="306">
                  <c:v>-0.36157705684157</c:v>
                </c:pt>
                <c:pt idx="307">
                  <c:v>-0.36157705684157</c:v>
                </c:pt>
                <c:pt idx="308">
                  <c:v>-0.36157705684157</c:v>
                </c:pt>
                <c:pt idx="309">
                  <c:v>-0.36157705684157</c:v>
                </c:pt>
                <c:pt idx="310">
                  <c:v>-0.36157705684157</c:v>
                </c:pt>
                <c:pt idx="311">
                  <c:v>-0.36157705684157</c:v>
                </c:pt>
                <c:pt idx="312">
                  <c:v>-0.36157705684157</c:v>
                </c:pt>
                <c:pt idx="313">
                  <c:v>-0.36157705684157</c:v>
                </c:pt>
                <c:pt idx="314">
                  <c:v>-0.36157705684157</c:v>
                </c:pt>
                <c:pt idx="315">
                  <c:v>-0.36157705684157</c:v>
                </c:pt>
                <c:pt idx="316">
                  <c:v>-0.36157705684157</c:v>
                </c:pt>
                <c:pt idx="317">
                  <c:v>-0.36157705684157</c:v>
                </c:pt>
                <c:pt idx="318">
                  <c:v>-0.36157705684157</c:v>
                </c:pt>
                <c:pt idx="319">
                  <c:v>-0.36157705684157</c:v>
                </c:pt>
                <c:pt idx="320">
                  <c:v>-0.36157705684157</c:v>
                </c:pt>
                <c:pt idx="321">
                  <c:v>-0.36157705684157</c:v>
                </c:pt>
                <c:pt idx="322">
                  <c:v>-0.36157705684157</c:v>
                </c:pt>
                <c:pt idx="323">
                  <c:v>-0.36157705684157</c:v>
                </c:pt>
                <c:pt idx="324">
                  <c:v>-0.36157705684157</c:v>
                </c:pt>
                <c:pt idx="325">
                  <c:v>-0.36157705684157</c:v>
                </c:pt>
                <c:pt idx="326">
                  <c:v>-0.36157705684157</c:v>
                </c:pt>
                <c:pt idx="327">
                  <c:v>-0.36157705684157</c:v>
                </c:pt>
                <c:pt idx="328">
                  <c:v>-0.36157705684157</c:v>
                </c:pt>
                <c:pt idx="329">
                  <c:v>-0.36157705684157</c:v>
                </c:pt>
                <c:pt idx="330">
                  <c:v>-0.36157705684157</c:v>
                </c:pt>
                <c:pt idx="331">
                  <c:v>-0.36157705684157</c:v>
                </c:pt>
                <c:pt idx="332">
                  <c:v>-0.36157705684157</c:v>
                </c:pt>
                <c:pt idx="333">
                  <c:v>-0.36157705684157</c:v>
                </c:pt>
                <c:pt idx="334">
                  <c:v>-0.36157705684157</c:v>
                </c:pt>
                <c:pt idx="335">
                  <c:v>-0.36157705684157</c:v>
                </c:pt>
                <c:pt idx="336">
                  <c:v>-0.36157705684157</c:v>
                </c:pt>
                <c:pt idx="337">
                  <c:v>-0.36157705684157</c:v>
                </c:pt>
                <c:pt idx="338">
                  <c:v>-0.36157705684157</c:v>
                </c:pt>
                <c:pt idx="339">
                  <c:v>-0.36157705684157</c:v>
                </c:pt>
                <c:pt idx="340">
                  <c:v>-0.36157705684157</c:v>
                </c:pt>
                <c:pt idx="341">
                  <c:v>-0.36157705684157</c:v>
                </c:pt>
                <c:pt idx="342">
                  <c:v>-0.36157705684157</c:v>
                </c:pt>
                <c:pt idx="343">
                  <c:v>-0.36157705684157</c:v>
                </c:pt>
                <c:pt idx="344">
                  <c:v>-0.36157705684157</c:v>
                </c:pt>
                <c:pt idx="345">
                  <c:v>-0.36157705684157</c:v>
                </c:pt>
                <c:pt idx="346">
                  <c:v>-0.36157705684157</c:v>
                </c:pt>
                <c:pt idx="347">
                  <c:v>-0.36157705684157</c:v>
                </c:pt>
                <c:pt idx="348">
                  <c:v>-0.36157705684157</c:v>
                </c:pt>
                <c:pt idx="349">
                  <c:v>-0.36157705684157</c:v>
                </c:pt>
                <c:pt idx="350">
                  <c:v>-0.36157705684157</c:v>
                </c:pt>
                <c:pt idx="351">
                  <c:v>-0.36157705684157</c:v>
                </c:pt>
                <c:pt idx="352">
                  <c:v>-0.36157705684157</c:v>
                </c:pt>
                <c:pt idx="353">
                  <c:v>-0.36157705684157</c:v>
                </c:pt>
                <c:pt idx="354">
                  <c:v>-0.36157705684157</c:v>
                </c:pt>
                <c:pt idx="355">
                  <c:v>-0.36157705684157</c:v>
                </c:pt>
                <c:pt idx="356">
                  <c:v>-0.36157705684157</c:v>
                </c:pt>
                <c:pt idx="357">
                  <c:v>-0.36157705684157</c:v>
                </c:pt>
                <c:pt idx="358">
                  <c:v>-0.36157705684157</c:v>
                </c:pt>
                <c:pt idx="359">
                  <c:v>-0.36157705684157</c:v>
                </c:pt>
                <c:pt idx="360">
                  <c:v>-0.36157705684157</c:v>
                </c:pt>
                <c:pt idx="361">
                  <c:v>-0.36157705684157</c:v>
                </c:pt>
                <c:pt idx="362">
                  <c:v>-0.36157705684157</c:v>
                </c:pt>
                <c:pt idx="363">
                  <c:v>-0.36157705684157</c:v>
                </c:pt>
                <c:pt idx="364">
                  <c:v>-0.36157705684157</c:v>
                </c:pt>
                <c:pt idx="365">
                  <c:v>-0.36157705684157</c:v>
                </c:pt>
                <c:pt idx="366">
                  <c:v>-0.36157705684157</c:v>
                </c:pt>
                <c:pt idx="367">
                  <c:v>-0.36157705684157</c:v>
                </c:pt>
                <c:pt idx="368">
                  <c:v>-0.36157705684157</c:v>
                </c:pt>
                <c:pt idx="369">
                  <c:v>-0.36157705684157</c:v>
                </c:pt>
                <c:pt idx="370">
                  <c:v>-0.36157705684157</c:v>
                </c:pt>
                <c:pt idx="371">
                  <c:v>-0.36157705684157</c:v>
                </c:pt>
                <c:pt idx="372">
                  <c:v>-0.36157705684157</c:v>
                </c:pt>
                <c:pt idx="373">
                  <c:v>-0.36157705684157</c:v>
                </c:pt>
                <c:pt idx="374">
                  <c:v>-0.36157705684157</c:v>
                </c:pt>
                <c:pt idx="375">
                  <c:v>-0.36157705684157</c:v>
                </c:pt>
                <c:pt idx="376">
                  <c:v>-0.36157705684157</c:v>
                </c:pt>
                <c:pt idx="377">
                  <c:v>-0.36157705684157</c:v>
                </c:pt>
                <c:pt idx="378">
                  <c:v>-0.36157705684157</c:v>
                </c:pt>
                <c:pt idx="379">
                  <c:v>-0.36157705684157</c:v>
                </c:pt>
                <c:pt idx="380">
                  <c:v>-0.36157705684157</c:v>
                </c:pt>
                <c:pt idx="381">
                  <c:v>-0.36157705684157</c:v>
                </c:pt>
                <c:pt idx="382">
                  <c:v>-0.36157705684157</c:v>
                </c:pt>
                <c:pt idx="383">
                  <c:v>-0.36157705684157</c:v>
                </c:pt>
                <c:pt idx="384">
                  <c:v>-0.36157705684157</c:v>
                </c:pt>
                <c:pt idx="385">
                  <c:v>-0.36157705684157</c:v>
                </c:pt>
                <c:pt idx="386">
                  <c:v>-0.36157705684157</c:v>
                </c:pt>
                <c:pt idx="387">
                  <c:v>-0.36157705684157</c:v>
                </c:pt>
                <c:pt idx="388">
                  <c:v>-0.36157705684157</c:v>
                </c:pt>
                <c:pt idx="389">
                  <c:v>-0.36157705684157</c:v>
                </c:pt>
                <c:pt idx="390">
                  <c:v>-0.36157705684157</c:v>
                </c:pt>
                <c:pt idx="391">
                  <c:v>-0.36157705684157</c:v>
                </c:pt>
                <c:pt idx="392">
                  <c:v>-0.36157705684157</c:v>
                </c:pt>
                <c:pt idx="393">
                  <c:v>-0.36157705684157</c:v>
                </c:pt>
                <c:pt idx="394">
                  <c:v>-0.36157705684157</c:v>
                </c:pt>
                <c:pt idx="395">
                  <c:v>-0.36157705684157</c:v>
                </c:pt>
                <c:pt idx="396">
                  <c:v>-0.36157705684157</c:v>
                </c:pt>
                <c:pt idx="397">
                  <c:v>-0.36157705684157</c:v>
                </c:pt>
                <c:pt idx="398">
                  <c:v>-0.36157705684157</c:v>
                </c:pt>
                <c:pt idx="399">
                  <c:v>-0.36157705684157</c:v>
                </c:pt>
                <c:pt idx="400">
                  <c:v>-0.36157705684157</c:v>
                </c:pt>
                <c:pt idx="401">
                  <c:v>-0.36157705684157</c:v>
                </c:pt>
                <c:pt idx="402">
                  <c:v>-0.36157705684157</c:v>
                </c:pt>
                <c:pt idx="403">
                  <c:v>-0.36157705684157</c:v>
                </c:pt>
                <c:pt idx="404">
                  <c:v>-0.36157705684157</c:v>
                </c:pt>
                <c:pt idx="405">
                  <c:v>-0.36157705684157</c:v>
                </c:pt>
                <c:pt idx="406">
                  <c:v>-0.36157705684157</c:v>
                </c:pt>
                <c:pt idx="407">
                  <c:v>-0.36157705684157</c:v>
                </c:pt>
                <c:pt idx="408">
                  <c:v>-0.36157705684157</c:v>
                </c:pt>
                <c:pt idx="409">
                  <c:v>-0.36157705684157</c:v>
                </c:pt>
                <c:pt idx="410">
                  <c:v>-0.36157705684157</c:v>
                </c:pt>
                <c:pt idx="411">
                  <c:v>-0.36157705684157</c:v>
                </c:pt>
                <c:pt idx="412">
                  <c:v>-0.36157705684157</c:v>
                </c:pt>
                <c:pt idx="413">
                  <c:v>-0.36157705684157</c:v>
                </c:pt>
                <c:pt idx="414">
                  <c:v>-0.36157705684157</c:v>
                </c:pt>
                <c:pt idx="415">
                  <c:v>-0.36157705684157</c:v>
                </c:pt>
                <c:pt idx="416">
                  <c:v>-0.36157705684157</c:v>
                </c:pt>
                <c:pt idx="417">
                  <c:v>-0.36157705684157</c:v>
                </c:pt>
                <c:pt idx="418">
                  <c:v>-0.36157705684157</c:v>
                </c:pt>
                <c:pt idx="419">
                  <c:v>-0.36157705684157</c:v>
                </c:pt>
                <c:pt idx="420">
                  <c:v>-0.36157705684157</c:v>
                </c:pt>
                <c:pt idx="421">
                  <c:v>-0.36157705684157</c:v>
                </c:pt>
                <c:pt idx="422">
                  <c:v>-0.36157705684157</c:v>
                </c:pt>
                <c:pt idx="423">
                  <c:v>-0.36157705684157</c:v>
                </c:pt>
                <c:pt idx="424">
                  <c:v>-0.36157705684157</c:v>
                </c:pt>
                <c:pt idx="425">
                  <c:v>-0.36157705684157</c:v>
                </c:pt>
                <c:pt idx="426">
                  <c:v>-0.36157705684157</c:v>
                </c:pt>
                <c:pt idx="427">
                  <c:v>-0.36157705684157</c:v>
                </c:pt>
                <c:pt idx="428">
                  <c:v>-0.36157705684157</c:v>
                </c:pt>
                <c:pt idx="429">
                  <c:v>-0.36157705684157</c:v>
                </c:pt>
                <c:pt idx="430">
                  <c:v>-0.36157705684157</c:v>
                </c:pt>
                <c:pt idx="431">
                  <c:v>-0.36157705684157</c:v>
                </c:pt>
                <c:pt idx="432">
                  <c:v>-0.36157705684157</c:v>
                </c:pt>
                <c:pt idx="433">
                  <c:v>-0.36157705684157</c:v>
                </c:pt>
                <c:pt idx="434">
                  <c:v>-0.36157705684157</c:v>
                </c:pt>
                <c:pt idx="435">
                  <c:v>-0.36157705684157</c:v>
                </c:pt>
                <c:pt idx="436">
                  <c:v>-0.36157705684157</c:v>
                </c:pt>
                <c:pt idx="437">
                  <c:v>-0.36157705684157</c:v>
                </c:pt>
                <c:pt idx="438">
                  <c:v>-0.36157705684157</c:v>
                </c:pt>
                <c:pt idx="439">
                  <c:v>-0.36157705684157</c:v>
                </c:pt>
                <c:pt idx="440">
                  <c:v>-0.36157705684157</c:v>
                </c:pt>
                <c:pt idx="441">
                  <c:v>-0.36157705684157</c:v>
                </c:pt>
                <c:pt idx="442">
                  <c:v>-0.36157705684157</c:v>
                </c:pt>
                <c:pt idx="443">
                  <c:v>-0.36157705684157</c:v>
                </c:pt>
                <c:pt idx="444">
                  <c:v>-0.36157705684157</c:v>
                </c:pt>
                <c:pt idx="445">
                  <c:v>-0.36157705684157</c:v>
                </c:pt>
                <c:pt idx="446">
                  <c:v>-0.36157705684157</c:v>
                </c:pt>
                <c:pt idx="447">
                  <c:v>-0.36157705684157</c:v>
                </c:pt>
                <c:pt idx="448">
                  <c:v>-0.36157705684157</c:v>
                </c:pt>
                <c:pt idx="449">
                  <c:v>-0.36157705684157</c:v>
                </c:pt>
                <c:pt idx="450">
                  <c:v>-0.36157705684157</c:v>
                </c:pt>
                <c:pt idx="451">
                  <c:v>-0.36157705684157</c:v>
                </c:pt>
                <c:pt idx="452">
                  <c:v>-0.36157705684157</c:v>
                </c:pt>
                <c:pt idx="453">
                  <c:v>-0.36157705684157</c:v>
                </c:pt>
                <c:pt idx="454">
                  <c:v>-0.36157705684157</c:v>
                </c:pt>
                <c:pt idx="455">
                  <c:v>-0.36157705684157</c:v>
                </c:pt>
                <c:pt idx="456">
                  <c:v>-0.36157705684157</c:v>
                </c:pt>
                <c:pt idx="457">
                  <c:v>-0.36157705684157</c:v>
                </c:pt>
                <c:pt idx="458">
                  <c:v>-0.36157705684157</c:v>
                </c:pt>
                <c:pt idx="459">
                  <c:v>-0.36157705684157</c:v>
                </c:pt>
                <c:pt idx="460">
                  <c:v>-0.36157705684157</c:v>
                </c:pt>
                <c:pt idx="461">
                  <c:v>-0.36157705684157</c:v>
                </c:pt>
                <c:pt idx="462">
                  <c:v>-0.36157705684157</c:v>
                </c:pt>
                <c:pt idx="463">
                  <c:v>-0.36157705684157</c:v>
                </c:pt>
                <c:pt idx="464">
                  <c:v>-0.36157705684157</c:v>
                </c:pt>
                <c:pt idx="465">
                  <c:v>-0.36157705684157</c:v>
                </c:pt>
                <c:pt idx="466">
                  <c:v>-0.36157705684157</c:v>
                </c:pt>
                <c:pt idx="467">
                  <c:v>-0.36157705684157</c:v>
                </c:pt>
                <c:pt idx="468">
                  <c:v>-0.36157705684157</c:v>
                </c:pt>
                <c:pt idx="469">
                  <c:v>-0.36157705684157</c:v>
                </c:pt>
                <c:pt idx="470">
                  <c:v>-0.36157705684157</c:v>
                </c:pt>
                <c:pt idx="471">
                  <c:v>-0.36157705684157</c:v>
                </c:pt>
                <c:pt idx="472">
                  <c:v>-0.36157705684157</c:v>
                </c:pt>
                <c:pt idx="473">
                  <c:v>-0.36157705684157</c:v>
                </c:pt>
                <c:pt idx="474">
                  <c:v>-0.36157705684157</c:v>
                </c:pt>
                <c:pt idx="475">
                  <c:v>-0.36157705684157</c:v>
                </c:pt>
                <c:pt idx="476">
                  <c:v>-0.36157705684157</c:v>
                </c:pt>
                <c:pt idx="477">
                  <c:v>-0.36157705684157</c:v>
                </c:pt>
                <c:pt idx="478">
                  <c:v>-0.36157705684157</c:v>
                </c:pt>
                <c:pt idx="479">
                  <c:v>-0.36157705684157</c:v>
                </c:pt>
                <c:pt idx="480">
                  <c:v>-0.36157705684157</c:v>
                </c:pt>
              </c:numCache>
            </c:numRef>
          </c:val>
          <c:smooth val="0"/>
        </c:ser>
        <c:ser>
          <c:idx val="2"/>
          <c:order val="2"/>
          <c:tx>
            <c:v>tonal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Calc!$BD$4:$BD$484</c:f>
              <c:numCache>
                <c:formatCode>General</c:formatCode>
                <c:ptCount val="481"/>
                <c:pt idx="0">
                  <c:v>5.66707271592363</c:v>
                </c:pt>
                <c:pt idx="1">
                  <c:v>5.661938288132301</c:v>
                </c:pt>
                <c:pt idx="2">
                  <c:v>5.656651808858299</c:v>
                </c:pt>
                <c:pt idx="3">
                  <c:v>5.651208710097749</c:v>
                </c:pt>
                <c:pt idx="4">
                  <c:v>5.645604282671313</c:v>
                </c:pt>
                <c:pt idx="5">
                  <c:v>5.639833671621739</c:v>
                </c:pt>
                <c:pt idx="6">
                  <c:v>5.633891871446819</c:v>
                </c:pt>
                <c:pt idx="7">
                  <c:v>5.627773721161022</c:v>
                </c:pt>
                <c:pt idx="8">
                  <c:v>5.62147389917871</c:v>
                </c:pt>
                <c:pt idx="9">
                  <c:v>5.614986918011491</c:v>
                </c:pt>
                <c:pt idx="10">
                  <c:v>5.608307118771915</c:v>
                </c:pt>
                <c:pt idx="11">
                  <c:v>5.601428665475341</c:v>
                </c:pt>
                <c:pt idx="12">
                  <c:v>5.594345539131337</c:v>
                </c:pt>
                <c:pt idx="13">
                  <c:v>5.587051531615596</c:v>
                </c:pt>
                <c:pt idx="14">
                  <c:v>5.579540239312866</c:v>
                </c:pt>
                <c:pt idx="15">
                  <c:v>5.571805056520892</c:v>
                </c:pt>
                <c:pt idx="16">
                  <c:v>5.56383916860486</c:v>
                </c:pt>
                <c:pt idx="17">
                  <c:v>5.555635544891273</c:v>
                </c:pt>
                <c:pt idx="18">
                  <c:v>5.547186931289605</c:v>
                </c:pt>
                <c:pt idx="19">
                  <c:v>5.538485842629468</c:v>
                </c:pt>
                <c:pt idx="20">
                  <c:v>5.529524554700319</c:v>
                </c:pt>
                <c:pt idx="21">
                  <c:v>5.5202950959801</c:v>
                </c:pt>
                <c:pt idx="22">
                  <c:v>5.510789239038376</c:v>
                </c:pt>
                <c:pt idx="23">
                  <c:v>5.500998491598782</c:v>
                </c:pt>
                <c:pt idx="24">
                  <c:v>5.490914087244753</c:v>
                </c:pt>
                <c:pt idx="25">
                  <c:v>5.480526975751528</c:v>
                </c:pt>
                <c:pt idx="26">
                  <c:v>5.469827813026563</c:v>
                </c:pt>
                <c:pt idx="27">
                  <c:v>5.458806950639303</c:v>
                </c:pt>
                <c:pt idx="28">
                  <c:v>5.447454424920347</c:v>
                </c:pt>
                <c:pt idx="29">
                  <c:v>5.435759945608658</c:v>
                </c:pt>
                <c:pt idx="30">
                  <c:v>5.42371288402438</c:v>
                </c:pt>
                <c:pt idx="31">
                  <c:v>5.411302260743358</c:v>
                </c:pt>
                <c:pt idx="32">
                  <c:v>5.398516732748072</c:v>
                </c:pt>
                <c:pt idx="33">
                  <c:v>5.385344580028119</c:v>
                </c:pt>
                <c:pt idx="34">
                  <c:v>5.371773691601728</c:v>
                </c:pt>
                <c:pt idx="35">
                  <c:v>5.357791550928025</c:v>
                </c:pt>
                <c:pt idx="36">
                  <c:v>5.34338522067782</c:v>
                </c:pt>
                <c:pt idx="37">
                  <c:v>5.328541326828667</c:v>
                </c:pt>
                <c:pt idx="38">
                  <c:v>5.313246042047737</c:v>
                </c:pt>
                <c:pt idx="39">
                  <c:v>5.297485068323667</c:v>
                </c:pt>
                <c:pt idx="40">
                  <c:v>5.28124361880597</c:v>
                </c:pt>
                <c:pt idx="41">
                  <c:v>5.264506398807924</c:v>
                </c:pt>
                <c:pt idx="42">
                  <c:v>5.247257585925784</c:v>
                </c:pt>
                <c:pt idx="43">
                  <c:v>5.229480809224038</c:v>
                </c:pt>
                <c:pt idx="44">
                  <c:v>5.211159127432991</c:v>
                </c:pt>
                <c:pt idx="45">
                  <c:v>5.192275006101161</c:v>
                </c:pt>
                <c:pt idx="46">
                  <c:v>5.172810293641023</c:v>
                </c:pt>
                <c:pt idx="47">
                  <c:v>5.152746196202217</c:v>
                </c:pt>
                <c:pt idx="48">
                  <c:v>5.132063251301692</c:v>
                </c:pt>
                <c:pt idx="49">
                  <c:v>5.110741300135015</c:v>
                </c:pt>
                <c:pt idx="50">
                  <c:v>5.088759458487717</c:v>
                </c:pt>
                <c:pt idx="51">
                  <c:v>5.066096086159328</c:v>
                </c:pt>
                <c:pt idx="52">
                  <c:v>5.042728754806365</c:v>
                </c:pt>
                <c:pt idx="53">
                  <c:v>5.018634214103334</c:v>
                </c:pt>
                <c:pt idx="54">
                  <c:v>4.993788356113102</c:v>
                </c:pt>
                <c:pt idx="55">
                  <c:v>4.968166177749578</c:v>
                </c:pt>
                <c:pt idx="56">
                  <c:v>4.941741741206345</c:v>
                </c:pt>
                <c:pt idx="57">
                  <c:v>4.914488132215018</c:v>
                </c:pt>
                <c:pt idx="58">
                  <c:v>4.886377415985934</c:v>
                </c:pt>
                <c:pt idx="59">
                  <c:v>4.857380590671933</c:v>
                </c:pt>
                <c:pt idx="60">
                  <c:v>4.827467538182753</c:v>
                </c:pt>
                <c:pt idx="61">
                  <c:v>4.79660697216322</c:v>
                </c:pt>
                <c:pt idx="62">
                  <c:v>4.764766382932568</c:v>
                </c:pt>
                <c:pt idx="63">
                  <c:v>4.731911979164875</c:v>
                </c:pt>
                <c:pt idx="64">
                  <c:v>4.698008626071522</c:v>
                </c:pt>
                <c:pt idx="65">
                  <c:v>4.663019779825545</c:v>
                </c:pt>
                <c:pt idx="66">
                  <c:v>4.626907417944574</c:v>
                </c:pt>
                <c:pt idx="67">
                  <c:v>4.589631965323476</c:v>
                </c:pt>
                <c:pt idx="68">
                  <c:v>4.551152215579584</c:v>
                </c:pt>
                <c:pt idx="69">
                  <c:v>4.511425247342033</c:v>
                </c:pt>
                <c:pt idx="70">
                  <c:v>4.470406335082205</c:v>
                </c:pt>
                <c:pt idx="71">
                  <c:v>4.428048854043704</c:v>
                </c:pt>
                <c:pt idx="72">
                  <c:v>4.384304178787638</c:v>
                </c:pt>
                <c:pt idx="73">
                  <c:v>4.339121574821459</c:v>
                </c:pt>
                <c:pt idx="74">
                  <c:v>4.292448082726657</c:v>
                </c:pt>
                <c:pt idx="75">
                  <c:v>4.244228394141468</c:v>
                </c:pt>
                <c:pt idx="76">
                  <c:v>4.194404718888818</c:v>
                </c:pt>
                <c:pt idx="77">
                  <c:v>4.142916642465686</c:v>
                </c:pt>
                <c:pt idx="78">
                  <c:v>4.089700973027302</c:v>
                </c:pt>
                <c:pt idx="79">
                  <c:v>4.034691576906414</c:v>
                </c:pt>
                <c:pt idx="80">
                  <c:v>3.977819201603208</c:v>
                </c:pt>
                <c:pt idx="81">
                  <c:v>3.919011285063418</c:v>
                </c:pt>
                <c:pt idx="82">
                  <c:v>3.858191749928881</c:v>
                </c:pt>
                <c:pt idx="83">
                  <c:v>3.795280781294093</c:v>
                </c:pt>
                <c:pt idx="84">
                  <c:v>3.73019458633145</c:v>
                </c:pt>
                <c:pt idx="85">
                  <c:v>3.662845133953747</c:v>
                </c:pt>
                <c:pt idx="86">
                  <c:v>3.59313987246181</c:v>
                </c:pt>
                <c:pt idx="87">
                  <c:v>3.520981422873149</c:v>
                </c:pt>
                <c:pt idx="88">
                  <c:v>3.446267245339715</c:v>
                </c:pt>
                <c:pt idx="89">
                  <c:v>3.36888927573304</c:v>
                </c:pt>
                <c:pt idx="90">
                  <c:v>3.288733529096288</c:v>
                </c:pt>
                <c:pt idx="91">
                  <c:v>3.205679666226825</c:v>
                </c:pt>
                <c:pt idx="92">
                  <c:v>3.119600519149816</c:v>
                </c:pt>
                <c:pt idx="93">
                  <c:v>3.030361570661097</c:v>
                </c:pt>
                <c:pt idx="94">
                  <c:v>2.937820382442275</c:v>
                </c:pt>
                <c:pt idx="95">
                  <c:v>2.841825965465007</c:v>
                </c:pt>
                <c:pt idx="96">
                  <c:v>2.742218085484334</c:v>
                </c:pt>
                <c:pt idx="97">
                  <c:v>2.638826495347618</c:v>
                </c:pt>
                <c:pt idx="98">
                  <c:v>2.531470084584984</c:v>
                </c:pt>
                <c:pt idx="99">
                  <c:v>2.419955935262459</c:v>
                </c:pt>
                <c:pt idx="100">
                  <c:v>2.304078271323495</c:v>
                </c:pt>
                <c:pt idx="101">
                  <c:v>2.183617286562115</c:v>
                </c:pt>
                <c:pt idx="102">
                  <c:v>2.058337833890978</c:v>
                </c:pt>
                <c:pt idx="103">
                  <c:v>1.927987955603035</c:v>
                </c:pt>
                <c:pt idx="104">
                  <c:v>1.792297230766873</c:v>
                </c:pt>
                <c:pt idx="105">
                  <c:v>1.65097491160588</c:v>
                </c:pt>
                <c:pt idx="106">
                  <c:v>1.503707815516961</c:v>
                </c:pt>
                <c:pt idx="107">
                  <c:v>1.350157933064807</c:v>
                </c:pt>
                <c:pt idx="108">
                  <c:v>1.189959704561615</c:v>
                </c:pt>
                <c:pt idx="109">
                  <c:v>1.022716908347082</c:v>
                </c:pt>
                <c:pt idx="110">
                  <c:v>0.847999092151131</c:v>
                </c:pt>
                <c:pt idx="111">
                  <c:v>0.665337464341149</c:v>
                </c:pt>
                <c:pt idx="112">
                  <c:v>0.474220143625135</c:v>
                </c:pt>
                <c:pt idx="113">
                  <c:v>0.274086642841603</c:v>
                </c:pt>
                <c:pt idx="114">
                  <c:v>0.0643214334033729</c:v>
                </c:pt>
                <c:pt idx="115">
                  <c:v>-0.155753600125913</c:v>
                </c:pt>
                <c:pt idx="116">
                  <c:v>-0.386888053533912</c:v>
                </c:pt>
                <c:pt idx="117">
                  <c:v>-0.629913544577518</c:v>
                </c:pt>
                <c:pt idx="118">
                  <c:v>-0.885756283603012</c:v>
                </c:pt>
                <c:pt idx="119">
                  <c:v>-1.155452160766721</c:v>
                </c:pt>
                <c:pt idx="120">
                  <c:v>-1.440164979710675</c:v>
                </c:pt>
                <c:pt idx="121">
                  <c:v>-1.741208659222316</c:v>
                </c:pt>
                <c:pt idx="122">
                  <c:v>-2.060074485655315</c:v>
                </c:pt>
                <c:pt idx="123">
                  <c:v>-2.39846485940981</c:v>
                </c:pt>
                <c:pt idx="124">
                  <c:v>-2.758335483021643</c:v>
                </c:pt>
                <c:pt idx="125">
                  <c:v>-3.141948654065085</c:v>
                </c:pt>
                <c:pt idx="126">
                  <c:v>-3.5519413580546</c:v>
                </c:pt>
                <c:pt idx="127">
                  <c:v>-3.991413370793615</c:v>
                </c:pt>
                <c:pt idx="128">
                  <c:v>-4.464042844441483</c:v>
                </c:pt>
                <c:pt idx="129">
                  <c:v>-4.974240311176727</c:v>
                </c:pt>
                <c:pt idx="130">
                  <c:v>-5.527357447944249</c:v>
                </c:pt>
                <c:pt idx="131">
                  <c:v>-6.129975627380675</c:v>
                </c:pt>
                <c:pt idx="132">
                  <c:v>-6.790313623939516</c:v>
                </c:pt>
                <c:pt idx="133">
                  <c:v>-7.518818331227203</c:v>
                </c:pt>
                <c:pt idx="134">
                  <c:v>-8.329045720478193</c:v>
                </c:pt>
                <c:pt idx="135">
                  <c:v>-9.239019374387382</c:v>
                </c:pt>
                <c:pt idx="136">
                  <c:v>-10.27340901477287</c:v>
                </c:pt>
                <c:pt idx="137">
                  <c:v>-11.46718791077039</c:v>
                </c:pt>
                <c:pt idx="138">
                  <c:v>-12.8721111210337</c:v>
                </c:pt>
                <c:pt idx="139">
                  <c:v>-14.56890680103847</c:v>
                </c:pt>
                <c:pt idx="140">
                  <c:v>-16.69159371156395</c:v>
                </c:pt>
                <c:pt idx="141">
                  <c:v>-19.47574885603743</c:v>
                </c:pt>
                <c:pt idx="142">
                  <c:v>-23.29667063212465</c:v>
                </c:pt>
                <c:pt idx="143">
                  <c:v>-27.47954906248949</c:v>
                </c:pt>
                <c:pt idx="144">
                  <c:v>-25.57381308339685</c:v>
                </c:pt>
                <c:pt idx="145">
                  <c:v>-21.07785932924517</c:v>
                </c:pt>
                <c:pt idx="146">
                  <c:v>-17.68379583027026</c:v>
                </c:pt>
                <c:pt idx="147">
                  <c:v>-15.13378534749829</c:v>
                </c:pt>
                <c:pt idx="148">
                  <c:v>-13.11484604513424</c:v>
                </c:pt>
                <c:pt idx="149">
                  <c:v>-11.4486287334474</c:v>
                </c:pt>
                <c:pt idx="150">
                  <c:v>-10.03123458271256</c:v>
                </c:pt>
                <c:pt idx="151">
                  <c:v>-8.798152362059731</c:v>
                </c:pt>
                <c:pt idx="152">
                  <c:v>-7.706948968229742</c:v>
                </c:pt>
                <c:pt idx="153">
                  <c:v>-6.728359853027285</c:v>
                </c:pt>
                <c:pt idx="154">
                  <c:v>-5.841410848423339</c:v>
                </c:pt>
                <c:pt idx="155">
                  <c:v>-5.030589117702402</c:v>
                </c:pt>
                <c:pt idx="156">
                  <c:v>-4.284118781328461</c:v>
                </c:pt>
                <c:pt idx="157">
                  <c:v>-3.592864338560731</c:v>
                </c:pt>
                <c:pt idx="158">
                  <c:v>-2.949607624566635</c:v>
                </c:pt>
                <c:pt idx="159">
                  <c:v>-2.348556018580762</c:v>
                </c:pt>
                <c:pt idx="160">
                  <c:v>-1.78499883229952</c:v>
                </c:pt>
                <c:pt idx="161">
                  <c:v>-1.255061545158908</c:v>
                </c:pt>
                <c:pt idx="162">
                  <c:v>-0.755526378746823</c:v>
                </c:pt>
                <c:pt idx="163">
                  <c:v>-0.283698911506416</c:v>
                </c:pt>
                <c:pt idx="164">
                  <c:v>0.162692681871956</c:v>
                </c:pt>
                <c:pt idx="165">
                  <c:v>0.585574836980807</c:v>
                </c:pt>
                <c:pt idx="166">
                  <c:v>0.986588511412225</c:v>
                </c:pt>
                <c:pt idx="167">
                  <c:v>1.367136200953067</c:v>
                </c:pt>
                <c:pt idx="168">
                  <c:v>1.728419203927729</c:v>
                </c:pt>
                <c:pt idx="169">
                  <c:v>2.071467414006775</c:v>
                </c:pt>
                <c:pt idx="170">
                  <c:v>2.397163318093271</c:v>
                </c:pt>
                <c:pt idx="171">
                  <c:v>2.706261447149946</c:v>
                </c:pt>
                <c:pt idx="172">
                  <c:v>2.999404218907571</c:v>
                </c:pt>
                <c:pt idx="173">
                  <c:v>3.277134885771114</c:v>
                </c:pt>
                <c:pt idx="174">
                  <c:v>3.5399081343068</c:v>
                </c:pt>
                <c:pt idx="175">
                  <c:v>3.788098757620962</c:v>
                </c:pt>
                <c:pt idx="176">
                  <c:v>4.022008727043548</c:v>
                </c:pt>
                <c:pt idx="177">
                  <c:v>4.241872916582989</c:v>
                </c:pt>
                <c:pt idx="178">
                  <c:v>4.447863676749455</c:v>
                </c:pt>
                <c:pt idx="179">
                  <c:v>4.640094409296258</c:v>
                </c:pt>
                <c:pt idx="180">
                  <c:v>4.818622258070361</c:v>
                </c:pt>
                <c:pt idx="181">
                  <c:v>4.983450001138991</c:v>
                </c:pt>
                <c:pt idx="182">
                  <c:v>5.13452720386239</c:v>
                </c:pt>
                <c:pt idx="183">
                  <c:v>5.27175067017297</c:v>
                </c:pt>
                <c:pt idx="184">
                  <c:v>5.394964208809227</c:v>
                </c:pt>
                <c:pt idx="185">
                  <c:v>5.503957711591986</c:v>
                </c:pt>
                <c:pt idx="186">
                  <c:v>5.598465521042728</c:v>
                </c:pt>
                <c:pt idx="187">
                  <c:v>5.678164043738344</c:v>
                </c:pt>
                <c:pt idx="188">
                  <c:v>5.742668542697605</c:v>
                </c:pt>
                <c:pt idx="189">
                  <c:v>5.791529015553054</c:v>
                </c:pt>
                <c:pt idx="190">
                  <c:v>5.824225033751693</c:v>
                </c:pt>
                <c:pt idx="191">
                  <c:v>5.840159379605637</c:v>
                </c:pt>
                <c:pt idx="192">
                  <c:v>5.838650270134281</c:v>
                </c:pt>
                <c:pt idx="193">
                  <c:v>5.818921895886381</c:v>
                </c:pt>
                <c:pt idx="194">
                  <c:v>5.780092924636781</c:v>
                </c:pt>
                <c:pt idx="195">
                  <c:v>5.721162517538843</c:v>
                </c:pt>
                <c:pt idx="196">
                  <c:v>5.640993269850255</c:v>
                </c:pt>
                <c:pt idx="197">
                  <c:v>5.538290306686511</c:v>
                </c:pt>
                <c:pt idx="198">
                  <c:v>5.411575517465335</c:v>
                </c:pt>
                <c:pt idx="199">
                  <c:v>5.25915557290928</c:v>
                </c:pt>
                <c:pt idx="200">
                  <c:v>5.079081893945815</c:v>
                </c:pt>
                <c:pt idx="201">
                  <c:v>4.869100069026057</c:v>
                </c:pt>
                <c:pt idx="202">
                  <c:v>4.626585246613123</c:v>
                </c:pt>
                <c:pt idx="203">
                  <c:v>4.348458606521291</c:v>
                </c:pt>
                <c:pt idx="204">
                  <c:v>4.03107788396546</c:v>
                </c:pt>
                <c:pt idx="205">
                  <c:v>3.670091662313646</c:v>
                </c:pt>
                <c:pt idx="206">
                  <c:v>3.26024204454944</c:v>
                </c:pt>
                <c:pt idx="207">
                  <c:v>2.795092089634916</c:v>
                </c:pt>
                <c:pt idx="208">
                  <c:v>2.266640739370815</c:v>
                </c:pt>
                <c:pt idx="209">
                  <c:v>1.664764456298632</c:v>
                </c:pt>
                <c:pt idx="210">
                  <c:v>0.976382673298298</c:v>
                </c:pt>
                <c:pt idx="211">
                  <c:v>0.184165017342641</c:v>
                </c:pt>
                <c:pt idx="212">
                  <c:v>-0.735558993270845</c:v>
                </c:pt>
                <c:pt idx="213">
                  <c:v>-1.816361401804055</c:v>
                </c:pt>
                <c:pt idx="214">
                  <c:v>-3.108194236818615</c:v>
                </c:pt>
                <c:pt idx="215">
                  <c:v>-4.690211369032521</c:v>
                </c:pt>
                <c:pt idx="216">
                  <c:v>-6.699188240256197</c:v>
                </c:pt>
                <c:pt idx="217">
                  <c:v>-9.403513533148064</c:v>
                </c:pt>
                <c:pt idx="218">
                  <c:v>-13.45010320579039</c:v>
                </c:pt>
                <c:pt idx="219">
                  <c:v>-21.08931957951122</c:v>
                </c:pt>
                <c:pt idx="220">
                  <c:v>-23.35048641332909</c:v>
                </c:pt>
                <c:pt idx="221">
                  <c:v>-14.28568201804034</c:v>
                </c:pt>
                <c:pt idx="222">
                  <c:v>-9.719480921990154</c:v>
                </c:pt>
                <c:pt idx="223">
                  <c:v>-6.715750917348107</c:v>
                </c:pt>
                <c:pt idx="224">
                  <c:v>-4.488726282912842</c:v>
                </c:pt>
                <c:pt idx="225">
                  <c:v>-2.729843529840759</c:v>
                </c:pt>
                <c:pt idx="226">
                  <c:v>-1.287199395825056</c:v>
                </c:pt>
                <c:pt idx="227">
                  <c:v>-0.075191061569646</c:v>
                </c:pt>
                <c:pt idx="228">
                  <c:v>0.958905970618577</c:v>
                </c:pt>
                <c:pt idx="229">
                  <c:v>1.849631518542695</c:v>
                </c:pt>
                <c:pt idx="230">
                  <c:v>2.620621305487904</c:v>
                </c:pt>
                <c:pt idx="231">
                  <c:v>3.288544394278321</c:v>
                </c:pt>
                <c:pt idx="232">
                  <c:v>3.86537810081798</c:v>
                </c:pt>
                <c:pt idx="233">
                  <c:v>4.359790043532266</c:v>
                </c:pt>
                <c:pt idx="234">
                  <c:v>4.778009198886258</c:v>
                </c:pt>
                <c:pt idx="235">
                  <c:v>5.12438768615861</c:v>
                </c:pt>
                <c:pt idx="236">
                  <c:v>5.401765019173547</c:v>
                </c:pt>
                <c:pt idx="237">
                  <c:v>5.611698615364037</c:v>
                </c:pt>
                <c:pt idx="238">
                  <c:v>5.754597081618902</c:v>
                </c:pt>
                <c:pt idx="239">
                  <c:v>5.829775988926221</c:v>
                </c:pt>
                <c:pt idx="240">
                  <c:v>5.835444188657855</c:v>
                </c:pt>
                <c:pt idx="241">
                  <c:v>5.768619054551371</c:v>
                </c:pt>
                <c:pt idx="242">
                  <c:v>5.62495897575301</c:v>
                </c:pt>
                <c:pt idx="243">
                  <c:v>5.39848844613</c:v>
                </c:pt>
                <c:pt idx="244">
                  <c:v>5.081171494707387</c:v>
                </c:pt>
                <c:pt idx="245">
                  <c:v>4.662256403781394</c:v>
                </c:pt>
                <c:pt idx="246">
                  <c:v>4.12725559757903</c:v>
                </c:pt>
                <c:pt idx="247">
                  <c:v>3.456311161474559</c:v>
                </c:pt>
                <c:pt idx="248">
                  <c:v>2.6214635124063</c:v>
                </c:pt>
                <c:pt idx="249">
                  <c:v>1.581823612041414</c:v>
                </c:pt>
                <c:pt idx="250">
                  <c:v>0.274385648056696</c:v>
                </c:pt>
                <c:pt idx="251">
                  <c:v>-1.405275466055086</c:v>
                </c:pt>
                <c:pt idx="252">
                  <c:v>-3.649594234679581</c:v>
                </c:pt>
                <c:pt idx="253">
                  <c:v>-6.877788559050568</c:v>
                </c:pt>
                <c:pt idx="254">
                  <c:v>-12.3332812569617</c:v>
                </c:pt>
                <c:pt idx="255">
                  <c:v>-26.91251566194526</c:v>
                </c:pt>
                <c:pt idx="256">
                  <c:v>-13.67702997963741</c:v>
                </c:pt>
                <c:pt idx="257">
                  <c:v>-7.373916203353403</c:v>
                </c:pt>
                <c:pt idx="258">
                  <c:v>-3.774987603832725</c:v>
                </c:pt>
                <c:pt idx="259">
                  <c:v>-1.293294358682855</c:v>
                </c:pt>
                <c:pt idx="260">
                  <c:v>0.560427137571682</c:v>
                </c:pt>
                <c:pt idx="261">
                  <c:v>1.999723551814065</c:v>
                </c:pt>
                <c:pt idx="262">
                  <c:v>3.135612329108362</c:v>
                </c:pt>
                <c:pt idx="263">
                  <c:v>4.03185926131083</c:v>
                </c:pt>
                <c:pt idx="264">
                  <c:v>4.727089150183823</c:v>
                </c:pt>
                <c:pt idx="265">
                  <c:v>5.244957582198952</c:v>
                </c:pt>
                <c:pt idx="266">
                  <c:v>5.599238091681967</c:v>
                </c:pt>
                <c:pt idx="267">
                  <c:v>5.796425208054283</c:v>
                </c:pt>
                <c:pt idx="268">
                  <c:v>5.836933592115539</c:v>
                </c:pt>
                <c:pt idx="269">
                  <c:v>5.715327333166977</c:v>
                </c:pt>
                <c:pt idx="270">
                  <c:v>5.419659915912595</c:v>
                </c:pt>
                <c:pt idx="271">
                  <c:v>4.929701624368344</c:v>
                </c:pt>
                <c:pt idx="272">
                  <c:v>4.213385802687933</c:v>
                </c:pt>
                <c:pt idx="273">
                  <c:v>3.219875222220276</c:v>
                </c:pt>
                <c:pt idx="274">
                  <c:v>1.865273144235723</c:v>
                </c:pt>
                <c:pt idx="275">
                  <c:v>-0.000215391977067529</c:v>
                </c:pt>
                <c:pt idx="276">
                  <c:v>-2.68215589796481</c:v>
                </c:pt>
                <c:pt idx="277">
                  <c:v>-6.972538684628966</c:v>
                </c:pt>
                <c:pt idx="278">
                  <c:v>-16.47625194575046</c:v>
                </c:pt>
                <c:pt idx="279">
                  <c:v>-15.37355364542542</c:v>
                </c:pt>
                <c:pt idx="280">
                  <c:v>-6.427118469067037</c:v>
                </c:pt>
                <c:pt idx="281">
                  <c:v>-2.175775601377324</c:v>
                </c:pt>
                <c:pt idx="282">
                  <c:v>0.53376888691211</c:v>
                </c:pt>
                <c:pt idx="283">
                  <c:v>2.431040849544032</c:v>
                </c:pt>
                <c:pt idx="284">
                  <c:v>3.797986814457144</c:v>
                </c:pt>
                <c:pt idx="285">
                  <c:v>4.76868494221367</c:v>
                </c:pt>
                <c:pt idx="286">
                  <c:v>5.412326431797096</c:v>
                </c:pt>
                <c:pt idx="287">
                  <c:v>5.763178456315846</c:v>
                </c:pt>
                <c:pt idx="288">
                  <c:v>5.832534815965422</c:v>
                </c:pt>
                <c:pt idx="289">
                  <c:v>5.61255330067686</c:v>
                </c:pt>
                <c:pt idx="290">
                  <c:v>5.074610280992921</c:v>
                </c:pt>
                <c:pt idx="291">
                  <c:v>4.161109753246947</c:v>
                </c:pt>
                <c:pt idx="292">
                  <c:v>2.764615522323336</c:v>
                </c:pt>
                <c:pt idx="293">
                  <c:v>0.673451247892731</c:v>
                </c:pt>
                <c:pt idx="294">
                  <c:v>-2.601324414680238</c:v>
                </c:pt>
                <c:pt idx="295">
                  <c:v>-8.668601771365562</c:v>
                </c:pt>
                <c:pt idx="296">
                  <c:v>-26.16048241408363</c:v>
                </c:pt>
                <c:pt idx="297">
                  <c:v>-7.374071961032689</c:v>
                </c:pt>
                <c:pt idx="298">
                  <c:v>-1.800882522529561</c:v>
                </c:pt>
                <c:pt idx="299">
                  <c:v>1.34869814566516</c:v>
                </c:pt>
                <c:pt idx="300">
                  <c:v>3.378739353862103</c:v>
                </c:pt>
                <c:pt idx="301">
                  <c:v>4.703523930097602</c:v>
                </c:pt>
                <c:pt idx="302">
                  <c:v>5.495525665793657</c:v>
                </c:pt>
                <c:pt idx="303">
                  <c:v>5.827634060968029</c:v>
                </c:pt>
                <c:pt idx="304">
                  <c:v>5.715668338706655</c:v>
                </c:pt>
                <c:pt idx="305">
                  <c:v>5.127331328968355</c:v>
                </c:pt>
                <c:pt idx="306">
                  <c:v>3.968237728650423</c:v>
                </c:pt>
                <c:pt idx="307">
                  <c:v>2.028135252825295</c:v>
                </c:pt>
                <c:pt idx="308">
                  <c:v>-1.20406544050141</c:v>
                </c:pt>
                <c:pt idx="309">
                  <c:v>-7.48994360868313</c:v>
                </c:pt>
                <c:pt idx="310">
                  <c:v>-22.69446453072063</c:v>
                </c:pt>
                <c:pt idx="311">
                  <c:v>-5.245498211266955</c:v>
                </c:pt>
                <c:pt idx="312">
                  <c:v>0.0187829334238343</c:v>
                </c:pt>
                <c:pt idx="313">
                  <c:v>2.91422938318411</c:v>
                </c:pt>
                <c:pt idx="314">
                  <c:v>4.640502431871201</c:v>
                </c:pt>
                <c:pt idx="315">
                  <c:v>5.57142896840901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v>spatial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Calc!$BE$4:$BE$484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5.839703335328374</c:v>
                </c:pt>
                <c:pt idx="317">
                  <c:v>5.458454311156039</c:v>
                </c:pt>
                <c:pt idx="318">
                  <c:v>4.33402550932295</c:v>
                </c:pt>
                <c:pt idx="319">
                  <c:v>2.195370082762473</c:v>
                </c:pt>
                <c:pt idx="320">
                  <c:v>-1.726425993791251</c:v>
                </c:pt>
                <c:pt idx="321">
                  <c:v>-11.08235654895754</c:v>
                </c:pt>
                <c:pt idx="322">
                  <c:v>-10.44890178917822</c:v>
                </c:pt>
                <c:pt idx="323">
                  <c:v>-1.368865401410241</c:v>
                </c:pt>
                <c:pt idx="324">
                  <c:v>2.544803723521877</c:v>
                </c:pt>
                <c:pt idx="325">
                  <c:v>4.656790771283337</c:v>
                </c:pt>
                <c:pt idx="326">
                  <c:v>5.668109233000438</c:v>
                </c:pt>
                <c:pt idx="327">
                  <c:v>5.782563712079516</c:v>
                </c:pt>
                <c:pt idx="328">
                  <c:v>4.984779919353195</c:v>
                </c:pt>
                <c:pt idx="329">
                  <c:v>3.030551455367956</c:v>
                </c:pt>
                <c:pt idx="330">
                  <c:v>-0.881871023610775</c:v>
                </c:pt>
                <c:pt idx="331">
                  <c:v>-10.91759489997648</c:v>
                </c:pt>
                <c:pt idx="332">
                  <c:v>-8.356560680065003</c:v>
                </c:pt>
                <c:pt idx="333">
                  <c:v>0.0620258899599642</c:v>
                </c:pt>
                <c:pt idx="334">
                  <c:v>3.644477431817376</c:v>
                </c:pt>
                <c:pt idx="335">
                  <c:v>5.367628869197273</c:v>
                </c:pt>
                <c:pt idx="336">
                  <c:v>5.837221234337698</c:v>
                </c:pt>
                <c:pt idx="337">
                  <c:v>5.139267852291594</c:v>
                </c:pt>
                <c:pt idx="338">
                  <c:v>2.990726076472634</c:v>
                </c:pt>
                <c:pt idx="339">
                  <c:v>-1.778545370003123</c:v>
                </c:pt>
                <c:pt idx="340">
                  <c:v>-19.85164857992768</c:v>
                </c:pt>
                <c:pt idx="341">
                  <c:v>-3.711404350506005</c:v>
                </c:pt>
                <c:pt idx="342">
                  <c:v>2.332347866621709</c:v>
                </c:pt>
                <c:pt idx="343">
                  <c:v>4.963033220996128</c:v>
                </c:pt>
                <c:pt idx="344">
                  <c:v>5.835112957867855</c:v>
                </c:pt>
                <c:pt idx="345">
                  <c:v>5.232161661325882</c:v>
                </c:pt>
                <c:pt idx="346">
                  <c:v>2.831854264043281</c:v>
                </c:pt>
                <c:pt idx="347">
                  <c:v>-3.115877972973217</c:v>
                </c:pt>
                <c:pt idx="348">
                  <c:v>-17.68776227553131</c:v>
                </c:pt>
                <c:pt idx="349">
                  <c:v>-0.587619451954828</c:v>
                </c:pt>
                <c:pt idx="350">
                  <c:v>3.965002576804036</c:v>
                </c:pt>
                <c:pt idx="351">
                  <c:v>5.687457775169152</c:v>
                </c:pt>
                <c:pt idx="352">
                  <c:v>5.533867237345326</c:v>
                </c:pt>
                <c:pt idx="353">
                  <c:v>3.335151748220071</c:v>
                </c:pt>
                <c:pt idx="354">
                  <c:v>-2.739619973657645</c:v>
                </c:pt>
                <c:pt idx="355">
                  <c:v>-14.71128063222329</c:v>
                </c:pt>
                <c:pt idx="356">
                  <c:v>0.503372550643815</c:v>
                </c:pt>
                <c:pt idx="357">
                  <c:v>4.644194791941048</c:v>
                </c:pt>
                <c:pt idx="358">
                  <c:v>5.839996128439711</c:v>
                </c:pt>
                <c:pt idx="359">
                  <c:v>4.796719572842051</c:v>
                </c:pt>
                <c:pt idx="360">
                  <c:v>0.649067784757227</c:v>
                </c:pt>
                <c:pt idx="361">
                  <c:v>-17.26881279511314</c:v>
                </c:pt>
                <c:pt idx="362">
                  <c:v>-1.275649045760829</c:v>
                </c:pt>
                <c:pt idx="363">
                  <c:v>4.265283772289291</c:v>
                </c:pt>
                <c:pt idx="364">
                  <c:v>5.832265760564242</c:v>
                </c:pt>
                <c:pt idx="365">
                  <c:v>4.711854552221276</c:v>
                </c:pt>
                <c:pt idx="366">
                  <c:v>-0.259196724710247</c:v>
                </c:pt>
                <c:pt idx="367">
                  <c:v>-20.44801153542586</c:v>
                </c:pt>
                <c:pt idx="368">
                  <c:v>1.051922554775931</c:v>
                </c:pt>
                <c:pt idx="369">
                  <c:v>5.202593049165097</c:v>
                </c:pt>
                <c:pt idx="370">
                  <c:v>5.653447838485021</c:v>
                </c:pt>
                <c:pt idx="371">
                  <c:v>2.682371921750792</c:v>
                </c:pt>
                <c:pt idx="372">
                  <c:v>-9.797286791166095</c:v>
                </c:pt>
                <c:pt idx="373">
                  <c:v>-1.42257587483537</c:v>
                </c:pt>
                <c:pt idx="374">
                  <c:v>4.699243315159092</c:v>
                </c:pt>
                <c:pt idx="375">
                  <c:v>5.769911780055835</c:v>
                </c:pt>
                <c:pt idx="376">
                  <c:v>2.983285035038205</c:v>
                </c:pt>
                <c:pt idx="377">
                  <c:v>-10.34691442160886</c:v>
                </c:pt>
                <c:pt idx="378">
                  <c:v>-0.478541315076752</c:v>
                </c:pt>
                <c:pt idx="379">
                  <c:v>5.129792474175623</c:v>
                </c:pt>
                <c:pt idx="380">
                  <c:v>5.502225869640655</c:v>
                </c:pt>
                <c:pt idx="381">
                  <c:v>0.955191475013679</c:v>
                </c:pt>
                <c:pt idx="382">
                  <c:v>-14.75270579248687</c:v>
                </c:pt>
                <c:pt idx="383">
                  <c:v>2.944186105274737</c:v>
                </c:pt>
                <c:pt idx="384">
                  <c:v>5.828535272541115</c:v>
                </c:pt>
                <c:pt idx="385">
                  <c:v>3.708110214148589</c:v>
                </c:pt>
                <c:pt idx="386">
                  <c:v>-10.05912147939267</c:v>
                </c:pt>
                <c:pt idx="387">
                  <c:v>0.745221370469812</c:v>
                </c:pt>
                <c:pt idx="388">
                  <c:v>5.626993237761805</c:v>
                </c:pt>
                <c:pt idx="389">
                  <c:v>4.459412454167698</c:v>
                </c:pt>
                <c:pt idx="390">
                  <c:v>-6.633651844525886</c:v>
                </c:pt>
                <c:pt idx="391">
                  <c:v>0.270974342135931</c:v>
                </c:pt>
                <c:pt idx="392">
                  <c:v>5.645811357864505</c:v>
                </c:pt>
                <c:pt idx="393">
                  <c:v>4.145377529816092</c:v>
                </c:pt>
                <c:pt idx="394">
                  <c:v>-11.33172838731326</c:v>
                </c:pt>
                <c:pt idx="395">
                  <c:v>2.056965226913894</c:v>
                </c:pt>
                <c:pt idx="396">
                  <c:v>5.840711030167608</c:v>
                </c:pt>
                <c:pt idx="397">
                  <c:v>2.235111291461628</c:v>
                </c:pt>
                <c:pt idx="398">
                  <c:v>-10.21704551224998</c:v>
                </c:pt>
                <c:pt idx="399">
                  <c:v>4.591828247696739</c:v>
                </c:pt>
                <c:pt idx="400">
                  <c:v>5.201426434691386</c:v>
                </c:pt>
                <c:pt idx="401">
                  <c:v>-5.452097542380681</c:v>
                </c:pt>
                <c:pt idx="402">
                  <c:v>1.5321838024909</c:v>
                </c:pt>
                <c:pt idx="403">
                  <c:v>5.838627381249904</c:v>
                </c:pt>
                <c:pt idx="404">
                  <c:v>0.721078795128223</c:v>
                </c:pt>
                <c:pt idx="405">
                  <c:v>-2.695937588339832</c:v>
                </c:pt>
                <c:pt idx="406">
                  <c:v>5.661263951577554</c:v>
                </c:pt>
                <c:pt idx="407">
                  <c:v>2.742715890635693</c:v>
                </c:pt>
                <c:pt idx="408">
                  <c:v>-6.666414947410258</c:v>
                </c:pt>
                <c:pt idx="409">
                  <c:v>5.432993668197503</c:v>
                </c:pt>
                <c:pt idx="410">
                  <c:v>3.221562557593272</c:v>
                </c:pt>
                <c:pt idx="411">
                  <c:v>-7.121893474562304</c:v>
                </c:pt>
                <c:pt idx="412">
                  <c:v>5.517530697987314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v>echo</c:v>
          </c:tx>
          <c:spPr>
            <a:ln>
              <a:solidFill>
                <a:srgbClr val="8000FF"/>
              </a:solidFill>
            </a:ln>
          </c:spPr>
          <c:marker>
            <c:symbol val="none"/>
          </c:marker>
          <c:val>
            <c:numRef>
              <c:f>Calc!$BF$4:$BF$484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2.546408108922967</c:v>
                </c:pt>
                <c:pt idx="414">
                  <c:v>-3.408455242845114</c:v>
                </c:pt>
                <c:pt idx="415">
                  <c:v>5.799378598207292</c:v>
                </c:pt>
                <c:pt idx="416">
                  <c:v>-0.0420586581218021</c:v>
                </c:pt>
                <c:pt idx="417">
                  <c:v>1.142516636149539</c:v>
                </c:pt>
                <c:pt idx="418">
                  <c:v>5.628889702674775</c:v>
                </c:pt>
                <c:pt idx="419">
                  <c:v>-9.878527780524281</c:v>
                </c:pt>
                <c:pt idx="420">
                  <c:v>4.563108021645695</c:v>
                </c:pt>
                <c:pt idx="421">
                  <c:v>3.570010511554182</c:v>
                </c:pt>
                <c:pt idx="422">
                  <c:v>-3.181973043138234</c:v>
                </c:pt>
                <c:pt idx="423">
                  <c:v>5.831752377767315</c:v>
                </c:pt>
                <c:pt idx="424">
                  <c:v>-6.356732473159141</c:v>
                </c:pt>
                <c:pt idx="425">
                  <c:v>4.592224735991989</c:v>
                </c:pt>
                <c:pt idx="426">
                  <c:v>2.799528694146603</c:v>
                </c:pt>
                <c:pt idx="427">
                  <c:v>0.218867595207721</c:v>
                </c:pt>
                <c:pt idx="428">
                  <c:v>5.356923551759122</c:v>
                </c:pt>
                <c:pt idx="429">
                  <c:v>-11.71667772186818</c:v>
                </c:pt>
                <c:pt idx="430">
                  <c:v>5.83136522720256</c:v>
                </c:pt>
                <c:pt idx="431">
                  <c:v>-7.79375420463346</c:v>
                </c:pt>
                <c:pt idx="432">
                  <c:v>5.305142762583031</c:v>
                </c:pt>
                <c:pt idx="433">
                  <c:v>-1.089774825468201</c:v>
                </c:pt>
                <c:pt idx="434">
                  <c:v>4.379985743635599</c:v>
                </c:pt>
                <c:pt idx="435">
                  <c:v>1.371792811323859</c:v>
                </c:pt>
                <c:pt idx="436">
                  <c:v>3.551335961883654</c:v>
                </c:pt>
                <c:pt idx="437">
                  <c:v>2.300620862020314</c:v>
                </c:pt>
                <c:pt idx="438">
                  <c:v>3.227408573239336</c:v>
                </c:pt>
                <c:pt idx="439">
                  <c:v>2.280491091677901</c:v>
                </c:pt>
                <c:pt idx="440">
                  <c:v>3.585710801206461</c:v>
                </c:pt>
                <c:pt idx="441">
                  <c:v>1.268525780673164</c:v>
                </c:pt>
                <c:pt idx="442">
                  <c:v>4.459726774006175</c:v>
                </c:pt>
                <c:pt idx="443">
                  <c:v>-1.50324954459734</c:v>
                </c:pt>
                <c:pt idx="444">
                  <c:v>5.409849511961058</c:v>
                </c:pt>
                <c:pt idx="445">
                  <c:v>-10.16488347280686</c:v>
                </c:pt>
                <c:pt idx="446">
                  <c:v>5.839504655322124</c:v>
                </c:pt>
                <c:pt idx="447">
                  <c:v>-7.041592801679361</c:v>
                </c:pt>
                <c:pt idx="448">
                  <c:v>4.892161900890989</c:v>
                </c:pt>
                <c:pt idx="449">
                  <c:v>2.193209037360168</c:v>
                </c:pt>
                <c:pt idx="450">
                  <c:v>0.492414952282202</c:v>
                </c:pt>
                <c:pt idx="451">
                  <c:v>5.545925559937505</c:v>
                </c:pt>
                <c:pt idx="452">
                  <c:v>-15.9765573042105</c:v>
                </c:pt>
                <c:pt idx="453">
                  <c:v>4.95542619128542</c:v>
                </c:pt>
                <c:pt idx="454">
                  <c:v>3.266429493360306</c:v>
                </c:pt>
                <c:pt idx="455">
                  <c:v>-4.437245520067299</c:v>
                </c:pt>
                <c:pt idx="456">
                  <c:v>5.755611972827705</c:v>
                </c:pt>
                <c:pt idx="457">
                  <c:v>1.142027885350223</c:v>
                </c:pt>
                <c:pt idx="458">
                  <c:v>-1.570755582691073</c:v>
                </c:pt>
                <c:pt idx="459">
                  <c:v>5.797528437358953</c:v>
                </c:pt>
                <c:pt idx="460">
                  <c:v>1.72525005833041</c:v>
                </c:pt>
                <c:pt idx="461">
                  <c:v>-4.809306723672236</c:v>
                </c:pt>
                <c:pt idx="462">
                  <c:v>5.340818851744098</c:v>
                </c:pt>
                <c:pt idx="463">
                  <c:v>4.353646958321242</c:v>
                </c:pt>
                <c:pt idx="464">
                  <c:v>-11.86471833826662</c:v>
                </c:pt>
                <c:pt idx="465">
                  <c:v>2.138280898826386</c:v>
                </c:pt>
                <c:pt idx="466">
                  <c:v>5.829500498381168</c:v>
                </c:pt>
                <c:pt idx="467">
                  <c:v>3.366295002098996</c:v>
                </c:pt>
                <c:pt idx="468">
                  <c:v>-13.01445016080771</c:v>
                </c:pt>
                <c:pt idx="469">
                  <c:v>0.769265880238852</c:v>
                </c:pt>
                <c:pt idx="470">
                  <c:v>5.41432159186286</c:v>
                </c:pt>
                <c:pt idx="471">
                  <c:v>5.38566175888665</c:v>
                </c:pt>
                <c:pt idx="472">
                  <c:v>1.521256710655793</c:v>
                </c:pt>
                <c:pt idx="473">
                  <c:v>-14.48741153548187</c:v>
                </c:pt>
                <c:pt idx="474">
                  <c:v>-1.794351844313393</c:v>
                </c:pt>
                <c:pt idx="475">
                  <c:v>3.799621606064432</c:v>
                </c:pt>
                <c:pt idx="476">
                  <c:v>5.641233442865641</c:v>
                </c:pt>
                <c:pt idx="477">
                  <c:v>5.680430832618851</c:v>
                </c:pt>
                <c:pt idx="478">
                  <c:v>4.409779187627153</c:v>
                </c:pt>
                <c:pt idx="479">
                  <c:v>1.876196790499291</c:v>
                </c:pt>
                <c:pt idx="480">
                  <c:v>-2.334587064202583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298344"/>
        <c:axId val="-1993292152"/>
      </c:lineChart>
      <c:catAx>
        <c:axId val="-19932983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1993292152"/>
        <c:crosses val="autoZero"/>
        <c:auto val="1"/>
        <c:lblAlgn val="ctr"/>
        <c:lblOffset val="100"/>
        <c:tickLblSkip val="16"/>
        <c:tickMarkSkip val="16"/>
        <c:noMultiLvlLbl val="0"/>
      </c:catAx>
      <c:valAx>
        <c:axId val="-1993292152"/>
        <c:scaling>
          <c:orientation val="minMax"/>
          <c:max val="12.0"/>
          <c:min val="-24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993298344"/>
        <c:crosses val="autoZero"/>
        <c:crossBetween val="midCat"/>
        <c:majorUnit val="6.0"/>
        <c:minorUnit val="3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2" l="0.700000000000001" r="0.700000000000001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 - log scale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92493348280007"/>
          <c:y val="0.135064935064935"/>
          <c:w val="0.818966788671142"/>
          <c:h val="0.682800132937928"/>
        </c:manualLayout>
      </c:layout>
      <c:lineChart>
        <c:grouping val="standard"/>
        <c:varyColors val="0"/>
        <c:ser>
          <c:idx val="1"/>
          <c:order val="0"/>
          <c:tx>
            <c:v>direct</c:v>
          </c:tx>
          <c:spPr>
            <a:ln w="28575" cmpd="sng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Calc!$AN$4:$AN$484</c:f>
              <c:numCache>
                <c:formatCode>General</c:formatCode>
                <c:ptCount val="48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</c:v>
                </c:pt>
                <c:pt idx="190">
                  <c:v>0.0</c:v>
                </c:pt>
                <c:pt idx="191">
                  <c:v>0.0</c:v>
                </c:pt>
                <c:pt idx="192">
                  <c:v>0.0</c:v>
                </c:pt>
                <c:pt idx="193">
                  <c:v>0.0</c:v>
                </c:pt>
                <c:pt idx="194">
                  <c:v>0.0</c:v>
                </c:pt>
                <c:pt idx="195">
                  <c:v>0.0</c:v>
                </c:pt>
                <c:pt idx="196">
                  <c:v>0.0</c:v>
                </c:pt>
                <c:pt idx="197">
                  <c:v>0.0</c:v>
                </c:pt>
                <c:pt idx="198">
                  <c:v>0.0</c:v>
                </c:pt>
                <c:pt idx="199">
                  <c:v>0.0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</c:v>
                </c:pt>
                <c:pt idx="211">
                  <c:v>0.0</c:v>
                </c:pt>
                <c:pt idx="212">
                  <c:v>0.0</c:v>
                </c:pt>
                <c:pt idx="213">
                  <c:v>0.0</c:v>
                </c:pt>
                <c:pt idx="214">
                  <c:v>0.0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</c:v>
                </c:pt>
                <c:pt idx="221">
                  <c:v>0.0</c:v>
                </c:pt>
                <c:pt idx="222">
                  <c:v>0.0</c:v>
                </c:pt>
                <c:pt idx="223">
                  <c:v>0.0</c:v>
                </c:pt>
                <c:pt idx="224">
                  <c:v>0.0</c:v>
                </c:pt>
                <c:pt idx="225">
                  <c:v>0.0</c:v>
                </c:pt>
                <c:pt idx="226">
                  <c:v>0.0</c:v>
                </c:pt>
                <c:pt idx="227">
                  <c:v>0.0</c:v>
                </c:pt>
                <c:pt idx="228">
                  <c:v>0.0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</c:v>
                </c:pt>
                <c:pt idx="235">
                  <c:v>0.0</c:v>
                </c:pt>
                <c:pt idx="236">
                  <c:v>0.0</c:v>
                </c:pt>
                <c:pt idx="237">
                  <c:v>0.0</c:v>
                </c:pt>
                <c:pt idx="238">
                  <c:v>0.0</c:v>
                </c:pt>
                <c:pt idx="239">
                  <c:v>0.0</c:v>
                </c:pt>
                <c:pt idx="240">
                  <c:v>0.0</c:v>
                </c:pt>
                <c:pt idx="241">
                  <c:v>0.0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0.0</c:v>
                </c:pt>
                <c:pt idx="247">
                  <c:v>0.0</c:v>
                </c:pt>
                <c:pt idx="248">
                  <c:v>0.0</c:v>
                </c:pt>
                <c:pt idx="249">
                  <c:v>0.0</c:v>
                </c:pt>
                <c:pt idx="250">
                  <c:v>0.0</c:v>
                </c:pt>
                <c:pt idx="251">
                  <c:v>0.0</c:v>
                </c:pt>
                <c:pt idx="252">
                  <c:v>0.0</c:v>
                </c:pt>
                <c:pt idx="253">
                  <c:v>0.0</c:v>
                </c:pt>
                <c:pt idx="254">
                  <c:v>0.0</c:v>
                </c:pt>
                <c:pt idx="255">
                  <c:v>0.0</c:v>
                </c:pt>
                <c:pt idx="256">
                  <c:v>0.0</c:v>
                </c:pt>
                <c:pt idx="257">
                  <c:v>0.0</c:v>
                </c:pt>
                <c:pt idx="258">
                  <c:v>0.0</c:v>
                </c:pt>
                <c:pt idx="259">
                  <c:v>0.0</c:v>
                </c:pt>
                <c:pt idx="260">
                  <c:v>0.0</c:v>
                </c:pt>
                <c:pt idx="261">
                  <c:v>0.0</c:v>
                </c:pt>
                <c:pt idx="262">
                  <c:v>0.0</c:v>
                </c:pt>
                <c:pt idx="263">
                  <c:v>0.0</c:v>
                </c:pt>
                <c:pt idx="264">
                  <c:v>0.0</c:v>
                </c:pt>
                <c:pt idx="265">
                  <c:v>0.0</c:v>
                </c:pt>
                <c:pt idx="266">
                  <c:v>0.0</c:v>
                </c:pt>
                <c:pt idx="267">
                  <c:v>0.0</c:v>
                </c:pt>
                <c:pt idx="268">
                  <c:v>0.0</c:v>
                </c:pt>
                <c:pt idx="269">
                  <c:v>0.0</c:v>
                </c:pt>
                <c:pt idx="270">
                  <c:v>0.0</c:v>
                </c:pt>
                <c:pt idx="271">
                  <c:v>0.0</c:v>
                </c:pt>
                <c:pt idx="272">
                  <c:v>0.0</c:v>
                </c:pt>
                <c:pt idx="273">
                  <c:v>0.0</c:v>
                </c:pt>
                <c:pt idx="274">
                  <c:v>0.0</c:v>
                </c:pt>
                <c:pt idx="275">
                  <c:v>0.0</c:v>
                </c:pt>
                <c:pt idx="276">
                  <c:v>0.0</c:v>
                </c:pt>
                <c:pt idx="277">
                  <c:v>0.0</c:v>
                </c:pt>
                <c:pt idx="278">
                  <c:v>0.0</c:v>
                </c:pt>
                <c:pt idx="279">
                  <c:v>0.0</c:v>
                </c:pt>
                <c:pt idx="280">
                  <c:v>0.0</c:v>
                </c:pt>
                <c:pt idx="281">
                  <c:v>0.0</c:v>
                </c:pt>
                <c:pt idx="282">
                  <c:v>0.0</c:v>
                </c:pt>
                <c:pt idx="283">
                  <c:v>0.0</c:v>
                </c:pt>
                <c:pt idx="284">
                  <c:v>0.0</c:v>
                </c:pt>
                <c:pt idx="285">
                  <c:v>0.0</c:v>
                </c:pt>
                <c:pt idx="286">
                  <c:v>0.0</c:v>
                </c:pt>
                <c:pt idx="287">
                  <c:v>0.0</c:v>
                </c:pt>
                <c:pt idx="288">
                  <c:v>0.0</c:v>
                </c:pt>
                <c:pt idx="289">
                  <c:v>0.0</c:v>
                </c:pt>
                <c:pt idx="290">
                  <c:v>0.0</c:v>
                </c:pt>
                <c:pt idx="291">
                  <c:v>0.0</c:v>
                </c:pt>
                <c:pt idx="292">
                  <c:v>0.0</c:v>
                </c:pt>
                <c:pt idx="293">
                  <c:v>0.0</c:v>
                </c:pt>
                <c:pt idx="294">
                  <c:v>0.0</c:v>
                </c:pt>
                <c:pt idx="295">
                  <c:v>0.0</c:v>
                </c:pt>
                <c:pt idx="296">
                  <c:v>0.0</c:v>
                </c:pt>
                <c:pt idx="297">
                  <c:v>0.0</c:v>
                </c:pt>
                <c:pt idx="298">
                  <c:v>0.0</c:v>
                </c:pt>
                <c:pt idx="299">
                  <c:v>0.0</c:v>
                </c:pt>
                <c:pt idx="300">
                  <c:v>0.0</c:v>
                </c:pt>
                <c:pt idx="301">
                  <c:v>0.0</c:v>
                </c:pt>
                <c:pt idx="302">
                  <c:v>0.0</c:v>
                </c:pt>
                <c:pt idx="303">
                  <c:v>0.0</c:v>
                </c:pt>
                <c:pt idx="304">
                  <c:v>0.0</c:v>
                </c:pt>
                <c:pt idx="305">
                  <c:v>0.0</c:v>
                </c:pt>
                <c:pt idx="306">
                  <c:v>0.0</c:v>
                </c:pt>
                <c:pt idx="307">
                  <c:v>0.0</c:v>
                </c:pt>
                <c:pt idx="308">
                  <c:v>0.0</c:v>
                </c:pt>
                <c:pt idx="309">
                  <c:v>0.0</c:v>
                </c:pt>
                <c:pt idx="310">
                  <c:v>0.0</c:v>
                </c:pt>
                <c:pt idx="311">
                  <c:v>0.0</c:v>
                </c:pt>
                <c:pt idx="312">
                  <c:v>0.0</c:v>
                </c:pt>
                <c:pt idx="313">
                  <c:v>0.0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0.0</c:v>
                </c:pt>
                <c:pt idx="320">
                  <c:v>0.0</c:v>
                </c:pt>
                <c:pt idx="321">
                  <c:v>0.0</c:v>
                </c:pt>
                <c:pt idx="322">
                  <c:v>0.0</c:v>
                </c:pt>
                <c:pt idx="323">
                  <c:v>0.0</c:v>
                </c:pt>
                <c:pt idx="324">
                  <c:v>0.0</c:v>
                </c:pt>
                <c:pt idx="325">
                  <c:v>0.0</c:v>
                </c:pt>
                <c:pt idx="326">
                  <c:v>0.0</c:v>
                </c:pt>
                <c:pt idx="327">
                  <c:v>0.0</c:v>
                </c:pt>
                <c:pt idx="328">
                  <c:v>0.0</c:v>
                </c:pt>
                <c:pt idx="329">
                  <c:v>0.0</c:v>
                </c:pt>
                <c:pt idx="330">
                  <c:v>0.0</c:v>
                </c:pt>
                <c:pt idx="331">
                  <c:v>0.0</c:v>
                </c:pt>
                <c:pt idx="332">
                  <c:v>0.0</c:v>
                </c:pt>
                <c:pt idx="333">
                  <c:v>0.0</c:v>
                </c:pt>
                <c:pt idx="334">
                  <c:v>0.0</c:v>
                </c:pt>
                <c:pt idx="335">
                  <c:v>0.0</c:v>
                </c:pt>
                <c:pt idx="336">
                  <c:v>0.0</c:v>
                </c:pt>
                <c:pt idx="337">
                  <c:v>0.0</c:v>
                </c:pt>
                <c:pt idx="338">
                  <c:v>0.0</c:v>
                </c:pt>
                <c:pt idx="339">
                  <c:v>0.0</c:v>
                </c:pt>
                <c:pt idx="340">
                  <c:v>0.0</c:v>
                </c:pt>
                <c:pt idx="341">
                  <c:v>0.0</c:v>
                </c:pt>
                <c:pt idx="342">
                  <c:v>0.0</c:v>
                </c:pt>
                <c:pt idx="343">
                  <c:v>0.0</c:v>
                </c:pt>
                <c:pt idx="344">
                  <c:v>0.0</c:v>
                </c:pt>
                <c:pt idx="345">
                  <c:v>0.0</c:v>
                </c:pt>
                <c:pt idx="346">
                  <c:v>0.0</c:v>
                </c:pt>
                <c:pt idx="347">
                  <c:v>0.0</c:v>
                </c:pt>
                <c:pt idx="348">
                  <c:v>0.0</c:v>
                </c:pt>
                <c:pt idx="349">
                  <c:v>0.0</c:v>
                </c:pt>
                <c:pt idx="350">
                  <c:v>0.0</c:v>
                </c:pt>
                <c:pt idx="351">
                  <c:v>0.0</c:v>
                </c:pt>
                <c:pt idx="352">
                  <c:v>0.0</c:v>
                </c:pt>
                <c:pt idx="353">
                  <c:v>0.0</c:v>
                </c:pt>
                <c:pt idx="354">
                  <c:v>0.0</c:v>
                </c:pt>
                <c:pt idx="355">
                  <c:v>0.0</c:v>
                </c:pt>
                <c:pt idx="356">
                  <c:v>0.0</c:v>
                </c:pt>
                <c:pt idx="357">
                  <c:v>0.0</c:v>
                </c:pt>
                <c:pt idx="358">
                  <c:v>0.0</c:v>
                </c:pt>
                <c:pt idx="359">
                  <c:v>0.0</c:v>
                </c:pt>
                <c:pt idx="360">
                  <c:v>0.0</c:v>
                </c:pt>
                <c:pt idx="361">
                  <c:v>0.0</c:v>
                </c:pt>
                <c:pt idx="362">
                  <c:v>0.0</c:v>
                </c:pt>
                <c:pt idx="363">
                  <c:v>0.0</c:v>
                </c:pt>
                <c:pt idx="364">
                  <c:v>0.0</c:v>
                </c:pt>
                <c:pt idx="365">
                  <c:v>0.0</c:v>
                </c:pt>
                <c:pt idx="366">
                  <c:v>0.0</c:v>
                </c:pt>
                <c:pt idx="367">
                  <c:v>0.0</c:v>
                </c:pt>
                <c:pt idx="368">
                  <c:v>0.0</c:v>
                </c:pt>
                <c:pt idx="369">
                  <c:v>0.0</c:v>
                </c:pt>
                <c:pt idx="370">
                  <c:v>0.0</c:v>
                </c:pt>
                <c:pt idx="371">
                  <c:v>0.0</c:v>
                </c:pt>
                <c:pt idx="372">
                  <c:v>0.0</c:v>
                </c:pt>
                <c:pt idx="373">
                  <c:v>0.0</c:v>
                </c:pt>
                <c:pt idx="374">
                  <c:v>0.0</c:v>
                </c:pt>
                <c:pt idx="375">
                  <c:v>0.0</c:v>
                </c:pt>
                <c:pt idx="376">
                  <c:v>0.0</c:v>
                </c:pt>
                <c:pt idx="377">
                  <c:v>0.0</c:v>
                </c:pt>
                <c:pt idx="378">
                  <c:v>0.0</c:v>
                </c:pt>
                <c:pt idx="379">
                  <c:v>0.0</c:v>
                </c:pt>
                <c:pt idx="380">
                  <c:v>0.0</c:v>
                </c:pt>
                <c:pt idx="381">
                  <c:v>0.0</c:v>
                </c:pt>
                <c:pt idx="382">
                  <c:v>0.0</c:v>
                </c:pt>
                <c:pt idx="383">
                  <c:v>0.0</c:v>
                </c:pt>
                <c:pt idx="384">
                  <c:v>0.0</c:v>
                </c:pt>
                <c:pt idx="385">
                  <c:v>0.0</c:v>
                </c:pt>
                <c:pt idx="386">
                  <c:v>0.0</c:v>
                </c:pt>
                <c:pt idx="387">
                  <c:v>0.0</c:v>
                </c:pt>
                <c:pt idx="388">
                  <c:v>0.0</c:v>
                </c:pt>
                <c:pt idx="389">
                  <c:v>0.0</c:v>
                </c:pt>
                <c:pt idx="390">
                  <c:v>0.0</c:v>
                </c:pt>
                <c:pt idx="391">
                  <c:v>0.0</c:v>
                </c:pt>
                <c:pt idx="392">
                  <c:v>0.0</c:v>
                </c:pt>
                <c:pt idx="393">
                  <c:v>0.0</c:v>
                </c:pt>
                <c:pt idx="394">
                  <c:v>0.0</c:v>
                </c:pt>
                <c:pt idx="395">
                  <c:v>0.0</c:v>
                </c:pt>
                <c:pt idx="396">
                  <c:v>0.0</c:v>
                </c:pt>
                <c:pt idx="397">
                  <c:v>0.0</c:v>
                </c:pt>
                <c:pt idx="398">
                  <c:v>0.0</c:v>
                </c:pt>
                <c:pt idx="399">
                  <c:v>0.0</c:v>
                </c:pt>
                <c:pt idx="400">
                  <c:v>0.0</c:v>
                </c:pt>
                <c:pt idx="401">
                  <c:v>0.0</c:v>
                </c:pt>
                <c:pt idx="402">
                  <c:v>0.0</c:v>
                </c:pt>
                <c:pt idx="403">
                  <c:v>0.0</c:v>
                </c:pt>
                <c:pt idx="404">
                  <c:v>0.0</c:v>
                </c:pt>
                <c:pt idx="405">
                  <c:v>0.0</c:v>
                </c:pt>
                <c:pt idx="406">
                  <c:v>0.0</c:v>
                </c:pt>
                <c:pt idx="407">
                  <c:v>0.0</c:v>
                </c:pt>
                <c:pt idx="408">
                  <c:v>0.0</c:v>
                </c:pt>
                <c:pt idx="409">
                  <c:v>0.0</c:v>
                </c:pt>
                <c:pt idx="410">
                  <c:v>0.0</c:v>
                </c:pt>
                <c:pt idx="411">
                  <c:v>0.0</c:v>
                </c:pt>
                <c:pt idx="412">
                  <c:v>0.0</c:v>
                </c:pt>
                <c:pt idx="413">
                  <c:v>0.0</c:v>
                </c:pt>
                <c:pt idx="414">
                  <c:v>0.0</c:v>
                </c:pt>
                <c:pt idx="415">
                  <c:v>0.0</c:v>
                </c:pt>
                <c:pt idx="416">
                  <c:v>0.0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0.0</c:v>
                </c:pt>
                <c:pt idx="422">
                  <c:v>0.0</c:v>
                </c:pt>
                <c:pt idx="423">
                  <c:v>0.0</c:v>
                </c:pt>
                <c:pt idx="424">
                  <c:v>0.0</c:v>
                </c:pt>
                <c:pt idx="425">
                  <c:v>0.0</c:v>
                </c:pt>
                <c:pt idx="426">
                  <c:v>0.0</c:v>
                </c:pt>
                <c:pt idx="427">
                  <c:v>0.0</c:v>
                </c:pt>
                <c:pt idx="428">
                  <c:v>0.0</c:v>
                </c:pt>
                <c:pt idx="429">
                  <c:v>0.0</c:v>
                </c:pt>
                <c:pt idx="430">
                  <c:v>0.0</c:v>
                </c:pt>
                <c:pt idx="431">
                  <c:v>0.0</c:v>
                </c:pt>
                <c:pt idx="432">
                  <c:v>0.0</c:v>
                </c:pt>
                <c:pt idx="433">
                  <c:v>0.0</c:v>
                </c:pt>
                <c:pt idx="434">
                  <c:v>0.0</c:v>
                </c:pt>
                <c:pt idx="435">
                  <c:v>0.0</c:v>
                </c:pt>
                <c:pt idx="436">
                  <c:v>0.0</c:v>
                </c:pt>
                <c:pt idx="437">
                  <c:v>0.0</c:v>
                </c:pt>
                <c:pt idx="438">
                  <c:v>0.0</c:v>
                </c:pt>
                <c:pt idx="439">
                  <c:v>0.0</c:v>
                </c:pt>
                <c:pt idx="440">
                  <c:v>0.0</c:v>
                </c:pt>
                <c:pt idx="441">
                  <c:v>0.0</c:v>
                </c:pt>
                <c:pt idx="442">
                  <c:v>0.0</c:v>
                </c:pt>
                <c:pt idx="443">
                  <c:v>0.0</c:v>
                </c:pt>
                <c:pt idx="444">
                  <c:v>0.0</c:v>
                </c:pt>
                <c:pt idx="445">
                  <c:v>0.0</c:v>
                </c:pt>
                <c:pt idx="446">
                  <c:v>0.0</c:v>
                </c:pt>
                <c:pt idx="447">
                  <c:v>0.0</c:v>
                </c:pt>
                <c:pt idx="448">
                  <c:v>0.0</c:v>
                </c:pt>
                <c:pt idx="449">
                  <c:v>0.0</c:v>
                </c:pt>
                <c:pt idx="450">
                  <c:v>0.0</c:v>
                </c:pt>
                <c:pt idx="451">
                  <c:v>0.0</c:v>
                </c:pt>
                <c:pt idx="452">
                  <c:v>0.0</c:v>
                </c:pt>
                <c:pt idx="453">
                  <c:v>0.0</c:v>
                </c:pt>
                <c:pt idx="454">
                  <c:v>0.0</c:v>
                </c:pt>
                <c:pt idx="455">
                  <c:v>0.0</c:v>
                </c:pt>
                <c:pt idx="456">
                  <c:v>0.0</c:v>
                </c:pt>
                <c:pt idx="457">
                  <c:v>0.0</c:v>
                </c:pt>
                <c:pt idx="458">
                  <c:v>0.0</c:v>
                </c:pt>
                <c:pt idx="459">
                  <c:v>0.0</c:v>
                </c:pt>
                <c:pt idx="460">
                  <c:v>0.0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</c:numCache>
            </c:numRef>
          </c:val>
          <c:smooth val="0"/>
        </c:ser>
        <c:ser>
          <c:idx val="0"/>
          <c:order val="1"/>
          <c:tx>
            <c:v>bounce</c:v>
          </c:tx>
          <c:spPr>
            <a:ln w="28575" cmpd="sng">
              <a:prstDash val="solid"/>
            </a:ln>
          </c:spPr>
          <c:marker>
            <c:symbol val="none"/>
          </c:marker>
          <c:cat>
            <c:strRef>
              <c:f>Calc!$H$4:$H$484</c:f>
              <c:strCache>
                <c:ptCount val="481"/>
                <c:pt idx="0">
                  <c:v>20</c:v>
                </c:pt>
                <c:pt idx="1">
                  <c:v>20,28990416</c:v>
                </c:pt>
                <c:pt idx="2">
                  <c:v>20,58401054</c:v>
                </c:pt>
                <c:pt idx="3">
                  <c:v>20,88238006</c:v>
                </c:pt>
                <c:pt idx="4">
                  <c:v>21,1850745</c:v>
                </c:pt>
                <c:pt idx="5">
                  <c:v>21,49215657</c:v>
                </c:pt>
                <c:pt idx="6">
                  <c:v>21,80368985</c:v>
                </c:pt>
                <c:pt idx="7">
                  <c:v>22,11973887</c:v>
                </c:pt>
                <c:pt idx="8">
                  <c:v>22,44036909</c:v>
                </c:pt>
                <c:pt idx="9">
                  <c:v>22,76564691</c:v>
                </c:pt>
                <c:pt idx="10">
                  <c:v>23,09563969</c:v>
                </c:pt>
                <c:pt idx="11">
                  <c:v>23,4304158</c:v>
                </c:pt>
                <c:pt idx="12">
                  <c:v>23,77004455</c:v>
                </c:pt>
                <c:pt idx="13">
                  <c:v>24,11459629</c:v>
                </c:pt>
                <c:pt idx="14">
                  <c:v>24,46414238</c:v>
                </c:pt>
                <c:pt idx="15">
                  <c:v>24,81875522</c:v>
                </c:pt>
                <c:pt idx="16">
                  <c:v>25</c:v>
                </c:pt>
                <c:pt idx="17">
                  <c:v>25,54347595</c:v>
                </c:pt>
                <c:pt idx="18">
                  <c:v>25,91373395</c:v>
                </c:pt>
                <c:pt idx="19">
                  <c:v>26,28935892</c:v>
                </c:pt>
                <c:pt idx="20">
                  <c:v>26,67042864</c:v>
                </c:pt>
                <c:pt idx="21">
                  <c:v>27,05702206</c:v>
                </c:pt>
                <c:pt idx="22">
                  <c:v>27,44921922</c:v>
                </c:pt>
                <c:pt idx="23">
                  <c:v>27,84710136</c:v>
                </c:pt>
                <c:pt idx="24">
                  <c:v>28,25075089</c:v>
                </c:pt>
                <c:pt idx="25">
                  <c:v>28,6602514</c:v>
                </c:pt>
                <c:pt idx="26">
                  <c:v>29,07568771</c:v>
                </c:pt>
                <c:pt idx="27">
                  <c:v>29,49714586</c:v>
                </c:pt>
                <c:pt idx="28">
                  <c:v>29,92471312</c:v>
                </c:pt>
                <c:pt idx="29">
                  <c:v>30,35847806</c:v>
                </c:pt>
                <c:pt idx="30">
                  <c:v>30,79853052</c:v>
                </c:pt>
                <c:pt idx="31">
                  <c:v>31,24496163</c:v>
                </c:pt>
                <c:pt idx="32">
                  <c:v>31,5</c:v>
                </c:pt>
                <c:pt idx="33">
                  <c:v>32,15733098</c:v>
                </c:pt>
                <c:pt idx="34">
                  <c:v>32,62345818</c:v>
                </c:pt>
                <c:pt idx="35">
                  <c:v>33,096342</c:v>
                </c:pt>
                <c:pt idx="36">
                  <c:v>33,57608036</c:v>
                </c:pt>
                <c:pt idx="37">
                  <c:v>34,06277263</c:v>
                </c:pt>
                <c:pt idx="38">
                  <c:v>34,55651961</c:v>
                </c:pt>
                <c:pt idx="39">
                  <c:v>35,05742355</c:v>
                </c:pt>
                <c:pt idx="40">
                  <c:v>35,5655882</c:v>
                </c:pt>
                <c:pt idx="41">
                  <c:v>36,0811188</c:v>
                </c:pt>
                <c:pt idx="42">
                  <c:v>36,60412213</c:v>
                </c:pt>
                <c:pt idx="43">
                  <c:v>37,13470649</c:v>
                </c:pt>
                <c:pt idx="44">
                  <c:v>37,67298179</c:v>
                </c:pt>
                <c:pt idx="45">
                  <c:v>38,2190595</c:v>
                </c:pt>
                <c:pt idx="46">
                  <c:v>38,77305272</c:v>
                </c:pt>
                <c:pt idx="47">
                  <c:v>39,33507619</c:v>
                </c:pt>
                <c:pt idx="48">
                  <c:v>40</c:v>
                </c:pt>
                <c:pt idx="49">
                  <c:v>40,48368115</c:v>
                </c:pt>
                <c:pt idx="50">
                  <c:v>41,07050053</c:v>
                </c:pt>
                <c:pt idx="51">
                  <c:v>41,66582598</c:v>
                </c:pt>
                <c:pt idx="52">
                  <c:v>42,2697808</c:v>
                </c:pt>
                <c:pt idx="53">
                  <c:v>42,88249006</c:v>
                </c:pt>
                <c:pt idx="54">
                  <c:v>43,50408068</c:v>
                </c:pt>
                <c:pt idx="55">
                  <c:v>44,13468138</c:v>
                </c:pt>
                <c:pt idx="56">
                  <c:v>44,77442277</c:v>
                </c:pt>
                <c:pt idx="57">
                  <c:v>45,42343735</c:v>
                </c:pt>
                <c:pt idx="58">
                  <c:v>46,08185952</c:v>
                </c:pt>
                <c:pt idx="59">
                  <c:v>46,74982566</c:v>
                </c:pt>
                <c:pt idx="60">
                  <c:v>47,42747411</c:v>
                </c:pt>
                <c:pt idx="61">
                  <c:v>48,11494522</c:v>
                </c:pt>
                <c:pt idx="62">
                  <c:v>48,81238136</c:v>
                </c:pt>
                <c:pt idx="63">
                  <c:v>49,51992698</c:v>
                </c:pt>
                <c:pt idx="64">
                  <c:v>50</c:v>
                </c:pt>
                <c:pt idx="65">
                  <c:v>50,96593496</c:v>
                </c:pt>
                <c:pt idx="66">
                  <c:v>51,70469679</c:v>
                </c:pt>
                <c:pt idx="67">
                  <c:v>52,45416713</c:v>
                </c:pt>
                <c:pt idx="68">
                  <c:v>53,2145012</c:v>
                </c:pt>
                <c:pt idx="69">
                  <c:v>53,98585646</c:v>
                </c:pt>
                <c:pt idx="70">
                  <c:v>54,76839269</c:v>
                </c:pt>
                <c:pt idx="71">
                  <c:v>55,56227193</c:v>
                </c:pt>
                <c:pt idx="72">
                  <c:v>56,36765863</c:v>
                </c:pt>
                <c:pt idx="73">
                  <c:v>57,18471957</c:v>
                </c:pt>
                <c:pt idx="74">
                  <c:v>58,01362397</c:v>
                </c:pt>
                <c:pt idx="75">
                  <c:v>58,85454352</c:v>
                </c:pt>
                <c:pt idx="76">
                  <c:v>59,70765238</c:v>
                </c:pt>
                <c:pt idx="77">
                  <c:v>60,57312722</c:v>
                </c:pt>
                <c:pt idx="78">
                  <c:v>61,45114731</c:v>
                </c:pt>
                <c:pt idx="79">
                  <c:v>62,34189447</c:v>
                </c:pt>
                <c:pt idx="80">
                  <c:v>63</c:v>
                </c:pt>
                <c:pt idx="81">
                  <c:v>64,16231066</c:v>
                </c:pt>
                <c:pt idx="82">
                  <c:v>65,0923567</c:v>
                </c:pt>
                <c:pt idx="83">
                  <c:v>66,03588395</c:v>
                </c:pt>
                <c:pt idx="84">
                  <c:v>66,99308783</c:v>
                </c:pt>
                <c:pt idx="85">
                  <c:v>67,96416658</c:v>
                </c:pt>
                <c:pt idx="86">
                  <c:v>68,94932131</c:v>
                </c:pt>
                <c:pt idx="87">
                  <c:v>69,94875607</c:v>
                </c:pt>
                <c:pt idx="88">
                  <c:v>70,96267785</c:v>
                </c:pt>
                <c:pt idx="89">
                  <c:v>71,99129663</c:v>
                </c:pt>
                <c:pt idx="90">
                  <c:v>73,03482545</c:v>
                </c:pt>
                <c:pt idx="91">
                  <c:v>74,09348044</c:v>
                </c:pt>
                <c:pt idx="92">
                  <c:v>75,16748086</c:v>
                </c:pt>
                <c:pt idx="93">
                  <c:v>76,25704913</c:v>
                </c:pt>
                <c:pt idx="94">
                  <c:v>77,36241093</c:v>
                </c:pt>
                <c:pt idx="95">
                  <c:v>78,48379517</c:v>
                </c:pt>
                <c:pt idx="96">
                  <c:v>80</c:v>
                </c:pt>
                <c:pt idx="97">
                  <c:v>80,77556336</c:v>
                </c:pt>
                <c:pt idx="98">
                  <c:v>81,94642196</c:v>
                </c:pt>
                <c:pt idx="99">
                  <c:v>83,1342524</c:v>
                </c:pt>
                <c:pt idx="100">
                  <c:v>84,33930069</c:v>
                </c:pt>
                <c:pt idx="101">
                  <c:v>85,5618164</c:v>
                </c:pt>
                <c:pt idx="102">
                  <c:v>86,80205273</c:v>
                </c:pt>
                <c:pt idx="103">
                  <c:v>88,06026654</c:v>
                </c:pt>
                <c:pt idx="104">
                  <c:v>89,33671843</c:v>
                </c:pt>
                <c:pt idx="105">
                  <c:v>90,63167275</c:v>
                </c:pt>
                <c:pt idx="106">
                  <c:v>91,94539771</c:v>
                </c:pt>
                <c:pt idx="107">
                  <c:v>93,27816538</c:v>
                </c:pt>
                <c:pt idx="108">
                  <c:v>94,63025179</c:v>
                </c:pt>
                <c:pt idx="109">
                  <c:v>96,00193698</c:v>
                </c:pt>
                <c:pt idx="110">
                  <c:v>97,39350503</c:v>
                </c:pt>
                <c:pt idx="111">
                  <c:v>98,80524415</c:v>
                </c:pt>
                <c:pt idx="112">
                  <c:v>100</c:v>
                </c:pt>
                <c:pt idx="113">
                  <c:v>101,6904094</c:v>
                </c:pt>
                <c:pt idx="114">
                  <c:v>103,164433</c:v>
                </c:pt>
                <c:pt idx="115">
                  <c:v>104,6598229</c:v>
                </c:pt>
                <c:pt idx="116">
                  <c:v>106,1768888</c:v>
                </c:pt>
                <c:pt idx="117">
                  <c:v>107,7159449</c:v>
                </c:pt>
                <c:pt idx="118">
                  <c:v>109,27731</c:v>
                </c:pt>
                <c:pt idx="119">
                  <c:v>110,8613073</c:v>
                </c:pt>
                <c:pt idx="120">
                  <c:v>112,468265</c:v>
                </c:pt>
                <c:pt idx="121">
                  <c:v>114,0985159</c:v>
                </c:pt>
                <c:pt idx="122">
                  <c:v>115,7523977</c:v>
                </c:pt>
                <c:pt idx="123">
                  <c:v>117,4302528</c:v>
                </c:pt>
                <c:pt idx="124">
                  <c:v>119,1324287</c:v>
                </c:pt>
                <c:pt idx="125">
                  <c:v>120,859278</c:v>
                </c:pt>
                <c:pt idx="126">
                  <c:v>122,6111584</c:v>
                </c:pt>
                <c:pt idx="127">
                  <c:v>124,3884327</c:v>
                </c:pt>
                <c:pt idx="128">
                  <c:v>125</c:v>
                </c:pt>
                <c:pt idx="129">
                  <c:v>128,0206405</c:v>
                </c:pt>
                <c:pt idx="130">
                  <c:v>129,8763263</c:v>
                </c:pt>
                <c:pt idx="131">
                  <c:v>131,7589107</c:v>
                </c:pt>
                <c:pt idx="132">
                  <c:v>133,6687835</c:v>
                </c:pt>
                <c:pt idx="133">
                  <c:v>135,6063403</c:v>
                </c:pt>
                <c:pt idx="134">
                  <c:v>137,5719825</c:v>
                </c:pt>
                <c:pt idx="135">
                  <c:v>139,566117</c:v>
                </c:pt>
                <c:pt idx="136">
                  <c:v>141,5891569</c:v>
                </c:pt>
                <c:pt idx="137">
                  <c:v>143,6415212</c:v>
                </c:pt>
                <c:pt idx="138">
                  <c:v>145,7236349</c:v>
                </c:pt>
                <c:pt idx="139">
                  <c:v>147,8359293</c:v>
                </c:pt>
                <c:pt idx="140">
                  <c:v>149,9788419</c:v>
                </c:pt>
                <c:pt idx="141">
                  <c:v>152,1528164</c:v>
                </c:pt>
                <c:pt idx="142">
                  <c:v>154,3583031</c:v>
                </c:pt>
                <c:pt idx="143">
                  <c:v>156,5957588</c:v>
                </c:pt>
                <c:pt idx="144">
                  <c:v>160</c:v>
                </c:pt>
                <c:pt idx="145">
                  <c:v>161,1684376</c:v>
                </c:pt>
                <c:pt idx="146">
                  <c:v>163,5046076</c:v>
                </c:pt>
                <c:pt idx="147">
                  <c:v>165,8746409</c:v>
                </c:pt>
                <c:pt idx="148">
                  <c:v>168,2790283</c:v>
                </c:pt>
                <c:pt idx="149">
                  <c:v>170,7182679</c:v>
                </c:pt>
                <c:pt idx="150">
                  <c:v>173,1928647</c:v>
                </c:pt>
                <c:pt idx="151">
                  <c:v>175,7033313</c:v>
                </c:pt>
                <c:pt idx="152">
                  <c:v>178,2501876</c:v>
                </c:pt>
                <c:pt idx="153">
                  <c:v>180,8339612</c:v>
                </c:pt>
                <c:pt idx="154">
                  <c:v>183,4551871</c:v>
                </c:pt>
                <c:pt idx="155">
                  <c:v>186,1144082</c:v>
                </c:pt>
                <c:pt idx="156">
                  <c:v>188,8121753</c:v>
                </c:pt>
                <c:pt idx="157">
                  <c:v>191,549047</c:v>
                </c:pt>
                <c:pt idx="158">
                  <c:v>194,3255903</c:v>
                </c:pt>
                <c:pt idx="159">
                  <c:v>197,1423802</c:v>
                </c:pt>
                <c:pt idx="160">
                  <c:v>200</c:v>
                </c:pt>
                <c:pt idx="161">
                  <c:v>202,8990416</c:v>
                </c:pt>
                <c:pt idx="162">
                  <c:v>205,8401054</c:v>
                </c:pt>
                <c:pt idx="163">
                  <c:v>208,8238006</c:v>
                </c:pt>
                <c:pt idx="164">
                  <c:v>211,850745</c:v>
                </c:pt>
                <c:pt idx="165">
                  <c:v>214,9215657</c:v>
                </c:pt>
                <c:pt idx="166">
                  <c:v>218,0368985</c:v>
                </c:pt>
                <c:pt idx="167">
                  <c:v>221,1973887</c:v>
                </c:pt>
                <c:pt idx="168">
                  <c:v>224,4036909</c:v>
                </c:pt>
                <c:pt idx="169">
                  <c:v>227,6564691</c:v>
                </c:pt>
                <c:pt idx="170">
                  <c:v>230,9563969</c:v>
                </c:pt>
                <c:pt idx="171">
                  <c:v>234,304158</c:v>
                </c:pt>
                <c:pt idx="172">
                  <c:v>237,7004455</c:v>
                </c:pt>
                <c:pt idx="173">
                  <c:v>241,1459629</c:v>
                </c:pt>
                <c:pt idx="174">
                  <c:v>244,6414238</c:v>
                </c:pt>
                <c:pt idx="175">
                  <c:v>248,1875522</c:v>
                </c:pt>
                <c:pt idx="176">
                  <c:v>250</c:v>
                </c:pt>
                <c:pt idx="177">
                  <c:v>255,4347595</c:v>
                </c:pt>
                <c:pt idx="178">
                  <c:v>259,1373395</c:v>
                </c:pt>
                <c:pt idx="179">
                  <c:v>262,8935892</c:v>
                </c:pt>
                <c:pt idx="180">
                  <c:v>266,7042864</c:v>
                </c:pt>
                <c:pt idx="181">
                  <c:v>270,5702206</c:v>
                </c:pt>
                <c:pt idx="182">
                  <c:v>274,4921922</c:v>
                </c:pt>
                <c:pt idx="183">
                  <c:v>278,4710136</c:v>
                </c:pt>
                <c:pt idx="184">
                  <c:v>282,5075089</c:v>
                </c:pt>
                <c:pt idx="185">
                  <c:v>286,602514</c:v>
                </c:pt>
                <c:pt idx="186">
                  <c:v>290,7568771</c:v>
                </c:pt>
                <c:pt idx="187">
                  <c:v>294,9714586</c:v>
                </c:pt>
                <c:pt idx="188">
                  <c:v>299,2471312</c:v>
                </c:pt>
                <c:pt idx="189">
                  <c:v>303,5847806</c:v>
                </c:pt>
                <c:pt idx="190">
                  <c:v>307,9853052</c:v>
                </c:pt>
                <c:pt idx="191">
                  <c:v>312,4496163</c:v>
                </c:pt>
                <c:pt idx="192">
                  <c:v>315</c:v>
                </c:pt>
                <c:pt idx="193">
                  <c:v>321,5733098</c:v>
                </c:pt>
                <c:pt idx="194">
                  <c:v>326,2345818</c:v>
                </c:pt>
                <c:pt idx="195">
                  <c:v>330,96342</c:v>
                </c:pt>
                <c:pt idx="196">
                  <c:v>335,7608036</c:v>
                </c:pt>
                <c:pt idx="197">
                  <c:v>340,6277263</c:v>
                </c:pt>
                <c:pt idx="198">
                  <c:v>345,5651961</c:v>
                </c:pt>
                <c:pt idx="199">
                  <c:v>350,5742355</c:v>
                </c:pt>
                <c:pt idx="200">
                  <c:v>355,655882</c:v>
                </c:pt>
                <c:pt idx="201">
                  <c:v>360,811188</c:v>
                </c:pt>
                <c:pt idx="202">
                  <c:v>366,0412213</c:v>
                </c:pt>
                <c:pt idx="203">
                  <c:v>371,3470649</c:v>
                </c:pt>
                <c:pt idx="204">
                  <c:v>376,7298179</c:v>
                </c:pt>
                <c:pt idx="205">
                  <c:v>382,190595</c:v>
                </c:pt>
                <c:pt idx="206">
                  <c:v>387,7305272</c:v>
                </c:pt>
                <c:pt idx="207">
                  <c:v>393,3507619</c:v>
                </c:pt>
                <c:pt idx="208">
                  <c:v>400</c:v>
                </c:pt>
                <c:pt idx="209">
                  <c:v>404,8368115</c:v>
                </c:pt>
                <c:pt idx="210">
                  <c:v>410,7050053</c:v>
                </c:pt>
                <c:pt idx="211">
                  <c:v>416,6582598</c:v>
                </c:pt>
                <c:pt idx="212">
                  <c:v>422,697808</c:v>
                </c:pt>
                <c:pt idx="213">
                  <c:v>428,8249006</c:v>
                </c:pt>
                <c:pt idx="214">
                  <c:v>435,0408068</c:v>
                </c:pt>
                <c:pt idx="215">
                  <c:v>441,3468138</c:v>
                </c:pt>
                <c:pt idx="216">
                  <c:v>447,7442277</c:v>
                </c:pt>
                <c:pt idx="217">
                  <c:v>454,2343735</c:v>
                </c:pt>
                <c:pt idx="218">
                  <c:v>460,8185952</c:v>
                </c:pt>
                <c:pt idx="219">
                  <c:v>467,4982566</c:v>
                </c:pt>
                <c:pt idx="220">
                  <c:v>474,2747411</c:v>
                </c:pt>
                <c:pt idx="221">
                  <c:v>481,1494522</c:v>
                </c:pt>
                <c:pt idx="222">
                  <c:v>488,1238136</c:v>
                </c:pt>
                <c:pt idx="223">
                  <c:v>495,1992698</c:v>
                </c:pt>
                <c:pt idx="224">
                  <c:v>500</c:v>
                </c:pt>
                <c:pt idx="225">
                  <c:v>509,6593496</c:v>
                </c:pt>
                <c:pt idx="226">
                  <c:v>517,0469679</c:v>
                </c:pt>
                <c:pt idx="227">
                  <c:v>524,5416713</c:v>
                </c:pt>
                <c:pt idx="228">
                  <c:v>532,145012</c:v>
                </c:pt>
                <c:pt idx="229">
                  <c:v>539,8585646</c:v>
                </c:pt>
                <c:pt idx="230">
                  <c:v>547,6839269</c:v>
                </c:pt>
                <c:pt idx="231">
                  <c:v>555,6227193</c:v>
                </c:pt>
                <c:pt idx="232">
                  <c:v>563,6765863</c:v>
                </c:pt>
                <c:pt idx="233">
                  <c:v>571,8471957</c:v>
                </c:pt>
                <c:pt idx="234">
                  <c:v>580,1362397</c:v>
                </c:pt>
                <c:pt idx="235">
                  <c:v>588,5454352</c:v>
                </c:pt>
                <c:pt idx="236">
                  <c:v>597,0765238</c:v>
                </c:pt>
                <c:pt idx="237">
                  <c:v>605,7312722</c:v>
                </c:pt>
                <c:pt idx="238">
                  <c:v>614,5114731</c:v>
                </c:pt>
                <c:pt idx="239">
                  <c:v>623,4189447</c:v>
                </c:pt>
                <c:pt idx="240">
                  <c:v>630</c:v>
                </c:pt>
                <c:pt idx="241">
                  <c:v>641,6231066</c:v>
                </c:pt>
                <c:pt idx="242">
                  <c:v>650,923567</c:v>
                </c:pt>
                <c:pt idx="243">
                  <c:v>660,3588395</c:v>
                </c:pt>
                <c:pt idx="244">
                  <c:v>669,9308783</c:v>
                </c:pt>
                <c:pt idx="245">
                  <c:v>679,6416658</c:v>
                </c:pt>
                <c:pt idx="246">
                  <c:v>689,4932131</c:v>
                </c:pt>
                <c:pt idx="247">
                  <c:v>699,4875607</c:v>
                </c:pt>
                <c:pt idx="248">
                  <c:v>709,6267785</c:v>
                </c:pt>
                <c:pt idx="249">
                  <c:v>719,9129663</c:v>
                </c:pt>
                <c:pt idx="250">
                  <c:v>730,3482545</c:v>
                </c:pt>
                <c:pt idx="251">
                  <c:v>740,9348044</c:v>
                </c:pt>
                <c:pt idx="252">
                  <c:v>751,6748086</c:v>
                </c:pt>
                <c:pt idx="253">
                  <c:v>762,5704913</c:v>
                </c:pt>
                <c:pt idx="254">
                  <c:v>773,6241093</c:v>
                </c:pt>
                <c:pt idx="255">
                  <c:v>784,8379517</c:v>
                </c:pt>
                <c:pt idx="256">
                  <c:v>800</c:v>
                </c:pt>
                <c:pt idx="257">
                  <c:v>807,7556336</c:v>
                </c:pt>
                <c:pt idx="258">
                  <c:v>819,4642196</c:v>
                </c:pt>
                <c:pt idx="259">
                  <c:v>831,342524</c:v>
                </c:pt>
                <c:pt idx="260">
                  <c:v>843,3930069</c:v>
                </c:pt>
                <c:pt idx="261">
                  <c:v>855,618164</c:v>
                </c:pt>
                <c:pt idx="262">
                  <c:v>868,0205273</c:v>
                </c:pt>
                <c:pt idx="263">
                  <c:v>880,6026654</c:v>
                </c:pt>
                <c:pt idx="264">
                  <c:v>893,3671843</c:v>
                </c:pt>
                <c:pt idx="265">
                  <c:v>906,3167275</c:v>
                </c:pt>
                <c:pt idx="266">
                  <c:v>919,4539771</c:v>
                </c:pt>
                <c:pt idx="267">
                  <c:v>932,7816538</c:v>
                </c:pt>
                <c:pt idx="268">
                  <c:v>946,3025179</c:v>
                </c:pt>
                <c:pt idx="269">
                  <c:v>960,0193698</c:v>
                </c:pt>
                <c:pt idx="270">
                  <c:v>973,9350503</c:v>
                </c:pt>
                <c:pt idx="271">
                  <c:v>988,0524415</c:v>
                </c:pt>
                <c:pt idx="272">
                  <c:v>1k</c:v>
                </c:pt>
                <c:pt idx="273">
                  <c:v>1016,904094</c:v>
                </c:pt>
                <c:pt idx="274">
                  <c:v>1031,64433</c:v>
                </c:pt>
                <c:pt idx="275">
                  <c:v>1046,598229</c:v>
                </c:pt>
                <c:pt idx="276">
                  <c:v>1061,768888</c:v>
                </c:pt>
                <c:pt idx="277">
                  <c:v>1077,159449</c:v>
                </c:pt>
                <c:pt idx="278">
                  <c:v>1092,7731</c:v>
                </c:pt>
                <c:pt idx="279">
                  <c:v>1108,613073</c:v>
                </c:pt>
                <c:pt idx="280">
                  <c:v>1124,68265</c:v>
                </c:pt>
                <c:pt idx="281">
                  <c:v>1140,985159</c:v>
                </c:pt>
                <c:pt idx="282">
                  <c:v>1157,523977</c:v>
                </c:pt>
                <c:pt idx="283">
                  <c:v>1174,302528</c:v>
                </c:pt>
                <c:pt idx="284">
                  <c:v>1191,324287</c:v>
                </c:pt>
                <c:pt idx="285">
                  <c:v>1208,59278</c:v>
                </c:pt>
                <c:pt idx="286">
                  <c:v>1226,111584</c:v>
                </c:pt>
                <c:pt idx="287">
                  <c:v>1243,884327</c:v>
                </c:pt>
                <c:pt idx="288">
                  <c:v>1k25</c:v>
                </c:pt>
                <c:pt idx="289">
                  <c:v>1280,206405</c:v>
                </c:pt>
                <c:pt idx="290">
                  <c:v>1298,763263</c:v>
                </c:pt>
                <c:pt idx="291">
                  <c:v>1317,589107</c:v>
                </c:pt>
                <c:pt idx="292">
                  <c:v>1336,687835</c:v>
                </c:pt>
                <c:pt idx="293">
                  <c:v>1356,063403</c:v>
                </c:pt>
                <c:pt idx="294">
                  <c:v>1375,719825</c:v>
                </c:pt>
                <c:pt idx="295">
                  <c:v>1395,66117</c:v>
                </c:pt>
                <c:pt idx="296">
                  <c:v>1415,891569</c:v>
                </c:pt>
                <c:pt idx="297">
                  <c:v>1436,415212</c:v>
                </c:pt>
                <c:pt idx="298">
                  <c:v>1457,236349</c:v>
                </c:pt>
                <c:pt idx="299">
                  <c:v>1478,359293</c:v>
                </c:pt>
                <c:pt idx="300">
                  <c:v>1499,788419</c:v>
                </c:pt>
                <c:pt idx="301">
                  <c:v>1521,528164</c:v>
                </c:pt>
                <c:pt idx="302">
                  <c:v>1543,583031</c:v>
                </c:pt>
                <c:pt idx="303">
                  <c:v>1565,957588</c:v>
                </c:pt>
                <c:pt idx="304">
                  <c:v>1k6</c:v>
                </c:pt>
                <c:pt idx="305">
                  <c:v>1611,684376</c:v>
                </c:pt>
                <c:pt idx="306">
                  <c:v>1635,046076</c:v>
                </c:pt>
                <c:pt idx="307">
                  <c:v>1658,746409</c:v>
                </c:pt>
                <c:pt idx="308">
                  <c:v>1682,790283</c:v>
                </c:pt>
                <c:pt idx="309">
                  <c:v>1707,182679</c:v>
                </c:pt>
                <c:pt idx="310">
                  <c:v>1731,928647</c:v>
                </c:pt>
                <c:pt idx="311">
                  <c:v>1757,033313</c:v>
                </c:pt>
                <c:pt idx="312">
                  <c:v>1782,501876</c:v>
                </c:pt>
                <c:pt idx="313">
                  <c:v>1808,339612</c:v>
                </c:pt>
                <c:pt idx="314">
                  <c:v>1834,551871</c:v>
                </c:pt>
                <c:pt idx="315">
                  <c:v>1861,144082</c:v>
                </c:pt>
                <c:pt idx="316">
                  <c:v>1888,121753</c:v>
                </c:pt>
                <c:pt idx="317">
                  <c:v>1915,49047</c:v>
                </c:pt>
                <c:pt idx="318">
                  <c:v>1943,255903</c:v>
                </c:pt>
                <c:pt idx="319">
                  <c:v>1971,423802</c:v>
                </c:pt>
                <c:pt idx="320">
                  <c:v>2k</c:v>
                </c:pt>
                <c:pt idx="321">
                  <c:v>2028,990416</c:v>
                </c:pt>
                <c:pt idx="322">
                  <c:v>2058,401054</c:v>
                </c:pt>
                <c:pt idx="323">
                  <c:v>2088,238006</c:v>
                </c:pt>
                <c:pt idx="324">
                  <c:v>2118,50745</c:v>
                </c:pt>
                <c:pt idx="325">
                  <c:v>2149,215657</c:v>
                </c:pt>
                <c:pt idx="326">
                  <c:v>2180,368985</c:v>
                </c:pt>
                <c:pt idx="327">
                  <c:v>2211,973887</c:v>
                </c:pt>
                <c:pt idx="328">
                  <c:v>2244,036909</c:v>
                </c:pt>
                <c:pt idx="329">
                  <c:v>2276,564691</c:v>
                </c:pt>
                <c:pt idx="330">
                  <c:v>2309,563969</c:v>
                </c:pt>
                <c:pt idx="331">
                  <c:v>2343,04158</c:v>
                </c:pt>
                <c:pt idx="332">
                  <c:v>2377,004455</c:v>
                </c:pt>
                <c:pt idx="333">
                  <c:v>2411,459629</c:v>
                </c:pt>
                <c:pt idx="334">
                  <c:v>2446,414238</c:v>
                </c:pt>
                <c:pt idx="335">
                  <c:v>2481,875522</c:v>
                </c:pt>
                <c:pt idx="336">
                  <c:v>2k5</c:v>
                </c:pt>
                <c:pt idx="337">
                  <c:v>2554,347595</c:v>
                </c:pt>
                <c:pt idx="338">
                  <c:v>2591,373395</c:v>
                </c:pt>
                <c:pt idx="339">
                  <c:v>2628,935892</c:v>
                </c:pt>
                <c:pt idx="340">
                  <c:v>2667,042864</c:v>
                </c:pt>
                <c:pt idx="341">
                  <c:v>2705,702206</c:v>
                </c:pt>
                <c:pt idx="342">
                  <c:v>2744,921922</c:v>
                </c:pt>
                <c:pt idx="343">
                  <c:v>2784,710136</c:v>
                </c:pt>
                <c:pt idx="344">
                  <c:v>2825,075089</c:v>
                </c:pt>
                <c:pt idx="345">
                  <c:v>2866,02514</c:v>
                </c:pt>
                <c:pt idx="346">
                  <c:v>2907,568771</c:v>
                </c:pt>
                <c:pt idx="347">
                  <c:v>2949,714586</c:v>
                </c:pt>
                <c:pt idx="348">
                  <c:v>2992,471312</c:v>
                </c:pt>
                <c:pt idx="349">
                  <c:v>3035,847806</c:v>
                </c:pt>
                <c:pt idx="350">
                  <c:v>3079,853052</c:v>
                </c:pt>
                <c:pt idx="351">
                  <c:v>3124,496163</c:v>
                </c:pt>
                <c:pt idx="352">
                  <c:v>3k15</c:v>
                </c:pt>
                <c:pt idx="353">
                  <c:v>3215,733098</c:v>
                </c:pt>
                <c:pt idx="354">
                  <c:v>3262,345818</c:v>
                </c:pt>
                <c:pt idx="355">
                  <c:v>3309,6342</c:v>
                </c:pt>
                <c:pt idx="356">
                  <c:v>3357,608036</c:v>
                </c:pt>
                <c:pt idx="357">
                  <c:v>3406,277263</c:v>
                </c:pt>
                <c:pt idx="358">
                  <c:v>3455,651961</c:v>
                </c:pt>
                <c:pt idx="359">
                  <c:v>3505,742355</c:v>
                </c:pt>
                <c:pt idx="360">
                  <c:v>3556,55882</c:v>
                </c:pt>
                <c:pt idx="361">
                  <c:v>3608,11188</c:v>
                </c:pt>
                <c:pt idx="362">
                  <c:v>3660,412213</c:v>
                </c:pt>
                <c:pt idx="363">
                  <c:v>3713,470649</c:v>
                </c:pt>
                <c:pt idx="364">
                  <c:v>3767,298179</c:v>
                </c:pt>
                <c:pt idx="365">
                  <c:v>3821,90595</c:v>
                </c:pt>
                <c:pt idx="366">
                  <c:v>3877,305272</c:v>
                </c:pt>
                <c:pt idx="367">
                  <c:v>3933,507619</c:v>
                </c:pt>
                <c:pt idx="368">
                  <c:v>4k</c:v>
                </c:pt>
                <c:pt idx="369">
                  <c:v>4048,368115</c:v>
                </c:pt>
                <c:pt idx="370">
                  <c:v>4107,050053</c:v>
                </c:pt>
                <c:pt idx="371">
                  <c:v>4166,582598</c:v>
                </c:pt>
                <c:pt idx="372">
                  <c:v>4226,97808</c:v>
                </c:pt>
                <c:pt idx="373">
                  <c:v>4288,249006</c:v>
                </c:pt>
                <c:pt idx="374">
                  <c:v>4350,408068</c:v>
                </c:pt>
                <c:pt idx="375">
                  <c:v>4413,468138</c:v>
                </c:pt>
                <c:pt idx="376">
                  <c:v>4477,442277</c:v>
                </c:pt>
                <c:pt idx="377">
                  <c:v>4542,343735</c:v>
                </c:pt>
                <c:pt idx="378">
                  <c:v>4608,185952</c:v>
                </c:pt>
                <c:pt idx="379">
                  <c:v>4674,982566</c:v>
                </c:pt>
                <c:pt idx="380">
                  <c:v>4742,747411</c:v>
                </c:pt>
                <c:pt idx="381">
                  <c:v>4811,494522</c:v>
                </c:pt>
                <c:pt idx="382">
                  <c:v>4881,238136</c:v>
                </c:pt>
                <c:pt idx="383">
                  <c:v>4951,992698</c:v>
                </c:pt>
                <c:pt idx="384">
                  <c:v>5k</c:v>
                </c:pt>
                <c:pt idx="385">
                  <c:v>5096,593496</c:v>
                </c:pt>
                <c:pt idx="386">
                  <c:v>5170,469679</c:v>
                </c:pt>
                <c:pt idx="387">
                  <c:v>5245,416713</c:v>
                </c:pt>
                <c:pt idx="388">
                  <c:v>5321,45012</c:v>
                </c:pt>
                <c:pt idx="389">
                  <c:v>5398,585646</c:v>
                </c:pt>
                <c:pt idx="390">
                  <c:v>5476,839269</c:v>
                </c:pt>
                <c:pt idx="391">
                  <c:v>5556,227193</c:v>
                </c:pt>
                <c:pt idx="392">
                  <c:v>5636,765863</c:v>
                </c:pt>
                <c:pt idx="393">
                  <c:v>5718,471957</c:v>
                </c:pt>
                <c:pt idx="394">
                  <c:v>5801,362397</c:v>
                </c:pt>
                <c:pt idx="395">
                  <c:v>5885,454352</c:v>
                </c:pt>
                <c:pt idx="396">
                  <c:v>5970,765238</c:v>
                </c:pt>
                <c:pt idx="397">
                  <c:v>6057,312722</c:v>
                </c:pt>
                <c:pt idx="398">
                  <c:v>6145,114731</c:v>
                </c:pt>
                <c:pt idx="399">
                  <c:v>6234,189447</c:v>
                </c:pt>
                <c:pt idx="400">
                  <c:v>6k3</c:v>
                </c:pt>
                <c:pt idx="401">
                  <c:v>6416,231066</c:v>
                </c:pt>
                <c:pt idx="402">
                  <c:v>6509,23567</c:v>
                </c:pt>
                <c:pt idx="403">
                  <c:v>6603,588395</c:v>
                </c:pt>
                <c:pt idx="404">
                  <c:v>6699,308783</c:v>
                </c:pt>
                <c:pt idx="405">
                  <c:v>6796,416658</c:v>
                </c:pt>
                <c:pt idx="406">
                  <c:v>6894,932131</c:v>
                </c:pt>
                <c:pt idx="407">
                  <c:v>6994,875607</c:v>
                </c:pt>
                <c:pt idx="408">
                  <c:v>7096,267785</c:v>
                </c:pt>
                <c:pt idx="409">
                  <c:v>7199,129663</c:v>
                </c:pt>
                <c:pt idx="410">
                  <c:v>7303,482545</c:v>
                </c:pt>
                <c:pt idx="411">
                  <c:v>7409,348044</c:v>
                </c:pt>
                <c:pt idx="412">
                  <c:v>7516,748086</c:v>
                </c:pt>
                <c:pt idx="413">
                  <c:v>7625,704913</c:v>
                </c:pt>
                <c:pt idx="414">
                  <c:v>7736,241093</c:v>
                </c:pt>
                <c:pt idx="415">
                  <c:v>7848,379517</c:v>
                </c:pt>
                <c:pt idx="416">
                  <c:v>8k</c:v>
                </c:pt>
                <c:pt idx="417">
                  <c:v>8077,556336</c:v>
                </c:pt>
                <c:pt idx="418">
                  <c:v>8194,642196</c:v>
                </c:pt>
                <c:pt idx="419">
                  <c:v>8313,42524</c:v>
                </c:pt>
                <c:pt idx="420">
                  <c:v>8433,930069</c:v>
                </c:pt>
                <c:pt idx="421">
                  <c:v>8556,18164</c:v>
                </c:pt>
                <c:pt idx="422">
                  <c:v>8680,205273</c:v>
                </c:pt>
                <c:pt idx="423">
                  <c:v>8806,026654</c:v>
                </c:pt>
                <c:pt idx="424">
                  <c:v>8933,671843</c:v>
                </c:pt>
                <c:pt idx="425">
                  <c:v>9063,167275</c:v>
                </c:pt>
                <c:pt idx="426">
                  <c:v>9194,539771</c:v>
                </c:pt>
                <c:pt idx="427">
                  <c:v>9327,816538</c:v>
                </c:pt>
                <c:pt idx="428">
                  <c:v>9463,025179</c:v>
                </c:pt>
                <c:pt idx="429">
                  <c:v>9600,193698</c:v>
                </c:pt>
                <c:pt idx="430">
                  <c:v>9739,350503</c:v>
                </c:pt>
                <c:pt idx="431">
                  <c:v>9880,524415</c:v>
                </c:pt>
                <c:pt idx="432">
                  <c:v>10k</c:v>
                </c:pt>
                <c:pt idx="433">
                  <c:v>10169,04094</c:v>
                </c:pt>
                <c:pt idx="434">
                  <c:v>10316,4433</c:v>
                </c:pt>
                <c:pt idx="435">
                  <c:v>10465,98229</c:v>
                </c:pt>
                <c:pt idx="436">
                  <c:v>10617,68888</c:v>
                </c:pt>
                <c:pt idx="437">
                  <c:v>10771,59449</c:v>
                </c:pt>
                <c:pt idx="438">
                  <c:v>10927,731</c:v>
                </c:pt>
                <c:pt idx="439">
                  <c:v>11086,13073</c:v>
                </c:pt>
                <c:pt idx="440">
                  <c:v>11246,8265</c:v>
                </c:pt>
                <c:pt idx="441">
                  <c:v>11409,85159</c:v>
                </c:pt>
                <c:pt idx="442">
                  <c:v>11575,23977</c:v>
                </c:pt>
                <c:pt idx="443">
                  <c:v>11743,02528</c:v>
                </c:pt>
                <c:pt idx="444">
                  <c:v>11913,24287</c:v>
                </c:pt>
                <c:pt idx="445">
                  <c:v>12085,9278</c:v>
                </c:pt>
                <c:pt idx="446">
                  <c:v>12261,11584</c:v>
                </c:pt>
                <c:pt idx="447">
                  <c:v>12438,84327</c:v>
                </c:pt>
                <c:pt idx="448">
                  <c:v>12k5</c:v>
                </c:pt>
                <c:pt idx="449">
                  <c:v>12802,06405</c:v>
                </c:pt>
                <c:pt idx="450">
                  <c:v>12987,63263</c:v>
                </c:pt>
                <c:pt idx="451">
                  <c:v>13175,89107</c:v>
                </c:pt>
                <c:pt idx="452">
                  <c:v>13366,87835</c:v>
                </c:pt>
                <c:pt idx="453">
                  <c:v>13560,63403</c:v>
                </c:pt>
                <c:pt idx="454">
                  <c:v>13757,19825</c:v>
                </c:pt>
                <c:pt idx="455">
                  <c:v>13956,6117</c:v>
                </c:pt>
                <c:pt idx="456">
                  <c:v>14158,91569</c:v>
                </c:pt>
                <c:pt idx="457">
                  <c:v>14364,15212</c:v>
                </c:pt>
                <c:pt idx="458">
                  <c:v>14572,36349</c:v>
                </c:pt>
                <c:pt idx="459">
                  <c:v>14783,59293</c:v>
                </c:pt>
                <c:pt idx="460">
                  <c:v>14997,88419</c:v>
                </c:pt>
                <c:pt idx="461">
                  <c:v>15215,28164</c:v>
                </c:pt>
                <c:pt idx="462">
                  <c:v>15435,83031</c:v>
                </c:pt>
                <c:pt idx="463">
                  <c:v>15659,57588</c:v>
                </c:pt>
                <c:pt idx="464">
                  <c:v>16k</c:v>
                </c:pt>
                <c:pt idx="465">
                  <c:v>16116,84376</c:v>
                </c:pt>
                <c:pt idx="466">
                  <c:v>16350,46076</c:v>
                </c:pt>
                <c:pt idx="467">
                  <c:v>16587,46409</c:v>
                </c:pt>
                <c:pt idx="468">
                  <c:v>16827,90283</c:v>
                </c:pt>
                <c:pt idx="469">
                  <c:v>17071,82679</c:v>
                </c:pt>
                <c:pt idx="470">
                  <c:v>17319,28647</c:v>
                </c:pt>
                <c:pt idx="471">
                  <c:v>17570,33313</c:v>
                </c:pt>
                <c:pt idx="472">
                  <c:v>17825,01876</c:v>
                </c:pt>
                <c:pt idx="473">
                  <c:v>18083,39612</c:v>
                </c:pt>
                <c:pt idx="474">
                  <c:v>18345,51871</c:v>
                </c:pt>
                <c:pt idx="475">
                  <c:v>18611,44082</c:v>
                </c:pt>
                <c:pt idx="476">
                  <c:v>18881,21753</c:v>
                </c:pt>
                <c:pt idx="477">
                  <c:v>19154,9047</c:v>
                </c:pt>
                <c:pt idx="478">
                  <c:v>19432,55903</c:v>
                </c:pt>
                <c:pt idx="479">
                  <c:v>19714,23802</c:v>
                </c:pt>
                <c:pt idx="480">
                  <c:v>20k</c:v>
                </c:pt>
              </c:strCache>
            </c:strRef>
          </c:cat>
          <c:val>
            <c:numRef>
              <c:f>Calc!$AO$4:$AO$484</c:f>
              <c:numCache>
                <c:formatCode>General</c:formatCode>
                <c:ptCount val="481"/>
                <c:pt idx="0">
                  <c:v>-22.90586394394054</c:v>
                </c:pt>
                <c:pt idx="1">
                  <c:v>-23.23788920780212</c:v>
                </c:pt>
                <c:pt idx="2">
                  <c:v>-23.57472724694745</c:v>
                </c:pt>
                <c:pt idx="3">
                  <c:v>-23.91644782355566</c:v>
                </c:pt>
                <c:pt idx="4">
                  <c:v>-24.26312171102316</c:v>
                </c:pt>
                <c:pt idx="5">
                  <c:v>-24.61482070862151</c:v>
                </c:pt>
                <c:pt idx="6">
                  <c:v>-24.97161765636761</c:v>
                </c:pt>
                <c:pt idx="7">
                  <c:v>-25.33358645010959</c:v>
                </c:pt>
                <c:pt idx="8">
                  <c:v>-25.70080205683125</c:v>
                </c:pt>
                <c:pt idx="9">
                  <c:v>-26.07334053017841</c:v>
                </c:pt>
                <c:pt idx="10">
                  <c:v>-26.45127902621036</c:v>
                </c:pt>
                <c:pt idx="11">
                  <c:v>-26.83469581937948</c:v>
                </c:pt>
                <c:pt idx="12">
                  <c:v>-27.22367031874262</c:v>
                </c:pt>
                <c:pt idx="13">
                  <c:v>-27.61828308440748</c:v>
                </c:pt>
                <c:pt idx="14">
                  <c:v>-28.01861584421721</c:v>
                </c:pt>
                <c:pt idx="15">
                  <c:v>-28.42475151067713</c:v>
                </c:pt>
                <c:pt idx="16">
                  <c:v>-28.83677419812651</c:v>
                </c:pt>
                <c:pt idx="17">
                  <c:v>-29.25476924015952</c:v>
                </c:pt>
                <c:pt idx="18">
                  <c:v>-29.6788232072985</c:v>
                </c:pt>
                <c:pt idx="19">
                  <c:v>-30.10902392492352</c:v>
                </c:pt>
                <c:pt idx="20">
                  <c:v>-30.54546049146184</c:v>
                </c:pt>
                <c:pt idx="21">
                  <c:v>-30.98822329684094</c:v>
                </c:pt>
                <c:pt idx="22">
                  <c:v>-31.4374040412091</c:v>
                </c:pt>
                <c:pt idx="23">
                  <c:v>-31.89309575392735</c:v>
                </c:pt>
                <c:pt idx="24">
                  <c:v>-32.35539281283665</c:v>
                </c:pt>
                <c:pt idx="25">
                  <c:v>-32.82439096380441</c:v>
                </c:pt>
                <c:pt idx="26">
                  <c:v>-33.3001873405543</c:v>
                </c:pt>
                <c:pt idx="27">
                  <c:v>-33.78288048478351</c:v>
                </c:pt>
                <c:pt idx="28">
                  <c:v>-34.2725703665717</c:v>
                </c:pt>
                <c:pt idx="29">
                  <c:v>-34.76935840508556</c:v>
                </c:pt>
                <c:pt idx="30">
                  <c:v>-35.27334748958373</c:v>
                </c:pt>
                <c:pt idx="31">
                  <c:v>-35.78464200072608</c:v>
                </c:pt>
                <c:pt idx="32">
                  <c:v>-36.30334783219184</c:v>
                </c:pt>
                <c:pt idx="33">
                  <c:v>-36.82957241261116</c:v>
                </c:pt>
                <c:pt idx="34">
                  <c:v>-37.36342472781454</c:v>
                </c:pt>
                <c:pt idx="35">
                  <c:v>-37.90501534340477</c:v>
                </c:pt>
                <c:pt idx="36">
                  <c:v>-38.45445642765605</c:v>
                </c:pt>
                <c:pt idx="37">
                  <c:v>-39.01186177474509</c:v>
                </c:pt>
                <c:pt idx="38">
                  <c:v>-39.57734682831878</c:v>
                </c:pt>
                <c:pt idx="39">
                  <c:v>-40.15102870540379</c:v>
                </c:pt>
                <c:pt idx="40">
                  <c:v>-40.73302622066242</c:v>
                </c:pt>
                <c:pt idx="41">
                  <c:v>-41.32345991100021</c:v>
                </c:pt>
                <c:pt idx="42">
                  <c:v>-41.92245206053022</c:v>
                </c:pt>
                <c:pt idx="43">
                  <c:v>-42.53012672589922</c:v>
                </c:pt>
                <c:pt idx="44">
                  <c:v>-43.14660976198086</c:v>
                </c:pt>
                <c:pt idx="45">
                  <c:v>-43.77202884794132</c:v>
                </c:pt>
                <c:pt idx="46">
                  <c:v>-44.40651351368295</c:v>
                </c:pt>
                <c:pt idx="47">
                  <c:v>-45.05019516667094</c:v>
                </c:pt>
                <c:pt idx="48">
                  <c:v>-45.703207119149</c:v>
                </c:pt>
                <c:pt idx="49">
                  <c:v>-46.3656846157496</c:v>
                </c:pt>
                <c:pt idx="50">
                  <c:v>-47.03776486150429</c:v>
                </c:pt>
                <c:pt idx="51">
                  <c:v>-47.71958705026008</c:v>
                </c:pt>
                <c:pt idx="52">
                  <c:v>-48.41129239350776</c:v>
                </c:pt>
                <c:pt idx="53">
                  <c:v>-49.11302414962808</c:v>
                </c:pt>
                <c:pt idx="54">
                  <c:v>-49.82492765356181</c:v>
                </c:pt>
                <c:pt idx="55">
                  <c:v>-50.5471503469099</c:v>
                </c:pt>
                <c:pt idx="56">
                  <c:v>-51.27984180847004</c:v>
                </c:pt>
                <c:pt idx="57">
                  <c:v>-52.0231537852157</c:v>
                </c:pt>
                <c:pt idx="58">
                  <c:v>-52.77724022372425</c:v>
                </c:pt>
                <c:pt idx="59">
                  <c:v>-53.5422573020608</c:v>
                </c:pt>
                <c:pt idx="60">
                  <c:v>-54.31836346212398</c:v>
                </c:pt>
                <c:pt idx="61">
                  <c:v>-55.10571944246069</c:v>
                </c:pt>
                <c:pt idx="62">
                  <c:v>-55.90448831155656</c:v>
                </c:pt>
                <c:pt idx="63">
                  <c:v>-56.71483550160881</c:v>
                </c:pt>
                <c:pt idx="64">
                  <c:v>-57.53692884278876</c:v>
                </c:pt>
                <c:pt idx="65">
                  <c:v>-58.37093859800105</c:v>
                </c:pt>
                <c:pt idx="66">
                  <c:v>-59.21703749814649</c:v>
                </c:pt>
                <c:pt idx="67">
                  <c:v>-60.07540077789629</c:v>
                </c:pt>
                <c:pt idx="68">
                  <c:v>-60.9462062119846</c:v>
                </c:pt>
                <c:pt idx="69">
                  <c:v>-61.82963415202741</c:v>
                </c:pt>
                <c:pt idx="70">
                  <c:v>-62.72586756387487</c:v>
                </c:pt>
                <c:pt idx="71">
                  <c:v>-63.63509206550522</c:v>
                </c:pt>
                <c:pt idx="72">
                  <c:v>-64.5574959654679</c:v>
                </c:pt>
                <c:pt idx="73">
                  <c:v>-65.49327030188395</c:v>
                </c:pt>
                <c:pt idx="74">
                  <c:v>-66.44260888201175</c:v>
                </c:pt>
                <c:pt idx="75">
                  <c:v>-67.40570832238616</c:v>
                </c:pt>
                <c:pt idx="76">
                  <c:v>-68.3827680895397</c:v>
                </c:pt>
                <c:pt idx="77">
                  <c:v>-69.37399054131368</c:v>
                </c:pt>
                <c:pt idx="78">
                  <c:v>-70.37958096876855</c:v>
                </c:pt>
                <c:pt idx="79">
                  <c:v>-71.39974763870133</c:v>
                </c:pt>
                <c:pt idx="80">
                  <c:v>-72.43470183677955</c:v>
                </c:pt>
                <c:pt idx="81">
                  <c:v>-73.4846579113005</c:v>
                </c:pt>
                <c:pt idx="82">
                  <c:v>-74.54983331758471</c:v>
                </c:pt>
                <c:pt idx="83">
                  <c:v>-75.6304486630127</c:v>
                </c:pt>
                <c:pt idx="84">
                  <c:v>-76.72672775271495</c:v>
                </c:pt>
                <c:pt idx="85">
                  <c:v>-77.83889763592381</c:v>
                </c:pt>
                <c:pt idx="86">
                  <c:v>-78.96718865299756</c:v>
                </c:pt>
                <c:pt idx="87">
                  <c:v>-80.11183448312588</c:v>
                </c:pt>
                <c:pt idx="88">
                  <c:v>-81.27307219272699</c:v>
                </c:pt>
                <c:pt idx="89">
                  <c:v>-82.45114228454596</c:v>
                </c:pt>
                <c:pt idx="90">
                  <c:v>-83.64628874746542</c:v>
                </c:pt>
                <c:pt idx="91">
                  <c:v>-84.85875910703751</c:v>
                </c:pt>
                <c:pt idx="92">
                  <c:v>-86.08880447674879</c:v>
                </c:pt>
                <c:pt idx="93">
                  <c:v>-87.33667961002798</c:v>
                </c:pt>
                <c:pt idx="94">
                  <c:v>-88.6026429530079</c:v>
                </c:pt>
                <c:pt idx="95">
                  <c:v>-89.88695669805168</c:v>
                </c:pt>
                <c:pt idx="96">
                  <c:v>-91.1898868380554</c:v>
                </c:pt>
                <c:pt idx="97">
                  <c:v>-92.51170322153753</c:v>
                </c:pt>
                <c:pt idx="98">
                  <c:v>-93.85267960852688</c:v>
                </c:pt>
                <c:pt idx="99">
                  <c:v>-95.21309372726086</c:v>
                </c:pt>
                <c:pt idx="100">
                  <c:v>-96.59322733170562</c:v>
                </c:pt>
                <c:pt idx="101">
                  <c:v>-97.99336625990942</c:v>
                </c:pt>
                <c:pt idx="102">
                  <c:v>-99.41380049320268</c:v>
                </c:pt>
                <c:pt idx="103">
                  <c:v>-100.8548242162555</c:v>
                </c:pt>
                <c:pt idx="104">
                  <c:v>-102.3167358780059</c:v>
                </c:pt>
                <c:pt idx="105">
                  <c:v>-103.7998382534715</c:v>
                </c:pt>
                <c:pt idx="106">
                  <c:v>-105.3044385064567</c:v>
                </c:pt>
                <c:pt idx="107">
                  <c:v>-106.8308482531692</c:v>
                </c:pt>
                <c:pt idx="108">
                  <c:v>-108.3793836267585</c:v>
                </c:pt>
                <c:pt idx="109">
                  <c:v>-109.9503653427897</c:v>
                </c:pt>
                <c:pt idx="110">
                  <c:v>-111.544118765667</c:v>
                </c:pt>
                <c:pt idx="111">
                  <c:v>-113.1609739760192</c:v>
                </c:pt>
                <c:pt idx="112">
                  <c:v>-114.8012658390624</c:v>
                </c:pt>
                <c:pt idx="113">
                  <c:v>-116.465334073954</c:v>
                </c:pt>
                <c:pt idx="114">
                  <c:v>-118.1535233241508</c:v>
                </c:pt>
                <c:pt idx="115">
                  <c:v>-119.8661832287886</c:v>
                </c:pt>
                <c:pt idx="116">
                  <c:v>-121.6036684950951</c:v>
                </c:pt>
                <c:pt idx="117">
                  <c:v>-123.3663389718531</c:v>
                </c:pt>
                <c:pt idx="118">
                  <c:v>-125.1545597239284</c:v>
                </c:pt>
                <c:pt idx="119">
                  <c:v>-126.9687011078778</c:v>
                </c:pt>
                <c:pt idx="120">
                  <c:v>-128.8091388486536</c:v>
                </c:pt>
                <c:pt idx="121">
                  <c:v>-130.6762541174195</c:v>
                </c:pt>
                <c:pt idx="122">
                  <c:v>-132.5704336104946</c:v>
                </c:pt>
                <c:pt idx="123">
                  <c:v>-134.4920696294413</c:v>
                </c:pt>
                <c:pt idx="124">
                  <c:v>-136.441560162315</c:v>
                </c:pt>
                <c:pt idx="125">
                  <c:v>-138.4193089660907</c:v>
                </c:pt>
                <c:pt idx="126">
                  <c:v>-140.4257256502848</c:v>
                </c:pt>
                <c:pt idx="127">
                  <c:v>-142.461225761789</c:v>
                </c:pt>
                <c:pt idx="128">
                  <c:v>-144.5262308709333</c:v>
                </c:pt>
                <c:pt idx="129">
                  <c:v>-146.6211686587977</c:v>
                </c:pt>
                <c:pt idx="130">
                  <c:v>-148.7464730057882</c:v>
                </c:pt>
                <c:pt idx="131">
                  <c:v>-150.9025840814978</c:v>
                </c:pt>
                <c:pt idx="132">
                  <c:v>-153.089948435869</c:v>
                </c:pt>
                <c:pt idx="133">
                  <c:v>-155.309019091679</c:v>
                </c:pt>
                <c:pt idx="134">
                  <c:v>-157.5602556383643</c:v>
                </c:pt>
                <c:pt idx="135">
                  <c:v>-159.8441243272055</c:v>
                </c:pt>
                <c:pt idx="136">
                  <c:v>-162.1610981678933</c:v>
                </c:pt>
                <c:pt idx="137">
                  <c:v>-164.5116570264917</c:v>
                </c:pt>
                <c:pt idx="138">
                  <c:v>-166.8962877248232</c:v>
                </c:pt>
                <c:pt idx="139">
                  <c:v>-169.3154841412942</c:v>
                </c:pt>
                <c:pt idx="140">
                  <c:v>-171.769747313181</c:v>
                </c:pt>
                <c:pt idx="141">
                  <c:v>-174.2595855403998</c:v>
                </c:pt>
                <c:pt idx="142">
                  <c:v>-176.7855144907795</c:v>
                </c:pt>
                <c:pt idx="143">
                  <c:v>-179.3480573068621</c:v>
                </c:pt>
                <c:pt idx="144">
                  <c:v>178.0522552857514</c:v>
                </c:pt>
                <c:pt idx="145">
                  <c:v>175.4148848684811</c:v>
                </c:pt>
                <c:pt idx="146">
                  <c:v>172.7392852182581</c:v>
                </c:pt>
                <c:pt idx="147">
                  <c:v>170.0249021943965</c:v>
                </c:pt>
                <c:pt idx="148">
                  <c:v>167.2711736238257</c:v>
                </c:pt>
                <c:pt idx="149">
                  <c:v>164.4775291846597</c:v>
                </c:pt>
                <c:pt idx="150">
                  <c:v>161.6433902880781</c:v>
                </c:pt>
                <c:pt idx="151">
                  <c:v>158.7681699584946</c:v>
                </c:pt>
                <c:pt idx="152">
                  <c:v>155.8512727119905</c:v>
                </c:pt>
                <c:pt idx="153">
                  <c:v>152.8920944329832</c:v>
                </c:pt>
                <c:pt idx="154">
                  <c:v>149.8900222491091</c:v>
                </c:pt>
                <c:pt idx="155">
                  <c:v>146.8444344042925</c:v>
                </c:pt>
                <c:pt idx="156">
                  <c:v>143.7547001299735</c:v>
                </c:pt>
                <c:pt idx="157">
                  <c:v>140.6201795144713</c:v>
                </c:pt>
                <c:pt idx="158">
                  <c:v>137.4402233704515</c:v>
                </c:pt>
                <c:pt idx="159">
                  <c:v>134.2141731004748</c:v>
                </c:pt>
                <c:pt idx="160">
                  <c:v>130.9413605605946</c:v>
                </c:pt>
                <c:pt idx="161">
                  <c:v>127.6211079219786</c:v>
                </c:pt>
                <c:pt idx="162">
                  <c:v>124.2527275305255</c:v>
                </c:pt>
                <c:pt idx="163">
                  <c:v>120.8355217644434</c:v>
                </c:pt>
                <c:pt idx="164">
                  <c:v>117.3687828897684</c:v>
                </c:pt>
                <c:pt idx="165">
                  <c:v>113.8517929137848</c:v>
                </c:pt>
                <c:pt idx="166">
                  <c:v>110.2838234363238</c:v>
                </c:pt>
                <c:pt idx="167">
                  <c:v>106.664135498904</c:v>
                </c:pt>
                <c:pt idx="168">
                  <c:v>102.9919794316876</c:v>
                </c:pt>
                <c:pt idx="169">
                  <c:v>99.26659469821584</c:v>
                </c:pt>
                <c:pt idx="170">
                  <c:v>95.48720973789636</c:v>
                </c:pt>
                <c:pt idx="171">
                  <c:v>91.65304180620512</c:v>
                </c:pt>
                <c:pt idx="172">
                  <c:v>87.7632968125738</c:v>
                </c:pt>
                <c:pt idx="173">
                  <c:v>83.81716915592522</c:v>
                </c:pt>
                <c:pt idx="174">
                  <c:v>79.81384155782791</c:v>
                </c:pt>
                <c:pt idx="175">
                  <c:v>75.75248489322865</c:v>
                </c:pt>
                <c:pt idx="176">
                  <c:v>71.63225801873472</c:v>
                </c:pt>
                <c:pt idx="177">
                  <c:v>67.45230759840479</c:v>
                </c:pt>
                <c:pt idx="178">
                  <c:v>63.21176792701499</c:v>
                </c:pt>
                <c:pt idx="179">
                  <c:v>58.90976075076486</c:v>
                </c:pt>
                <c:pt idx="180">
                  <c:v>54.54539508538153</c:v>
                </c:pt>
                <c:pt idx="181">
                  <c:v>50.11776703159063</c:v>
                </c:pt>
                <c:pt idx="182">
                  <c:v>45.62595958790893</c:v>
                </c:pt>
                <c:pt idx="183">
                  <c:v>41.06904246072645</c:v>
                </c:pt>
                <c:pt idx="184">
                  <c:v>36.44607187163353</c:v>
                </c:pt>
                <c:pt idx="185">
                  <c:v>31.7560903619559</c:v>
                </c:pt>
                <c:pt idx="186">
                  <c:v>26.99812659445689</c:v>
                </c:pt>
                <c:pt idx="187">
                  <c:v>22.17119515216484</c:v>
                </c:pt>
                <c:pt idx="188">
                  <c:v>17.27429633428278</c:v>
                </c:pt>
                <c:pt idx="189">
                  <c:v>12.30641594914431</c:v>
                </c:pt>
                <c:pt idx="190">
                  <c:v>7.26652510416261</c:v>
                </c:pt>
                <c:pt idx="191">
                  <c:v>2.153579992739083</c:v>
                </c:pt>
                <c:pt idx="192">
                  <c:v>-3.033478321918439</c:v>
                </c:pt>
                <c:pt idx="193">
                  <c:v>-8.295724126111779</c:v>
                </c:pt>
                <c:pt idx="194">
                  <c:v>-13.63424727814535</c:v>
                </c:pt>
                <c:pt idx="195">
                  <c:v>-19.05015343404789</c:v>
                </c:pt>
                <c:pt idx="196">
                  <c:v>-24.54456427656072</c:v>
                </c:pt>
                <c:pt idx="197">
                  <c:v>-30.11861774745082</c:v>
                </c:pt>
                <c:pt idx="198">
                  <c:v>-35.77346828318781</c:v>
                </c:pt>
                <c:pt idx="199">
                  <c:v>-41.51028705403797</c:v>
                </c:pt>
                <c:pt idx="200">
                  <c:v>-47.33026220662433</c:v>
                </c:pt>
                <c:pt idx="201">
                  <c:v>-53.23459911000224</c:v>
                </c:pt>
                <c:pt idx="202">
                  <c:v>-59.22452060530244</c:v>
                </c:pt>
                <c:pt idx="203">
                  <c:v>-65.30126725899235</c:v>
                </c:pt>
                <c:pt idx="204">
                  <c:v>-71.46609761980856</c:v>
                </c:pt>
                <c:pt idx="205">
                  <c:v>-77.72028847941328</c:v>
                </c:pt>
                <c:pt idx="206">
                  <c:v>-84.06513513682978</c:v>
                </c:pt>
                <c:pt idx="207">
                  <c:v>-90.50195166670935</c:v>
                </c:pt>
                <c:pt idx="208">
                  <c:v>-97.03207119149009</c:v>
                </c:pt>
                <c:pt idx="209">
                  <c:v>-103.6568461574959</c:v>
                </c:pt>
                <c:pt idx="210">
                  <c:v>-110.377648615043</c:v>
                </c:pt>
                <c:pt idx="211">
                  <c:v>-117.1958705026009</c:v>
                </c:pt>
                <c:pt idx="212">
                  <c:v>-124.1129239350777</c:v>
                </c:pt>
                <c:pt idx="213">
                  <c:v>-131.1302414962811</c:v>
                </c:pt>
                <c:pt idx="214">
                  <c:v>-138.249276535618</c:v>
                </c:pt>
                <c:pt idx="215">
                  <c:v>-145.4715034690993</c:v>
                </c:pt>
                <c:pt idx="216">
                  <c:v>-152.7984180847007</c:v>
                </c:pt>
                <c:pt idx="217">
                  <c:v>-160.2315378521571</c:v>
                </c:pt>
                <c:pt idx="218">
                  <c:v>-167.7724022372426</c:v>
                </c:pt>
                <c:pt idx="219">
                  <c:v>-175.4225730206081</c:v>
                </c:pt>
                <c:pt idx="220">
                  <c:v>176.81636537876</c:v>
                </c:pt>
                <c:pt idx="221">
                  <c:v>168.9428055753926</c:v>
                </c:pt>
                <c:pt idx="222">
                  <c:v>160.9551168844343</c:v>
                </c:pt>
                <c:pt idx="223">
                  <c:v>152.8516449839117</c:v>
                </c:pt>
                <c:pt idx="224">
                  <c:v>144.6307115721123</c:v>
                </c:pt>
                <c:pt idx="225">
                  <c:v>136.2906140199893</c:v>
                </c:pt>
                <c:pt idx="226">
                  <c:v>127.8296250185346</c:v>
                </c:pt>
                <c:pt idx="227">
                  <c:v>119.2459922210371</c:v>
                </c:pt>
                <c:pt idx="228">
                  <c:v>110.5379378801536</c:v>
                </c:pt>
                <c:pt idx="229">
                  <c:v>101.703658479726</c:v>
                </c:pt>
                <c:pt idx="230">
                  <c:v>92.74132436125097</c:v>
                </c:pt>
                <c:pt idx="231">
                  <c:v>83.64907934494738</c:v>
                </c:pt>
                <c:pt idx="232">
                  <c:v>74.42504034532078</c:v>
                </c:pt>
                <c:pt idx="233">
                  <c:v>65.0672969811602</c:v>
                </c:pt>
                <c:pt idx="234">
                  <c:v>55.57391117988249</c:v>
                </c:pt>
                <c:pt idx="235">
                  <c:v>45.94291677613836</c:v>
                </c:pt>
                <c:pt idx="236">
                  <c:v>36.17231910460276</c:v>
                </c:pt>
                <c:pt idx="237">
                  <c:v>26.26009458686315</c:v>
                </c:pt>
                <c:pt idx="238">
                  <c:v>16.20419031231421</c:v>
                </c:pt>
                <c:pt idx="239">
                  <c:v>6.002523612986863</c:v>
                </c:pt>
                <c:pt idx="240">
                  <c:v>-4.347018367795545</c:v>
                </c:pt>
                <c:pt idx="241">
                  <c:v>-14.84657911300577</c:v>
                </c:pt>
                <c:pt idx="242">
                  <c:v>-25.49833317584721</c:v>
                </c:pt>
                <c:pt idx="243">
                  <c:v>-36.3044866301275</c:v>
                </c:pt>
                <c:pt idx="244">
                  <c:v>-47.26727752714933</c:v>
                </c:pt>
                <c:pt idx="245">
                  <c:v>-58.38897635923851</c:v>
                </c:pt>
                <c:pt idx="246">
                  <c:v>-69.67188652997606</c:v>
                </c:pt>
                <c:pt idx="247">
                  <c:v>-81.11834483125939</c:v>
                </c:pt>
                <c:pt idx="248">
                  <c:v>-92.73072192726978</c:v>
                </c:pt>
                <c:pt idx="249">
                  <c:v>-104.5114228454598</c:v>
                </c:pt>
                <c:pt idx="250">
                  <c:v>-116.4628874746545</c:v>
                </c:pt>
                <c:pt idx="251">
                  <c:v>-128.5875910703755</c:v>
                </c:pt>
                <c:pt idx="252">
                  <c:v>-140.8880447674877</c:v>
                </c:pt>
                <c:pt idx="253">
                  <c:v>-153.3667961002803</c:v>
                </c:pt>
                <c:pt idx="254">
                  <c:v>-166.026429530079</c:v>
                </c:pt>
                <c:pt idx="255">
                  <c:v>-178.8695669805168</c:v>
                </c:pt>
                <c:pt idx="256">
                  <c:v>168.1011316194454</c:v>
                </c:pt>
                <c:pt idx="257">
                  <c:v>154.8829677846245</c:v>
                </c:pt>
                <c:pt idx="258">
                  <c:v>141.4732039147308</c:v>
                </c:pt>
                <c:pt idx="259">
                  <c:v>127.8690627273912</c:v>
                </c:pt>
                <c:pt idx="260">
                  <c:v>114.0677266829435</c:v>
                </c:pt>
                <c:pt idx="261">
                  <c:v>100.0663374009055</c:v>
                </c:pt>
                <c:pt idx="262">
                  <c:v>85.8619950679731</c:v>
                </c:pt>
                <c:pt idx="263">
                  <c:v>71.4517578374452</c:v>
                </c:pt>
                <c:pt idx="264">
                  <c:v>56.83264121994097</c:v>
                </c:pt>
                <c:pt idx="265">
                  <c:v>42.00161746528494</c:v>
                </c:pt>
                <c:pt idx="266">
                  <c:v>26.95561493543204</c:v>
                </c:pt>
                <c:pt idx="267">
                  <c:v>11.69151746830784</c:v>
                </c:pt>
                <c:pt idx="268">
                  <c:v>-3.793836267585408</c:v>
                </c:pt>
                <c:pt idx="269">
                  <c:v>-19.50365342789766</c:v>
                </c:pt>
                <c:pt idx="270">
                  <c:v>-35.44118765667049</c:v>
                </c:pt>
                <c:pt idx="271">
                  <c:v>-51.60973976019251</c:v>
                </c:pt>
                <c:pt idx="272">
                  <c:v>-68.01265839062425</c:v>
                </c:pt>
                <c:pt idx="273">
                  <c:v>-84.65334073953984</c:v>
                </c:pt>
                <c:pt idx="274">
                  <c:v>-101.5352332415073</c:v>
                </c:pt>
                <c:pt idx="275">
                  <c:v>-118.661832287886</c:v>
                </c:pt>
                <c:pt idx="276">
                  <c:v>-136.0366849509514</c:v>
                </c:pt>
                <c:pt idx="277">
                  <c:v>-153.6633897185314</c:v>
                </c:pt>
                <c:pt idx="278">
                  <c:v>-171.5455972392835</c:v>
                </c:pt>
                <c:pt idx="279">
                  <c:v>170.312988921222</c:v>
                </c:pt>
                <c:pt idx="280">
                  <c:v>151.908611513464</c:v>
                </c:pt>
                <c:pt idx="281">
                  <c:v>133.2374588258033</c:v>
                </c:pt>
                <c:pt idx="282">
                  <c:v>114.2956638950541</c:v>
                </c:pt>
                <c:pt idx="283">
                  <c:v>95.07930370558637</c:v>
                </c:pt>
                <c:pt idx="284">
                  <c:v>75.58439837685046</c:v>
                </c:pt>
                <c:pt idx="285">
                  <c:v>55.8069103390921</c:v>
                </c:pt>
                <c:pt idx="286">
                  <c:v>35.74274349715068</c:v>
                </c:pt>
                <c:pt idx="287">
                  <c:v>15.38774238210925</c:v>
                </c:pt>
                <c:pt idx="288">
                  <c:v>-5.262308709334035</c:v>
                </c:pt>
                <c:pt idx="289">
                  <c:v>-26.21168658797728</c:v>
                </c:pt>
                <c:pt idx="290">
                  <c:v>-47.46473005788246</c:v>
                </c:pt>
                <c:pt idx="291">
                  <c:v>-69.02584081497795</c:v>
                </c:pt>
                <c:pt idx="292">
                  <c:v>-90.89948435869033</c:v>
                </c:pt>
                <c:pt idx="293">
                  <c:v>-113.0901909167904</c:v>
                </c:pt>
                <c:pt idx="294">
                  <c:v>-135.6025563836418</c:v>
                </c:pt>
                <c:pt idx="295">
                  <c:v>-158.4412432720556</c:v>
                </c:pt>
                <c:pt idx="296">
                  <c:v>178.3890183210655</c:v>
                </c:pt>
                <c:pt idx="297">
                  <c:v>154.8834297350832</c:v>
                </c:pt>
                <c:pt idx="298">
                  <c:v>131.0371227517664</c:v>
                </c:pt>
                <c:pt idx="299">
                  <c:v>106.8451585870583</c:v>
                </c:pt>
                <c:pt idx="300">
                  <c:v>82.30252686818869</c:v>
                </c:pt>
                <c:pt idx="301">
                  <c:v>57.40414459600083</c:v>
                </c:pt>
                <c:pt idx="302">
                  <c:v>32.14485509220299</c:v>
                </c:pt>
                <c:pt idx="303">
                  <c:v>6.519426931378803</c:v>
                </c:pt>
                <c:pt idx="304">
                  <c:v>-19.47744714248714</c:v>
                </c:pt>
                <c:pt idx="305">
                  <c:v>-45.85115131518972</c:v>
                </c:pt>
                <c:pt idx="306">
                  <c:v>-72.6071478174197</c:v>
                </c:pt>
                <c:pt idx="307">
                  <c:v>-99.75097805603528</c:v>
                </c:pt>
                <c:pt idx="308">
                  <c:v>-127.288263761742</c:v>
                </c:pt>
                <c:pt idx="309">
                  <c:v>-155.2247081534017</c:v>
                </c:pt>
                <c:pt idx="310">
                  <c:v>176.433902880781</c:v>
                </c:pt>
                <c:pt idx="311">
                  <c:v>147.6816995849454</c:v>
                </c:pt>
                <c:pt idx="312">
                  <c:v>118.5127271199055</c:v>
                </c:pt>
                <c:pt idx="313">
                  <c:v>88.92094432982998</c:v>
                </c:pt>
                <c:pt idx="314">
                  <c:v>58.90022249109143</c:v>
                </c:pt>
                <c:pt idx="315">
                  <c:v>28.44434404292303</c:v>
                </c:pt>
                <c:pt idx="316">
                  <c:v>-2.452998700265603</c:v>
                </c:pt>
                <c:pt idx="317">
                  <c:v>-33.79820485528857</c:v>
                </c:pt>
                <c:pt idx="318">
                  <c:v>-65.59776629548554</c:v>
                </c:pt>
                <c:pt idx="319">
                  <c:v>-97.85826899525278</c:v>
                </c:pt>
                <c:pt idx="320">
                  <c:v>-130.5863943940541</c:v>
                </c:pt>
                <c:pt idx="321">
                  <c:v>-163.7889207802133</c:v>
                </c:pt>
                <c:pt idx="322">
                  <c:v>162.5272753052519</c:v>
                </c:pt>
                <c:pt idx="323">
                  <c:v>128.355217644434</c:v>
                </c:pt>
                <c:pt idx="324">
                  <c:v>93.68782889768323</c:v>
                </c:pt>
                <c:pt idx="325">
                  <c:v>58.51792913784755</c:v>
                </c:pt>
                <c:pt idx="326">
                  <c:v>22.83823436323553</c:v>
                </c:pt>
                <c:pt idx="327">
                  <c:v>-13.35864501096118</c:v>
                </c:pt>
                <c:pt idx="328">
                  <c:v>-50.080205683124</c:v>
                </c:pt>
                <c:pt idx="329">
                  <c:v>-87.33405301784128</c:v>
                </c:pt>
                <c:pt idx="330">
                  <c:v>-125.1279026210377</c:v>
                </c:pt>
                <c:pt idx="331">
                  <c:v>-163.469581937949</c:v>
                </c:pt>
                <c:pt idx="332">
                  <c:v>157.6329681257363</c:v>
                </c:pt>
                <c:pt idx="333">
                  <c:v>118.1716915592542</c:v>
                </c:pt>
                <c:pt idx="334">
                  <c:v>78.13841557827754</c:v>
                </c:pt>
                <c:pt idx="335">
                  <c:v>37.52484893228632</c:v>
                </c:pt>
                <c:pt idx="336">
                  <c:v>-3.677419812652189</c:v>
                </c:pt>
                <c:pt idx="337">
                  <c:v>-45.4769240159552</c:v>
                </c:pt>
                <c:pt idx="338">
                  <c:v>-87.88232072984911</c:v>
                </c:pt>
                <c:pt idx="339">
                  <c:v>-130.9023924923524</c:v>
                </c:pt>
                <c:pt idx="340">
                  <c:v>-174.546049146184</c:v>
                </c:pt>
                <c:pt idx="341">
                  <c:v>141.1776703159037</c:v>
                </c:pt>
                <c:pt idx="342">
                  <c:v>96.25959587908767</c:v>
                </c:pt>
                <c:pt idx="343">
                  <c:v>50.69042460726519</c:v>
                </c:pt>
                <c:pt idx="344">
                  <c:v>4.460718716335236</c:v>
                </c:pt>
                <c:pt idx="345">
                  <c:v>-42.43909638044308</c:v>
                </c:pt>
                <c:pt idx="346">
                  <c:v>-90.01873405543208</c:v>
                </c:pt>
                <c:pt idx="347">
                  <c:v>-138.288048478354</c:v>
                </c:pt>
                <c:pt idx="348">
                  <c:v>172.7429633428314</c:v>
                </c:pt>
                <c:pt idx="349">
                  <c:v>123.0641594914432</c:v>
                </c:pt>
                <c:pt idx="350">
                  <c:v>72.66525104162508</c:v>
                </c:pt>
                <c:pt idx="351">
                  <c:v>21.53579992739105</c:v>
                </c:pt>
                <c:pt idx="352">
                  <c:v>-30.33478321918807</c:v>
                </c:pt>
                <c:pt idx="353">
                  <c:v>-82.9572412611165</c:v>
                </c:pt>
                <c:pt idx="354">
                  <c:v>-136.3424727814549</c:v>
                </c:pt>
                <c:pt idx="355">
                  <c:v>169.4984656595226</c:v>
                </c:pt>
                <c:pt idx="356">
                  <c:v>114.5543572343907</c:v>
                </c:pt>
                <c:pt idx="357">
                  <c:v>58.8138225254886</c:v>
                </c:pt>
                <c:pt idx="358">
                  <c:v>2.265317168122521</c:v>
                </c:pt>
                <c:pt idx="359">
                  <c:v>-55.10287054037881</c:v>
                </c:pt>
                <c:pt idx="360">
                  <c:v>-113.3026220662449</c:v>
                </c:pt>
                <c:pt idx="361">
                  <c:v>-172.3459911000225</c:v>
                </c:pt>
                <c:pt idx="362">
                  <c:v>127.7547939469744</c:v>
                </c:pt>
                <c:pt idx="363">
                  <c:v>66.98732741007944</c:v>
                </c:pt>
                <c:pt idx="364">
                  <c:v>5.339023801911992</c:v>
                </c:pt>
                <c:pt idx="365">
                  <c:v>-57.20288479413348</c:v>
                </c:pt>
                <c:pt idx="366">
                  <c:v>-120.6513513682965</c:v>
                </c:pt>
                <c:pt idx="367">
                  <c:v>174.9804833329014</c:v>
                </c:pt>
                <c:pt idx="368">
                  <c:v>109.679288085099</c:v>
                </c:pt>
                <c:pt idx="369">
                  <c:v>43.43153842503864</c:v>
                </c:pt>
                <c:pt idx="370">
                  <c:v>-23.77648615042908</c:v>
                </c:pt>
                <c:pt idx="371">
                  <c:v>-91.95870502601217</c:v>
                </c:pt>
                <c:pt idx="372">
                  <c:v>-161.1292393507799</c:v>
                </c:pt>
                <c:pt idx="373">
                  <c:v>128.697585037193</c:v>
                </c:pt>
                <c:pt idx="374">
                  <c:v>57.50723464382008</c:v>
                </c:pt>
                <c:pt idx="375">
                  <c:v>-14.71503469099304</c:v>
                </c:pt>
                <c:pt idx="376">
                  <c:v>-87.984180847008</c:v>
                </c:pt>
                <c:pt idx="377">
                  <c:v>-162.3153785215725</c:v>
                </c:pt>
                <c:pt idx="378">
                  <c:v>122.2759776275736</c:v>
                </c:pt>
                <c:pt idx="379">
                  <c:v>45.77426979391657</c:v>
                </c:pt>
                <c:pt idx="380">
                  <c:v>-31.83634621239996</c:v>
                </c:pt>
                <c:pt idx="381">
                  <c:v>-110.571944246072</c:v>
                </c:pt>
                <c:pt idx="382">
                  <c:v>169.5511688443373</c:v>
                </c:pt>
                <c:pt idx="383">
                  <c:v>88.51644983911847</c:v>
                </c:pt>
                <c:pt idx="384">
                  <c:v>6.307115721122727</c:v>
                </c:pt>
                <c:pt idx="385">
                  <c:v>-77.09385980010608</c:v>
                </c:pt>
                <c:pt idx="386">
                  <c:v>-161.703749814654</c:v>
                </c:pt>
                <c:pt idx="387">
                  <c:v>112.4599222103677</c:v>
                </c:pt>
                <c:pt idx="388">
                  <c:v>25.37937880154061</c:v>
                </c:pt>
                <c:pt idx="389">
                  <c:v>-62.96341520274524</c:v>
                </c:pt>
                <c:pt idx="390">
                  <c:v>-152.5867563874933</c:v>
                </c:pt>
                <c:pt idx="391">
                  <c:v>116.4907934494732</c:v>
                </c:pt>
                <c:pt idx="392">
                  <c:v>24.25040345320696</c:v>
                </c:pt>
                <c:pt idx="393">
                  <c:v>-69.32703018839888</c:v>
                </c:pt>
                <c:pt idx="394">
                  <c:v>-164.2608882011774</c:v>
                </c:pt>
                <c:pt idx="395">
                  <c:v>99.429167761382</c:v>
                </c:pt>
                <c:pt idx="396">
                  <c:v>1.723191046028774</c:v>
                </c:pt>
                <c:pt idx="397">
                  <c:v>-97.39905413137677</c:v>
                </c:pt>
                <c:pt idx="398">
                  <c:v>162.041903123142</c:v>
                </c:pt>
                <c:pt idx="399">
                  <c:v>60.02523612986721</c:v>
                </c:pt>
                <c:pt idx="400">
                  <c:v>-43.47018367796153</c:v>
                </c:pt>
                <c:pt idx="401">
                  <c:v>-148.4657911300596</c:v>
                </c:pt>
                <c:pt idx="402">
                  <c:v>105.0166682415228</c:v>
                </c:pt>
                <c:pt idx="403">
                  <c:v>-3.044866301269877</c:v>
                </c:pt>
                <c:pt idx="404">
                  <c:v>-112.6727752715003</c:v>
                </c:pt>
                <c:pt idx="405">
                  <c:v>136.1102364076139</c:v>
                </c:pt>
                <c:pt idx="406">
                  <c:v>23.28113470023811</c:v>
                </c:pt>
                <c:pt idx="407">
                  <c:v>-91.18344831259648</c:v>
                </c:pt>
                <c:pt idx="408">
                  <c:v>152.6927807272983</c:v>
                </c:pt>
                <c:pt idx="409">
                  <c:v>34.88577154540178</c:v>
                </c:pt>
                <c:pt idx="410">
                  <c:v>-84.62887474654366</c:v>
                </c:pt>
                <c:pt idx="411">
                  <c:v>154.1240892962475</c:v>
                </c:pt>
                <c:pt idx="412">
                  <c:v>31.11955232511389</c:v>
                </c:pt>
                <c:pt idx="413">
                  <c:v>-93.66796100280098</c:v>
                </c:pt>
                <c:pt idx="414">
                  <c:v>139.7357046992104</c:v>
                </c:pt>
                <c:pt idx="415">
                  <c:v>11.30433019482371</c:v>
                </c:pt>
                <c:pt idx="416">
                  <c:v>-118.9886838055482</c:v>
                </c:pt>
                <c:pt idx="417">
                  <c:v>108.8296778462404</c:v>
                </c:pt>
                <c:pt idx="418">
                  <c:v>-25.26796085268444</c:v>
                </c:pt>
                <c:pt idx="419">
                  <c:v>-161.309372726096</c:v>
                </c:pt>
                <c:pt idx="420">
                  <c:v>60.67726682943248</c:v>
                </c:pt>
                <c:pt idx="421">
                  <c:v>-79.3366259909466</c:v>
                </c:pt>
                <c:pt idx="422">
                  <c:v>138.619950679729</c:v>
                </c:pt>
                <c:pt idx="423">
                  <c:v>-5.482421625551694</c:v>
                </c:pt>
                <c:pt idx="424">
                  <c:v>-151.6735878005923</c:v>
                </c:pt>
                <c:pt idx="425">
                  <c:v>60.01617465284698</c:v>
                </c:pt>
                <c:pt idx="426">
                  <c:v>-90.44385064568487</c:v>
                </c:pt>
                <c:pt idx="427">
                  <c:v>116.9151746830647</c:v>
                </c:pt>
                <c:pt idx="428">
                  <c:v>-37.93836267585121</c:v>
                </c:pt>
                <c:pt idx="429">
                  <c:v>164.963465721026</c:v>
                </c:pt>
                <c:pt idx="430">
                  <c:v>5.588123433288387</c:v>
                </c:pt>
                <c:pt idx="431">
                  <c:v>-156.0973976019274</c:v>
                </c:pt>
                <c:pt idx="432">
                  <c:v>39.87341609375136</c:v>
                </c:pt>
                <c:pt idx="433">
                  <c:v>-126.5334073953892</c:v>
                </c:pt>
                <c:pt idx="434">
                  <c:v>64.6476675849172</c:v>
                </c:pt>
                <c:pt idx="435">
                  <c:v>-106.6183228788603</c:v>
                </c:pt>
                <c:pt idx="436">
                  <c:v>79.63315049048163</c:v>
                </c:pt>
                <c:pt idx="437">
                  <c:v>-96.6338971853304</c:v>
                </c:pt>
                <c:pt idx="438">
                  <c:v>84.54402760715822</c:v>
                </c:pt>
                <c:pt idx="439">
                  <c:v>-96.87011078778255</c:v>
                </c:pt>
                <c:pt idx="440">
                  <c:v>79.08611513463427</c:v>
                </c:pt>
                <c:pt idx="441">
                  <c:v>-107.6254117419717</c:v>
                </c:pt>
                <c:pt idx="442">
                  <c:v>62.95663895052286</c:v>
                </c:pt>
                <c:pt idx="443">
                  <c:v>-129.2069629441295</c:v>
                </c:pt>
                <c:pt idx="444">
                  <c:v>35.84398376850174</c:v>
                </c:pt>
                <c:pt idx="445">
                  <c:v>-161.930896609085</c:v>
                </c:pt>
                <c:pt idx="446">
                  <c:v>-2.572565028496854</c:v>
                </c:pt>
                <c:pt idx="447">
                  <c:v>153.8774238210917</c:v>
                </c:pt>
                <c:pt idx="448">
                  <c:v>-52.62308709332757</c:v>
                </c:pt>
                <c:pt idx="449">
                  <c:v>97.88313412022205</c:v>
                </c:pt>
                <c:pt idx="450">
                  <c:v>-114.6473005788272</c:v>
                </c:pt>
                <c:pt idx="451">
                  <c:v>29.74159185021847</c:v>
                </c:pt>
                <c:pt idx="452">
                  <c:v>171.0051564130814</c:v>
                </c:pt>
                <c:pt idx="453">
                  <c:v>-50.90190916790533</c:v>
                </c:pt>
                <c:pt idx="454">
                  <c:v>83.97443616357663</c:v>
                </c:pt>
                <c:pt idx="455">
                  <c:v>-144.4124327205563</c:v>
                </c:pt>
                <c:pt idx="456">
                  <c:v>-16.10981678934905</c:v>
                </c:pt>
                <c:pt idx="457">
                  <c:v>108.8342973508196</c:v>
                </c:pt>
                <c:pt idx="458">
                  <c:v>-129.6287724823242</c:v>
                </c:pt>
                <c:pt idx="459">
                  <c:v>-11.54841412941352</c:v>
                </c:pt>
                <c:pt idx="460">
                  <c:v>103.0252686818824</c:v>
                </c:pt>
                <c:pt idx="461">
                  <c:v>-145.9585540399905</c:v>
                </c:pt>
                <c:pt idx="462">
                  <c:v>-38.5514490779758</c:v>
                </c:pt>
                <c:pt idx="463">
                  <c:v>65.1942693138011</c:v>
                </c:pt>
                <c:pt idx="464">
                  <c:v>165.2255285751261</c:v>
                </c:pt>
                <c:pt idx="465">
                  <c:v>-98.51151315190037</c:v>
                </c:pt>
                <c:pt idx="466">
                  <c:v>-6.071478174199</c:v>
                </c:pt>
                <c:pt idx="467">
                  <c:v>82.4902194396273</c:v>
                </c:pt>
                <c:pt idx="468">
                  <c:v>167.1173623825732</c:v>
                </c:pt>
                <c:pt idx="469">
                  <c:v>-112.2470815340228</c:v>
                </c:pt>
                <c:pt idx="470">
                  <c:v>-35.66097119219534</c:v>
                </c:pt>
                <c:pt idx="471">
                  <c:v>36.81699584944653</c:v>
                </c:pt>
                <c:pt idx="472">
                  <c:v>105.1272711990316</c:v>
                </c:pt>
                <c:pt idx="473">
                  <c:v>169.2094432983131</c:v>
                </c:pt>
                <c:pt idx="474">
                  <c:v>-130.9977750890866</c:v>
                </c:pt>
                <c:pt idx="475">
                  <c:v>-75.55655957077277</c:v>
                </c:pt>
                <c:pt idx="476">
                  <c:v>-24.52998700266562</c:v>
                </c:pt>
                <c:pt idx="477">
                  <c:v>22.01795144711752</c:v>
                </c:pt>
                <c:pt idx="478">
                  <c:v>64.0223370451605</c:v>
                </c:pt>
                <c:pt idx="479">
                  <c:v>101.4173100474702</c:v>
                </c:pt>
                <c:pt idx="480">
                  <c:v>134.1360560594612</c:v>
                </c:pt>
              </c:numCache>
            </c:numRef>
          </c:val>
          <c:smooth val="0"/>
        </c:ser>
        <c:ser>
          <c:idx val="2"/>
          <c:order val="2"/>
          <c:tx>
            <c:v>Sum</c:v>
          </c:tx>
          <c:spPr>
            <a:ln w="28575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Calc!$AP$4:$AP$484</c:f>
              <c:numCache>
                <c:formatCode>General</c:formatCode>
                <c:ptCount val="48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237944"/>
        <c:axId val="-1993231944"/>
      </c:lineChart>
      <c:catAx>
        <c:axId val="-1993237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low"/>
        <c:spPr>
          <a:ln w="19050">
            <a:solidFill>
              <a:schemeClr val="bg1">
                <a:lumMod val="50000"/>
              </a:schemeClr>
            </a:solidFill>
            <a:prstDash val="dash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-1993231944"/>
        <c:crosses val="autoZero"/>
        <c:auto val="1"/>
        <c:lblAlgn val="ctr"/>
        <c:lblOffset val="100"/>
        <c:tickLblSkip val="16"/>
        <c:tickMarkSkip val="16"/>
        <c:noMultiLvlLbl val="0"/>
      </c:catAx>
      <c:valAx>
        <c:axId val="-1993231944"/>
        <c:scaling>
          <c:orientation val="minMax"/>
          <c:max val="180.0"/>
          <c:min val="-180.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993237944"/>
        <c:crosses val="autoZero"/>
        <c:crossBetween val="midCat"/>
        <c:majorUnit val="30.0"/>
        <c:minorUnit val="30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0.750000000000002" l="0.700000000000001" r="0.700000000000001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position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speaker</c:v>
          </c:tx>
          <c:spPr>
            <a:ln w="47625">
              <a:noFill/>
            </a:ln>
          </c:spPr>
          <c:marker>
            <c:symbol val="square"/>
            <c:size val="40"/>
            <c:spPr>
              <a:blipFill rotWithShape="1">
                <a:blip xmlns:r="http://schemas.openxmlformats.org/officeDocument/2006/relationships" r:embed="rId1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Calc!$C$39</c:f>
              <c:numCache>
                <c:formatCode>General</c:formatCode>
                <c:ptCount val="1"/>
                <c:pt idx="0">
                  <c:v>0.0</c:v>
                </c:pt>
              </c:numCache>
            </c:numRef>
          </c:xVal>
          <c:yVal>
            <c:numRef>
              <c:f>Calc!$D$39</c:f>
              <c:numCache>
                <c:formatCode>General</c:formatCode>
                <c:ptCount val="1"/>
                <c:pt idx="0">
                  <c:v>8.0</c:v>
                </c:pt>
              </c:numCache>
            </c:numRef>
          </c:yVal>
          <c:smooth val="0"/>
        </c:ser>
        <c:ser>
          <c:idx val="1"/>
          <c:order val="1"/>
          <c:tx>
            <c:v>mic</c:v>
          </c:tx>
          <c:spPr>
            <a:ln w="47625">
              <a:noFill/>
            </a:ln>
          </c:spPr>
          <c:marker>
            <c:symbol val="square"/>
            <c:size val="64"/>
            <c:spPr>
              <a:blipFill rotWithShape="1"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</a:ln>
            </c:spPr>
          </c:marker>
          <c:xVal>
            <c:numRef>
              <c:f>Calc!$C$41</c:f>
              <c:numCache>
                <c:formatCode>General</c:formatCode>
                <c:ptCount val="1"/>
                <c:pt idx="0">
                  <c:v>25.0</c:v>
                </c:pt>
              </c:numCache>
            </c:numRef>
          </c:xVal>
          <c:yVal>
            <c:numRef>
              <c:f>Calc!$D$41</c:f>
              <c:numCache>
                <c:formatCode>General</c:formatCode>
                <c:ptCount val="1"/>
                <c:pt idx="0">
                  <c:v>1.8</c:v>
                </c:pt>
              </c:numCache>
            </c:numRef>
          </c:yVal>
          <c:smooth val="0"/>
        </c:ser>
        <c:ser>
          <c:idx val="2"/>
          <c:order val="2"/>
          <c:tx>
            <c:v>direct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1"/>
            <c:bubble3D val="0"/>
            <c:spPr>
              <a:ln w="28575">
                <a:solidFill>
                  <a:srgbClr val="00B050"/>
                </a:solidFill>
              </a:ln>
            </c:spPr>
          </c:dPt>
          <c:xVal>
            <c:numRef>
              <c:f>(Calc!$C$39,Calc!$C$41)</c:f>
              <c:numCache>
                <c:formatCode>General</c:formatCode>
                <c:ptCount val="2"/>
                <c:pt idx="0">
                  <c:v>0.0</c:v>
                </c:pt>
                <c:pt idx="1">
                  <c:v>25.0</c:v>
                </c:pt>
              </c:numCache>
            </c:numRef>
          </c:xVal>
          <c:yVal>
            <c:numRef>
              <c:f>(Calc!$D$39,Calc!$D$41)</c:f>
              <c:numCache>
                <c:formatCode>General</c:formatCode>
                <c:ptCount val="2"/>
                <c:pt idx="0">
                  <c:v>8.0</c:v>
                </c:pt>
                <c:pt idx="1">
                  <c:v>1.8</c:v>
                </c:pt>
              </c:numCache>
            </c:numRef>
          </c:yVal>
          <c:smooth val="0"/>
        </c:ser>
        <c:ser>
          <c:idx val="3"/>
          <c:order val="3"/>
          <c:tx>
            <c:v>bounce</c:v>
          </c:tx>
          <c:spPr>
            <a:ln w="28575">
              <a:solidFill>
                <a:srgbClr val="4A7EBB"/>
              </a:solidFill>
            </a:ln>
          </c:spPr>
          <c:marker>
            <c:symbol val="none"/>
          </c:marker>
          <c:xVal>
            <c:numRef>
              <c:f>Calc!$C$39:$C$41</c:f>
              <c:numCache>
                <c:formatCode>General</c:formatCode>
                <c:ptCount val="3"/>
                <c:pt idx="0">
                  <c:v>0.0</c:v>
                </c:pt>
                <c:pt idx="1">
                  <c:v>20.40816326530612</c:v>
                </c:pt>
                <c:pt idx="2">
                  <c:v>25.0</c:v>
                </c:pt>
              </c:numCache>
            </c:numRef>
          </c:xVal>
          <c:yVal>
            <c:numRef>
              <c:f>Calc!$D$39:$D$41</c:f>
              <c:numCache>
                <c:formatCode>General</c:formatCode>
                <c:ptCount val="3"/>
                <c:pt idx="0">
                  <c:v>8.0</c:v>
                </c:pt>
                <c:pt idx="1">
                  <c:v>0.0</c:v>
                </c:pt>
                <c:pt idx="2">
                  <c:v>1.8</c:v>
                </c:pt>
              </c:numCache>
            </c:numRef>
          </c:yVal>
          <c:smooth val="0"/>
        </c:ser>
        <c:ser>
          <c:idx val="4"/>
          <c:order val="4"/>
          <c:tx>
            <c:v>x-scale</c:v>
          </c:tx>
          <c:spPr>
            <a:ln w="47625">
              <a:noFill/>
            </a:ln>
          </c:spPr>
          <c:marker>
            <c:symbol val="none"/>
          </c:marker>
          <c:xVal>
            <c:numRef>
              <c:f>Calc!$C$57</c:f>
              <c:numCache>
                <c:formatCode>General</c:formatCode>
                <c:ptCount val="1"/>
                <c:pt idx="0">
                  <c:v>25.0</c:v>
                </c:pt>
              </c:numCache>
            </c:numRef>
          </c:xVal>
          <c:yVal>
            <c:numRef>
              <c:f>Calc!$D$57</c:f>
              <c:numCache>
                <c:formatCode>General</c:formatCode>
                <c:ptCount val="1"/>
                <c:pt idx="0">
                  <c:v>0.0</c:v>
                </c:pt>
              </c:numCache>
            </c:numRef>
          </c:yVal>
          <c:smooth val="0"/>
        </c:ser>
        <c:ser>
          <c:idx val="5"/>
          <c:order val="5"/>
          <c:tx>
            <c:v>y-scale</c:v>
          </c:tx>
          <c:spPr>
            <a:ln w="47625">
              <a:noFill/>
            </a:ln>
          </c:spPr>
          <c:marker>
            <c:symbol val="none"/>
          </c:marker>
          <c:xVal>
            <c:numRef>
              <c:f>Calc!$C$58</c:f>
              <c:numCache>
                <c:formatCode>General</c:formatCode>
                <c:ptCount val="1"/>
                <c:pt idx="0">
                  <c:v>0.0</c:v>
                </c:pt>
              </c:numCache>
            </c:numRef>
          </c:xVal>
          <c:yVal>
            <c:numRef>
              <c:f>Calc!$D$58</c:f>
              <c:numCache>
                <c:formatCode>General</c:formatCode>
                <c:ptCount val="1"/>
                <c:pt idx="0">
                  <c:v>17.75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93173672"/>
        <c:axId val="-1993167336"/>
      </c:scatterChart>
      <c:valAx>
        <c:axId val="-1993173672"/>
        <c:scaling>
          <c:orientation val="minMax"/>
          <c:min val="0.0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93167336"/>
        <c:crossesAt val="0.0"/>
        <c:crossBetween val="midCat"/>
        <c:majorUnit val="5.0"/>
        <c:minorUnit val="1.0"/>
      </c:valAx>
      <c:valAx>
        <c:axId val="-1993167336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93173672"/>
        <c:crossesAt val="0.0"/>
        <c:crossBetween val="midCat"/>
        <c:majorUnit val="1.0"/>
        <c:minorUnit val="1.0"/>
      </c:valAx>
      <c:spPr>
        <a:blipFill rotWithShape="1">
          <a:blip xmlns:r="http://schemas.openxmlformats.org/officeDocument/2006/relationships" r:embed="rId3"/>
          <a:tile tx="0" ty="0" sx="100000" sy="100000" flip="none" algn="tl"/>
        </a:blip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time domain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</c:v>
          </c:tx>
          <c:spPr>
            <a:ln w="47625">
              <a:noFill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.0"/>
            <c:spPr>
              <a:ln w="57150">
                <a:solidFill>
                  <a:srgbClr val="00B050"/>
                </a:solidFill>
              </a:ln>
            </c:spPr>
          </c:errBars>
          <c:xVal>
            <c:numRef>
              <c:f>Calc!$C$62</c:f>
              <c:numCache>
                <c:formatCode>General</c:formatCode>
                <c:ptCount val="1"/>
                <c:pt idx="0">
                  <c:v>74.84397380792807</c:v>
                </c:pt>
              </c:numCache>
            </c:numRef>
          </c:xVal>
          <c:yVal>
            <c:numRef>
              <c:f>Calc!$D$62</c:f>
              <c:numCache>
                <c:formatCode>General</c:formatCode>
                <c:ptCount val="1"/>
                <c:pt idx="0">
                  <c:v>6.0</c:v>
                </c:pt>
              </c:numCache>
            </c:numRef>
          </c:yVal>
          <c:smooth val="0"/>
        </c:ser>
        <c:ser>
          <c:idx val="1"/>
          <c:order val="1"/>
          <c:tx>
            <c:v>B</c:v>
          </c:tx>
          <c:spPr>
            <a:ln w="47625">
              <a:noFill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.0"/>
            <c:spPr>
              <a:ln w="57150">
                <a:solidFill>
                  <a:srgbClr val="4A7EBB"/>
                </a:solidFill>
              </a:ln>
            </c:spPr>
          </c:errBars>
          <c:xVal>
            <c:numRef>
              <c:f>Calc!$C$63</c:f>
              <c:numCache>
                <c:formatCode>General</c:formatCode>
                <c:ptCount val="1"/>
                <c:pt idx="0">
                  <c:v>78.02534380014202</c:v>
                </c:pt>
              </c:numCache>
            </c:numRef>
          </c:xVal>
          <c:yVal>
            <c:numRef>
              <c:f>Calc!$D$63</c:f>
              <c:numCache>
                <c:formatCode>General</c:formatCode>
                <c:ptCount val="1"/>
                <c:pt idx="0">
                  <c:v>5.63842294315843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93136392"/>
        <c:axId val="-1993130664"/>
      </c:scatterChart>
      <c:valAx>
        <c:axId val="-1993136392"/>
        <c:scaling>
          <c:orientation val="minMax"/>
          <c:max val="100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(ms)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993130664"/>
        <c:crossesAt val="0.0"/>
        <c:crossBetween val="midCat"/>
        <c:majorUnit val="10.0"/>
      </c:valAx>
      <c:valAx>
        <c:axId val="-1993130664"/>
        <c:scaling>
          <c:orientation val="minMax"/>
          <c:min val="0.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level</a:t>
                </a:r>
                <a:r>
                  <a:rPr lang="en-US" baseline="0"/>
                  <a:t> (3 dB/div)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15384615384615"/>
              <c:y val="0.231349081364829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-1993136392"/>
        <c:crossesAt val="0.0"/>
        <c:crossBetween val="midCat"/>
        <c:majorUnit val="3.0"/>
        <c:minorUnit val="1.0"/>
      </c:valAx>
      <c:spPr>
        <a:blipFill rotWithShape="1"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spPr>
    <a:solidFill>
      <a:schemeClr val="accent3">
        <a:lumMod val="60000"/>
        <a:lumOff val="40000"/>
      </a:schemeClr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4" Type="http://schemas.openxmlformats.org/officeDocument/2006/relationships/chart" Target="../charts/chart3.xml"/><Relationship Id="rId5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24</xdr:col>
      <xdr:colOff>0</xdr:colOff>
      <xdr:row>25</xdr:row>
      <xdr:rowOff>0</xdr:rowOff>
    </xdr:to>
    <xdr:graphicFrame macro="">
      <xdr:nvGraphicFramePr>
        <xdr:cNvPr id="105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26</xdr:row>
      <xdr:rowOff>0</xdr:rowOff>
    </xdr:from>
    <xdr:to>
      <xdr:col>24</xdr:col>
      <xdr:colOff>0</xdr:colOff>
      <xdr:row>50</xdr:row>
      <xdr:rowOff>0</xdr:rowOff>
    </xdr:to>
    <xdr:graphicFrame macro="">
      <xdr:nvGraphicFramePr>
        <xdr:cNvPr id="105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0</xdr:colOff>
      <xdr:row>46</xdr:row>
      <xdr:rowOff>0</xdr:rowOff>
    </xdr:to>
    <xdr:pic>
      <xdr:nvPicPr>
        <xdr:cNvPr id="6" name="Picture 5" descr="logo_fase_ins.pn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6286500"/>
          <a:ext cx="2476500" cy="2476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33</xdr:row>
      <xdr:rowOff>0</xdr:rowOff>
    </xdr:from>
    <xdr:to>
      <xdr:col>10</xdr:col>
      <xdr:colOff>0</xdr:colOff>
      <xdr:row>46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erlijnvanveen.n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50"/>
  <sheetViews>
    <sheetView tabSelected="1" workbookViewId="0">
      <selection activeCell="N4" sqref="N4"/>
    </sheetView>
  </sheetViews>
  <sheetFormatPr baseColWidth="10" defaultColWidth="10.83203125" defaultRowHeight="15" customHeight="1" x14ac:dyDescent="0"/>
  <cols>
    <col min="1" max="16" width="10.83203125" style="3"/>
    <col min="17" max="17" width="10.83203125" style="17"/>
    <col min="18" max="16384" width="10.83203125" style="3"/>
  </cols>
  <sheetData>
    <row r="2" spans="12:14" ht="15" customHeight="1">
      <c r="L2" s="1" t="s">
        <v>38</v>
      </c>
      <c r="M2" s="2"/>
      <c r="N2" s="13"/>
    </row>
    <row r="3" spans="12:14" ht="15" customHeight="1">
      <c r="L3" s="4"/>
      <c r="M3" s="4"/>
      <c r="N3" s="14"/>
    </row>
    <row r="4" spans="12:14" ht="15" customHeight="1">
      <c r="L4" s="5" t="s">
        <v>43</v>
      </c>
      <c r="M4" s="4"/>
      <c r="N4" s="15">
        <v>21</v>
      </c>
    </row>
    <row r="5" spans="12:14" ht="15" customHeight="1">
      <c r="L5" s="5" t="s">
        <v>44</v>
      </c>
      <c r="M5" s="4"/>
      <c r="N5" s="16">
        <f>331.4+(0.607*$N$4)</f>
        <v>344.14699999999999</v>
      </c>
    </row>
    <row r="7" spans="12:14" ht="15" customHeight="1">
      <c r="L7" s="1" t="s">
        <v>93</v>
      </c>
      <c r="M7" s="2"/>
      <c r="N7" s="2"/>
    </row>
    <row r="8" spans="12:14" ht="15" customHeight="1">
      <c r="L8" s="4"/>
      <c r="M8" s="9" t="s">
        <v>96</v>
      </c>
      <c r="N8" s="9" t="s">
        <v>97</v>
      </c>
    </row>
    <row r="9" spans="12:14" ht="15" customHeight="1">
      <c r="L9" s="5" t="s">
        <v>94</v>
      </c>
      <c r="M9" s="4"/>
      <c r="N9" s="71">
        <v>8</v>
      </c>
    </row>
    <row r="10" spans="12:14" ht="15" customHeight="1">
      <c r="L10" s="5" t="s">
        <v>95</v>
      </c>
      <c r="M10" s="71">
        <v>25</v>
      </c>
      <c r="N10" s="71">
        <v>1.8</v>
      </c>
    </row>
    <row r="12" spans="12:14" ht="15" customHeight="1">
      <c r="L12" s="1" t="s">
        <v>34</v>
      </c>
      <c r="M12" s="2"/>
      <c r="N12" s="13"/>
    </row>
    <row r="13" spans="12:14" ht="15" customHeight="1">
      <c r="L13" s="4"/>
      <c r="M13" s="4"/>
      <c r="N13" s="14"/>
    </row>
    <row r="14" spans="12:14" ht="15" customHeight="1">
      <c r="L14" s="9" t="s">
        <v>35</v>
      </c>
      <c r="M14" s="4"/>
      <c r="N14" s="9" t="s">
        <v>33</v>
      </c>
    </row>
    <row r="15" spans="12:14" ht="15" customHeight="1">
      <c r="L15" s="4" t="s">
        <v>36</v>
      </c>
      <c r="M15" s="4"/>
      <c r="N15" s="11">
        <v>0</v>
      </c>
    </row>
    <row r="17" spans="12:39" ht="15" customHeight="1">
      <c r="L17" s="1" t="s">
        <v>47</v>
      </c>
      <c r="M17" s="2"/>
      <c r="N17" s="13"/>
    </row>
    <row r="18" spans="12:39" ht="15" customHeight="1">
      <c r="L18" s="4"/>
      <c r="M18" s="4"/>
      <c r="N18" s="14"/>
    </row>
    <row r="19" spans="12:39" ht="15" customHeight="1">
      <c r="L19" s="5" t="s">
        <v>98</v>
      </c>
      <c r="M19" s="4"/>
      <c r="N19" s="18">
        <f>Calc!D46</f>
        <v>25.757329054077019</v>
      </c>
    </row>
    <row r="20" spans="12:39" ht="15" customHeight="1">
      <c r="L20" s="5" t="s">
        <v>99</v>
      </c>
      <c r="M20" s="4"/>
      <c r="N20" s="18">
        <f>Calc!D49</f>
        <v>26.852187992787478</v>
      </c>
    </row>
    <row r="21" spans="12:39" ht="15" customHeight="1">
      <c r="L21" s="5" t="s">
        <v>100</v>
      </c>
      <c r="M21" s="4"/>
      <c r="N21" s="18">
        <f>Calc!D50</f>
        <v>1.094858938710459</v>
      </c>
    </row>
    <row r="22" spans="12:39" ht="15" customHeight="1">
      <c r="L22" s="4"/>
      <c r="M22" s="4"/>
      <c r="N22" s="4"/>
    </row>
    <row r="23" spans="12:39" ht="15" customHeight="1">
      <c r="L23" s="5" t="s">
        <v>102</v>
      </c>
      <c r="M23" s="4"/>
      <c r="N23" s="20">
        <f>Calc!D25</f>
        <v>-0.36157705684156971</v>
      </c>
    </row>
    <row r="24" spans="12:39" ht="15" customHeight="1">
      <c r="L24" s="5" t="s">
        <v>101</v>
      </c>
      <c r="M24" s="4"/>
      <c r="N24" s="70">
        <f>Calc!D51</f>
        <v>3.181369992213964</v>
      </c>
    </row>
    <row r="25" spans="12:39" ht="15" customHeight="1">
      <c r="L25" s="4"/>
      <c r="M25" s="4"/>
      <c r="N25" s="4"/>
      <c r="R25" s="25"/>
      <c r="S25" s="25"/>
      <c r="T25" s="25"/>
      <c r="U25" s="25"/>
      <c r="V25" s="25"/>
      <c r="W25" s="25"/>
    </row>
    <row r="26" spans="12:39" ht="15" customHeight="1">
      <c r="L26" s="5" t="s">
        <v>45</v>
      </c>
      <c r="M26" s="4"/>
      <c r="N26" s="59">
        <f>IFERROR(1000/ABS(Calc!$D$51),"")</f>
        <v>314.3299906792937</v>
      </c>
      <c r="AD26" s="6"/>
      <c r="AE26" s="12"/>
      <c r="AF26" s="12"/>
      <c r="AJ26" s="12"/>
      <c r="AK26" s="12"/>
      <c r="AL26" s="12"/>
      <c r="AM26" s="6"/>
    </row>
    <row r="27" spans="12:39" ht="15" customHeight="1">
      <c r="L27" s="5" t="s">
        <v>69</v>
      </c>
      <c r="M27" s="4"/>
      <c r="N27" s="59">
        <f>IFERROR(N26/2,"")</f>
        <v>157.16499533964685</v>
      </c>
      <c r="AD27" s="6"/>
      <c r="AE27" s="7"/>
      <c r="AF27" s="7"/>
      <c r="AJ27" s="7"/>
      <c r="AK27" s="7"/>
      <c r="AL27" s="7"/>
      <c r="AM27" s="6"/>
    </row>
    <row r="28" spans="12:39" ht="15" customHeight="1">
      <c r="L28" s="4"/>
      <c r="M28" s="4"/>
      <c r="N28" s="14"/>
      <c r="AD28" s="6"/>
      <c r="AE28" s="8"/>
      <c r="AF28" s="8"/>
    </row>
    <row r="29" spans="12:39" ht="15" customHeight="1">
      <c r="L29" s="5" t="s">
        <v>61</v>
      </c>
      <c r="M29" s="4"/>
      <c r="N29" s="20">
        <f>Calc!D33</f>
        <v>5.8407110301676077</v>
      </c>
      <c r="AD29" s="6"/>
      <c r="AE29" s="6"/>
      <c r="AF29" s="6"/>
    </row>
    <row r="30" spans="12:39" ht="15" customHeight="1">
      <c r="L30" s="5" t="s">
        <v>62</v>
      </c>
      <c r="M30" s="4"/>
      <c r="N30" s="20">
        <f>Calc!D34</f>
        <v>-27.47954906248949</v>
      </c>
      <c r="AD30" s="6"/>
      <c r="AE30" s="6"/>
      <c r="AF30" s="6"/>
    </row>
    <row r="31" spans="12:39" ht="15" customHeight="1">
      <c r="L31" s="5" t="s">
        <v>46</v>
      </c>
      <c r="M31" s="4"/>
      <c r="N31" s="20">
        <f>Calc!D35</f>
        <v>33.320260092657094</v>
      </c>
    </row>
    <row r="33" spans="2:41" ht="15" customHeight="1">
      <c r="L33" s="1" t="s">
        <v>67</v>
      </c>
      <c r="M33" s="2"/>
      <c r="N33" s="13"/>
    </row>
    <row r="34" spans="2:41" ht="15" customHeight="1">
      <c r="B34" s="60"/>
      <c r="C34" s="60"/>
      <c r="D34" s="60"/>
      <c r="F34"/>
      <c r="G34"/>
      <c r="H34"/>
      <c r="I34"/>
      <c r="J34"/>
      <c r="L34" s="4"/>
      <c r="M34" s="9" t="s">
        <v>65</v>
      </c>
      <c r="N34" s="9" t="s">
        <v>66</v>
      </c>
    </row>
    <row r="35" spans="2:41" ht="15" customHeight="1">
      <c r="B35" s="60"/>
      <c r="C35" s="60"/>
      <c r="D35" s="60"/>
      <c r="F35"/>
      <c r="G35"/>
      <c r="H35"/>
      <c r="I35"/>
      <c r="J35"/>
      <c r="L35" s="14">
        <v>1</v>
      </c>
      <c r="M35" s="19">
        <v>1.0000000000000002</v>
      </c>
      <c r="N35" s="19">
        <v>0.99999999999999989</v>
      </c>
    </row>
    <row r="36" spans="2:41" ht="15" customHeight="1">
      <c r="B36" s="60"/>
      <c r="C36" s="60"/>
      <c r="D36" s="60"/>
      <c r="F36"/>
      <c r="G36"/>
      <c r="H36"/>
      <c r="I36"/>
      <c r="J36"/>
      <c r="L36" s="14">
        <v>2</v>
      </c>
      <c r="M36" s="19">
        <v>0.32192809488736263</v>
      </c>
      <c r="N36" s="19">
        <v>0.48542682717024188</v>
      </c>
    </row>
    <row r="37" spans="2:41" ht="15" customHeight="1">
      <c r="B37" s="60"/>
      <c r="C37" s="60"/>
      <c r="D37" s="60"/>
      <c r="F37"/>
      <c r="G37"/>
      <c r="H37"/>
      <c r="I37"/>
      <c r="J37"/>
      <c r="L37" s="14">
        <v>3</v>
      </c>
      <c r="M37" s="19">
        <v>0.19264507794239583</v>
      </c>
      <c r="N37" s="19">
        <v>0.32192809488736263</v>
      </c>
    </row>
    <row r="38" spans="2:41" ht="15" customHeight="1">
      <c r="B38" s="60"/>
      <c r="C38" s="60"/>
      <c r="D38" s="60"/>
      <c r="F38"/>
      <c r="G38"/>
      <c r="H38"/>
      <c r="I38"/>
      <c r="J38"/>
      <c r="L38" s="14">
        <v>4</v>
      </c>
      <c r="M38" s="19">
        <v>0.13750352374993474</v>
      </c>
      <c r="N38" s="19">
        <v>0.24100809950379498</v>
      </c>
    </row>
    <row r="39" spans="2:41" ht="15" customHeight="1">
      <c r="B39" s="60"/>
      <c r="C39" s="60"/>
      <c r="D39" s="60"/>
      <c r="F39"/>
      <c r="G39"/>
      <c r="H39"/>
      <c r="I39"/>
      <c r="J39"/>
      <c r="L39" s="14">
        <v>5</v>
      </c>
      <c r="M39" s="19">
        <v>0.10691520391651219</v>
      </c>
      <c r="N39" s="19">
        <v>0.19264507794239583</v>
      </c>
    </row>
    <row r="40" spans="2:41" ht="15" customHeight="1">
      <c r="B40" s="60"/>
      <c r="C40" s="60"/>
      <c r="D40" s="60"/>
      <c r="F40"/>
      <c r="G40"/>
      <c r="H40"/>
      <c r="I40"/>
      <c r="J40"/>
      <c r="L40" s="14">
        <v>6</v>
      </c>
      <c r="M40" s="19">
        <v>8.7462841250339707E-2</v>
      </c>
      <c r="N40" s="19">
        <v>0.16046467219324584</v>
      </c>
    </row>
    <row r="41" spans="2:41" ht="15" customHeight="1">
      <c r="B41" s="60"/>
      <c r="C41" s="60"/>
      <c r="D41" s="60"/>
      <c r="F41"/>
      <c r="G41"/>
      <c r="H41"/>
      <c r="I41"/>
      <c r="J41"/>
      <c r="L41" s="14">
        <v>7</v>
      </c>
      <c r="M41" s="19">
        <v>7.400058144377708E-2</v>
      </c>
      <c r="N41" s="19">
        <v>0.13750352374993474</v>
      </c>
      <c r="AO41" s="10"/>
    </row>
    <row r="42" spans="2:41" ht="15" customHeight="1">
      <c r="B42" s="60"/>
      <c r="C42" s="60"/>
      <c r="D42" s="60"/>
      <c r="F42"/>
      <c r="G42"/>
      <c r="H42"/>
      <c r="I42"/>
      <c r="J42"/>
      <c r="L42" s="14">
        <v>8</v>
      </c>
      <c r="M42" s="19">
        <v>6.4130337419715869E-2</v>
      </c>
      <c r="N42" s="19">
        <v>0.12029423371771174</v>
      </c>
    </row>
    <row r="43" spans="2:41" ht="15" customHeight="1">
      <c r="B43" s="60"/>
      <c r="C43" s="60"/>
      <c r="D43" s="60"/>
      <c r="F43"/>
      <c r="G43"/>
      <c r="H43"/>
      <c r="I43"/>
      <c r="J43"/>
      <c r="L43" s="14">
        <v>9</v>
      </c>
      <c r="M43" s="19">
        <v>5.6583528366367201E-2</v>
      </c>
      <c r="N43" s="19">
        <v>0.10691520391651219</v>
      </c>
    </row>
    <row r="44" spans="2:41" ht="15" customHeight="1">
      <c r="B44" s="60"/>
      <c r="C44" s="60"/>
      <c r="D44" s="60"/>
      <c r="F44"/>
      <c r="G44"/>
      <c r="H44"/>
      <c r="I44"/>
      <c r="J44"/>
      <c r="L44" s="14">
        <v>10</v>
      </c>
      <c r="M44" s="19">
        <v>5.0626073069967831E-2</v>
      </c>
      <c r="N44" s="19">
        <v>9.6215315259303283E-2</v>
      </c>
    </row>
    <row r="45" spans="2:41" ht="15" customHeight="1">
      <c r="B45" s="60"/>
      <c r="C45" s="60"/>
      <c r="D45" s="60"/>
      <c r="F45"/>
      <c r="G45"/>
      <c r="H45"/>
      <c r="I45"/>
      <c r="J45"/>
      <c r="L45" s="14">
        <v>11</v>
      </c>
      <c r="M45" s="19">
        <v>4.5803689613124747E-2</v>
      </c>
      <c r="N45" s="19">
        <v>8.7462841250339707E-2</v>
      </c>
    </row>
    <row r="46" spans="2:41" ht="15" customHeight="1">
      <c r="B46" s="60"/>
      <c r="C46" s="60"/>
      <c r="D46" s="60"/>
      <c r="F46"/>
      <c r="G46"/>
      <c r="H46"/>
      <c r="I46"/>
      <c r="J46"/>
      <c r="L46" s="14">
        <v>12</v>
      </c>
      <c r="M46" s="19">
        <v>4.1820175694626899E-2</v>
      </c>
      <c r="N46" s="19">
        <v>8.0170348683983358E-2</v>
      </c>
    </row>
    <row r="47" spans="2:41" ht="15" customHeight="1">
      <c r="B47" s="60"/>
      <c r="C47" s="60"/>
      <c r="D47" s="60"/>
      <c r="F47"/>
      <c r="G47"/>
      <c r="H47"/>
      <c r="I47"/>
      <c r="J47"/>
      <c r="L47" s="14">
        <v>13</v>
      </c>
      <c r="M47" s="19">
        <v>3.8474147814635637E-2</v>
      </c>
      <c r="N47" s="19">
        <v>7.400058144377708E-2</v>
      </c>
    </row>
    <row r="48" spans="2:41" ht="15" customHeight="1">
      <c r="B48" s="62" t="s">
        <v>74</v>
      </c>
      <c r="C48" s="60"/>
      <c r="D48" s="60"/>
      <c r="F48" s="4"/>
      <c r="H48" s="61" t="s">
        <v>70</v>
      </c>
      <c r="I48" s="62" t="s">
        <v>71</v>
      </c>
      <c r="J48" s="60"/>
      <c r="L48" s="14">
        <v>14</v>
      </c>
      <c r="M48" s="19">
        <v>3.5623909730721222E-2</v>
      </c>
      <c r="N48" s="19">
        <v>6.8712750084014312E-2</v>
      </c>
    </row>
    <row r="49" spans="2:14" ht="15" customHeight="1">
      <c r="B49" s="62" t="s">
        <v>75</v>
      </c>
      <c r="C49" s="60"/>
      <c r="D49" s="60"/>
      <c r="F49" s="4"/>
      <c r="H49" s="60"/>
      <c r="I49" s="60"/>
      <c r="J49" s="60"/>
      <c r="L49" s="14">
        <v>15</v>
      </c>
      <c r="M49" s="19">
        <v>3.3166863935199062E-2</v>
      </c>
      <c r="N49" s="19">
        <v>6.4130337419715869E-2</v>
      </c>
    </row>
    <row r="50" spans="2:14" ht="15" customHeight="1">
      <c r="B50" s="64" t="s">
        <v>37</v>
      </c>
      <c r="C50" s="60"/>
      <c r="D50" s="60"/>
      <c r="F50" s="4"/>
      <c r="H50" s="63" t="s">
        <v>72</v>
      </c>
      <c r="I50" s="62" t="s">
        <v>73</v>
      </c>
      <c r="J50" s="60"/>
      <c r="L50" s="58" t="s">
        <v>68</v>
      </c>
      <c r="M50" s="4"/>
      <c r="N50" s="14"/>
    </row>
  </sheetData>
  <sheetProtection password="C78D" sheet="1" objects="1" scenarios="1" selectLockedCells="1"/>
  <hyperlinks>
    <hyperlink ref="B50" r:id="rId1"/>
  </hyperlinks>
  <pageMargins left="0.7" right="0.7" top="0.75" bottom="0.75" header="0.3" footer="0.3"/>
  <pageSetup paperSize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N1004"/>
  <sheetViews>
    <sheetView workbookViewId="0"/>
  </sheetViews>
  <sheetFormatPr baseColWidth="10" defaultColWidth="9.83203125" defaultRowHeight="14" x14ac:dyDescent="0"/>
  <cols>
    <col min="1" max="1" width="9.83203125" style="31"/>
    <col min="2" max="2" width="9.83203125" style="44"/>
    <col min="3" max="3" width="9.83203125" style="45"/>
    <col min="4" max="4" width="10" style="45" bestFit="1" customWidth="1"/>
    <col min="5" max="5" width="9.83203125" style="30"/>
    <col min="6" max="8" width="10" style="31" bestFit="1" customWidth="1"/>
    <col min="9" max="9" width="12.5" style="31" customWidth="1"/>
    <col min="10" max="10" width="9.83203125" style="31"/>
    <col min="11" max="14" width="10" style="31" bestFit="1" customWidth="1"/>
    <col min="15" max="15" width="12.83203125" style="31" bestFit="1" customWidth="1"/>
    <col min="16" max="16" width="9.83203125" style="30"/>
    <col min="17" max="17" width="10" style="31" bestFit="1" customWidth="1"/>
    <col min="18" max="18" width="12.83203125" style="31" bestFit="1" customWidth="1"/>
    <col min="19" max="19" width="10" style="31" bestFit="1" customWidth="1"/>
    <col min="20" max="20" width="9.83203125" style="30"/>
    <col min="21" max="26" width="10" style="31" bestFit="1" customWidth="1"/>
    <col min="27" max="27" width="9.83203125" style="30"/>
    <col min="28" max="28" width="11.83203125" style="31" bestFit="1" customWidth="1"/>
    <col min="29" max="30" width="12.83203125" style="31" bestFit="1" customWidth="1"/>
    <col min="31" max="31" width="10" style="31" bestFit="1" customWidth="1"/>
    <col min="32" max="33" width="12.83203125" style="31" bestFit="1" customWidth="1"/>
    <col min="34" max="35" width="10" style="31" bestFit="1" customWidth="1"/>
    <col min="36" max="36" width="9.83203125" style="30"/>
    <col min="37" max="41" width="10" style="30" bestFit="1" customWidth="1"/>
    <col min="42" max="42" width="11.83203125" style="30" customWidth="1"/>
    <col min="43" max="43" width="9.83203125" style="30"/>
    <col min="44" max="48" width="10" bestFit="1" customWidth="1"/>
    <col min="50" max="53" width="10" bestFit="1" customWidth="1"/>
    <col min="72" max="85" width="9.83203125" style="30"/>
    <col min="86" max="86" width="9.83203125" style="31"/>
    <col min="87" max="88" width="9.83203125" style="30"/>
    <col min="89" max="16384" width="9.83203125" style="31"/>
  </cols>
  <sheetData>
    <row r="1" spans="2:92">
      <c r="B1" s="29"/>
      <c r="C1" s="30"/>
      <c r="D1" s="30"/>
      <c r="E1" s="31"/>
      <c r="K1" s="72" t="s">
        <v>57</v>
      </c>
      <c r="L1" s="72"/>
      <c r="M1" s="72"/>
      <c r="N1" s="72"/>
      <c r="O1" s="72"/>
      <c r="Q1" s="72" t="s">
        <v>22</v>
      </c>
      <c r="R1" s="72"/>
      <c r="S1" s="72"/>
      <c r="U1" s="72" t="s">
        <v>21</v>
      </c>
      <c r="V1" s="72"/>
      <c r="W1" s="72"/>
      <c r="X1" s="72"/>
      <c r="Y1" s="72"/>
      <c r="Z1" s="72"/>
      <c r="AB1" s="72" t="s">
        <v>24</v>
      </c>
      <c r="AC1" s="72"/>
      <c r="AD1" s="72"/>
      <c r="AE1" s="72"/>
      <c r="AF1" s="72"/>
      <c r="AG1" s="72"/>
      <c r="AH1" s="72"/>
      <c r="AI1" s="72"/>
      <c r="AK1" s="73" t="s">
        <v>64</v>
      </c>
      <c r="AL1" s="73"/>
      <c r="AM1" s="73"/>
      <c r="AN1" s="73"/>
      <c r="AO1" s="73"/>
      <c r="AP1" s="73"/>
      <c r="BC1" s="74" t="s">
        <v>79</v>
      </c>
      <c r="BD1" s="74"/>
      <c r="BE1" s="74"/>
      <c r="BF1" s="74"/>
      <c r="BY1" s="29"/>
      <c r="CD1" s="29"/>
    </row>
    <row r="2" spans="2:92">
      <c r="B2" s="32" t="s">
        <v>39</v>
      </c>
      <c r="C2" s="33"/>
      <c r="D2" s="33"/>
      <c r="E2" s="31"/>
      <c r="F2" s="21" t="s">
        <v>15</v>
      </c>
      <c r="G2" s="21" t="s">
        <v>16</v>
      </c>
      <c r="H2" s="21" t="s">
        <v>17</v>
      </c>
      <c r="I2" s="34" t="s">
        <v>50</v>
      </c>
      <c r="K2" s="21" t="s">
        <v>25</v>
      </c>
      <c r="L2" s="21" t="s">
        <v>51</v>
      </c>
      <c r="M2" s="21" t="s">
        <v>52</v>
      </c>
      <c r="N2" s="21" t="s">
        <v>53</v>
      </c>
      <c r="O2" s="21" t="s">
        <v>54</v>
      </c>
      <c r="Q2" s="21" t="s">
        <v>55</v>
      </c>
      <c r="R2" s="21" t="s">
        <v>56</v>
      </c>
      <c r="S2" s="21" t="s">
        <v>25</v>
      </c>
      <c r="U2" s="21" t="s">
        <v>28</v>
      </c>
      <c r="V2" s="21" t="s">
        <v>26</v>
      </c>
      <c r="W2" s="21" t="s">
        <v>27</v>
      </c>
      <c r="X2" s="21" t="s">
        <v>29</v>
      </c>
      <c r="Y2" s="21" t="s">
        <v>30</v>
      </c>
      <c r="Z2" s="21" t="s">
        <v>31</v>
      </c>
      <c r="AB2" s="21" t="s">
        <v>20</v>
      </c>
      <c r="AC2" s="21" t="s">
        <v>32</v>
      </c>
      <c r="AD2" s="21" t="s">
        <v>28</v>
      </c>
      <c r="AE2" s="21" t="s">
        <v>26</v>
      </c>
      <c r="AF2" s="21" t="s">
        <v>27</v>
      </c>
      <c r="AG2" s="21" t="s">
        <v>29</v>
      </c>
      <c r="AH2" s="21" t="s">
        <v>30</v>
      </c>
      <c r="AI2" s="21" t="s">
        <v>31</v>
      </c>
      <c r="AK2" s="34" t="s">
        <v>58</v>
      </c>
      <c r="AL2" s="34" t="s">
        <v>59</v>
      </c>
      <c r="AM2" s="34" t="s">
        <v>60</v>
      </c>
      <c r="AN2" s="34" t="s">
        <v>19</v>
      </c>
      <c r="AO2" s="34" t="s">
        <v>21</v>
      </c>
      <c r="AP2" s="34" t="s">
        <v>24</v>
      </c>
      <c r="BC2" s="67" t="s">
        <v>42</v>
      </c>
      <c r="BD2" s="67" t="s">
        <v>76</v>
      </c>
      <c r="BE2" s="67" t="s">
        <v>77</v>
      </c>
      <c r="BF2" s="67" t="s">
        <v>78</v>
      </c>
      <c r="BY2" s="35"/>
      <c r="CD2" s="35"/>
      <c r="CM2" s="36"/>
      <c r="CN2" s="36"/>
    </row>
    <row r="3" spans="2:92">
      <c r="B3" s="37"/>
      <c r="C3" s="38"/>
      <c r="D3" s="38"/>
      <c r="E3" s="31"/>
      <c r="F3" s="22"/>
      <c r="G3" s="22"/>
      <c r="H3" s="22"/>
      <c r="I3" s="39"/>
      <c r="K3" s="22"/>
      <c r="L3" s="22"/>
      <c r="M3" s="22"/>
      <c r="N3" s="22"/>
      <c r="O3" s="22"/>
      <c r="Q3" s="22"/>
      <c r="R3" s="22"/>
      <c r="S3" s="22"/>
      <c r="U3" s="22"/>
      <c r="V3" s="22"/>
      <c r="W3" s="22"/>
      <c r="X3" s="22"/>
      <c r="Y3" s="22"/>
      <c r="Z3" s="22"/>
      <c r="AB3" s="22"/>
      <c r="AC3" s="22"/>
      <c r="AD3" s="22"/>
      <c r="AE3" s="22"/>
      <c r="AF3" s="22"/>
      <c r="AG3" s="22"/>
      <c r="AH3" s="22"/>
      <c r="AI3" s="22"/>
      <c r="AK3" s="39"/>
      <c r="AL3" s="39"/>
      <c r="AM3" s="39"/>
      <c r="AN3" s="39"/>
      <c r="AO3" s="39"/>
      <c r="AP3" s="39"/>
      <c r="BC3" s="68"/>
      <c r="BD3" s="68"/>
      <c r="BE3" s="68"/>
      <c r="BF3" s="68"/>
    </row>
    <row r="4" spans="2:92">
      <c r="B4" s="40" t="s">
        <v>41</v>
      </c>
      <c r="C4" s="38"/>
      <c r="D4" s="38">
        <f>PI()</f>
        <v>3.1415926535897931</v>
      </c>
      <c r="E4" s="31"/>
      <c r="F4" s="23">
        <v>0</v>
      </c>
      <c r="G4" s="23">
        <v>20</v>
      </c>
      <c r="H4" s="23">
        <v>20</v>
      </c>
      <c r="I4" s="27">
        <v>50</v>
      </c>
      <c r="K4" s="23">
        <f>$D$10</f>
        <v>0.95922645338977441</v>
      </c>
      <c r="L4" s="23">
        <f t="shared" ref="L4:L67" si="0">$D$51/$I4*360</f>
        <v>22.905863943940542</v>
      </c>
      <c r="M4" s="23">
        <f t="shared" ref="M4:M67" si="1">RADIANS(L4)</f>
        <v>0.39978274383561629</v>
      </c>
      <c r="N4" s="23">
        <f t="shared" ref="N4:N67" si="2">$K$4*COS(M4)</f>
        <v>0.88358720373075672</v>
      </c>
      <c r="O4" s="23">
        <f t="shared" ref="O4:O67" si="3">$K$4*SIN(M4)</f>
        <v>0.37334841942344865</v>
      </c>
      <c r="Q4" s="23">
        <f>$D$9+N4</f>
        <v>1.8835872037307566</v>
      </c>
      <c r="R4" s="23">
        <f>O4</f>
        <v>0.37334841942344865</v>
      </c>
      <c r="S4" s="23">
        <f t="shared" ref="S4:S67" si="4">SQRT(Q4^2+R4^2)</f>
        <v>1.920231703817078</v>
      </c>
      <c r="U4" s="23">
        <f t="shared" ref="U4:U67" si="5">L4/360</f>
        <v>6.3627399844279287E-2</v>
      </c>
      <c r="V4" s="23">
        <f>TRUNC(U4,0)</f>
        <v>0</v>
      </c>
      <c r="W4" s="23">
        <f>U4-V4</f>
        <v>6.3627399844279287E-2</v>
      </c>
      <c r="X4" s="23">
        <f xml:space="preserve"> W4 * 360</f>
        <v>22.905863943940542</v>
      </c>
      <c r="Y4" s="23">
        <f>IF(X4 &lt; 180,- X4,360 - X4)</f>
        <v>-22.905863943940542</v>
      </c>
      <c r="Z4" s="23">
        <f>IF(Y4 &gt; 180,-360+Y4,Y4)</f>
        <v>-22.905863943940542</v>
      </c>
      <c r="AB4" s="23">
        <f t="shared" ref="AB4:AB67" si="6">IMARGUMENT(COMPLEX(Q4,R4))</f>
        <v>0.19567514307509781</v>
      </c>
      <c r="AC4" s="23">
        <f t="shared" ref="AC4:AC67" si="7">DEGREES(AB4)</f>
        <v>11.211359853821641</v>
      </c>
      <c r="AD4" s="23">
        <f>AC4/360</f>
        <v>3.1142666260615667E-2</v>
      </c>
      <c r="AE4" s="23">
        <f>TRUNC(AD4,0)</f>
        <v>0</v>
      </c>
      <c r="AF4" s="23">
        <f>AD4-AE4</f>
        <v>3.1142666260615667E-2</v>
      </c>
      <c r="AG4" s="23">
        <f xml:space="preserve"> AF4 * 360</f>
        <v>11.211359853821641</v>
      </c>
      <c r="AH4" s="23">
        <f>IF(AG4 &lt; 180,- AG4,360 - AG4)</f>
        <v>-11.211359853821641</v>
      </c>
      <c r="AI4" s="23">
        <f>IF(AH4 &gt; 180,-360+AH4,AH4)</f>
        <v>-11.211359853821641</v>
      </c>
      <c r="AK4" s="26">
        <f t="shared" ref="AK4:AK67" si="8">$D$21</f>
        <v>0</v>
      </c>
      <c r="AL4" s="26">
        <f t="shared" ref="AL4:AL67" si="9">$D$25</f>
        <v>-0.36157705684156971</v>
      </c>
      <c r="AM4" s="26">
        <f t="shared" ref="AM4:AM67" si="10">20*LOG(S4)</f>
        <v>5.6670727159236307</v>
      </c>
      <c r="AN4" s="26">
        <v>0</v>
      </c>
      <c r="AO4" s="26">
        <f t="shared" ref="AO4:AO67" si="11">Z4</f>
        <v>-22.905863943940542</v>
      </c>
      <c r="AP4" s="26" t="e">
        <f t="shared" ref="AP4:AP67" si="12">AI4*$D$12</f>
        <v>#N/A</v>
      </c>
      <c r="BC4" s="66">
        <f>L4/360</f>
        <v>6.3627399844279287E-2</v>
      </c>
      <c r="BD4" s="66">
        <f>IF(BC4&lt;6,AM4,NA())</f>
        <v>5.6670727159236307</v>
      </c>
      <c r="BE4" s="66" t="e">
        <f>IF(AND(BC4&gt;=6,BC4&lt;24),AM4,NA())</f>
        <v>#N/A</v>
      </c>
      <c r="BF4" s="66" t="e">
        <f>IF(24&lt;BC4,AM4,NA())</f>
        <v>#N/A</v>
      </c>
    </row>
    <row r="5" spans="2:92">
      <c r="B5" s="37" t="s">
        <v>40</v>
      </c>
      <c r="C5" s="38"/>
      <c r="D5" s="38">
        <f>D4*2</f>
        <v>6.2831853071795862</v>
      </c>
      <c r="E5" s="31"/>
      <c r="F5" s="22">
        <v>1</v>
      </c>
      <c r="G5" s="22">
        <v>20.289904161374722</v>
      </c>
      <c r="H5" s="22">
        <v>20.289904161374722</v>
      </c>
      <c r="I5" s="22">
        <v>49.28559504503081</v>
      </c>
      <c r="K5" s="22"/>
      <c r="L5" s="22">
        <f t="shared" si="0"/>
        <v>23.237889207802116</v>
      </c>
      <c r="M5" s="22">
        <f t="shared" si="1"/>
        <v>0.4055776778898037</v>
      </c>
      <c r="N5" s="22">
        <f t="shared" si="2"/>
        <v>0.88140885042535133</v>
      </c>
      <c r="O5" s="22">
        <f t="shared" si="3"/>
        <v>0.37846245160462849</v>
      </c>
      <c r="Q5" s="22">
        <f t="shared" ref="Q5:Q68" si="13">$D$9+N5</f>
        <v>1.8814088504253514</v>
      </c>
      <c r="R5" s="22">
        <f t="shared" ref="R5:R68" si="14">O5</f>
        <v>0.37846245160462849</v>
      </c>
      <c r="S5" s="22">
        <f t="shared" si="4"/>
        <v>1.91909694641345</v>
      </c>
      <c r="U5" s="22">
        <f t="shared" si="5"/>
        <v>6.4549692243894771E-2</v>
      </c>
      <c r="V5" s="22">
        <f t="shared" ref="V5:V68" si="15">TRUNC(U5,0)</f>
        <v>0</v>
      </c>
      <c r="W5" s="22">
        <f t="shared" ref="W5:W68" si="16">U5-V5</f>
        <v>6.4549692243894771E-2</v>
      </c>
      <c r="X5" s="22">
        <f t="shared" ref="X5:X68" si="17" xml:space="preserve"> W5 * 360</f>
        <v>23.237889207802116</v>
      </c>
      <c r="Y5" s="22">
        <f t="shared" ref="Y5:Y68" si="18">IF(X5 &lt; 180,- X5,360 - X5)</f>
        <v>-23.237889207802116</v>
      </c>
      <c r="Z5" s="22">
        <f t="shared" ref="Z5:Z68" si="19">IF(Y5 &gt; 180,-360+Y5,Y5)</f>
        <v>-23.237889207802116</v>
      </c>
      <c r="AB5" s="22">
        <f t="shared" si="6"/>
        <v>0.19850979985968284</v>
      </c>
      <c r="AC5" s="22">
        <f t="shared" si="7"/>
        <v>11.373773723946488</v>
      </c>
      <c r="AD5" s="22">
        <f t="shared" ref="AD5:AD68" si="20">AC5/360</f>
        <v>3.1593815899851357E-2</v>
      </c>
      <c r="AE5" s="22">
        <f t="shared" ref="AE5:AE68" si="21">TRUNC(AD5,0)</f>
        <v>0</v>
      </c>
      <c r="AF5" s="22">
        <f t="shared" ref="AF5:AF68" si="22">AD5-AE5</f>
        <v>3.1593815899851357E-2</v>
      </c>
      <c r="AG5" s="22">
        <f t="shared" ref="AG5:AG68" si="23" xml:space="preserve"> AF5 * 360</f>
        <v>11.373773723946488</v>
      </c>
      <c r="AH5" s="22">
        <f t="shared" ref="AH5:AH68" si="24">IF(AG5 &lt; 180,- AG5,360 - AG5)</f>
        <v>-11.373773723946488</v>
      </c>
      <c r="AI5" s="22">
        <f t="shared" ref="AI5:AI68" si="25">IF(AH5 &gt; 180,-360+AH5,AH5)</f>
        <v>-11.373773723946488</v>
      </c>
      <c r="AK5" s="28">
        <f t="shared" si="8"/>
        <v>0</v>
      </c>
      <c r="AL5" s="28">
        <f t="shared" si="9"/>
        <v>-0.36157705684156971</v>
      </c>
      <c r="AM5" s="28">
        <f t="shared" si="10"/>
        <v>5.6619382881323013</v>
      </c>
      <c r="AN5" s="28">
        <v>0</v>
      </c>
      <c r="AO5" s="28">
        <f t="shared" si="11"/>
        <v>-23.237889207802116</v>
      </c>
      <c r="AP5" s="28" t="e">
        <f t="shared" si="12"/>
        <v>#N/A</v>
      </c>
      <c r="BC5" s="65">
        <f t="shared" ref="BC5:BC68" si="26">L5/360</f>
        <v>6.4549692243894771E-2</v>
      </c>
      <c r="BD5" s="65">
        <f t="shared" ref="BD5:BD68" si="27">IF(BC5&lt;6,AM5,NA())</f>
        <v>5.6619382881323013</v>
      </c>
      <c r="BE5" s="65" t="e">
        <f t="shared" ref="BE5:BE68" si="28">IF(AND(BC5&gt;=6,BC5&lt;24),AM5,NA())</f>
        <v>#N/A</v>
      </c>
      <c r="BF5" s="65" t="e">
        <f t="shared" ref="BF5:BF68" si="29">IF(24&lt;BC5,AM5,NA())</f>
        <v>#N/A</v>
      </c>
    </row>
    <row r="6" spans="2:92">
      <c r="B6" s="37"/>
      <c r="C6" s="38"/>
      <c r="D6" s="38"/>
      <c r="E6" s="31"/>
      <c r="F6" s="23">
        <v>2</v>
      </c>
      <c r="G6" s="23">
        <v>20.584010543888564</v>
      </c>
      <c r="H6" s="23">
        <v>20.584010543888564</v>
      </c>
      <c r="I6" s="27">
        <v>48.581397578855309</v>
      </c>
      <c r="K6" s="23"/>
      <c r="L6" s="23">
        <f t="shared" si="0"/>
        <v>23.57472724694745</v>
      </c>
      <c r="M6" s="23">
        <f t="shared" si="1"/>
        <v>0.41145661071885131</v>
      </c>
      <c r="N6" s="23">
        <f t="shared" si="2"/>
        <v>0.87916867639355623</v>
      </c>
      <c r="O6" s="23">
        <f t="shared" si="3"/>
        <v>0.38363762502018439</v>
      </c>
      <c r="Q6" s="23">
        <f t="shared" si="13"/>
        <v>1.8791686763935562</v>
      </c>
      <c r="R6" s="23">
        <f t="shared" si="14"/>
        <v>0.38363762502018439</v>
      </c>
      <c r="S6" s="23">
        <f t="shared" si="4"/>
        <v>1.9179292848459866</v>
      </c>
      <c r="U6" s="23">
        <f t="shared" si="5"/>
        <v>6.5485353463742915E-2</v>
      </c>
      <c r="V6" s="23">
        <f t="shared" si="15"/>
        <v>0</v>
      </c>
      <c r="W6" s="23">
        <f t="shared" si="16"/>
        <v>6.5485353463742915E-2</v>
      </c>
      <c r="X6" s="23">
        <f t="shared" si="17"/>
        <v>23.57472724694745</v>
      </c>
      <c r="Y6" s="23">
        <f t="shared" si="18"/>
        <v>-23.57472724694745</v>
      </c>
      <c r="Z6" s="23">
        <f t="shared" si="19"/>
        <v>-23.57472724694745</v>
      </c>
      <c r="AB6" s="23">
        <f t="shared" si="6"/>
        <v>0.20138546909191213</v>
      </c>
      <c r="AC6" s="23">
        <f t="shared" si="7"/>
        <v>11.538537434228852</v>
      </c>
      <c r="AD6" s="23">
        <f t="shared" si="20"/>
        <v>3.2051492872857919E-2</v>
      </c>
      <c r="AE6" s="23">
        <f t="shared" si="21"/>
        <v>0</v>
      </c>
      <c r="AF6" s="23">
        <f t="shared" si="22"/>
        <v>3.2051492872857919E-2</v>
      </c>
      <c r="AG6" s="23">
        <f t="shared" si="23"/>
        <v>11.53853743422885</v>
      </c>
      <c r="AH6" s="23">
        <f t="shared" si="24"/>
        <v>-11.53853743422885</v>
      </c>
      <c r="AI6" s="23">
        <f t="shared" si="25"/>
        <v>-11.53853743422885</v>
      </c>
      <c r="AK6" s="26">
        <f t="shared" si="8"/>
        <v>0</v>
      </c>
      <c r="AL6" s="26">
        <f t="shared" si="9"/>
        <v>-0.36157705684156971</v>
      </c>
      <c r="AM6" s="26">
        <f t="shared" si="10"/>
        <v>5.6566518088582995</v>
      </c>
      <c r="AN6" s="26">
        <v>0</v>
      </c>
      <c r="AO6" s="26">
        <f t="shared" si="11"/>
        <v>-23.57472724694745</v>
      </c>
      <c r="AP6" s="26" t="e">
        <f t="shared" si="12"/>
        <v>#N/A</v>
      </c>
      <c r="BC6" s="66">
        <f t="shared" si="26"/>
        <v>6.5485353463742915E-2</v>
      </c>
      <c r="BD6" s="66">
        <f t="shared" si="27"/>
        <v>5.6566518088582995</v>
      </c>
      <c r="BE6" s="66" t="e">
        <f t="shared" si="28"/>
        <v>#N/A</v>
      </c>
      <c r="BF6" s="66" t="e">
        <f t="shared" si="29"/>
        <v>#N/A</v>
      </c>
    </row>
    <row r="7" spans="2:92">
      <c r="B7" s="37"/>
      <c r="C7" s="38"/>
      <c r="D7" s="38"/>
      <c r="E7" s="31"/>
      <c r="F7" s="22">
        <v>3</v>
      </c>
      <c r="G7" s="22">
        <v>20.882380059611286</v>
      </c>
      <c r="H7" s="22">
        <v>20.882380059611286</v>
      </c>
      <c r="I7" s="22">
        <v>47.887261755862056</v>
      </c>
      <c r="K7" s="22"/>
      <c r="L7" s="22">
        <f t="shared" si="0"/>
        <v>23.916447823555657</v>
      </c>
      <c r="M7" s="22">
        <f t="shared" si="1"/>
        <v>0.41742075990247807</v>
      </c>
      <c r="N7" s="22">
        <f t="shared" si="2"/>
        <v>0.87686498148899794</v>
      </c>
      <c r="O7" s="22">
        <f t="shared" si="3"/>
        <v>0.388874263896474</v>
      </c>
      <c r="Q7" s="22">
        <f t="shared" si="13"/>
        <v>1.8768649814889979</v>
      </c>
      <c r="R7" s="22">
        <f t="shared" si="14"/>
        <v>0.388874263896474</v>
      </c>
      <c r="S7" s="22">
        <f t="shared" si="4"/>
        <v>1.9167277719751235</v>
      </c>
      <c r="U7" s="22">
        <f t="shared" si="5"/>
        <v>6.6434577287654603E-2</v>
      </c>
      <c r="V7" s="22">
        <f t="shared" si="15"/>
        <v>0</v>
      </c>
      <c r="W7" s="22">
        <f t="shared" si="16"/>
        <v>6.6434577287654603E-2</v>
      </c>
      <c r="X7" s="22">
        <f t="shared" si="17"/>
        <v>23.916447823555657</v>
      </c>
      <c r="Y7" s="22">
        <f t="shared" si="18"/>
        <v>-23.916447823555657</v>
      </c>
      <c r="Z7" s="22">
        <f t="shared" si="19"/>
        <v>-23.916447823555657</v>
      </c>
      <c r="AB7" s="22">
        <f t="shared" si="6"/>
        <v>0.20430274175107141</v>
      </c>
      <c r="AC7" s="22">
        <f t="shared" si="7"/>
        <v>11.705684845287585</v>
      </c>
      <c r="AD7" s="22">
        <f t="shared" si="20"/>
        <v>3.2515791236909959E-2</v>
      </c>
      <c r="AE7" s="22">
        <f t="shared" si="21"/>
        <v>0</v>
      </c>
      <c r="AF7" s="22">
        <f t="shared" si="22"/>
        <v>3.2515791236909959E-2</v>
      </c>
      <c r="AG7" s="22">
        <f t="shared" si="23"/>
        <v>11.705684845287585</v>
      </c>
      <c r="AH7" s="22">
        <f t="shared" si="24"/>
        <v>-11.705684845287585</v>
      </c>
      <c r="AI7" s="22">
        <f t="shared" si="25"/>
        <v>-11.705684845287585</v>
      </c>
      <c r="AK7" s="28">
        <f t="shared" si="8"/>
        <v>0</v>
      </c>
      <c r="AL7" s="28">
        <f t="shared" si="9"/>
        <v>-0.36157705684156971</v>
      </c>
      <c r="AM7" s="28">
        <f t="shared" si="10"/>
        <v>5.6512087100977491</v>
      </c>
      <c r="AN7" s="28">
        <v>0</v>
      </c>
      <c r="AO7" s="28">
        <f t="shared" si="11"/>
        <v>-23.916447823555657</v>
      </c>
      <c r="AP7" s="28" t="e">
        <f t="shared" si="12"/>
        <v>#N/A</v>
      </c>
      <c r="BC7" s="65">
        <f t="shared" si="26"/>
        <v>6.6434577287654603E-2</v>
      </c>
      <c r="BD7" s="65">
        <f t="shared" si="27"/>
        <v>5.6512087100977491</v>
      </c>
      <c r="BE7" s="65" t="e">
        <f t="shared" si="28"/>
        <v>#N/A</v>
      </c>
      <c r="BF7" s="65" t="e">
        <f t="shared" si="29"/>
        <v>#N/A</v>
      </c>
    </row>
    <row r="8" spans="2:92">
      <c r="B8" s="37"/>
      <c r="C8" s="38"/>
      <c r="D8" s="38"/>
      <c r="E8" s="31"/>
      <c r="F8" s="23">
        <v>4</v>
      </c>
      <c r="G8" s="23">
        <v>21.185074503545778</v>
      </c>
      <c r="H8" s="23">
        <v>21.185074503545778</v>
      </c>
      <c r="I8" s="27">
        <v>47.203043814296166</v>
      </c>
      <c r="K8" s="23"/>
      <c r="L8" s="23">
        <f t="shared" si="0"/>
        <v>24.263121711023164</v>
      </c>
      <c r="M8" s="23">
        <f t="shared" si="1"/>
        <v>0.42347136066947438</v>
      </c>
      <c r="N8" s="23">
        <f t="shared" si="2"/>
        <v>0.87449602206271426</v>
      </c>
      <c r="O8" s="23">
        <f t="shared" si="3"/>
        <v>0.39417267317663451</v>
      </c>
      <c r="Q8" s="23">
        <f t="shared" si="13"/>
        <v>1.8744960220627143</v>
      </c>
      <c r="R8" s="23">
        <f t="shared" si="14"/>
        <v>0.39417267317663451</v>
      </c>
      <c r="S8" s="23">
        <f t="shared" si="4"/>
        <v>1.9154914338122615</v>
      </c>
      <c r="U8" s="23">
        <f t="shared" si="5"/>
        <v>6.7397560308397678E-2</v>
      </c>
      <c r="V8" s="23">
        <f t="shared" si="15"/>
        <v>0</v>
      </c>
      <c r="W8" s="23">
        <f t="shared" si="16"/>
        <v>6.7397560308397678E-2</v>
      </c>
      <c r="X8" s="23">
        <f t="shared" si="17"/>
        <v>24.263121711023164</v>
      </c>
      <c r="Y8" s="23">
        <f t="shared" si="18"/>
        <v>-24.263121711023164</v>
      </c>
      <c r="Z8" s="23">
        <f t="shared" si="19"/>
        <v>-24.263121711023164</v>
      </c>
      <c r="AB8" s="23">
        <f t="shared" si="6"/>
        <v>0.20726221721820265</v>
      </c>
      <c r="AC8" s="23">
        <f t="shared" si="7"/>
        <v>11.875250299126714</v>
      </c>
      <c r="AD8" s="23">
        <f t="shared" si="20"/>
        <v>3.2986806386463091E-2</v>
      </c>
      <c r="AE8" s="23">
        <f t="shared" si="21"/>
        <v>0</v>
      </c>
      <c r="AF8" s="23">
        <f t="shared" si="22"/>
        <v>3.2986806386463091E-2</v>
      </c>
      <c r="AG8" s="23">
        <f t="shared" si="23"/>
        <v>11.875250299126712</v>
      </c>
      <c r="AH8" s="23">
        <f t="shared" si="24"/>
        <v>-11.875250299126712</v>
      </c>
      <c r="AI8" s="23">
        <f t="shared" si="25"/>
        <v>-11.875250299126712</v>
      </c>
      <c r="AK8" s="26">
        <f t="shared" si="8"/>
        <v>0</v>
      </c>
      <c r="AL8" s="26">
        <f t="shared" si="9"/>
        <v>-0.36157705684156971</v>
      </c>
      <c r="AM8" s="26">
        <f t="shared" si="10"/>
        <v>5.6456042826713135</v>
      </c>
      <c r="AN8" s="26">
        <v>0</v>
      </c>
      <c r="AO8" s="26">
        <f t="shared" si="11"/>
        <v>-24.263121711023164</v>
      </c>
      <c r="AP8" s="26" t="e">
        <f t="shared" si="12"/>
        <v>#N/A</v>
      </c>
      <c r="BC8" s="66">
        <f t="shared" si="26"/>
        <v>6.7397560308397678E-2</v>
      </c>
      <c r="BD8" s="66">
        <f t="shared" si="27"/>
        <v>5.6456042826713135</v>
      </c>
      <c r="BE8" s="66" t="e">
        <f t="shared" si="28"/>
        <v>#N/A</v>
      </c>
      <c r="BF8" s="66" t="e">
        <f t="shared" si="29"/>
        <v>#N/A</v>
      </c>
    </row>
    <row r="9" spans="2:92">
      <c r="B9" s="40" t="s">
        <v>48</v>
      </c>
      <c r="C9" s="41"/>
      <c r="D9" s="41">
        <v>1</v>
      </c>
      <c r="E9" s="31"/>
      <c r="F9" s="22">
        <v>5</v>
      </c>
      <c r="G9" s="22">
        <v>21.492156566426349</v>
      </c>
      <c r="H9" s="22">
        <v>21.492156566426349</v>
      </c>
      <c r="I9" s="22">
        <v>46.528602046484949</v>
      </c>
      <c r="K9" s="22"/>
      <c r="L9" s="22">
        <f t="shared" si="0"/>
        <v>24.614820708621512</v>
      </c>
      <c r="M9" s="22">
        <f t="shared" si="1"/>
        <v>0.42960966615352914</v>
      </c>
      <c r="N9" s="22">
        <f t="shared" si="2"/>
        <v>0.87206001004946387</v>
      </c>
      <c r="O9" s="22">
        <f t="shared" si="3"/>
        <v>0.39953313724302519</v>
      </c>
      <c r="Q9" s="22">
        <f t="shared" si="13"/>
        <v>1.8720600100494638</v>
      </c>
      <c r="R9" s="22">
        <f t="shared" si="14"/>
        <v>0.39953313724302519</v>
      </c>
      <c r="S9" s="22">
        <f t="shared" si="4"/>
        <v>1.9142192687833994</v>
      </c>
      <c r="U9" s="22">
        <f t="shared" si="5"/>
        <v>6.8374501968393092E-2</v>
      </c>
      <c r="V9" s="22">
        <f t="shared" si="15"/>
        <v>0</v>
      </c>
      <c r="W9" s="22">
        <f t="shared" si="16"/>
        <v>6.8374501968393092E-2</v>
      </c>
      <c r="X9" s="22">
        <f t="shared" si="17"/>
        <v>24.614820708621512</v>
      </c>
      <c r="Y9" s="22">
        <f t="shared" si="18"/>
        <v>-24.614820708621512</v>
      </c>
      <c r="Z9" s="22">
        <f t="shared" si="19"/>
        <v>-24.614820708621512</v>
      </c>
      <c r="AB9" s="22">
        <f t="shared" si="6"/>
        <v>0.21026450338985014</v>
      </c>
      <c r="AC9" s="22">
        <f t="shared" si="7"/>
        <v>12.047268625652604</v>
      </c>
      <c r="AD9" s="22">
        <f t="shared" si="20"/>
        <v>3.3464635071257236E-2</v>
      </c>
      <c r="AE9" s="22">
        <f t="shared" si="21"/>
        <v>0</v>
      </c>
      <c r="AF9" s="22">
        <f t="shared" si="22"/>
        <v>3.3464635071257236E-2</v>
      </c>
      <c r="AG9" s="22">
        <f t="shared" si="23"/>
        <v>12.047268625652604</v>
      </c>
      <c r="AH9" s="22">
        <f t="shared" si="24"/>
        <v>-12.047268625652604</v>
      </c>
      <c r="AI9" s="22">
        <f t="shared" si="25"/>
        <v>-12.047268625652604</v>
      </c>
      <c r="AK9" s="28">
        <f t="shared" si="8"/>
        <v>0</v>
      </c>
      <c r="AL9" s="28">
        <f t="shared" si="9"/>
        <v>-0.36157705684156971</v>
      </c>
      <c r="AM9" s="28">
        <f t="shared" si="10"/>
        <v>5.639833671621739</v>
      </c>
      <c r="AN9" s="28">
        <v>0</v>
      </c>
      <c r="AO9" s="28">
        <f t="shared" si="11"/>
        <v>-24.614820708621512</v>
      </c>
      <c r="AP9" s="28" t="e">
        <f t="shared" si="12"/>
        <v>#N/A</v>
      </c>
      <c r="BC9" s="65">
        <f t="shared" si="26"/>
        <v>6.8374501968393092E-2</v>
      </c>
      <c r="BD9" s="65">
        <f t="shared" si="27"/>
        <v>5.639833671621739</v>
      </c>
      <c r="BE9" s="65" t="e">
        <f t="shared" si="28"/>
        <v>#N/A</v>
      </c>
      <c r="BF9" s="65" t="e">
        <f t="shared" si="29"/>
        <v>#N/A</v>
      </c>
    </row>
    <row r="10" spans="2:92">
      <c r="B10" s="40" t="s">
        <v>49</v>
      </c>
      <c r="C10" s="41"/>
      <c r="D10" s="41">
        <f>D46/D49</f>
        <v>0.95922645338977441</v>
      </c>
      <c r="E10" s="31"/>
      <c r="F10" s="23">
        <v>6</v>
      </c>
      <c r="G10" s="23">
        <v>21.80368984770255</v>
      </c>
      <c r="H10" s="23">
        <v>21.80368984770255</v>
      </c>
      <c r="I10" s="27">
        <v>45.863796769488985</v>
      </c>
      <c r="K10" s="23"/>
      <c r="L10" s="23">
        <f t="shared" si="0"/>
        <v>24.971617656367613</v>
      </c>
      <c r="M10" s="23">
        <f t="shared" si="1"/>
        <v>0.43583694765276476</v>
      </c>
      <c r="N10" s="23">
        <f t="shared" si="2"/>
        <v>0.86955511204782787</v>
      </c>
      <c r="O10" s="23">
        <f t="shared" si="3"/>
        <v>0.40495591858153479</v>
      </c>
      <c r="Q10" s="23">
        <f t="shared" si="13"/>
        <v>1.869555112047828</v>
      </c>
      <c r="R10" s="23">
        <f t="shared" si="14"/>
        <v>0.40495591858153479</v>
      </c>
      <c r="S10" s="23">
        <f t="shared" si="4"/>
        <v>1.9129102469740658</v>
      </c>
      <c r="U10" s="23">
        <f t="shared" si="5"/>
        <v>6.9365604601021147E-2</v>
      </c>
      <c r="V10" s="23">
        <f t="shared" si="15"/>
        <v>0</v>
      </c>
      <c r="W10" s="23">
        <f t="shared" si="16"/>
        <v>6.9365604601021147E-2</v>
      </c>
      <c r="X10" s="23">
        <f t="shared" si="17"/>
        <v>24.971617656367613</v>
      </c>
      <c r="Y10" s="23">
        <f t="shared" si="18"/>
        <v>-24.971617656367613</v>
      </c>
      <c r="Z10" s="23">
        <f t="shared" si="19"/>
        <v>-24.971617656367613</v>
      </c>
      <c r="AB10" s="23">
        <f t="shared" si="6"/>
        <v>0.21331021679304307</v>
      </c>
      <c r="AC10" s="23">
        <f t="shared" si="7"/>
        <v>12.221775149261987</v>
      </c>
      <c r="AD10" s="23">
        <f t="shared" si="20"/>
        <v>3.394937541461663E-2</v>
      </c>
      <c r="AE10" s="23">
        <f t="shared" si="21"/>
        <v>0</v>
      </c>
      <c r="AF10" s="23">
        <f t="shared" si="22"/>
        <v>3.394937541461663E-2</v>
      </c>
      <c r="AG10" s="23">
        <f t="shared" si="23"/>
        <v>12.221775149261987</v>
      </c>
      <c r="AH10" s="23">
        <f t="shared" si="24"/>
        <v>-12.221775149261987</v>
      </c>
      <c r="AI10" s="23">
        <f t="shared" si="25"/>
        <v>-12.221775149261987</v>
      </c>
      <c r="AK10" s="26">
        <f t="shared" si="8"/>
        <v>0</v>
      </c>
      <c r="AL10" s="26">
        <f t="shared" si="9"/>
        <v>-0.36157705684156971</v>
      </c>
      <c r="AM10" s="26">
        <f t="shared" si="10"/>
        <v>5.6338918714468189</v>
      </c>
      <c r="AN10" s="26">
        <v>0</v>
      </c>
      <c r="AO10" s="26">
        <f t="shared" si="11"/>
        <v>-24.971617656367613</v>
      </c>
      <c r="AP10" s="26" t="e">
        <f t="shared" si="12"/>
        <v>#N/A</v>
      </c>
      <c r="BC10" s="66">
        <f t="shared" si="26"/>
        <v>6.9365604601021147E-2</v>
      </c>
      <c r="BD10" s="66">
        <f t="shared" si="27"/>
        <v>5.6338918714468189</v>
      </c>
      <c r="BE10" s="66" t="e">
        <f t="shared" si="28"/>
        <v>#N/A</v>
      </c>
      <c r="BF10" s="66" t="e">
        <f t="shared" si="29"/>
        <v>#N/A</v>
      </c>
    </row>
    <row r="11" spans="2:92">
      <c r="B11" s="40"/>
      <c r="C11" s="41"/>
      <c r="D11" s="41"/>
      <c r="E11" s="31"/>
      <c r="F11" s="22">
        <v>7</v>
      </c>
      <c r="G11" s="22">
        <v>22.119738868711192</v>
      </c>
      <c r="H11" s="22">
        <v>22.119738868711192</v>
      </c>
      <c r="I11" s="22">
        <v>45.208490296172521</v>
      </c>
      <c r="K11" s="22"/>
      <c r="L11" s="22">
        <f t="shared" si="0"/>
        <v>25.333586450109589</v>
      </c>
      <c r="M11" s="22">
        <f t="shared" si="1"/>
        <v>0.44215449489303449</v>
      </c>
      <c r="N11" s="22">
        <f t="shared" si="2"/>
        <v>0.86697944839507457</v>
      </c>
      <c r="O11" s="22">
        <f t="shared" si="3"/>
        <v>0.41044125638548712</v>
      </c>
      <c r="Q11" s="22">
        <f t="shared" si="13"/>
        <v>1.8669794483950746</v>
      </c>
      <c r="R11" s="22">
        <f t="shared" si="14"/>
        <v>0.41044125638548712</v>
      </c>
      <c r="S11" s="22">
        <f t="shared" si="4"/>
        <v>1.9115633093551661</v>
      </c>
      <c r="U11" s="22">
        <f t="shared" si="5"/>
        <v>7.0371073472526635E-2</v>
      </c>
      <c r="V11" s="22">
        <f t="shared" si="15"/>
        <v>0</v>
      </c>
      <c r="W11" s="22">
        <f t="shared" si="16"/>
        <v>7.0371073472526635E-2</v>
      </c>
      <c r="X11" s="22">
        <f t="shared" si="17"/>
        <v>25.333586450109589</v>
      </c>
      <c r="Y11" s="22">
        <f t="shared" si="18"/>
        <v>-25.333586450109589</v>
      </c>
      <c r="Z11" s="22">
        <f t="shared" si="19"/>
        <v>-25.333586450109589</v>
      </c>
      <c r="AB11" s="22">
        <f t="shared" si="6"/>
        <v>0.21639998270149791</v>
      </c>
      <c r="AC11" s="22">
        <f t="shared" si="7"/>
        <v>12.398805695499853</v>
      </c>
      <c r="AD11" s="22">
        <f t="shared" si="20"/>
        <v>3.4441126931944038E-2</v>
      </c>
      <c r="AE11" s="22">
        <f t="shared" si="21"/>
        <v>0</v>
      </c>
      <c r="AF11" s="22">
        <f t="shared" si="22"/>
        <v>3.4441126931944038E-2</v>
      </c>
      <c r="AG11" s="22">
        <f t="shared" si="23"/>
        <v>12.398805695499854</v>
      </c>
      <c r="AH11" s="22">
        <f t="shared" si="24"/>
        <v>-12.398805695499854</v>
      </c>
      <c r="AI11" s="22">
        <f t="shared" si="25"/>
        <v>-12.398805695499854</v>
      </c>
      <c r="AK11" s="28">
        <f t="shared" si="8"/>
        <v>0</v>
      </c>
      <c r="AL11" s="28">
        <f t="shared" si="9"/>
        <v>-0.36157705684156971</v>
      </c>
      <c r="AM11" s="28">
        <f t="shared" si="10"/>
        <v>5.6277737211610219</v>
      </c>
      <c r="AN11" s="28">
        <v>0</v>
      </c>
      <c r="AO11" s="28">
        <f t="shared" si="11"/>
        <v>-25.333586450109589</v>
      </c>
      <c r="AP11" s="28" t="e">
        <f t="shared" si="12"/>
        <v>#N/A</v>
      </c>
      <c r="BC11" s="65">
        <f t="shared" si="26"/>
        <v>7.0371073472526635E-2</v>
      </c>
      <c r="BD11" s="65">
        <f t="shared" si="27"/>
        <v>5.6277737211610219</v>
      </c>
      <c r="BE11" s="65" t="e">
        <f t="shared" si="28"/>
        <v>#N/A</v>
      </c>
      <c r="BF11" s="65" t="e">
        <f t="shared" si="29"/>
        <v>#N/A</v>
      </c>
    </row>
    <row r="12" spans="2:92">
      <c r="B12" s="42" t="s">
        <v>63</v>
      </c>
      <c r="C12" s="43"/>
      <c r="D12" s="43" t="e">
        <f>IF(D31&lt;&gt;1,NA(),1)</f>
        <v>#N/A</v>
      </c>
      <c r="E12" s="31"/>
      <c r="F12" s="23">
        <v>8</v>
      </c>
      <c r="G12" s="23">
        <v>22.440369086039272</v>
      </c>
      <c r="H12" s="23">
        <v>22.440369086039272</v>
      </c>
      <c r="I12" s="27">
        <v>44.562546906687267</v>
      </c>
      <c r="K12" s="23"/>
      <c r="L12" s="23">
        <f t="shared" si="0"/>
        <v>25.700802056831247</v>
      </c>
      <c r="M12" s="23">
        <f t="shared" si="1"/>
        <v>0.44856361629503605</v>
      </c>
      <c r="N12" s="23">
        <f t="shared" si="2"/>
        <v>0.86433109223785476</v>
      </c>
      <c r="O12" s="23">
        <f t="shared" si="3"/>
        <v>0.41598936509680401</v>
      </c>
      <c r="Q12" s="23">
        <f t="shared" si="13"/>
        <v>1.8643310922378546</v>
      </c>
      <c r="R12" s="23">
        <f t="shared" si="14"/>
        <v>0.41598936509680401</v>
      </c>
      <c r="S12" s="23">
        <f t="shared" si="4"/>
        <v>1.9101773669893678</v>
      </c>
      <c r="U12" s="23">
        <f t="shared" si="5"/>
        <v>7.1391116824531239E-2</v>
      </c>
      <c r="V12" s="23">
        <f t="shared" si="15"/>
        <v>0</v>
      </c>
      <c r="W12" s="23">
        <f t="shared" si="16"/>
        <v>7.1391116824531239E-2</v>
      </c>
      <c r="X12" s="23">
        <f t="shared" si="17"/>
        <v>25.700802056831247</v>
      </c>
      <c r="Y12" s="23">
        <f t="shared" si="18"/>
        <v>-25.700802056831247</v>
      </c>
      <c r="Z12" s="23">
        <f t="shared" si="19"/>
        <v>-25.700802056831247</v>
      </c>
      <c r="AB12" s="23">
        <f t="shared" si="6"/>
        <v>0.2195344352530412</v>
      </c>
      <c r="AC12" s="23">
        <f t="shared" si="7"/>
        <v>12.578396597787295</v>
      </c>
      <c r="AD12" s="23">
        <f t="shared" si="20"/>
        <v>3.4939990549409154E-2</v>
      </c>
      <c r="AE12" s="23">
        <f t="shared" si="21"/>
        <v>0</v>
      </c>
      <c r="AF12" s="23">
        <f t="shared" si="22"/>
        <v>3.4939990549409154E-2</v>
      </c>
      <c r="AG12" s="23">
        <f t="shared" si="23"/>
        <v>12.578396597787295</v>
      </c>
      <c r="AH12" s="23">
        <f t="shared" si="24"/>
        <v>-12.578396597787295</v>
      </c>
      <c r="AI12" s="23">
        <f t="shared" si="25"/>
        <v>-12.578396597787295</v>
      </c>
      <c r="AK12" s="26">
        <f t="shared" si="8"/>
        <v>0</v>
      </c>
      <c r="AL12" s="26">
        <f t="shared" si="9"/>
        <v>-0.36157705684156971</v>
      </c>
      <c r="AM12" s="26">
        <f t="shared" si="10"/>
        <v>5.6214738991787101</v>
      </c>
      <c r="AN12" s="26">
        <v>0</v>
      </c>
      <c r="AO12" s="26">
        <f t="shared" si="11"/>
        <v>-25.700802056831247</v>
      </c>
      <c r="AP12" s="26" t="e">
        <f t="shared" si="12"/>
        <v>#N/A</v>
      </c>
      <c r="BC12" s="66">
        <f t="shared" si="26"/>
        <v>7.1391116824531239E-2</v>
      </c>
      <c r="BD12" s="66">
        <f t="shared" si="27"/>
        <v>5.6214738991787101</v>
      </c>
      <c r="BE12" s="66" t="e">
        <f t="shared" si="28"/>
        <v>#N/A</v>
      </c>
      <c r="BF12" s="66" t="e">
        <f t="shared" si="29"/>
        <v>#N/A</v>
      </c>
    </row>
    <row r="13" spans="2:92">
      <c r="B13"/>
      <c r="C13"/>
      <c r="D13"/>
      <c r="E13" s="31"/>
      <c r="F13" s="22">
        <v>9</v>
      </c>
      <c r="G13" s="22">
        <v>22.76564690508064</v>
      </c>
      <c r="H13" s="22">
        <v>22.76564690508064</v>
      </c>
      <c r="I13" s="22">
        <v>43.925832820363588</v>
      </c>
      <c r="K13" s="22"/>
      <c r="L13" s="22">
        <f t="shared" si="0"/>
        <v>26.073340530178413</v>
      </c>
      <c r="M13" s="22">
        <f t="shared" si="1"/>
        <v>0.45506563924529725</v>
      </c>
      <c r="N13" s="22">
        <f t="shared" si="2"/>
        <v>0.86160806859988559</v>
      </c>
      <c r="O13" s="22">
        <f t="shared" si="3"/>
        <v>0.42160043288201193</v>
      </c>
      <c r="Q13" s="22">
        <f t="shared" si="13"/>
        <v>1.8616080685998857</v>
      </c>
      <c r="R13" s="22">
        <f t="shared" si="14"/>
        <v>0.42160043288201193</v>
      </c>
      <c r="S13" s="22">
        <f t="shared" si="4"/>
        <v>1.9087513002176308</v>
      </c>
      <c r="U13" s="22">
        <f t="shared" si="5"/>
        <v>7.2425945917162254E-2</v>
      </c>
      <c r="V13" s="22">
        <f t="shared" si="15"/>
        <v>0</v>
      </c>
      <c r="W13" s="22">
        <f t="shared" si="16"/>
        <v>7.2425945917162254E-2</v>
      </c>
      <c r="X13" s="22">
        <f t="shared" si="17"/>
        <v>26.073340530178413</v>
      </c>
      <c r="Y13" s="22">
        <f t="shared" si="18"/>
        <v>-26.073340530178413</v>
      </c>
      <c r="Z13" s="22">
        <f t="shared" si="19"/>
        <v>-26.073340530178413</v>
      </c>
      <c r="AB13" s="22">
        <f t="shared" si="6"/>
        <v>0.22271421756825008</v>
      </c>
      <c r="AC13" s="22">
        <f t="shared" si="7"/>
        <v>12.760584704219102</v>
      </c>
      <c r="AD13" s="22">
        <f t="shared" si="20"/>
        <v>3.544606862283084E-2</v>
      </c>
      <c r="AE13" s="22">
        <f t="shared" si="21"/>
        <v>0</v>
      </c>
      <c r="AF13" s="22">
        <f t="shared" si="22"/>
        <v>3.544606862283084E-2</v>
      </c>
      <c r="AG13" s="22">
        <f t="shared" si="23"/>
        <v>12.760584704219102</v>
      </c>
      <c r="AH13" s="22">
        <f t="shared" si="24"/>
        <v>-12.760584704219102</v>
      </c>
      <c r="AI13" s="22">
        <f t="shared" si="25"/>
        <v>-12.760584704219102</v>
      </c>
      <c r="AK13" s="28">
        <f t="shared" si="8"/>
        <v>0</v>
      </c>
      <c r="AL13" s="28">
        <f t="shared" si="9"/>
        <v>-0.36157705684156971</v>
      </c>
      <c r="AM13" s="28">
        <f t="shared" si="10"/>
        <v>5.6149869180114909</v>
      </c>
      <c r="AN13" s="28">
        <v>0</v>
      </c>
      <c r="AO13" s="28">
        <f t="shared" si="11"/>
        <v>-26.073340530178413</v>
      </c>
      <c r="AP13" s="28" t="e">
        <f t="shared" si="12"/>
        <v>#N/A</v>
      </c>
      <c r="BC13" s="65">
        <f t="shared" si="26"/>
        <v>7.2425945917162254E-2</v>
      </c>
      <c r="BD13" s="65">
        <f t="shared" si="27"/>
        <v>5.6149869180114909</v>
      </c>
      <c r="BE13" s="65" t="e">
        <f t="shared" si="28"/>
        <v>#N/A</v>
      </c>
      <c r="BF13" s="65" t="e">
        <f t="shared" si="29"/>
        <v>#N/A</v>
      </c>
    </row>
    <row r="14" spans="2:92">
      <c r="B14" s="32" t="s">
        <v>38</v>
      </c>
      <c r="C14" s="33"/>
      <c r="D14" s="46"/>
      <c r="E14" s="31"/>
      <c r="F14" s="23">
        <v>10</v>
      </c>
      <c r="G14" s="23">
        <v>23.095639693789167</v>
      </c>
      <c r="H14" s="23">
        <v>23.095639693789167</v>
      </c>
      <c r="I14" s="27">
        <v>43.298216168003265</v>
      </c>
      <c r="K14" s="23"/>
      <c r="L14" s="23">
        <f t="shared" si="0"/>
        <v>26.451279026210361</v>
      </c>
      <c r="M14" s="23">
        <f t="shared" si="1"/>
        <v>0.46166191037109028</v>
      </c>
      <c r="N14" s="23">
        <f t="shared" si="2"/>
        <v>0.85880835344789297</v>
      </c>
      <c r="O14" s="23">
        <f t="shared" si="3"/>
        <v>0.42727462004060562</v>
      </c>
      <c r="Q14" s="23">
        <f t="shared" si="13"/>
        <v>1.858808353447893</v>
      </c>
      <c r="R14" s="23">
        <f t="shared" si="14"/>
        <v>0.42727462004060562</v>
      </c>
      <c r="S14" s="23">
        <f t="shared" si="4"/>
        <v>1.9072839578255019</v>
      </c>
      <c r="U14" s="23">
        <f t="shared" si="5"/>
        <v>7.347577507280656E-2</v>
      </c>
      <c r="V14" s="23">
        <f t="shared" si="15"/>
        <v>0</v>
      </c>
      <c r="W14" s="23">
        <f t="shared" si="16"/>
        <v>7.347577507280656E-2</v>
      </c>
      <c r="X14" s="23">
        <f t="shared" si="17"/>
        <v>26.451279026210361</v>
      </c>
      <c r="Y14" s="23">
        <f t="shared" si="18"/>
        <v>-26.451279026210361</v>
      </c>
      <c r="Z14" s="23">
        <f t="shared" si="19"/>
        <v>-26.451279026210361</v>
      </c>
      <c r="AB14" s="23">
        <f t="shared" si="6"/>
        <v>0.2259399818702934</v>
      </c>
      <c r="AC14" s="23">
        <f t="shared" si="7"/>
        <v>12.945407384430148</v>
      </c>
      <c r="AD14" s="23">
        <f t="shared" si="20"/>
        <v>3.5959464956750412E-2</v>
      </c>
      <c r="AE14" s="23">
        <f t="shared" si="21"/>
        <v>0</v>
      </c>
      <c r="AF14" s="23">
        <f t="shared" si="22"/>
        <v>3.5959464956750412E-2</v>
      </c>
      <c r="AG14" s="23">
        <f t="shared" si="23"/>
        <v>12.945407384430148</v>
      </c>
      <c r="AH14" s="23">
        <f t="shared" si="24"/>
        <v>-12.945407384430148</v>
      </c>
      <c r="AI14" s="23">
        <f t="shared" si="25"/>
        <v>-12.945407384430148</v>
      </c>
      <c r="AK14" s="26">
        <f t="shared" si="8"/>
        <v>0</v>
      </c>
      <c r="AL14" s="26">
        <f t="shared" si="9"/>
        <v>-0.36157705684156971</v>
      </c>
      <c r="AM14" s="26">
        <f t="shared" si="10"/>
        <v>5.6083071187719149</v>
      </c>
      <c r="AN14" s="26">
        <v>0</v>
      </c>
      <c r="AO14" s="26">
        <f t="shared" si="11"/>
        <v>-26.451279026210361</v>
      </c>
      <c r="AP14" s="26" t="e">
        <f t="shared" si="12"/>
        <v>#N/A</v>
      </c>
      <c r="BC14" s="66">
        <f t="shared" si="26"/>
        <v>7.347577507280656E-2</v>
      </c>
      <c r="BD14" s="66">
        <f t="shared" si="27"/>
        <v>5.6083071187719149</v>
      </c>
      <c r="BE14" s="66" t="e">
        <f t="shared" si="28"/>
        <v>#N/A</v>
      </c>
      <c r="BF14" s="66" t="e">
        <f t="shared" si="29"/>
        <v>#N/A</v>
      </c>
    </row>
    <row r="15" spans="2:92">
      <c r="B15" s="37"/>
      <c r="C15" s="38"/>
      <c r="D15" s="47"/>
      <c r="E15" s="31"/>
      <c r="F15" s="22">
        <v>11</v>
      </c>
      <c r="G15" s="22">
        <v>23.430415796631202</v>
      </c>
      <c r="H15" s="22">
        <v>23.430415796631202</v>
      </c>
      <c r="I15" s="22">
        <v>42.679566964568288</v>
      </c>
      <c r="K15" s="22"/>
      <c r="L15" s="22">
        <f t="shared" si="0"/>
        <v>26.834695819379476</v>
      </c>
      <c r="M15" s="22">
        <f t="shared" si="1"/>
        <v>0.46835379581932945</v>
      </c>
      <c r="N15" s="22">
        <f t="shared" si="2"/>
        <v>0.85592987275718591</v>
      </c>
      <c r="O15" s="22">
        <f t="shared" si="3"/>
        <v>0.43301205734320208</v>
      </c>
      <c r="Q15" s="22">
        <f t="shared" si="13"/>
        <v>1.8559298727571858</v>
      </c>
      <c r="R15" s="22">
        <f t="shared" si="14"/>
        <v>0.43301205734320208</v>
      </c>
      <c r="S15" s="22">
        <f t="shared" si="4"/>
        <v>1.9057741561887904</v>
      </c>
      <c r="U15" s="22">
        <f t="shared" si="5"/>
        <v>7.4540821720498543E-2</v>
      </c>
      <c r="V15" s="22">
        <f t="shared" si="15"/>
        <v>0</v>
      </c>
      <c r="W15" s="22">
        <f t="shared" si="16"/>
        <v>7.4540821720498543E-2</v>
      </c>
      <c r="X15" s="22">
        <f t="shared" si="17"/>
        <v>26.834695819379476</v>
      </c>
      <c r="Y15" s="22">
        <f t="shared" si="18"/>
        <v>-26.834695819379476</v>
      </c>
      <c r="Z15" s="22">
        <f t="shared" si="19"/>
        <v>-26.834695819379476</v>
      </c>
      <c r="AB15" s="22">
        <f t="shared" si="6"/>
        <v>0.22921238960594689</v>
      </c>
      <c r="AC15" s="22">
        <f t="shared" si="7"/>
        <v>13.132902536529055</v>
      </c>
      <c r="AD15" s="22">
        <f t="shared" si="20"/>
        <v>3.6480284823691818E-2</v>
      </c>
      <c r="AE15" s="22">
        <f t="shared" si="21"/>
        <v>0</v>
      </c>
      <c r="AF15" s="22">
        <f t="shared" si="22"/>
        <v>3.6480284823691818E-2</v>
      </c>
      <c r="AG15" s="22">
        <f t="shared" si="23"/>
        <v>13.132902536529054</v>
      </c>
      <c r="AH15" s="22">
        <f t="shared" si="24"/>
        <v>-13.132902536529054</v>
      </c>
      <c r="AI15" s="22">
        <f t="shared" si="25"/>
        <v>-13.132902536529054</v>
      </c>
      <c r="AK15" s="28">
        <f t="shared" si="8"/>
        <v>0</v>
      </c>
      <c r="AL15" s="28">
        <f t="shared" si="9"/>
        <v>-0.36157705684156971</v>
      </c>
      <c r="AM15" s="28">
        <f t="shared" si="10"/>
        <v>5.6014286654753409</v>
      </c>
      <c r="AN15" s="28">
        <v>0</v>
      </c>
      <c r="AO15" s="28">
        <f t="shared" si="11"/>
        <v>-26.834695819379476</v>
      </c>
      <c r="AP15" s="28" t="e">
        <f t="shared" si="12"/>
        <v>#N/A</v>
      </c>
      <c r="BC15" s="65">
        <f t="shared" si="26"/>
        <v>7.4540821720498543E-2</v>
      </c>
      <c r="BD15" s="65">
        <f t="shared" si="27"/>
        <v>5.6014286654753409</v>
      </c>
      <c r="BE15" s="65" t="e">
        <f t="shared" si="28"/>
        <v>#N/A</v>
      </c>
      <c r="BF15" s="65" t="e">
        <f t="shared" si="29"/>
        <v>#N/A</v>
      </c>
    </row>
    <row r="16" spans="2:92">
      <c r="B16" s="37" t="s">
        <v>43</v>
      </c>
      <c r="C16" s="38"/>
      <c r="D16" s="48">
        <f>Dashboard!N4</f>
        <v>21</v>
      </c>
      <c r="E16" s="31"/>
      <c r="F16" s="23">
        <v>12</v>
      </c>
      <c r="G16" s="23">
        <v>23.770044548740369</v>
      </c>
      <c r="H16" s="23">
        <v>23.770044548740369</v>
      </c>
      <c r="I16" s="27">
        <v>42.069757082259756</v>
      </c>
      <c r="K16" s="23"/>
      <c r="L16" s="23">
        <f t="shared" si="0"/>
        <v>27.22367031874262</v>
      </c>
      <c r="M16" s="23">
        <f t="shared" si="1"/>
        <v>0.47514268153951289</v>
      </c>
      <c r="N16" s="23">
        <f t="shared" si="2"/>
        <v>0.85297050157835763</v>
      </c>
      <c r="O16" s="23">
        <f t="shared" si="3"/>
        <v>0.43881284429684819</v>
      </c>
      <c r="Q16" s="23">
        <f t="shared" si="13"/>
        <v>1.8529705015783575</v>
      </c>
      <c r="R16" s="23">
        <f t="shared" si="14"/>
        <v>0.43881284429684819</v>
      </c>
      <c r="S16" s="23">
        <f t="shared" si="4"/>
        <v>1.9042206783982365</v>
      </c>
      <c r="U16" s="23">
        <f t="shared" si="5"/>
        <v>7.5621306440951719E-2</v>
      </c>
      <c r="V16" s="23">
        <f t="shared" si="15"/>
        <v>0</v>
      </c>
      <c r="W16" s="23">
        <f t="shared" si="16"/>
        <v>7.5621306440951719E-2</v>
      </c>
      <c r="X16" s="23">
        <f t="shared" si="17"/>
        <v>27.22367031874262</v>
      </c>
      <c r="Y16" s="23">
        <f t="shared" si="18"/>
        <v>-27.22367031874262</v>
      </c>
      <c r="Z16" s="23">
        <f t="shared" si="19"/>
        <v>-27.22367031874262</v>
      </c>
      <c r="AB16" s="23">
        <f t="shared" si="6"/>
        <v>0.23253211156780923</v>
      </c>
      <c r="AC16" s="23">
        <f t="shared" si="7"/>
        <v>13.323108594100658</v>
      </c>
      <c r="AD16" s="23">
        <f t="shared" si="20"/>
        <v>3.700863498361294E-2</v>
      </c>
      <c r="AE16" s="23">
        <f t="shared" si="21"/>
        <v>0</v>
      </c>
      <c r="AF16" s="23">
        <f t="shared" si="22"/>
        <v>3.700863498361294E-2</v>
      </c>
      <c r="AG16" s="23">
        <f t="shared" si="23"/>
        <v>13.323108594100658</v>
      </c>
      <c r="AH16" s="23">
        <f t="shared" si="24"/>
        <v>-13.323108594100658</v>
      </c>
      <c r="AI16" s="23">
        <f t="shared" si="25"/>
        <v>-13.323108594100658</v>
      </c>
      <c r="AK16" s="26">
        <f t="shared" si="8"/>
        <v>0</v>
      </c>
      <c r="AL16" s="26">
        <f t="shared" si="9"/>
        <v>-0.36157705684156971</v>
      </c>
      <c r="AM16" s="26">
        <f t="shared" si="10"/>
        <v>5.5943455391313366</v>
      </c>
      <c r="AN16" s="26">
        <v>0</v>
      </c>
      <c r="AO16" s="26">
        <f t="shared" si="11"/>
        <v>-27.22367031874262</v>
      </c>
      <c r="AP16" s="26" t="e">
        <f t="shared" si="12"/>
        <v>#N/A</v>
      </c>
      <c r="BC16" s="66">
        <f t="shared" si="26"/>
        <v>7.5621306440951719E-2</v>
      </c>
      <c r="BD16" s="66">
        <f t="shared" si="27"/>
        <v>5.5943455391313366</v>
      </c>
      <c r="BE16" s="66" t="e">
        <f t="shared" si="28"/>
        <v>#N/A</v>
      </c>
      <c r="BF16" s="66" t="e">
        <f t="shared" si="29"/>
        <v>#N/A</v>
      </c>
    </row>
    <row r="17" spans="2:58">
      <c r="B17" s="37" t="s">
        <v>44</v>
      </c>
      <c r="C17" s="38"/>
      <c r="D17" s="47">
        <f>Dashboard!N5</f>
        <v>344.14699999999999</v>
      </c>
      <c r="E17" s="31"/>
      <c r="F17" s="22">
        <v>13</v>
      </c>
      <c r="G17" s="22">
        <v>24.11459629027749</v>
      </c>
      <c r="H17" s="22">
        <v>24.11459629027749</v>
      </c>
      <c r="I17" s="22">
        <v>41.468660223981416</v>
      </c>
      <c r="K17" s="22"/>
      <c r="L17" s="22">
        <f t="shared" si="0"/>
        <v>27.618283084407476</v>
      </c>
      <c r="M17" s="22">
        <f t="shared" si="1"/>
        <v>0.48202997357076544</v>
      </c>
      <c r="N17" s="22">
        <f t="shared" si="2"/>
        <v>0.84992806310673208</v>
      </c>
      <c r="O17" s="22">
        <f t="shared" si="3"/>
        <v>0.4446770473347641</v>
      </c>
      <c r="Q17" s="22">
        <f t="shared" si="13"/>
        <v>1.8499280631067321</v>
      </c>
      <c r="R17" s="22">
        <f t="shared" si="14"/>
        <v>0.4446770473347641</v>
      </c>
      <c r="S17" s="22">
        <f t="shared" si="4"/>
        <v>1.9026222733627896</v>
      </c>
      <c r="U17" s="22">
        <f t="shared" si="5"/>
        <v>7.6717453012242989E-2</v>
      </c>
      <c r="V17" s="22">
        <f t="shared" si="15"/>
        <v>0</v>
      </c>
      <c r="W17" s="22">
        <f t="shared" si="16"/>
        <v>7.6717453012242989E-2</v>
      </c>
      <c r="X17" s="22">
        <f t="shared" si="17"/>
        <v>27.618283084407476</v>
      </c>
      <c r="Y17" s="22">
        <f t="shared" si="18"/>
        <v>-27.618283084407476</v>
      </c>
      <c r="Z17" s="22">
        <f t="shared" si="19"/>
        <v>-27.618283084407476</v>
      </c>
      <c r="AB17" s="22">
        <f t="shared" si="6"/>
        <v>0.23589982801764908</v>
      </c>
      <c r="AC17" s="22">
        <f t="shared" si="7"/>
        <v>13.516064533273262</v>
      </c>
      <c r="AD17" s="22">
        <f t="shared" si="20"/>
        <v>3.7544623703536839E-2</v>
      </c>
      <c r="AE17" s="22">
        <f t="shared" si="21"/>
        <v>0</v>
      </c>
      <c r="AF17" s="22">
        <f t="shared" si="22"/>
        <v>3.7544623703536839E-2</v>
      </c>
      <c r="AG17" s="22">
        <f t="shared" si="23"/>
        <v>13.516064533273262</v>
      </c>
      <c r="AH17" s="22">
        <f t="shared" si="24"/>
        <v>-13.516064533273262</v>
      </c>
      <c r="AI17" s="22">
        <f t="shared" si="25"/>
        <v>-13.516064533273262</v>
      </c>
      <c r="AK17" s="28">
        <f t="shared" si="8"/>
        <v>0</v>
      </c>
      <c r="AL17" s="28">
        <f t="shared" si="9"/>
        <v>-0.36157705684156971</v>
      </c>
      <c r="AM17" s="28">
        <f t="shared" si="10"/>
        <v>5.5870515316155958</v>
      </c>
      <c r="AN17" s="28">
        <v>0</v>
      </c>
      <c r="AO17" s="28">
        <f t="shared" si="11"/>
        <v>-27.618283084407476</v>
      </c>
      <c r="AP17" s="28" t="e">
        <f t="shared" si="12"/>
        <v>#N/A</v>
      </c>
      <c r="BC17" s="65">
        <f t="shared" si="26"/>
        <v>7.6717453012242989E-2</v>
      </c>
      <c r="BD17" s="65">
        <f t="shared" si="27"/>
        <v>5.5870515316155958</v>
      </c>
      <c r="BE17" s="65" t="e">
        <f t="shared" si="28"/>
        <v>#N/A</v>
      </c>
      <c r="BF17" s="65" t="e">
        <f t="shared" si="29"/>
        <v>#N/A</v>
      </c>
    </row>
    <row r="18" spans="2:58">
      <c r="B18" s="29"/>
      <c r="C18" s="30"/>
      <c r="D18" s="35"/>
      <c r="E18" s="31"/>
      <c r="F18" s="23">
        <v>14</v>
      </c>
      <c r="G18" s="23">
        <v>24.464142380998631</v>
      </c>
      <c r="H18" s="23">
        <v>24.464142380998631</v>
      </c>
      <c r="I18" s="27">
        <v>40.876151897182503</v>
      </c>
      <c r="K18" s="23"/>
      <c r="L18" s="23">
        <f t="shared" si="0"/>
        <v>28.018615844217212</v>
      </c>
      <c r="M18" s="23">
        <f t="shared" si="1"/>
        <v>0.48901709833304097</v>
      </c>
      <c r="N18" s="23">
        <f t="shared" si="2"/>
        <v>0.84680032775630609</v>
      </c>
      <c r="O18" s="23">
        <f t="shared" si="3"/>
        <v>0.45060469792772645</v>
      </c>
      <c r="Q18" s="23">
        <f t="shared" si="13"/>
        <v>1.8468003277563061</v>
      </c>
      <c r="R18" s="23">
        <f t="shared" si="14"/>
        <v>0.45060469792772645</v>
      </c>
      <c r="S18" s="23">
        <f t="shared" si="4"/>
        <v>1.9009776548911188</v>
      </c>
      <c r="U18" s="23">
        <f t="shared" si="5"/>
        <v>7.7829488456158918E-2</v>
      </c>
      <c r="V18" s="23">
        <f t="shared" si="15"/>
        <v>0</v>
      </c>
      <c r="W18" s="23">
        <f t="shared" si="16"/>
        <v>7.7829488456158918E-2</v>
      </c>
      <c r="X18" s="23">
        <f t="shared" si="17"/>
        <v>28.018615844217212</v>
      </c>
      <c r="Y18" s="23">
        <f t="shared" si="18"/>
        <v>-28.018615844217212</v>
      </c>
      <c r="Z18" s="23">
        <f t="shared" si="19"/>
        <v>-28.018615844217212</v>
      </c>
      <c r="AB18" s="23">
        <f t="shared" si="6"/>
        <v>0.23931622881090497</v>
      </c>
      <c r="AC18" s="23">
        <f t="shared" si="7"/>
        <v>13.711809879851971</v>
      </c>
      <c r="AD18" s="23">
        <f t="shared" si="20"/>
        <v>3.8088360777366589E-2</v>
      </c>
      <c r="AE18" s="23">
        <f t="shared" si="21"/>
        <v>0</v>
      </c>
      <c r="AF18" s="23">
        <f t="shared" si="22"/>
        <v>3.8088360777366589E-2</v>
      </c>
      <c r="AG18" s="23">
        <f t="shared" si="23"/>
        <v>13.711809879851971</v>
      </c>
      <c r="AH18" s="23">
        <f t="shared" si="24"/>
        <v>-13.711809879851971</v>
      </c>
      <c r="AI18" s="23">
        <f t="shared" si="25"/>
        <v>-13.711809879851971</v>
      </c>
      <c r="AK18" s="26">
        <f t="shared" si="8"/>
        <v>0</v>
      </c>
      <c r="AL18" s="26">
        <f t="shared" si="9"/>
        <v>-0.36157705684156971</v>
      </c>
      <c r="AM18" s="26">
        <f t="shared" si="10"/>
        <v>5.5795402393128661</v>
      </c>
      <c r="AN18" s="26">
        <v>0</v>
      </c>
      <c r="AO18" s="26">
        <f t="shared" si="11"/>
        <v>-28.018615844217212</v>
      </c>
      <c r="AP18" s="26" t="e">
        <f t="shared" si="12"/>
        <v>#N/A</v>
      </c>
      <c r="BC18" s="66">
        <f t="shared" si="26"/>
        <v>7.7829488456158918E-2</v>
      </c>
      <c r="BD18" s="66">
        <f t="shared" si="27"/>
        <v>5.5795402393128661</v>
      </c>
      <c r="BE18" s="66" t="e">
        <f t="shared" si="28"/>
        <v>#N/A</v>
      </c>
      <c r="BF18" s="66" t="e">
        <f t="shared" si="29"/>
        <v>#N/A</v>
      </c>
    </row>
    <row r="19" spans="2:58">
      <c r="B19" s="49" t="s">
        <v>81</v>
      </c>
      <c r="C19" s="50"/>
      <c r="D19" s="51"/>
      <c r="E19" s="31"/>
      <c r="F19" s="22">
        <v>15</v>
      </c>
      <c r="G19" s="22">
        <v>24.818755215034393</v>
      </c>
      <c r="H19" s="22">
        <v>24.818755215034393</v>
      </c>
      <c r="I19" s="22">
        <v>40.292109388074088</v>
      </c>
      <c r="K19" s="22"/>
      <c r="L19" s="22">
        <f t="shared" si="0"/>
        <v>28.42475151067713</v>
      </c>
      <c r="M19" s="22">
        <f t="shared" si="1"/>
        <v>0.49610550292254801</v>
      </c>
      <c r="N19" s="22">
        <f t="shared" si="2"/>
        <v>0.84358501224008031</v>
      </c>
      <c r="O19" s="22">
        <f t="shared" si="3"/>
        <v>0.45659579061422417</v>
      </c>
      <c r="Q19" s="22">
        <f t="shared" si="13"/>
        <v>1.8435850122400803</v>
      </c>
      <c r="R19" s="22">
        <f t="shared" si="14"/>
        <v>0.45659579061422417</v>
      </c>
      <c r="S19" s="22">
        <f t="shared" si="4"/>
        <v>1.8992855007509759</v>
      </c>
      <c r="U19" s="22">
        <f t="shared" si="5"/>
        <v>7.8957643085214246E-2</v>
      </c>
      <c r="V19" s="22">
        <f t="shared" si="15"/>
        <v>0</v>
      </c>
      <c r="W19" s="22">
        <f t="shared" si="16"/>
        <v>7.8957643085214246E-2</v>
      </c>
      <c r="X19" s="22">
        <f t="shared" si="17"/>
        <v>28.42475151067713</v>
      </c>
      <c r="Y19" s="22">
        <f t="shared" si="18"/>
        <v>-28.42475151067713</v>
      </c>
      <c r="Z19" s="22">
        <f t="shared" si="19"/>
        <v>-28.42475151067713</v>
      </c>
      <c r="AB19" s="22">
        <f t="shared" si="6"/>
        <v>0.24278201352230602</v>
      </c>
      <c r="AC19" s="22">
        <f t="shared" si="7"/>
        <v>13.910384716516218</v>
      </c>
      <c r="AD19" s="22">
        <f t="shared" si="20"/>
        <v>3.863995754587838E-2</v>
      </c>
      <c r="AE19" s="22">
        <f t="shared" si="21"/>
        <v>0</v>
      </c>
      <c r="AF19" s="22">
        <f t="shared" si="22"/>
        <v>3.863995754587838E-2</v>
      </c>
      <c r="AG19" s="22">
        <f t="shared" si="23"/>
        <v>13.910384716516218</v>
      </c>
      <c r="AH19" s="22">
        <f t="shared" si="24"/>
        <v>-13.910384716516218</v>
      </c>
      <c r="AI19" s="22">
        <f t="shared" si="25"/>
        <v>-13.910384716516218</v>
      </c>
      <c r="AK19" s="28">
        <f t="shared" si="8"/>
        <v>0</v>
      </c>
      <c r="AL19" s="28">
        <f t="shared" si="9"/>
        <v>-0.36157705684156971</v>
      </c>
      <c r="AM19" s="28">
        <f t="shared" si="10"/>
        <v>5.5718050565208923</v>
      </c>
      <c r="AN19" s="28">
        <v>0</v>
      </c>
      <c r="AO19" s="28">
        <f t="shared" si="11"/>
        <v>-28.42475151067713</v>
      </c>
      <c r="AP19" s="28" t="e">
        <f t="shared" si="12"/>
        <v>#N/A</v>
      </c>
      <c r="BC19" s="65">
        <f t="shared" si="26"/>
        <v>7.8957643085214246E-2</v>
      </c>
      <c r="BD19" s="65">
        <f t="shared" si="27"/>
        <v>5.5718050565208923</v>
      </c>
      <c r="BE19" s="65" t="e">
        <f t="shared" si="28"/>
        <v>#N/A</v>
      </c>
      <c r="BF19" s="65" t="e">
        <f t="shared" si="29"/>
        <v>#N/A</v>
      </c>
    </row>
    <row r="20" spans="2:58">
      <c r="B20" s="37"/>
      <c r="C20" s="38"/>
      <c r="D20" s="47"/>
      <c r="E20" s="31"/>
      <c r="F20" s="23">
        <v>16</v>
      </c>
      <c r="G20" s="23">
        <v>25.178508235883346</v>
      </c>
      <c r="H20" s="23">
        <v>25</v>
      </c>
      <c r="I20" s="27">
        <v>39.71641173621407</v>
      </c>
      <c r="K20" s="23"/>
      <c r="L20" s="23">
        <f t="shared" si="0"/>
        <v>28.836774198126513</v>
      </c>
      <c r="M20" s="23">
        <f t="shared" si="1"/>
        <v>0.5032966554114553</v>
      </c>
      <c r="N20" s="23">
        <f t="shared" si="2"/>
        <v>0.84027977865881831</v>
      </c>
      <c r="O20" s="23">
        <f t="shared" si="3"/>
        <v>0.46265028094643179</v>
      </c>
      <c r="Q20" s="23">
        <f t="shared" si="13"/>
        <v>1.8402797786588183</v>
      </c>
      <c r="R20" s="23">
        <f t="shared" si="14"/>
        <v>0.46265028094643179</v>
      </c>
      <c r="S20" s="23">
        <f t="shared" si="4"/>
        <v>1.8975444517060363</v>
      </c>
      <c r="U20" s="23">
        <f t="shared" si="5"/>
        <v>8.0102150550351428E-2</v>
      </c>
      <c r="V20" s="23">
        <f t="shared" si="15"/>
        <v>0</v>
      </c>
      <c r="W20" s="23">
        <f t="shared" si="16"/>
        <v>8.0102150550351428E-2</v>
      </c>
      <c r="X20" s="23">
        <f t="shared" si="17"/>
        <v>28.836774198126513</v>
      </c>
      <c r="Y20" s="23">
        <f t="shared" si="18"/>
        <v>-28.836774198126513</v>
      </c>
      <c r="Z20" s="23">
        <f t="shared" si="19"/>
        <v>-28.836774198126513</v>
      </c>
      <c r="AB20" s="23">
        <f t="shared" si="6"/>
        <v>0.24629789157256768</v>
      </c>
      <c r="AC20" s="23">
        <f t="shared" si="7"/>
        <v>14.111829690078894</v>
      </c>
      <c r="AD20" s="23">
        <f t="shared" si="20"/>
        <v>3.9199526916885816E-2</v>
      </c>
      <c r="AE20" s="23">
        <f t="shared" si="21"/>
        <v>0</v>
      </c>
      <c r="AF20" s="23">
        <f t="shared" si="22"/>
        <v>3.9199526916885816E-2</v>
      </c>
      <c r="AG20" s="23">
        <f t="shared" si="23"/>
        <v>14.111829690078894</v>
      </c>
      <c r="AH20" s="23">
        <f t="shared" si="24"/>
        <v>-14.111829690078894</v>
      </c>
      <c r="AI20" s="23">
        <f t="shared" si="25"/>
        <v>-14.111829690078894</v>
      </c>
      <c r="AK20" s="26">
        <f t="shared" si="8"/>
        <v>0</v>
      </c>
      <c r="AL20" s="26">
        <f t="shared" si="9"/>
        <v>-0.36157705684156971</v>
      </c>
      <c r="AM20" s="26">
        <f t="shared" si="10"/>
        <v>5.5638391686048605</v>
      </c>
      <c r="AN20" s="26">
        <v>0</v>
      </c>
      <c r="AO20" s="26">
        <f t="shared" si="11"/>
        <v>-28.836774198126513</v>
      </c>
      <c r="AP20" s="26" t="e">
        <f t="shared" si="12"/>
        <v>#N/A</v>
      </c>
      <c r="BC20" s="66">
        <f t="shared" si="26"/>
        <v>8.0102150550351428E-2</v>
      </c>
      <c r="BD20" s="66">
        <f t="shared" si="27"/>
        <v>5.5638391686048605</v>
      </c>
      <c r="BE20" s="66" t="e">
        <f t="shared" si="28"/>
        <v>#N/A</v>
      </c>
      <c r="BF20" s="66" t="e">
        <f t="shared" si="29"/>
        <v>#N/A</v>
      </c>
    </row>
    <row r="21" spans="2:58">
      <c r="B21" s="37" t="s">
        <v>18</v>
      </c>
      <c r="C21" s="38"/>
      <c r="D21" s="47">
        <v>0</v>
      </c>
      <c r="E21" s="31"/>
      <c r="F21" s="22">
        <v>17</v>
      </c>
      <c r="G21" s="22">
        <v>25.54347595162286</v>
      </c>
      <c r="H21" s="22">
        <v>25.54347595162286</v>
      </c>
      <c r="I21" s="22">
        <v>39.148939709455114</v>
      </c>
      <c r="K21" s="22"/>
      <c r="L21" s="22">
        <f t="shared" si="0"/>
        <v>29.254769240159519</v>
      </c>
      <c r="M21" s="22">
        <f t="shared" si="1"/>
        <v>0.51059204515194334</v>
      </c>
      <c r="N21" s="22">
        <f t="shared" si="2"/>
        <v>0.83688223360043357</v>
      </c>
      <c r="O21" s="22">
        <f t="shared" si="3"/>
        <v>0.46876808334897802</v>
      </c>
      <c r="Q21" s="22">
        <f t="shared" si="13"/>
        <v>1.8368822336004336</v>
      </c>
      <c r="R21" s="22">
        <f t="shared" si="14"/>
        <v>0.46876808334897802</v>
      </c>
      <c r="S21" s="22">
        <f t="shared" si="4"/>
        <v>1.8957531105298475</v>
      </c>
      <c r="U21" s="22">
        <f t="shared" si="5"/>
        <v>8.1263247889331994E-2</v>
      </c>
      <c r="V21" s="22">
        <f t="shared" si="15"/>
        <v>0</v>
      </c>
      <c r="W21" s="22">
        <f t="shared" si="16"/>
        <v>8.1263247889331994E-2</v>
      </c>
      <c r="X21" s="22">
        <f t="shared" si="17"/>
        <v>29.254769240159519</v>
      </c>
      <c r="Y21" s="22">
        <f t="shared" si="18"/>
        <v>-29.254769240159519</v>
      </c>
      <c r="Z21" s="22">
        <f t="shared" si="19"/>
        <v>-29.254769240159519</v>
      </c>
      <c r="AB21" s="22">
        <f t="shared" si="6"/>
        <v>0.24986458235617243</v>
      </c>
      <c r="AC21" s="22">
        <f t="shared" si="7"/>
        <v>14.316186018807654</v>
      </c>
      <c r="AD21" s="22">
        <f t="shared" si="20"/>
        <v>3.9767183385576818E-2</v>
      </c>
      <c r="AE21" s="22">
        <f t="shared" si="21"/>
        <v>0</v>
      </c>
      <c r="AF21" s="22">
        <f t="shared" si="22"/>
        <v>3.9767183385576818E-2</v>
      </c>
      <c r="AG21" s="22">
        <f t="shared" si="23"/>
        <v>14.316186018807654</v>
      </c>
      <c r="AH21" s="22">
        <f t="shared" si="24"/>
        <v>-14.316186018807654</v>
      </c>
      <c r="AI21" s="22">
        <f t="shared" si="25"/>
        <v>-14.316186018807654</v>
      </c>
      <c r="AK21" s="28">
        <f t="shared" si="8"/>
        <v>0</v>
      </c>
      <c r="AL21" s="28">
        <f t="shared" si="9"/>
        <v>-0.36157705684156971</v>
      </c>
      <c r="AM21" s="28">
        <f t="shared" si="10"/>
        <v>5.5556355448912731</v>
      </c>
      <c r="AN21" s="28">
        <v>0</v>
      </c>
      <c r="AO21" s="28">
        <f t="shared" si="11"/>
        <v>-29.254769240159519</v>
      </c>
      <c r="AP21" s="28" t="e">
        <f t="shared" si="12"/>
        <v>#N/A</v>
      </c>
      <c r="BC21" s="65">
        <f t="shared" si="26"/>
        <v>8.1263247889331994E-2</v>
      </c>
      <c r="BD21" s="65">
        <f t="shared" si="27"/>
        <v>5.5556355448912731</v>
      </c>
      <c r="BE21" s="65" t="e">
        <f t="shared" si="28"/>
        <v>#N/A</v>
      </c>
      <c r="BF21" s="65" t="e">
        <f t="shared" si="29"/>
        <v>#N/A</v>
      </c>
    </row>
    <row r="22" spans="2:58">
      <c r="B22" s="29"/>
      <c r="C22" s="30"/>
      <c r="D22" s="35"/>
      <c r="E22" s="31"/>
      <c r="F22" s="23">
        <v>18</v>
      </c>
      <c r="G22" s="23">
        <v>25.913733950340394</v>
      </c>
      <c r="H22" s="23">
        <v>25.913733950340394</v>
      </c>
      <c r="I22" s="27">
        <v>38.589575779250616</v>
      </c>
      <c r="K22" s="23"/>
      <c r="L22" s="23">
        <f t="shared" si="0"/>
        <v>29.678823207298496</v>
      </c>
      <c r="M22" s="23">
        <f t="shared" si="1"/>
        <v>0.51799318308466236</v>
      </c>
      <c r="N22" s="23">
        <f t="shared" si="2"/>
        <v>0.83338992725237226</v>
      </c>
      <c r="O22" s="23">
        <f t="shared" si="3"/>
        <v>0.47494906888740263</v>
      </c>
      <c r="Q22" s="23">
        <f t="shared" si="13"/>
        <v>1.8333899272523722</v>
      </c>
      <c r="R22" s="23">
        <f t="shared" si="14"/>
        <v>0.47494906888740263</v>
      </c>
      <c r="S22" s="23">
        <f t="shared" si="4"/>
        <v>1.8939100409965277</v>
      </c>
      <c r="U22" s="23">
        <f t="shared" si="5"/>
        <v>8.2441175575829154E-2</v>
      </c>
      <c r="V22" s="23">
        <f t="shared" si="15"/>
        <v>0</v>
      </c>
      <c r="W22" s="23">
        <f t="shared" si="16"/>
        <v>8.2441175575829154E-2</v>
      </c>
      <c r="X22" s="23">
        <f t="shared" si="17"/>
        <v>29.678823207298496</v>
      </c>
      <c r="Y22" s="23">
        <f t="shared" si="18"/>
        <v>-29.678823207298496</v>
      </c>
      <c r="Z22" s="23">
        <f t="shared" si="19"/>
        <v>-29.678823207298496</v>
      </c>
      <c r="AB22" s="23">
        <f t="shared" si="6"/>
        <v>0.25348281537016942</v>
      </c>
      <c r="AC22" s="23">
        <f t="shared" si="7"/>
        <v>14.523495499804582</v>
      </c>
      <c r="AD22" s="23">
        <f t="shared" si="20"/>
        <v>4.0343043055012726E-2</v>
      </c>
      <c r="AE22" s="23">
        <f t="shared" si="21"/>
        <v>0</v>
      </c>
      <c r="AF22" s="23">
        <f t="shared" si="22"/>
        <v>4.0343043055012726E-2</v>
      </c>
      <c r="AG22" s="23">
        <f t="shared" si="23"/>
        <v>14.52349549980458</v>
      </c>
      <c r="AH22" s="23">
        <f t="shared" si="24"/>
        <v>-14.52349549980458</v>
      </c>
      <c r="AI22" s="23">
        <f t="shared" si="25"/>
        <v>-14.52349549980458</v>
      </c>
      <c r="AK22" s="26">
        <f t="shared" si="8"/>
        <v>0</v>
      </c>
      <c r="AL22" s="26">
        <f t="shared" si="9"/>
        <v>-0.36157705684156971</v>
      </c>
      <c r="AM22" s="26">
        <f t="shared" si="10"/>
        <v>5.5471869312896054</v>
      </c>
      <c r="AN22" s="26">
        <v>0</v>
      </c>
      <c r="AO22" s="26">
        <f t="shared" si="11"/>
        <v>-29.678823207298496</v>
      </c>
      <c r="AP22" s="26" t="e">
        <f t="shared" si="12"/>
        <v>#N/A</v>
      </c>
      <c r="BC22" s="66">
        <f t="shared" si="26"/>
        <v>8.2441175575829154E-2</v>
      </c>
      <c r="BD22" s="66">
        <f t="shared" si="27"/>
        <v>5.5471869312896054</v>
      </c>
      <c r="BE22" s="66" t="e">
        <f t="shared" si="28"/>
        <v>#N/A</v>
      </c>
      <c r="BF22" s="66" t="e">
        <f t="shared" si="29"/>
        <v>#N/A</v>
      </c>
    </row>
    <row r="23" spans="2:58">
      <c r="B23" s="52" t="s">
        <v>80</v>
      </c>
      <c r="C23" s="53"/>
      <c r="D23" s="54"/>
      <c r="E23" s="31"/>
      <c r="F23" s="22">
        <v>19</v>
      </c>
      <c r="G23" s="22">
        <v>26.289358915788444</v>
      </c>
      <c r="H23" s="22">
        <v>26.289358915788444</v>
      </c>
      <c r="I23" s="22">
        <v>38.038204096313507</v>
      </c>
      <c r="K23" s="22"/>
      <c r="L23" s="22">
        <f t="shared" si="0"/>
        <v>30.109023924923516</v>
      </c>
      <c r="M23" s="22">
        <f t="shared" si="1"/>
        <v>0.5255016020516613</v>
      </c>
      <c r="N23" s="22">
        <f t="shared" si="2"/>
        <v>0.82980035252953654</v>
      </c>
      <c r="O23" s="22">
        <f t="shared" si="3"/>
        <v>0.48119306294312053</v>
      </c>
      <c r="Q23" s="22">
        <f t="shared" si="13"/>
        <v>1.8298003525295365</v>
      </c>
      <c r="R23" s="22">
        <f t="shared" si="14"/>
        <v>0.48119306294312053</v>
      </c>
      <c r="S23" s="22">
        <f t="shared" si="4"/>
        <v>1.8920137668478521</v>
      </c>
      <c r="U23" s="22">
        <f t="shared" si="5"/>
        <v>8.3636177569231987E-2</v>
      </c>
      <c r="V23" s="22">
        <f t="shared" si="15"/>
        <v>0</v>
      </c>
      <c r="W23" s="22">
        <f t="shared" si="16"/>
        <v>8.3636177569231987E-2</v>
      </c>
      <c r="X23" s="22">
        <f t="shared" si="17"/>
        <v>30.109023924923516</v>
      </c>
      <c r="Y23" s="22">
        <f t="shared" si="18"/>
        <v>-30.109023924923516</v>
      </c>
      <c r="Z23" s="22">
        <f t="shared" si="19"/>
        <v>-30.109023924923516</v>
      </c>
      <c r="AB23" s="22">
        <f t="shared" si="6"/>
        <v>0.25715333034398274</v>
      </c>
      <c r="AC23" s="22">
        <f t="shared" si="7"/>
        <v>14.733800516443658</v>
      </c>
      <c r="AD23" s="22">
        <f t="shared" si="20"/>
        <v>4.0927223656787942E-2</v>
      </c>
      <c r="AE23" s="22">
        <f t="shared" si="21"/>
        <v>0</v>
      </c>
      <c r="AF23" s="22">
        <f t="shared" si="22"/>
        <v>4.0927223656787942E-2</v>
      </c>
      <c r="AG23" s="22">
        <f t="shared" si="23"/>
        <v>14.73380051644366</v>
      </c>
      <c r="AH23" s="22">
        <f t="shared" si="24"/>
        <v>-14.73380051644366</v>
      </c>
      <c r="AI23" s="22">
        <f t="shared" si="25"/>
        <v>-14.73380051644366</v>
      </c>
      <c r="AK23" s="28">
        <f t="shared" si="8"/>
        <v>0</v>
      </c>
      <c r="AL23" s="28">
        <f t="shared" si="9"/>
        <v>-0.36157705684156971</v>
      </c>
      <c r="AM23" s="28">
        <f t="shared" si="10"/>
        <v>5.5384858426294681</v>
      </c>
      <c r="AN23" s="28">
        <v>0</v>
      </c>
      <c r="AO23" s="28">
        <f t="shared" si="11"/>
        <v>-30.109023924923516</v>
      </c>
      <c r="AP23" s="28" t="e">
        <f t="shared" si="12"/>
        <v>#N/A</v>
      </c>
      <c r="BC23" s="65">
        <f t="shared" si="26"/>
        <v>8.3636177569231987E-2</v>
      </c>
      <c r="BD23" s="65">
        <f t="shared" si="27"/>
        <v>5.5384858426294681</v>
      </c>
      <c r="BE23" s="65" t="e">
        <f t="shared" si="28"/>
        <v>#N/A</v>
      </c>
      <c r="BF23" s="65" t="e">
        <f t="shared" si="29"/>
        <v>#N/A</v>
      </c>
    </row>
    <row r="24" spans="2:58">
      <c r="B24" s="37"/>
      <c r="C24" s="38"/>
      <c r="D24" s="47"/>
      <c r="E24" s="31"/>
      <c r="F24" s="23">
        <v>20</v>
      </c>
      <c r="G24" s="23">
        <v>26.670428643266479</v>
      </c>
      <c r="H24" s="23">
        <v>26.670428643266479</v>
      </c>
      <c r="I24" s="27">
        <v>37.494710466622792</v>
      </c>
      <c r="K24" s="23"/>
      <c r="L24" s="23">
        <f t="shared" si="0"/>
        <v>30.545460491461835</v>
      </c>
      <c r="M24" s="23">
        <f t="shared" si="1"/>
        <v>0.53311885711385432</v>
      </c>
      <c r="N24" s="23">
        <f t="shared" si="2"/>
        <v>0.82611094422047926</v>
      </c>
      <c r="O24" s="23">
        <f t="shared" si="3"/>
        <v>0.4874998427916396</v>
      </c>
      <c r="Q24" s="23">
        <f t="shared" si="13"/>
        <v>1.8261109442204793</v>
      </c>
      <c r="R24" s="23">
        <f t="shared" si="14"/>
        <v>0.4874998427916396</v>
      </c>
      <c r="S24" s="23">
        <f t="shared" si="4"/>
        <v>1.8900627707363804</v>
      </c>
      <c r="U24" s="23">
        <f t="shared" si="5"/>
        <v>8.4848501365171761E-2</v>
      </c>
      <c r="V24" s="23">
        <f t="shared" si="15"/>
        <v>0</v>
      </c>
      <c r="W24" s="23">
        <f t="shared" si="16"/>
        <v>8.4848501365171761E-2</v>
      </c>
      <c r="X24" s="23">
        <f t="shared" si="17"/>
        <v>30.545460491461835</v>
      </c>
      <c r="Y24" s="23">
        <f t="shared" si="18"/>
        <v>-30.545460491461835</v>
      </c>
      <c r="Z24" s="23">
        <f t="shared" si="19"/>
        <v>-30.545460491461835</v>
      </c>
      <c r="AB24" s="23">
        <f t="shared" si="6"/>
        <v>0.26087687737018073</v>
      </c>
      <c r="AC24" s="23">
        <f t="shared" si="7"/>
        <v>14.94714404586329</v>
      </c>
      <c r="AD24" s="23">
        <f t="shared" si="20"/>
        <v>4.1519844571842469E-2</v>
      </c>
      <c r="AE24" s="23">
        <f t="shared" si="21"/>
        <v>0</v>
      </c>
      <c r="AF24" s="23">
        <f t="shared" si="22"/>
        <v>4.1519844571842469E-2</v>
      </c>
      <c r="AG24" s="23">
        <f t="shared" si="23"/>
        <v>14.94714404586329</v>
      </c>
      <c r="AH24" s="23">
        <f t="shared" si="24"/>
        <v>-14.94714404586329</v>
      </c>
      <c r="AI24" s="23">
        <f t="shared" si="25"/>
        <v>-14.94714404586329</v>
      </c>
      <c r="AK24" s="26">
        <f t="shared" si="8"/>
        <v>0</v>
      </c>
      <c r="AL24" s="26">
        <f t="shared" si="9"/>
        <v>-0.36157705684156971</v>
      </c>
      <c r="AM24" s="26">
        <f t="shared" si="10"/>
        <v>5.5295245547003189</v>
      </c>
      <c r="AN24" s="26">
        <v>0</v>
      </c>
      <c r="AO24" s="26">
        <f t="shared" si="11"/>
        <v>-30.545460491461835</v>
      </c>
      <c r="AP24" s="26" t="e">
        <f t="shared" si="12"/>
        <v>#N/A</v>
      </c>
      <c r="BC24" s="66">
        <f t="shared" si="26"/>
        <v>8.4848501365171761E-2</v>
      </c>
      <c r="BD24" s="66">
        <f t="shared" si="27"/>
        <v>5.5295245547003189</v>
      </c>
      <c r="BE24" s="66" t="e">
        <f t="shared" si="28"/>
        <v>#N/A</v>
      </c>
      <c r="BF24" s="66" t="e">
        <f t="shared" si="29"/>
        <v>#N/A</v>
      </c>
    </row>
    <row r="25" spans="2:58">
      <c r="B25" s="37" t="s">
        <v>18</v>
      </c>
      <c r="C25" s="38"/>
      <c r="D25" s="47">
        <f>20*LOG(D10)</f>
        <v>-0.36157705684156971</v>
      </c>
      <c r="E25" s="31"/>
      <c r="F25" s="22">
        <v>21</v>
      </c>
      <c r="G25" s="22">
        <v>27.057022055733007</v>
      </c>
      <c r="H25" s="22">
        <v>27.057022055733007</v>
      </c>
      <c r="I25" s="22">
        <v>36.958982327772979</v>
      </c>
      <c r="K25" s="22"/>
      <c r="L25" s="22">
        <f t="shared" si="0"/>
        <v>30.988223296840935</v>
      </c>
      <c r="M25" s="22">
        <f t="shared" si="1"/>
        <v>0.54084652587308646</v>
      </c>
      <c r="N25" s="22">
        <f t="shared" si="2"/>
        <v>0.82231907815480598</v>
      </c>
      <c r="O25" s="22">
        <f t="shared" si="3"/>
        <v>0.49386913508069652</v>
      </c>
      <c r="Q25" s="22">
        <f t="shared" si="13"/>
        <v>1.822319078154806</v>
      </c>
      <c r="R25" s="22">
        <f t="shared" si="14"/>
        <v>0.49386913508069652</v>
      </c>
      <c r="S25" s="22">
        <f t="shared" si="4"/>
        <v>1.8880554931442923</v>
      </c>
      <c r="U25" s="22">
        <f t="shared" si="5"/>
        <v>8.6078398046780372E-2</v>
      </c>
      <c r="V25" s="22">
        <f t="shared" si="15"/>
        <v>0</v>
      </c>
      <c r="W25" s="22">
        <f t="shared" si="16"/>
        <v>8.6078398046780372E-2</v>
      </c>
      <c r="X25" s="22">
        <f t="shared" si="17"/>
        <v>30.988223296840935</v>
      </c>
      <c r="Y25" s="22">
        <f t="shared" si="18"/>
        <v>-30.988223296840935</v>
      </c>
      <c r="Z25" s="22">
        <f t="shared" si="19"/>
        <v>-30.988223296840935</v>
      </c>
      <c r="AB25" s="22">
        <f t="shared" si="6"/>
        <v>0.26465421703615527</v>
      </c>
      <c r="AC25" s="22">
        <f t="shared" si="7"/>
        <v>15.163569666510988</v>
      </c>
      <c r="AD25" s="22">
        <f t="shared" si="20"/>
        <v>4.2121026851419413E-2</v>
      </c>
      <c r="AE25" s="22">
        <f t="shared" si="21"/>
        <v>0</v>
      </c>
      <c r="AF25" s="22">
        <f t="shared" si="22"/>
        <v>4.2121026851419413E-2</v>
      </c>
      <c r="AG25" s="22">
        <f t="shared" si="23"/>
        <v>15.163569666510989</v>
      </c>
      <c r="AH25" s="22">
        <f t="shared" si="24"/>
        <v>-15.163569666510989</v>
      </c>
      <c r="AI25" s="22">
        <f t="shared" si="25"/>
        <v>-15.163569666510989</v>
      </c>
      <c r="AK25" s="28">
        <f t="shared" si="8"/>
        <v>0</v>
      </c>
      <c r="AL25" s="28">
        <f t="shared" si="9"/>
        <v>-0.36157705684156971</v>
      </c>
      <c r="AM25" s="28">
        <f t="shared" si="10"/>
        <v>5.5202950959801012</v>
      </c>
      <c r="AN25" s="28">
        <v>0</v>
      </c>
      <c r="AO25" s="28">
        <f t="shared" si="11"/>
        <v>-30.988223296840935</v>
      </c>
      <c r="AP25" s="28" t="e">
        <f t="shared" si="12"/>
        <v>#N/A</v>
      </c>
      <c r="BC25" s="65">
        <f t="shared" si="26"/>
        <v>8.6078398046780372E-2</v>
      </c>
      <c r="BD25" s="65">
        <f t="shared" si="27"/>
        <v>5.5202950959801012</v>
      </c>
      <c r="BE25" s="65" t="e">
        <f t="shared" si="28"/>
        <v>#N/A</v>
      </c>
      <c r="BF25" s="65" t="e">
        <f t="shared" si="29"/>
        <v>#N/A</v>
      </c>
    </row>
    <row r="26" spans="2:58">
      <c r="E26" s="31"/>
      <c r="F26" s="23">
        <v>22</v>
      </c>
      <c r="G26" s="23">
        <v>27.449219220151239</v>
      </c>
      <c r="H26" s="23">
        <v>27.449219220151239</v>
      </c>
      <c r="I26" s="27">
        <v>36.430908725661389</v>
      </c>
      <c r="K26" s="23"/>
      <c r="L26" s="23">
        <f t="shared" si="0"/>
        <v>31.437404041209096</v>
      </c>
      <c r="M26" s="23">
        <f t="shared" si="1"/>
        <v>0.54868620879886987</v>
      </c>
      <c r="N26" s="23">
        <f t="shared" si="2"/>
        <v>0.81842207039492421</v>
      </c>
      <c r="O26" s="23">
        <f t="shared" si="3"/>
        <v>0.50030061320491193</v>
      </c>
      <c r="Q26" s="23">
        <f t="shared" si="13"/>
        <v>1.8184220703949241</v>
      </c>
      <c r="R26" s="23">
        <f t="shared" si="14"/>
        <v>0.50030061320491193</v>
      </c>
      <c r="S26" s="23">
        <f t="shared" si="4"/>
        <v>1.8859903312775952</v>
      </c>
      <c r="U26" s="23">
        <f t="shared" si="5"/>
        <v>8.732612233669193E-2</v>
      </c>
      <c r="V26" s="23">
        <f t="shared" si="15"/>
        <v>0</v>
      </c>
      <c r="W26" s="23">
        <f t="shared" si="16"/>
        <v>8.732612233669193E-2</v>
      </c>
      <c r="X26" s="23">
        <f t="shared" si="17"/>
        <v>31.437404041209096</v>
      </c>
      <c r="Y26" s="23">
        <f t="shared" si="18"/>
        <v>-31.437404041209096</v>
      </c>
      <c r="Z26" s="23">
        <f t="shared" si="19"/>
        <v>-31.437404041209096</v>
      </c>
      <c r="AB26" s="23">
        <f t="shared" si="6"/>
        <v>0.26848612055668902</v>
      </c>
      <c r="AC26" s="23">
        <f t="shared" si="7"/>
        <v>15.383121565738893</v>
      </c>
      <c r="AD26" s="23">
        <f t="shared" si="20"/>
        <v>4.2730893238163592E-2</v>
      </c>
      <c r="AE26" s="23">
        <f t="shared" si="21"/>
        <v>0</v>
      </c>
      <c r="AF26" s="23">
        <f t="shared" si="22"/>
        <v>4.2730893238163592E-2</v>
      </c>
      <c r="AG26" s="23">
        <f t="shared" si="23"/>
        <v>15.383121565738893</v>
      </c>
      <c r="AH26" s="23">
        <f t="shared" si="24"/>
        <v>-15.383121565738893</v>
      </c>
      <c r="AI26" s="23">
        <f t="shared" si="25"/>
        <v>-15.383121565738893</v>
      </c>
      <c r="AK26" s="26">
        <f t="shared" si="8"/>
        <v>0</v>
      </c>
      <c r="AL26" s="26">
        <f t="shared" si="9"/>
        <v>-0.36157705684156971</v>
      </c>
      <c r="AM26" s="26">
        <f t="shared" si="10"/>
        <v>5.5107892390383757</v>
      </c>
      <c r="AN26" s="26">
        <v>0</v>
      </c>
      <c r="AO26" s="26">
        <f t="shared" si="11"/>
        <v>-31.437404041209096</v>
      </c>
      <c r="AP26" s="26" t="e">
        <f t="shared" si="12"/>
        <v>#N/A</v>
      </c>
      <c r="BC26" s="66">
        <f t="shared" si="26"/>
        <v>8.732612233669193E-2</v>
      </c>
      <c r="BD26" s="66">
        <f t="shared" si="27"/>
        <v>5.5107892390383757</v>
      </c>
      <c r="BE26" s="66" t="e">
        <f t="shared" si="28"/>
        <v>#N/A</v>
      </c>
      <c r="BF26" s="66" t="e">
        <f t="shared" si="29"/>
        <v>#N/A</v>
      </c>
    </row>
    <row r="27" spans="2:58">
      <c r="B27" s="32" t="s">
        <v>34</v>
      </c>
      <c r="C27" s="33"/>
      <c r="D27" s="46"/>
      <c r="E27" s="31"/>
      <c r="F27" s="22">
        <v>23</v>
      </c>
      <c r="G27" s="22">
        <v>27.847101364071683</v>
      </c>
      <c r="H27" s="22">
        <v>27.847101364071683</v>
      </c>
      <c r="I27" s="22">
        <v>35.910380291508524</v>
      </c>
      <c r="K27" s="22"/>
      <c r="L27" s="22">
        <f t="shared" si="0"/>
        <v>31.893095753927351</v>
      </c>
      <c r="M27" s="22">
        <f t="shared" si="1"/>
        <v>0.55663952955985552</v>
      </c>
      <c r="N27" s="22">
        <f t="shared" si="2"/>
        <v>0.8144171764555066</v>
      </c>
      <c r="O27" s="22">
        <f t="shared" si="3"/>
        <v>0.50679389457348956</v>
      </c>
      <c r="Q27" s="22">
        <f t="shared" si="13"/>
        <v>1.8144171764555066</v>
      </c>
      <c r="R27" s="22">
        <f t="shared" si="14"/>
        <v>0.50679389457348956</v>
      </c>
      <c r="S27" s="22">
        <f t="shared" si="4"/>
        <v>1.8838656379353964</v>
      </c>
      <c r="U27" s="22">
        <f t="shared" si="5"/>
        <v>8.85919326497982E-2</v>
      </c>
      <c r="V27" s="22">
        <f t="shared" si="15"/>
        <v>0</v>
      </c>
      <c r="W27" s="22">
        <f t="shared" si="16"/>
        <v>8.85919326497982E-2</v>
      </c>
      <c r="X27" s="22">
        <f t="shared" si="17"/>
        <v>31.893095753927351</v>
      </c>
      <c r="Y27" s="22">
        <f t="shared" si="18"/>
        <v>-31.893095753927351</v>
      </c>
      <c r="Z27" s="22">
        <f t="shared" si="19"/>
        <v>-31.893095753927351</v>
      </c>
      <c r="AB27" s="22">
        <f t="shared" si="6"/>
        <v>0.27237336990732658</v>
      </c>
      <c r="AC27" s="22">
        <f t="shared" si="7"/>
        <v>15.605844547445395</v>
      </c>
      <c r="AD27" s="22">
        <f t="shared" si="20"/>
        <v>4.3349568187348322E-2</v>
      </c>
      <c r="AE27" s="22">
        <f t="shared" si="21"/>
        <v>0</v>
      </c>
      <c r="AF27" s="22">
        <f t="shared" si="22"/>
        <v>4.3349568187348322E-2</v>
      </c>
      <c r="AG27" s="22">
        <f t="shared" si="23"/>
        <v>15.605844547445397</v>
      </c>
      <c r="AH27" s="22">
        <f t="shared" si="24"/>
        <v>-15.605844547445397</v>
      </c>
      <c r="AI27" s="22">
        <f t="shared" si="25"/>
        <v>-15.605844547445397</v>
      </c>
      <c r="AK27" s="28">
        <f t="shared" si="8"/>
        <v>0</v>
      </c>
      <c r="AL27" s="28">
        <f t="shared" si="9"/>
        <v>-0.36157705684156971</v>
      </c>
      <c r="AM27" s="28">
        <f t="shared" si="10"/>
        <v>5.5009984915987822</v>
      </c>
      <c r="AN27" s="28">
        <v>0</v>
      </c>
      <c r="AO27" s="28">
        <f t="shared" si="11"/>
        <v>-31.893095753927351</v>
      </c>
      <c r="AP27" s="28" t="e">
        <f t="shared" si="12"/>
        <v>#N/A</v>
      </c>
      <c r="BC27" s="65">
        <f t="shared" si="26"/>
        <v>8.85919326497982E-2</v>
      </c>
      <c r="BD27" s="65">
        <f t="shared" si="27"/>
        <v>5.5009984915987822</v>
      </c>
      <c r="BE27" s="65" t="e">
        <f t="shared" si="28"/>
        <v>#N/A</v>
      </c>
      <c r="BF27" s="65" t="e">
        <f t="shared" si="29"/>
        <v>#N/A</v>
      </c>
    </row>
    <row r="28" spans="2:58">
      <c r="B28" s="38"/>
      <c r="C28" s="38"/>
      <c r="D28" s="47"/>
      <c r="E28" s="31"/>
      <c r="F28" s="23">
        <v>24</v>
      </c>
      <c r="G28" s="23">
        <v>28.250750892455088</v>
      </c>
      <c r="H28" s="23">
        <v>28.250750892455088</v>
      </c>
      <c r="I28" s="27">
        <v>35.397289219206897</v>
      </c>
      <c r="K28" s="23"/>
      <c r="L28" s="23">
        <f t="shared" si="0"/>
        <v>32.355392812836648</v>
      </c>
      <c r="M28" s="23">
        <f t="shared" si="1"/>
        <v>0.56470813536010889</v>
      </c>
      <c r="N28" s="23">
        <f t="shared" si="2"/>
        <v>0.81030159055427065</v>
      </c>
      <c r="O28" s="23">
        <f t="shared" si="3"/>
        <v>0.51334853776741596</v>
      </c>
      <c r="Q28" s="23">
        <f t="shared" si="13"/>
        <v>1.8103015905542708</v>
      </c>
      <c r="R28" s="23">
        <f t="shared" si="14"/>
        <v>0.51334853776741596</v>
      </c>
      <c r="S28" s="23">
        <f t="shared" si="4"/>
        <v>1.8816797203539359</v>
      </c>
      <c r="U28" s="23">
        <f t="shared" si="5"/>
        <v>8.9876091146768464E-2</v>
      </c>
      <c r="V28" s="23">
        <f t="shared" si="15"/>
        <v>0</v>
      </c>
      <c r="W28" s="23">
        <f t="shared" si="16"/>
        <v>8.9876091146768464E-2</v>
      </c>
      <c r="X28" s="23">
        <f t="shared" si="17"/>
        <v>32.355392812836648</v>
      </c>
      <c r="Y28" s="23">
        <f t="shared" si="18"/>
        <v>-32.355392812836648</v>
      </c>
      <c r="Z28" s="23">
        <f t="shared" si="19"/>
        <v>-32.355392812836648</v>
      </c>
      <c r="AB28" s="23">
        <f t="shared" si="6"/>
        <v>0.27631675795852961</v>
      </c>
      <c r="AC28" s="23">
        <f t="shared" si="7"/>
        <v>15.831784039761647</v>
      </c>
      <c r="AD28" s="23">
        <f t="shared" si="20"/>
        <v>4.3977177888226797E-2</v>
      </c>
      <c r="AE28" s="23">
        <f t="shared" si="21"/>
        <v>0</v>
      </c>
      <c r="AF28" s="23">
        <f t="shared" si="22"/>
        <v>4.3977177888226797E-2</v>
      </c>
      <c r="AG28" s="23">
        <f t="shared" si="23"/>
        <v>15.831784039761647</v>
      </c>
      <c r="AH28" s="23">
        <f t="shared" si="24"/>
        <v>-15.831784039761647</v>
      </c>
      <c r="AI28" s="23">
        <f t="shared" si="25"/>
        <v>-15.831784039761647</v>
      </c>
      <c r="AK28" s="26">
        <f t="shared" si="8"/>
        <v>0</v>
      </c>
      <c r="AL28" s="26">
        <f t="shared" si="9"/>
        <v>-0.36157705684156971</v>
      </c>
      <c r="AM28" s="26">
        <f t="shared" si="10"/>
        <v>5.4909140872447528</v>
      </c>
      <c r="AN28" s="26">
        <v>0</v>
      </c>
      <c r="AO28" s="26">
        <f t="shared" si="11"/>
        <v>-32.355392812836648</v>
      </c>
      <c r="AP28" s="26" t="e">
        <f t="shared" si="12"/>
        <v>#N/A</v>
      </c>
      <c r="BC28" s="66">
        <f t="shared" si="26"/>
        <v>8.9876091146768464E-2</v>
      </c>
      <c r="BD28" s="66">
        <f t="shared" si="27"/>
        <v>5.4909140872447528</v>
      </c>
      <c r="BE28" s="66" t="e">
        <f t="shared" si="28"/>
        <v>#N/A</v>
      </c>
      <c r="BF28" s="66" t="e">
        <f t="shared" si="29"/>
        <v>#N/A</v>
      </c>
    </row>
    <row r="29" spans="2:58">
      <c r="B29" s="55" t="s">
        <v>35</v>
      </c>
      <c r="C29" s="38"/>
      <c r="D29" s="55" t="s">
        <v>33</v>
      </c>
      <c r="E29" s="31"/>
      <c r="F29" s="22">
        <v>25</v>
      </c>
      <c r="G29" s="22">
        <v>28.66025140473926</v>
      </c>
      <c r="H29" s="22">
        <v>28.66025140473926</v>
      </c>
      <c r="I29" s="22">
        <v>34.891529242993315</v>
      </c>
      <c r="K29" s="22"/>
      <c r="L29" s="22">
        <f t="shared" si="0"/>
        <v>32.824390963804412</v>
      </c>
      <c r="M29" s="22">
        <f t="shared" si="1"/>
        <v>0.57289369728026185</v>
      </c>
      <c r="N29" s="22">
        <f t="shared" si="2"/>
        <v>0.80607244489792218</v>
      </c>
      <c r="O29" s="22">
        <f t="shared" si="3"/>
        <v>0.51996403958255732</v>
      </c>
      <c r="Q29" s="22">
        <f t="shared" si="13"/>
        <v>1.8060724448979222</v>
      </c>
      <c r="R29" s="22">
        <f t="shared" si="14"/>
        <v>0.51996403958255732</v>
      </c>
      <c r="S29" s="22">
        <f t="shared" si="4"/>
        <v>1.879430839025094</v>
      </c>
      <c r="U29" s="22">
        <f t="shared" si="5"/>
        <v>9.1178863788345582E-2</v>
      </c>
      <c r="V29" s="22">
        <f t="shared" si="15"/>
        <v>0</v>
      </c>
      <c r="W29" s="22">
        <f t="shared" si="16"/>
        <v>9.1178863788345582E-2</v>
      </c>
      <c r="X29" s="22">
        <f t="shared" si="17"/>
        <v>32.824390963804412</v>
      </c>
      <c r="Y29" s="22">
        <f t="shared" si="18"/>
        <v>-32.824390963804412</v>
      </c>
      <c r="Z29" s="22">
        <f t="shared" si="19"/>
        <v>-32.824390963804412</v>
      </c>
      <c r="AB29" s="22">
        <f t="shared" si="6"/>
        <v>0.28031708861051247</v>
      </c>
      <c r="AC29" s="22">
        <f t="shared" si="7"/>
        <v>16.060986102777083</v>
      </c>
      <c r="AD29" s="22">
        <f t="shared" si="20"/>
        <v>4.4613850285491898E-2</v>
      </c>
      <c r="AE29" s="22">
        <f t="shared" si="21"/>
        <v>0</v>
      </c>
      <c r="AF29" s="22">
        <f t="shared" si="22"/>
        <v>4.4613850285491898E-2</v>
      </c>
      <c r="AG29" s="22">
        <f t="shared" si="23"/>
        <v>16.060986102777083</v>
      </c>
      <c r="AH29" s="22">
        <f t="shared" si="24"/>
        <v>-16.060986102777083</v>
      </c>
      <c r="AI29" s="22">
        <f t="shared" si="25"/>
        <v>-16.060986102777083</v>
      </c>
      <c r="AK29" s="28">
        <f t="shared" si="8"/>
        <v>0</v>
      </c>
      <c r="AL29" s="28">
        <f t="shared" si="9"/>
        <v>-0.36157705684156971</v>
      </c>
      <c r="AM29" s="28">
        <f t="shared" si="10"/>
        <v>5.4805269757515287</v>
      </c>
      <c r="AN29" s="28">
        <v>0</v>
      </c>
      <c r="AO29" s="28">
        <f t="shared" si="11"/>
        <v>-32.824390963804412</v>
      </c>
      <c r="AP29" s="28" t="e">
        <f t="shared" si="12"/>
        <v>#N/A</v>
      </c>
      <c r="BC29" s="65">
        <f t="shared" si="26"/>
        <v>9.1178863788345582E-2</v>
      </c>
      <c r="BD29" s="65">
        <f t="shared" si="27"/>
        <v>5.4805269757515287</v>
      </c>
      <c r="BE29" s="65" t="e">
        <f t="shared" si="28"/>
        <v>#N/A</v>
      </c>
      <c r="BF29" s="65" t="e">
        <f t="shared" si="29"/>
        <v>#N/A</v>
      </c>
    </row>
    <row r="30" spans="2:58">
      <c r="B30" s="38"/>
      <c r="C30" s="38"/>
      <c r="D30" s="47"/>
      <c r="E30" s="31"/>
      <c r="F30" s="23">
        <v>26</v>
      </c>
      <c r="G30" s="23">
        <v>29.07568771215324</v>
      </c>
      <c r="H30" s="23">
        <v>29.07568771215324</v>
      </c>
      <c r="I30" s="27">
        <v>34.392995615440377</v>
      </c>
      <c r="K30" s="23"/>
      <c r="L30" s="23">
        <f t="shared" si="0"/>
        <v>33.300187340554295</v>
      </c>
      <c r="M30" s="23">
        <f t="shared" si="1"/>
        <v>0.58119791062360671</v>
      </c>
      <c r="N30" s="23">
        <f t="shared" si="2"/>
        <v>0.80172680900737814</v>
      </c>
      <c r="O30" s="23">
        <f t="shared" si="3"/>
        <v>0.52663983195498254</v>
      </c>
      <c r="Q30" s="23">
        <f t="shared" si="13"/>
        <v>1.8017268090073781</v>
      </c>
      <c r="R30" s="23">
        <f t="shared" si="14"/>
        <v>0.52663983195498254</v>
      </c>
      <c r="S30" s="23">
        <f t="shared" si="4"/>
        <v>1.8771172064891104</v>
      </c>
      <c r="U30" s="23">
        <f t="shared" si="5"/>
        <v>9.2500520390428595E-2</v>
      </c>
      <c r="V30" s="23">
        <f t="shared" si="15"/>
        <v>0</v>
      </c>
      <c r="W30" s="23">
        <f t="shared" si="16"/>
        <v>9.2500520390428595E-2</v>
      </c>
      <c r="X30" s="23">
        <f t="shared" si="17"/>
        <v>33.300187340554295</v>
      </c>
      <c r="Y30" s="23">
        <f t="shared" si="18"/>
        <v>-33.300187340554295</v>
      </c>
      <c r="Z30" s="23">
        <f t="shared" si="19"/>
        <v>-33.300187340554295</v>
      </c>
      <c r="AB30" s="23">
        <f t="shared" si="6"/>
        <v>0.28437517692872682</v>
      </c>
      <c r="AC30" s="23">
        <f t="shared" si="7"/>
        <v>16.293497436302108</v>
      </c>
      <c r="AD30" s="23">
        <f t="shared" si="20"/>
        <v>4.525971510083919E-2</v>
      </c>
      <c r="AE30" s="23">
        <f t="shared" si="21"/>
        <v>0</v>
      </c>
      <c r="AF30" s="23">
        <f t="shared" si="22"/>
        <v>4.525971510083919E-2</v>
      </c>
      <c r="AG30" s="23">
        <f t="shared" si="23"/>
        <v>16.293497436302108</v>
      </c>
      <c r="AH30" s="23">
        <f t="shared" si="24"/>
        <v>-16.293497436302108</v>
      </c>
      <c r="AI30" s="23">
        <f t="shared" si="25"/>
        <v>-16.293497436302108</v>
      </c>
      <c r="AK30" s="26">
        <f t="shared" si="8"/>
        <v>0</v>
      </c>
      <c r="AL30" s="26">
        <f t="shared" si="9"/>
        <v>-0.36157705684156971</v>
      </c>
      <c r="AM30" s="26">
        <f t="shared" si="10"/>
        <v>5.469827813026563</v>
      </c>
      <c r="AN30" s="26">
        <v>0</v>
      </c>
      <c r="AO30" s="26">
        <f t="shared" si="11"/>
        <v>-33.300187340554295</v>
      </c>
      <c r="AP30" s="26" t="e">
        <f t="shared" si="12"/>
        <v>#N/A</v>
      </c>
      <c r="BC30" s="66">
        <f t="shared" si="26"/>
        <v>9.2500520390428595E-2</v>
      </c>
      <c r="BD30" s="66">
        <f t="shared" si="27"/>
        <v>5.469827813026563</v>
      </c>
      <c r="BE30" s="66" t="e">
        <f t="shared" si="28"/>
        <v>#N/A</v>
      </c>
      <c r="BF30" s="66" t="e">
        <f t="shared" si="29"/>
        <v>#N/A</v>
      </c>
    </row>
    <row r="31" spans="2:58">
      <c r="B31" s="38" t="s">
        <v>36</v>
      </c>
      <c r="C31" s="38"/>
      <c r="D31" s="56">
        <f>Dashboard!N15</f>
        <v>0</v>
      </c>
      <c r="E31" s="31"/>
      <c r="F31" s="22">
        <v>27</v>
      </c>
      <c r="G31" s="22">
        <v>29.49714585528249</v>
      </c>
      <c r="H31" s="22">
        <v>29.49714585528249</v>
      </c>
      <c r="I31" s="22">
        <v>33.901585085762299</v>
      </c>
      <c r="K31" s="22"/>
      <c r="L31" s="22">
        <f t="shared" si="0"/>
        <v>33.782880484783512</v>
      </c>
      <c r="M31" s="22">
        <f t="shared" si="1"/>
        <v>0.58962249526721044</v>
      </c>
      <c r="N31" s="22">
        <f t="shared" si="2"/>
        <v>0.79726168908665518</v>
      </c>
      <c r="O31" s="22">
        <f t="shared" si="3"/>
        <v>0.53337527876479107</v>
      </c>
      <c r="Q31" s="22">
        <f t="shared" si="13"/>
        <v>1.7972616890866551</v>
      </c>
      <c r="R31" s="22">
        <f t="shared" si="14"/>
        <v>0.53337527876479107</v>
      </c>
      <c r="S31" s="22">
        <f t="shared" si="4"/>
        <v>1.8747369861012597</v>
      </c>
      <c r="U31" s="22">
        <f t="shared" si="5"/>
        <v>9.3841334679954203E-2</v>
      </c>
      <c r="V31" s="22">
        <f t="shared" si="15"/>
        <v>0</v>
      </c>
      <c r="W31" s="22">
        <f t="shared" si="16"/>
        <v>9.3841334679954203E-2</v>
      </c>
      <c r="X31" s="22">
        <f t="shared" si="17"/>
        <v>33.782880484783512</v>
      </c>
      <c r="Y31" s="22">
        <f t="shared" si="18"/>
        <v>-33.782880484783512</v>
      </c>
      <c r="Z31" s="22">
        <f t="shared" si="19"/>
        <v>-33.782880484783512</v>
      </c>
      <c r="AB31" s="22">
        <f t="shared" si="6"/>
        <v>0.28849184927989796</v>
      </c>
      <c r="AC31" s="22">
        <f t="shared" si="7"/>
        <v>16.529365387662409</v>
      </c>
      <c r="AD31" s="22">
        <f t="shared" si="20"/>
        <v>4.59149038546178E-2</v>
      </c>
      <c r="AE31" s="22">
        <f t="shared" si="21"/>
        <v>0</v>
      </c>
      <c r="AF31" s="22">
        <f t="shared" si="22"/>
        <v>4.59149038546178E-2</v>
      </c>
      <c r="AG31" s="22">
        <f t="shared" si="23"/>
        <v>16.529365387662409</v>
      </c>
      <c r="AH31" s="22">
        <f t="shared" si="24"/>
        <v>-16.529365387662409</v>
      </c>
      <c r="AI31" s="22">
        <f t="shared" si="25"/>
        <v>-16.529365387662409</v>
      </c>
      <c r="AK31" s="28">
        <f t="shared" si="8"/>
        <v>0</v>
      </c>
      <c r="AL31" s="28">
        <f t="shared" si="9"/>
        <v>-0.36157705684156971</v>
      </c>
      <c r="AM31" s="28">
        <f t="shared" si="10"/>
        <v>5.4588069506393033</v>
      </c>
      <c r="AN31" s="28">
        <v>0</v>
      </c>
      <c r="AO31" s="28">
        <f t="shared" si="11"/>
        <v>-33.782880484783512</v>
      </c>
      <c r="AP31" s="28" t="e">
        <f t="shared" si="12"/>
        <v>#N/A</v>
      </c>
      <c r="BC31" s="65">
        <f t="shared" si="26"/>
        <v>9.3841334679954203E-2</v>
      </c>
      <c r="BD31" s="65">
        <f t="shared" si="27"/>
        <v>5.4588069506393033</v>
      </c>
      <c r="BE31" s="65" t="e">
        <f t="shared" si="28"/>
        <v>#N/A</v>
      </c>
      <c r="BF31" s="65" t="e">
        <f t="shared" si="29"/>
        <v>#N/A</v>
      </c>
    </row>
    <row r="32" spans="2:58">
      <c r="E32" s="31"/>
      <c r="F32" s="23">
        <v>28</v>
      </c>
      <c r="G32" s="23">
        <v>29.924713121888669</v>
      </c>
      <c r="H32" s="23">
        <v>29.924713121888669</v>
      </c>
      <c r="I32" s="27">
        <v>33.417195878430732</v>
      </c>
      <c r="K32" s="23"/>
      <c r="L32" s="23">
        <f t="shared" si="0"/>
        <v>34.272570366571699</v>
      </c>
      <c r="M32" s="23">
        <f t="shared" si="1"/>
        <v>0.59816919601811613</v>
      </c>
      <c r="N32" s="23">
        <f t="shared" si="2"/>
        <v>0.79267402744010884</v>
      </c>
      <c r="O32" s="23">
        <f t="shared" si="3"/>
        <v>0.54016967251466719</v>
      </c>
      <c r="Q32" s="23">
        <f t="shared" si="13"/>
        <v>1.7926740274401087</v>
      </c>
      <c r="R32" s="23">
        <f t="shared" si="14"/>
        <v>0.54016967251466719</v>
      </c>
      <c r="S32" s="23">
        <f t="shared" si="4"/>
        <v>1.8722882907722684</v>
      </c>
      <c r="U32" s="23">
        <f t="shared" si="5"/>
        <v>9.5201584351588056E-2</v>
      </c>
      <c r="V32" s="23">
        <f t="shared" si="15"/>
        <v>0</v>
      </c>
      <c r="W32" s="23">
        <f t="shared" si="16"/>
        <v>9.5201584351588056E-2</v>
      </c>
      <c r="X32" s="23">
        <f t="shared" si="17"/>
        <v>34.272570366571699</v>
      </c>
      <c r="Y32" s="23">
        <f t="shared" si="18"/>
        <v>-34.272570366571699</v>
      </c>
      <c r="Z32" s="23">
        <f t="shared" si="19"/>
        <v>-34.272570366571699</v>
      </c>
      <c r="AB32" s="23">
        <f t="shared" si="6"/>
        <v>0.29266794346853997</v>
      </c>
      <c r="AC32" s="23">
        <f t="shared" si="7"/>
        <v>16.768637959520706</v>
      </c>
      <c r="AD32" s="23">
        <f t="shared" si="20"/>
        <v>4.6579549887557518E-2</v>
      </c>
      <c r="AE32" s="23">
        <f t="shared" si="21"/>
        <v>0</v>
      </c>
      <c r="AF32" s="23">
        <f t="shared" si="22"/>
        <v>4.6579549887557518E-2</v>
      </c>
      <c r="AG32" s="23">
        <f t="shared" si="23"/>
        <v>16.768637959520706</v>
      </c>
      <c r="AH32" s="23">
        <f t="shared" si="24"/>
        <v>-16.768637959520706</v>
      </c>
      <c r="AI32" s="23">
        <f t="shared" si="25"/>
        <v>-16.768637959520706</v>
      </c>
      <c r="AK32" s="26">
        <f t="shared" si="8"/>
        <v>0</v>
      </c>
      <c r="AL32" s="26">
        <f t="shared" si="9"/>
        <v>-0.36157705684156971</v>
      </c>
      <c r="AM32" s="26">
        <f t="shared" si="10"/>
        <v>5.4474544249203474</v>
      </c>
      <c r="AN32" s="26">
        <v>0</v>
      </c>
      <c r="AO32" s="26">
        <f t="shared" si="11"/>
        <v>-34.272570366571699</v>
      </c>
      <c r="AP32" s="26" t="e">
        <f t="shared" si="12"/>
        <v>#N/A</v>
      </c>
      <c r="BC32" s="66">
        <f t="shared" si="26"/>
        <v>9.5201584351588056E-2</v>
      </c>
      <c r="BD32" s="66">
        <f t="shared" si="27"/>
        <v>5.4474544249203474</v>
      </c>
      <c r="BE32" s="66" t="e">
        <f t="shared" si="28"/>
        <v>#N/A</v>
      </c>
      <c r="BF32" s="66" t="e">
        <f t="shared" si="29"/>
        <v>#N/A</v>
      </c>
    </row>
    <row r="33" spans="2:58">
      <c r="B33" s="40" t="s">
        <v>61</v>
      </c>
      <c r="C33" s="41"/>
      <c r="D33" s="41">
        <f>MAX($AM$4:$AM$484)</f>
        <v>5.8407110301676077</v>
      </c>
      <c r="E33" s="31"/>
      <c r="F33" s="22">
        <v>29</v>
      </c>
      <c r="G33" s="22">
        <v>30.358478064987683</v>
      </c>
      <c r="H33" s="22">
        <v>30.358478064987683</v>
      </c>
      <c r="I33" s="22">
        <v>32.93972767209619</v>
      </c>
      <c r="K33" s="22"/>
      <c r="L33" s="22">
        <f t="shared" si="0"/>
        <v>34.769358405085562</v>
      </c>
      <c r="M33" s="22">
        <f t="shared" si="1"/>
        <v>0.60683978297470742</v>
      </c>
      <c r="N33" s="22">
        <f t="shared" si="2"/>
        <v>0.78796070194300971</v>
      </c>
      <c r="O33" s="22">
        <f t="shared" si="3"/>
        <v>0.54702223087933488</v>
      </c>
      <c r="Q33" s="22">
        <f t="shared" si="13"/>
        <v>1.7879607019430097</v>
      </c>
      <c r="R33" s="22">
        <f t="shared" si="14"/>
        <v>0.54702223087933488</v>
      </c>
      <c r="S33" s="22">
        <f t="shared" si="4"/>
        <v>1.869769181682259</v>
      </c>
      <c r="U33" s="22">
        <f t="shared" si="5"/>
        <v>9.6581551125237669E-2</v>
      </c>
      <c r="V33" s="22">
        <f t="shared" si="15"/>
        <v>0</v>
      </c>
      <c r="W33" s="22">
        <f t="shared" si="16"/>
        <v>9.6581551125237669E-2</v>
      </c>
      <c r="X33" s="22">
        <f t="shared" si="17"/>
        <v>34.769358405085562</v>
      </c>
      <c r="Y33" s="22">
        <f t="shared" si="18"/>
        <v>-34.769358405085562</v>
      </c>
      <c r="Z33" s="22">
        <f t="shared" si="19"/>
        <v>-34.769358405085562</v>
      </c>
      <c r="AB33" s="22">
        <f t="shared" si="6"/>
        <v>0.29690430887384889</v>
      </c>
      <c r="AC33" s="22">
        <f t="shared" si="7"/>
        <v>17.011363817720138</v>
      </c>
      <c r="AD33" s="22">
        <f t="shared" si="20"/>
        <v>4.7253788382555936E-2</v>
      </c>
      <c r="AE33" s="22">
        <f t="shared" si="21"/>
        <v>0</v>
      </c>
      <c r="AF33" s="22">
        <f t="shared" si="22"/>
        <v>4.7253788382555936E-2</v>
      </c>
      <c r="AG33" s="22">
        <f t="shared" si="23"/>
        <v>17.011363817720138</v>
      </c>
      <c r="AH33" s="22">
        <f t="shared" si="24"/>
        <v>-17.011363817720138</v>
      </c>
      <c r="AI33" s="22">
        <f t="shared" si="25"/>
        <v>-17.011363817720138</v>
      </c>
      <c r="AK33" s="28">
        <f t="shared" si="8"/>
        <v>0</v>
      </c>
      <c r="AL33" s="28">
        <f t="shared" si="9"/>
        <v>-0.36157705684156971</v>
      </c>
      <c r="AM33" s="28">
        <f t="shared" si="10"/>
        <v>5.4357599456086581</v>
      </c>
      <c r="AN33" s="28">
        <v>0</v>
      </c>
      <c r="AO33" s="28">
        <f t="shared" si="11"/>
        <v>-34.769358405085562</v>
      </c>
      <c r="AP33" s="28" t="e">
        <f t="shared" si="12"/>
        <v>#N/A</v>
      </c>
      <c r="BC33" s="65">
        <f t="shared" si="26"/>
        <v>9.6581551125237669E-2</v>
      </c>
      <c r="BD33" s="65">
        <f t="shared" si="27"/>
        <v>5.4357599456086581</v>
      </c>
      <c r="BE33" s="65" t="e">
        <f t="shared" si="28"/>
        <v>#N/A</v>
      </c>
      <c r="BF33" s="65" t="e">
        <f t="shared" si="29"/>
        <v>#N/A</v>
      </c>
    </row>
    <row r="34" spans="2:58">
      <c r="B34" s="40" t="s">
        <v>62</v>
      </c>
      <c r="C34" s="41"/>
      <c r="D34" s="41">
        <f>MIN($AM$4:$AM$484)</f>
        <v>-27.47954906248949</v>
      </c>
      <c r="E34" s="31"/>
      <c r="F34" s="23">
        <v>30</v>
      </c>
      <c r="G34" s="23">
        <v>30.798530521189843</v>
      </c>
      <c r="H34" s="23">
        <v>30.798530521189843</v>
      </c>
      <c r="I34" s="27">
        <v>32.46908157881056</v>
      </c>
      <c r="K34" s="23"/>
      <c r="L34" s="23">
        <f t="shared" si="0"/>
        <v>35.273347489583735</v>
      </c>
      <c r="M34" s="23">
        <f t="shared" si="1"/>
        <v>0.61563605189331239</v>
      </c>
      <c r="N34" s="23">
        <f t="shared" si="2"/>
        <v>0.78311852557077477</v>
      </c>
      <c r="O34" s="23">
        <f t="shared" si="3"/>
        <v>0.55393209312205494</v>
      </c>
      <c r="Q34" s="23">
        <f t="shared" si="13"/>
        <v>1.7831185255707749</v>
      </c>
      <c r="R34" s="23">
        <f t="shared" si="14"/>
        <v>0.55393209312205494</v>
      </c>
      <c r="S34" s="23">
        <f t="shared" si="4"/>
        <v>1.8671776669680566</v>
      </c>
      <c r="U34" s="23">
        <f t="shared" si="5"/>
        <v>9.7981520804399258E-2</v>
      </c>
      <c r="V34" s="23">
        <f t="shared" si="15"/>
        <v>0</v>
      </c>
      <c r="W34" s="23">
        <f t="shared" si="16"/>
        <v>9.7981520804399258E-2</v>
      </c>
      <c r="X34" s="23">
        <f t="shared" si="17"/>
        <v>35.273347489583735</v>
      </c>
      <c r="Y34" s="23">
        <f t="shared" si="18"/>
        <v>-35.273347489583735</v>
      </c>
      <c r="Z34" s="23">
        <f t="shared" si="19"/>
        <v>-35.273347489583735</v>
      </c>
      <c r="AB34" s="23">
        <f t="shared" si="6"/>
        <v>0.30120180658689466</v>
      </c>
      <c r="AC34" s="23">
        <f t="shared" si="7"/>
        <v>17.257592299144783</v>
      </c>
      <c r="AD34" s="23">
        <f t="shared" si="20"/>
        <v>4.7937756386513285E-2</v>
      </c>
      <c r="AE34" s="23">
        <f t="shared" si="21"/>
        <v>0</v>
      </c>
      <c r="AF34" s="23">
        <f t="shared" si="22"/>
        <v>4.7937756386513285E-2</v>
      </c>
      <c r="AG34" s="23">
        <f t="shared" si="23"/>
        <v>17.257592299144783</v>
      </c>
      <c r="AH34" s="23">
        <f t="shared" si="24"/>
        <v>-17.257592299144783</v>
      </c>
      <c r="AI34" s="23">
        <f t="shared" si="25"/>
        <v>-17.257592299144783</v>
      </c>
      <c r="AK34" s="26">
        <f t="shared" si="8"/>
        <v>0</v>
      </c>
      <c r="AL34" s="26">
        <f t="shared" si="9"/>
        <v>-0.36157705684156971</v>
      </c>
      <c r="AM34" s="26">
        <f t="shared" si="10"/>
        <v>5.4237128840243809</v>
      </c>
      <c r="AN34" s="26">
        <v>0</v>
      </c>
      <c r="AO34" s="26">
        <f t="shared" si="11"/>
        <v>-35.273347489583735</v>
      </c>
      <c r="AP34" s="26" t="e">
        <f t="shared" si="12"/>
        <v>#N/A</v>
      </c>
      <c r="BC34" s="66">
        <f t="shared" si="26"/>
        <v>9.7981520804399258E-2</v>
      </c>
      <c r="BD34" s="66">
        <f t="shared" si="27"/>
        <v>5.4237128840243809</v>
      </c>
      <c r="BE34" s="66" t="e">
        <f t="shared" si="28"/>
        <v>#N/A</v>
      </c>
      <c r="BF34" s="66" t="e">
        <f t="shared" si="29"/>
        <v>#N/A</v>
      </c>
    </row>
    <row r="35" spans="2:58">
      <c r="B35" s="37" t="s">
        <v>46</v>
      </c>
      <c r="C35" s="38"/>
      <c r="D35" s="38">
        <f>D33-D34</f>
        <v>33.320260092657094</v>
      </c>
      <c r="E35" s="31"/>
      <c r="F35" s="22">
        <v>31</v>
      </c>
      <c r="G35" s="22">
        <v>31.244961629305806</v>
      </c>
      <c r="H35" s="22">
        <v>31.244961629305806</v>
      </c>
      <c r="I35" s="22">
        <v>32.005160123546545</v>
      </c>
      <c r="K35" s="22"/>
      <c r="L35" s="22">
        <f t="shared" si="0"/>
        <v>35.78464200072608</v>
      </c>
      <c r="M35" s="22">
        <f t="shared" si="1"/>
        <v>0.62455982456012116</v>
      </c>
      <c r="N35" s="22">
        <f t="shared" si="2"/>
        <v>0.77814424599250398</v>
      </c>
      <c r="O35" s="22">
        <f t="shared" si="3"/>
        <v>0.56089831637426268</v>
      </c>
      <c r="Q35" s="22">
        <f t="shared" si="13"/>
        <v>1.7781442459925039</v>
      </c>
      <c r="R35" s="22">
        <f t="shared" si="14"/>
        <v>0.56089831637426268</v>
      </c>
      <c r="S35" s="22">
        <f t="shared" si="4"/>
        <v>1.8645117003837044</v>
      </c>
      <c r="U35" s="22">
        <f t="shared" si="5"/>
        <v>9.9401783335350227E-2</v>
      </c>
      <c r="V35" s="22">
        <f t="shared" si="15"/>
        <v>0</v>
      </c>
      <c r="W35" s="22">
        <f t="shared" si="16"/>
        <v>9.9401783335350227E-2</v>
      </c>
      <c r="X35" s="22">
        <f t="shared" si="17"/>
        <v>35.78464200072608</v>
      </c>
      <c r="Y35" s="22">
        <f t="shared" si="18"/>
        <v>-35.78464200072608</v>
      </c>
      <c r="Z35" s="22">
        <f t="shared" si="19"/>
        <v>-35.78464200072608</v>
      </c>
      <c r="AB35" s="22">
        <f t="shared" si="6"/>
        <v>0.30556130954798244</v>
      </c>
      <c r="AC35" s="22">
        <f t="shared" si="7"/>
        <v>17.5073734195899</v>
      </c>
      <c r="AD35" s="22">
        <f t="shared" si="20"/>
        <v>4.8631592832194169E-2</v>
      </c>
      <c r="AE35" s="22">
        <f t="shared" si="21"/>
        <v>0</v>
      </c>
      <c r="AF35" s="22">
        <f t="shared" si="22"/>
        <v>4.8631592832194169E-2</v>
      </c>
      <c r="AG35" s="22">
        <f t="shared" si="23"/>
        <v>17.5073734195899</v>
      </c>
      <c r="AH35" s="22">
        <f t="shared" si="24"/>
        <v>-17.5073734195899</v>
      </c>
      <c r="AI35" s="22">
        <f t="shared" si="25"/>
        <v>-17.5073734195899</v>
      </c>
      <c r="AK35" s="28">
        <f t="shared" si="8"/>
        <v>0</v>
      </c>
      <c r="AL35" s="28">
        <f t="shared" si="9"/>
        <v>-0.36157705684156971</v>
      </c>
      <c r="AM35" s="28">
        <f t="shared" si="10"/>
        <v>5.4113022607433585</v>
      </c>
      <c r="AN35" s="28">
        <v>0</v>
      </c>
      <c r="AO35" s="28">
        <f t="shared" si="11"/>
        <v>-35.78464200072608</v>
      </c>
      <c r="AP35" s="28" t="e">
        <f t="shared" si="12"/>
        <v>#N/A</v>
      </c>
      <c r="BC35" s="65">
        <f t="shared" si="26"/>
        <v>9.9401783335350227E-2</v>
      </c>
      <c r="BD35" s="65">
        <f t="shared" si="27"/>
        <v>5.4113022607433585</v>
      </c>
      <c r="BE35" s="65" t="e">
        <f t="shared" si="28"/>
        <v>#N/A</v>
      </c>
      <c r="BF35" s="65" t="e">
        <f t="shared" si="29"/>
        <v>#N/A</v>
      </c>
    </row>
    <row r="36" spans="2:58">
      <c r="E36" s="31"/>
      <c r="F36" s="23">
        <v>32</v>
      </c>
      <c r="G36" s="23">
        <v>31.697863849222273</v>
      </c>
      <c r="H36" s="23">
        <v>31.5</v>
      </c>
      <c r="I36" s="27">
        <v>31.547867224009661</v>
      </c>
      <c r="K36" s="23"/>
      <c r="L36" s="23">
        <f t="shared" si="0"/>
        <v>36.303347832191839</v>
      </c>
      <c r="M36" s="23">
        <f t="shared" si="1"/>
        <v>0.63361294916849353</v>
      </c>
      <c r="N36" s="23">
        <f t="shared" si="2"/>
        <v>0.77303454523484461</v>
      </c>
      <c r="O36" s="23">
        <f t="shared" si="3"/>
        <v>0.56791987177442738</v>
      </c>
      <c r="Q36" s="23">
        <f t="shared" si="13"/>
        <v>1.7730345452348446</v>
      </c>
      <c r="R36" s="23">
        <f t="shared" si="14"/>
        <v>0.56791987177442738</v>
      </c>
      <c r="S36" s="23">
        <f t="shared" si="4"/>
        <v>1.8617691799340792</v>
      </c>
      <c r="U36" s="23">
        <f t="shared" si="5"/>
        <v>0.10084263286719955</v>
      </c>
      <c r="V36" s="23">
        <f t="shared" si="15"/>
        <v>0</v>
      </c>
      <c r="W36" s="23">
        <f t="shared" si="16"/>
        <v>0.10084263286719955</v>
      </c>
      <c r="X36" s="23">
        <f t="shared" si="17"/>
        <v>36.303347832191839</v>
      </c>
      <c r="Y36" s="23">
        <f t="shared" si="18"/>
        <v>-36.303347832191839</v>
      </c>
      <c r="Z36" s="23">
        <f t="shared" si="19"/>
        <v>-36.303347832191839</v>
      </c>
      <c r="AB36" s="23">
        <f t="shared" si="6"/>
        <v>0.30998370268408515</v>
      </c>
      <c r="AC36" s="23">
        <f t="shared" si="7"/>
        <v>17.760757881636209</v>
      </c>
      <c r="AD36" s="23">
        <f t="shared" si="20"/>
        <v>4.9335438560100579E-2</v>
      </c>
      <c r="AE36" s="23">
        <f t="shared" si="21"/>
        <v>0</v>
      </c>
      <c r="AF36" s="23">
        <f t="shared" si="22"/>
        <v>4.9335438560100579E-2</v>
      </c>
      <c r="AG36" s="23">
        <f t="shared" si="23"/>
        <v>17.760757881636209</v>
      </c>
      <c r="AH36" s="23">
        <f t="shared" si="24"/>
        <v>-17.760757881636209</v>
      </c>
      <c r="AI36" s="23">
        <f t="shared" si="25"/>
        <v>-17.760757881636209</v>
      </c>
      <c r="AK36" s="26">
        <f t="shared" si="8"/>
        <v>0</v>
      </c>
      <c r="AL36" s="26">
        <f t="shared" si="9"/>
        <v>-0.36157705684156971</v>
      </c>
      <c r="AM36" s="26">
        <f t="shared" si="10"/>
        <v>5.3985167327480719</v>
      </c>
      <c r="AN36" s="26">
        <v>0</v>
      </c>
      <c r="AO36" s="26">
        <f t="shared" si="11"/>
        <v>-36.303347832191839</v>
      </c>
      <c r="AP36" s="26" t="e">
        <f t="shared" si="12"/>
        <v>#N/A</v>
      </c>
      <c r="BC36" s="66">
        <f t="shared" si="26"/>
        <v>0.10084263286719955</v>
      </c>
      <c r="BD36" s="66">
        <f t="shared" si="27"/>
        <v>5.3985167327480719</v>
      </c>
      <c r="BE36" s="66" t="e">
        <f t="shared" si="28"/>
        <v>#N/A</v>
      </c>
      <c r="BF36" s="66" t="e">
        <f t="shared" si="29"/>
        <v>#N/A</v>
      </c>
    </row>
    <row r="37" spans="2:58">
      <c r="C37" s="45" t="s">
        <v>14</v>
      </c>
      <c r="D37" s="45" t="s">
        <v>23</v>
      </c>
      <c r="E37" s="31"/>
      <c r="F37" s="22">
        <v>33</v>
      </c>
      <c r="G37" s="22">
        <v>32.157330981051217</v>
      </c>
      <c r="H37" s="22">
        <v>32.157330981051217</v>
      </c>
      <c r="I37" s="22">
        <v>31.097108170738807</v>
      </c>
      <c r="K37" s="22"/>
      <c r="L37" s="22">
        <f t="shared" si="0"/>
        <v>36.829572412611157</v>
      </c>
      <c r="M37" s="22">
        <f t="shared" si="1"/>
        <v>0.64279730070173624</v>
      </c>
      <c r="N37" s="22">
        <f t="shared" si="2"/>
        <v>0.76778603942257029</v>
      </c>
      <c r="O37" s="22">
        <f t="shared" si="3"/>
        <v>0.57499564046219376</v>
      </c>
      <c r="Q37" s="22">
        <f t="shared" si="13"/>
        <v>1.7677860394225702</v>
      </c>
      <c r="R37" s="22">
        <f t="shared" si="14"/>
        <v>0.57499564046219376</v>
      </c>
      <c r="S37" s="22">
        <f t="shared" si="4"/>
        <v>1.8589479464815213</v>
      </c>
      <c r="U37" s="22">
        <f t="shared" si="5"/>
        <v>0.10230436781280877</v>
      </c>
      <c r="V37" s="22">
        <f t="shared" si="15"/>
        <v>0</v>
      </c>
      <c r="W37" s="22">
        <f t="shared" si="16"/>
        <v>0.10230436781280877</v>
      </c>
      <c r="X37" s="22">
        <f t="shared" si="17"/>
        <v>36.829572412611157</v>
      </c>
      <c r="Y37" s="22">
        <f t="shared" si="18"/>
        <v>-36.829572412611157</v>
      </c>
      <c r="Z37" s="22">
        <f t="shared" si="19"/>
        <v>-36.829572412611157</v>
      </c>
      <c r="AB37" s="22">
        <f t="shared" si="6"/>
        <v>0.31446988304620294</v>
      </c>
      <c r="AC37" s="22">
        <f t="shared" si="7"/>
        <v>18.01779708252003</v>
      </c>
      <c r="AD37" s="22">
        <f t="shared" si="20"/>
        <v>5.0049436340333417E-2</v>
      </c>
      <c r="AE37" s="22">
        <f t="shared" si="21"/>
        <v>0</v>
      </c>
      <c r="AF37" s="22">
        <f t="shared" si="22"/>
        <v>5.0049436340333417E-2</v>
      </c>
      <c r="AG37" s="22">
        <f t="shared" si="23"/>
        <v>18.01779708252003</v>
      </c>
      <c r="AH37" s="22">
        <f t="shared" si="24"/>
        <v>-18.01779708252003</v>
      </c>
      <c r="AI37" s="22">
        <f t="shared" si="25"/>
        <v>-18.01779708252003</v>
      </c>
      <c r="AK37" s="28">
        <f t="shared" si="8"/>
        <v>0</v>
      </c>
      <c r="AL37" s="28">
        <f t="shared" si="9"/>
        <v>-0.36157705684156971</v>
      </c>
      <c r="AM37" s="28">
        <f t="shared" si="10"/>
        <v>5.3853445800281188</v>
      </c>
      <c r="AN37" s="28">
        <v>0</v>
      </c>
      <c r="AO37" s="28">
        <f t="shared" si="11"/>
        <v>-36.829572412611157</v>
      </c>
      <c r="AP37" s="28" t="e">
        <f t="shared" si="12"/>
        <v>#N/A</v>
      </c>
      <c r="BC37" s="65">
        <f t="shared" si="26"/>
        <v>0.10230436781280877</v>
      </c>
      <c r="BD37" s="65">
        <f t="shared" si="27"/>
        <v>5.3853445800281188</v>
      </c>
      <c r="BE37" s="65" t="e">
        <f t="shared" si="28"/>
        <v>#N/A</v>
      </c>
      <c r="BF37" s="65" t="e">
        <f t="shared" si="29"/>
        <v>#N/A</v>
      </c>
    </row>
    <row r="38" spans="2:58">
      <c r="E38" s="31"/>
      <c r="F38" s="23">
        <v>34</v>
      </c>
      <c r="G38" s="23">
        <v>32.623458184556767</v>
      </c>
      <c r="H38" s="23">
        <v>32.623458184556767</v>
      </c>
      <c r="I38" s="27">
        <v>30.652789607491034</v>
      </c>
      <c r="K38" s="23"/>
      <c r="L38" s="23">
        <f t="shared" si="0"/>
        <v>37.363424727814539</v>
      </c>
      <c r="M38" s="23">
        <f t="shared" si="1"/>
        <v>0.65211478132142986</v>
      </c>
      <c r="N38" s="23">
        <f t="shared" si="2"/>
        <v>0.76239527860266942</v>
      </c>
      <c r="O38" s="23">
        <f t="shared" si="3"/>
        <v>0.58212440942386467</v>
      </c>
      <c r="Q38" s="23">
        <f t="shared" si="13"/>
        <v>1.7623952786026695</v>
      </c>
      <c r="R38" s="23">
        <f t="shared" si="14"/>
        <v>0.58212440942386467</v>
      </c>
      <c r="S38" s="23">
        <f t="shared" si="4"/>
        <v>1.8560457823254426</v>
      </c>
      <c r="U38" s="23">
        <f t="shared" si="5"/>
        <v>0.10378729091059594</v>
      </c>
      <c r="V38" s="23">
        <f t="shared" si="15"/>
        <v>0</v>
      </c>
      <c r="W38" s="23">
        <f t="shared" si="16"/>
        <v>0.10378729091059594</v>
      </c>
      <c r="X38" s="23">
        <f t="shared" si="17"/>
        <v>37.363424727814539</v>
      </c>
      <c r="Y38" s="23">
        <f t="shared" si="18"/>
        <v>-37.363424727814539</v>
      </c>
      <c r="Z38" s="23">
        <f t="shared" si="19"/>
        <v>-37.363424727814539</v>
      </c>
      <c r="AB38" s="23">
        <f t="shared" si="6"/>
        <v>0.31902075994652174</v>
      </c>
      <c r="AC38" s="23">
        <f t="shared" si="7"/>
        <v>18.278543121991873</v>
      </c>
      <c r="AD38" s="23">
        <f t="shared" si="20"/>
        <v>5.0773730894421873E-2</v>
      </c>
      <c r="AE38" s="23">
        <f t="shared" si="21"/>
        <v>0</v>
      </c>
      <c r="AF38" s="23">
        <f t="shared" si="22"/>
        <v>5.0773730894421873E-2</v>
      </c>
      <c r="AG38" s="23">
        <f t="shared" si="23"/>
        <v>18.278543121991873</v>
      </c>
      <c r="AH38" s="23">
        <f t="shared" si="24"/>
        <v>-18.278543121991873</v>
      </c>
      <c r="AI38" s="23">
        <f t="shared" si="25"/>
        <v>-18.278543121991873</v>
      </c>
      <c r="AK38" s="26">
        <f t="shared" si="8"/>
        <v>0</v>
      </c>
      <c r="AL38" s="26">
        <f t="shared" si="9"/>
        <v>-0.36157705684156971</v>
      </c>
      <c r="AM38" s="26">
        <f t="shared" si="10"/>
        <v>5.3717736916017289</v>
      </c>
      <c r="AN38" s="26">
        <v>0</v>
      </c>
      <c r="AO38" s="26">
        <f t="shared" si="11"/>
        <v>-37.363424727814539</v>
      </c>
      <c r="AP38" s="26" t="e">
        <f t="shared" si="12"/>
        <v>#N/A</v>
      </c>
      <c r="BC38" s="66">
        <f t="shared" si="26"/>
        <v>0.10378729091059594</v>
      </c>
      <c r="BD38" s="66">
        <f t="shared" si="27"/>
        <v>5.3717736916017289</v>
      </c>
      <c r="BE38" s="66" t="e">
        <f t="shared" si="28"/>
        <v>#N/A</v>
      </c>
      <c r="BF38" s="66" t="e">
        <f t="shared" si="29"/>
        <v>#N/A</v>
      </c>
    </row>
    <row r="39" spans="2:58">
      <c r="B39" s="44" t="s">
        <v>82</v>
      </c>
      <c r="C39" s="45">
        <v>0</v>
      </c>
      <c r="D39" s="45">
        <f>Dashboard!N9</f>
        <v>8</v>
      </c>
      <c r="E39" s="31"/>
      <c r="F39" s="22">
        <v>35</v>
      </c>
      <c r="G39" s="22">
        <v>33.096341998863629</v>
      </c>
      <c r="H39" s="22">
        <v>33.096341998863629</v>
      </c>
      <c r="I39" s="22">
        <v>30.21481951190664</v>
      </c>
      <c r="K39" s="22"/>
      <c r="L39" s="22">
        <f t="shared" si="0"/>
        <v>37.90501534340477</v>
      </c>
      <c r="M39" s="22">
        <f t="shared" si="1"/>
        <v>0.66156732076138236</v>
      </c>
      <c r="N39" s="22">
        <f t="shared" si="2"/>
        <v>0.75685874665915087</v>
      </c>
      <c r="O39" s="22">
        <f t="shared" si="3"/>
        <v>0.5893048671852833</v>
      </c>
      <c r="Q39" s="22">
        <f t="shared" si="13"/>
        <v>1.7568587466591508</v>
      </c>
      <c r="R39" s="22">
        <f t="shared" si="14"/>
        <v>0.5893048671852833</v>
      </c>
      <c r="S39" s="22">
        <f t="shared" si="4"/>
        <v>1.8530604097549077</v>
      </c>
      <c r="U39" s="22">
        <f t="shared" si="5"/>
        <v>0.10529170928723547</v>
      </c>
      <c r="V39" s="22">
        <f t="shared" si="15"/>
        <v>0</v>
      </c>
      <c r="W39" s="22">
        <f t="shared" si="16"/>
        <v>0.10529170928723547</v>
      </c>
      <c r="X39" s="22">
        <f t="shared" si="17"/>
        <v>37.90501534340477</v>
      </c>
      <c r="Y39" s="22">
        <f t="shared" si="18"/>
        <v>-37.90501534340477</v>
      </c>
      <c r="Z39" s="22">
        <f t="shared" si="19"/>
        <v>-37.90501534340477</v>
      </c>
      <c r="AB39" s="22">
        <f t="shared" si="6"/>
        <v>0.32363725509521024</v>
      </c>
      <c r="AC39" s="22">
        <f t="shared" si="7"/>
        <v>18.543048810154346</v>
      </c>
      <c r="AD39" s="22">
        <f t="shared" si="20"/>
        <v>5.1508468917095408E-2</v>
      </c>
      <c r="AE39" s="22">
        <f t="shared" si="21"/>
        <v>0</v>
      </c>
      <c r="AF39" s="22">
        <f t="shared" si="22"/>
        <v>5.1508468917095408E-2</v>
      </c>
      <c r="AG39" s="22">
        <f t="shared" si="23"/>
        <v>18.543048810154346</v>
      </c>
      <c r="AH39" s="22">
        <f t="shared" si="24"/>
        <v>-18.543048810154346</v>
      </c>
      <c r="AI39" s="22">
        <f t="shared" si="25"/>
        <v>-18.543048810154346</v>
      </c>
      <c r="AK39" s="28">
        <f t="shared" si="8"/>
        <v>0</v>
      </c>
      <c r="AL39" s="28">
        <f t="shared" si="9"/>
        <v>-0.36157705684156971</v>
      </c>
      <c r="AM39" s="28">
        <f t="shared" si="10"/>
        <v>5.3577915509280247</v>
      </c>
      <c r="AN39" s="28">
        <v>0</v>
      </c>
      <c r="AO39" s="28">
        <f t="shared" si="11"/>
        <v>-37.90501534340477</v>
      </c>
      <c r="AP39" s="28" t="e">
        <f t="shared" si="12"/>
        <v>#N/A</v>
      </c>
      <c r="BC39" s="65">
        <f t="shared" si="26"/>
        <v>0.10529170928723547</v>
      </c>
      <c r="BD39" s="65">
        <f t="shared" si="27"/>
        <v>5.3577915509280247</v>
      </c>
      <c r="BE39" s="65" t="e">
        <f t="shared" si="28"/>
        <v>#N/A</v>
      </c>
      <c r="BF39" s="65" t="e">
        <f t="shared" si="29"/>
        <v>#N/A</v>
      </c>
    </row>
    <row r="40" spans="2:58">
      <c r="B40" s="29" t="s">
        <v>85</v>
      </c>
      <c r="C40" s="30">
        <f>C41/(1+D41/D39)</f>
        <v>20.408163265306122</v>
      </c>
      <c r="D40" s="45">
        <v>0</v>
      </c>
      <c r="E40" s="31"/>
      <c r="F40" s="23">
        <v>36</v>
      </c>
      <c r="G40" s="23">
        <v>33.576080362451208</v>
      </c>
      <c r="H40" s="23">
        <v>33.576080362451208</v>
      </c>
      <c r="I40" s="27">
        <v>29.783107176450521</v>
      </c>
      <c r="K40" s="23"/>
      <c r="L40" s="23">
        <f t="shared" si="0"/>
        <v>38.454456427656055</v>
      </c>
      <c r="M40" s="23">
        <f t="shared" si="1"/>
        <v>0.67115687672729485</v>
      </c>
      <c r="N40" s="23">
        <f t="shared" si="2"/>
        <v>0.75117286132621341</v>
      </c>
      <c r="O40" s="23">
        <f t="shared" si="3"/>
        <v>0.59653559934819844</v>
      </c>
      <c r="Q40" s="23">
        <f t="shared" si="13"/>
        <v>1.7511728613262134</v>
      </c>
      <c r="R40" s="23">
        <f t="shared" si="14"/>
        <v>0.59653559934819844</v>
      </c>
      <c r="S40" s="23">
        <f t="shared" si="4"/>
        <v>1.8499894895742386</v>
      </c>
      <c r="U40" s="23">
        <f t="shared" si="5"/>
        <v>0.10681793452126682</v>
      </c>
      <c r="V40" s="23">
        <f t="shared" si="15"/>
        <v>0</v>
      </c>
      <c r="W40" s="23">
        <f t="shared" si="16"/>
        <v>0.10681793452126682</v>
      </c>
      <c r="X40" s="23">
        <f t="shared" si="17"/>
        <v>38.454456427656055</v>
      </c>
      <c r="Y40" s="23">
        <f t="shared" si="18"/>
        <v>-38.454456427656055</v>
      </c>
      <c r="Z40" s="23">
        <f t="shared" si="19"/>
        <v>-38.454456427656055</v>
      </c>
      <c r="AB40" s="23">
        <f t="shared" si="6"/>
        <v>0.32832030273669749</v>
      </c>
      <c r="AC40" s="23">
        <f t="shared" si="7"/>
        <v>18.811367675270258</v>
      </c>
      <c r="AD40" s="23">
        <f t="shared" si="20"/>
        <v>5.2253799097972939E-2</v>
      </c>
      <c r="AE40" s="23">
        <f t="shared" si="21"/>
        <v>0</v>
      </c>
      <c r="AF40" s="23">
        <f t="shared" si="22"/>
        <v>5.2253799097972939E-2</v>
      </c>
      <c r="AG40" s="23">
        <f t="shared" si="23"/>
        <v>18.811367675270258</v>
      </c>
      <c r="AH40" s="23">
        <f t="shared" si="24"/>
        <v>-18.811367675270258</v>
      </c>
      <c r="AI40" s="23">
        <f t="shared" si="25"/>
        <v>-18.811367675270258</v>
      </c>
      <c r="AK40" s="26">
        <f t="shared" si="8"/>
        <v>0</v>
      </c>
      <c r="AL40" s="26">
        <f t="shared" si="9"/>
        <v>-0.36157705684156971</v>
      </c>
      <c r="AM40" s="26">
        <f t="shared" si="10"/>
        <v>5.3433852206778196</v>
      </c>
      <c r="AN40" s="26">
        <v>0</v>
      </c>
      <c r="AO40" s="26">
        <f t="shared" si="11"/>
        <v>-38.454456427656055</v>
      </c>
      <c r="AP40" s="26" t="e">
        <f t="shared" si="12"/>
        <v>#N/A</v>
      </c>
      <c r="BC40" s="66">
        <f t="shared" si="26"/>
        <v>0.10681793452126682</v>
      </c>
      <c r="BD40" s="66">
        <f t="shared" si="27"/>
        <v>5.3433852206778196</v>
      </c>
      <c r="BE40" s="66" t="e">
        <f t="shared" si="28"/>
        <v>#N/A</v>
      </c>
      <c r="BF40" s="66" t="e">
        <f t="shared" si="29"/>
        <v>#N/A</v>
      </c>
    </row>
    <row r="41" spans="2:58">
      <c r="B41" s="44" t="s">
        <v>83</v>
      </c>
      <c r="C41" s="45">
        <f>Dashboard!M10</f>
        <v>25</v>
      </c>
      <c r="D41" s="45">
        <f>Dashboard!N10</f>
        <v>1.8</v>
      </c>
      <c r="E41" s="31"/>
      <c r="F41" s="22">
        <v>37</v>
      </c>
      <c r="G41" s="22">
        <v>34.062772633437547</v>
      </c>
      <c r="H41" s="22">
        <v>34.062772633437547</v>
      </c>
      <c r="I41" s="22">
        <v>29.357563189625825</v>
      </c>
      <c r="K41" s="22"/>
      <c r="L41" s="22">
        <f t="shared" si="0"/>
        <v>39.011861774745086</v>
      </c>
      <c r="M41" s="22">
        <f t="shared" si="1"/>
        <v>0.68088543530222023</v>
      </c>
      <c r="N41" s="22">
        <f t="shared" si="2"/>
        <v>0.74533397430788639</v>
      </c>
      <c r="O41" s="22">
        <f t="shared" si="3"/>
        <v>0.6038150839662223</v>
      </c>
      <c r="Q41" s="22">
        <f t="shared" si="13"/>
        <v>1.7453339743078864</v>
      </c>
      <c r="R41" s="22">
        <f t="shared" si="14"/>
        <v>0.6038150839662223</v>
      </c>
      <c r="S41" s="22">
        <f t="shared" si="4"/>
        <v>1.8468306196017268</v>
      </c>
      <c r="U41" s="22">
        <f t="shared" si="5"/>
        <v>0.10836628270762524</v>
      </c>
      <c r="V41" s="22">
        <f t="shared" si="15"/>
        <v>0</v>
      </c>
      <c r="W41" s="22">
        <f t="shared" si="16"/>
        <v>0.10836628270762524</v>
      </c>
      <c r="X41" s="22">
        <f t="shared" si="17"/>
        <v>39.011861774745086</v>
      </c>
      <c r="Y41" s="22">
        <f t="shared" si="18"/>
        <v>-39.011861774745086</v>
      </c>
      <c r="Z41" s="22">
        <f t="shared" si="19"/>
        <v>-39.011861774745086</v>
      </c>
      <c r="AB41" s="22">
        <f t="shared" si="6"/>
        <v>0.33307084978523926</v>
      </c>
      <c r="AC41" s="22">
        <f t="shared" si="7"/>
        <v>19.08355397153003</v>
      </c>
      <c r="AD41" s="22">
        <f t="shared" si="20"/>
        <v>5.3009872143138972E-2</v>
      </c>
      <c r="AE41" s="22">
        <f t="shared" si="21"/>
        <v>0</v>
      </c>
      <c r="AF41" s="22">
        <f t="shared" si="22"/>
        <v>5.3009872143138972E-2</v>
      </c>
      <c r="AG41" s="22">
        <f t="shared" si="23"/>
        <v>19.08355397153003</v>
      </c>
      <c r="AH41" s="22">
        <f t="shared" si="24"/>
        <v>-19.08355397153003</v>
      </c>
      <c r="AI41" s="22">
        <f t="shared" si="25"/>
        <v>-19.08355397153003</v>
      </c>
      <c r="AK41" s="28">
        <f t="shared" si="8"/>
        <v>0</v>
      </c>
      <c r="AL41" s="28">
        <f t="shared" si="9"/>
        <v>-0.36157705684156971</v>
      </c>
      <c r="AM41" s="28">
        <f t="shared" si="10"/>
        <v>5.3285413268286668</v>
      </c>
      <c r="AN41" s="28">
        <v>0</v>
      </c>
      <c r="AO41" s="28">
        <f t="shared" si="11"/>
        <v>-39.011861774745086</v>
      </c>
      <c r="AP41" s="28" t="e">
        <f t="shared" si="12"/>
        <v>#N/A</v>
      </c>
      <c r="BC41" s="65">
        <f t="shared" si="26"/>
        <v>0.10836628270762524</v>
      </c>
      <c r="BD41" s="65">
        <f t="shared" si="27"/>
        <v>5.3285413268286668</v>
      </c>
      <c r="BE41" s="65" t="e">
        <f t="shared" si="28"/>
        <v>#N/A</v>
      </c>
      <c r="BF41" s="65" t="e">
        <f t="shared" si="29"/>
        <v>#N/A</v>
      </c>
    </row>
    <row r="42" spans="2:58">
      <c r="E42" s="31"/>
      <c r="F42" s="23">
        <v>38</v>
      </c>
      <c r="G42" s="23">
        <v>34.556519610157267</v>
      </c>
      <c r="H42" s="23">
        <v>34.556519610157267</v>
      </c>
      <c r="I42" s="27">
        <v>28.938099417456034</v>
      </c>
      <c r="K42" s="23"/>
      <c r="L42" s="23">
        <f t="shared" si="0"/>
        <v>39.577346828318781</v>
      </c>
      <c r="M42" s="23">
        <f t="shared" si="1"/>
        <v>0.69075501135789774</v>
      </c>
      <c r="N42" s="23">
        <f t="shared" si="2"/>
        <v>0.73933837151273096</v>
      </c>
      <c r="O42" s="23">
        <f t="shared" si="3"/>
        <v>0.61114168675653935</v>
      </c>
      <c r="Q42" s="23">
        <f t="shared" si="13"/>
        <v>1.7393383715127309</v>
      </c>
      <c r="R42" s="23">
        <f t="shared" si="14"/>
        <v>0.61114168675653935</v>
      </c>
      <c r="S42" s="23">
        <f t="shared" si="4"/>
        <v>1.8435813331416073</v>
      </c>
      <c r="U42" s="23">
        <f t="shared" si="5"/>
        <v>0.10993707452310772</v>
      </c>
      <c r="V42" s="23">
        <f t="shared" si="15"/>
        <v>0</v>
      </c>
      <c r="W42" s="23">
        <f t="shared" si="16"/>
        <v>0.10993707452310772</v>
      </c>
      <c r="X42" s="23">
        <f t="shared" si="17"/>
        <v>39.577346828318781</v>
      </c>
      <c r="Y42" s="23">
        <f t="shared" si="18"/>
        <v>-39.577346828318781</v>
      </c>
      <c r="Z42" s="23">
        <f t="shared" si="19"/>
        <v>-39.577346828318781</v>
      </c>
      <c r="AB42" s="23">
        <f t="shared" si="6"/>
        <v>0.33788985595959387</v>
      </c>
      <c r="AC42" s="23">
        <f t="shared" si="7"/>
        <v>19.359662686768036</v>
      </c>
      <c r="AD42" s="23">
        <f t="shared" si="20"/>
        <v>5.3776840796577879E-2</v>
      </c>
      <c r="AE42" s="23">
        <f t="shared" si="21"/>
        <v>0</v>
      </c>
      <c r="AF42" s="23">
        <f t="shared" si="22"/>
        <v>5.3776840796577879E-2</v>
      </c>
      <c r="AG42" s="23">
        <f t="shared" si="23"/>
        <v>19.359662686768036</v>
      </c>
      <c r="AH42" s="23">
        <f t="shared" si="24"/>
        <v>-19.359662686768036</v>
      </c>
      <c r="AI42" s="23">
        <f t="shared" si="25"/>
        <v>-19.359662686768036</v>
      </c>
      <c r="AK42" s="26">
        <f t="shared" si="8"/>
        <v>0</v>
      </c>
      <c r="AL42" s="26">
        <f t="shared" si="9"/>
        <v>-0.36157705684156971</v>
      </c>
      <c r="AM42" s="26">
        <f t="shared" si="10"/>
        <v>5.3132460420477372</v>
      </c>
      <c r="AN42" s="26">
        <v>0</v>
      </c>
      <c r="AO42" s="26">
        <f t="shared" si="11"/>
        <v>-39.577346828318781</v>
      </c>
      <c r="AP42" s="26" t="e">
        <f t="shared" si="12"/>
        <v>#N/A</v>
      </c>
      <c r="BC42" s="66">
        <f t="shared" si="26"/>
        <v>0.10993707452310772</v>
      </c>
      <c r="BD42" s="66">
        <f t="shared" si="27"/>
        <v>5.3132460420477372</v>
      </c>
      <c r="BE42" s="66" t="e">
        <f t="shared" si="28"/>
        <v>#N/A</v>
      </c>
      <c r="BF42" s="66" t="e">
        <f t="shared" si="29"/>
        <v>#N/A</v>
      </c>
    </row>
    <row r="43" spans="2:58">
      <c r="B43" s="44" t="s">
        <v>84</v>
      </c>
      <c r="C43" s="45">
        <v>0</v>
      </c>
      <c r="D43" s="45">
        <f>D39-D41</f>
        <v>6.2</v>
      </c>
      <c r="E43" s="31"/>
      <c r="F43" s="22">
        <v>39</v>
      </c>
      <c r="G43" s="22">
        <v>35.057423552037854</v>
      </c>
      <c r="H43" s="22">
        <v>35.057423552037854</v>
      </c>
      <c r="I43" s="22">
        <v>28.524628985231601</v>
      </c>
      <c r="K43" s="22"/>
      <c r="L43" s="22">
        <f t="shared" si="0"/>
        <v>40.151028705403789</v>
      </c>
      <c r="M43" s="22">
        <f t="shared" si="1"/>
        <v>0.70076764897205246</v>
      </c>
      <c r="N43" s="22">
        <f t="shared" si="2"/>
        <v>0.73318227341269759</v>
      </c>
      <c r="O43" s="22">
        <f t="shared" si="3"/>
        <v>0.61851365614359188</v>
      </c>
      <c r="Q43" s="22">
        <f t="shared" si="13"/>
        <v>1.7331822734126976</v>
      </c>
      <c r="R43" s="22">
        <f t="shared" si="14"/>
        <v>0.61851365614359188</v>
      </c>
      <c r="S43" s="22">
        <f t="shared" si="4"/>
        <v>1.8402390974294944</v>
      </c>
      <c r="U43" s="22">
        <f t="shared" si="5"/>
        <v>0.1115306352927883</v>
      </c>
      <c r="V43" s="22">
        <f t="shared" si="15"/>
        <v>0</v>
      </c>
      <c r="W43" s="22">
        <f t="shared" si="16"/>
        <v>0.1115306352927883</v>
      </c>
      <c r="X43" s="22">
        <f t="shared" si="17"/>
        <v>40.151028705403789</v>
      </c>
      <c r="Y43" s="22">
        <f t="shared" si="18"/>
        <v>-40.151028705403789</v>
      </c>
      <c r="Z43" s="22">
        <f t="shared" si="19"/>
        <v>-40.151028705403789</v>
      </c>
      <c r="AB43" s="22">
        <f t="shared" si="6"/>
        <v>0.34277829391656151</v>
      </c>
      <c r="AC43" s="22">
        <f t="shared" si="7"/>
        <v>19.639749550113837</v>
      </c>
      <c r="AD43" s="22">
        <f t="shared" si="20"/>
        <v>5.4554859861427323E-2</v>
      </c>
      <c r="AE43" s="22">
        <f t="shared" si="21"/>
        <v>0</v>
      </c>
      <c r="AF43" s="22">
        <f t="shared" si="22"/>
        <v>5.4554859861427323E-2</v>
      </c>
      <c r="AG43" s="22">
        <f t="shared" si="23"/>
        <v>19.639749550113837</v>
      </c>
      <c r="AH43" s="22">
        <f t="shared" si="24"/>
        <v>-19.639749550113837</v>
      </c>
      <c r="AI43" s="22">
        <f t="shared" si="25"/>
        <v>-19.639749550113837</v>
      </c>
      <c r="AK43" s="28">
        <f t="shared" si="8"/>
        <v>0</v>
      </c>
      <c r="AL43" s="28">
        <f t="shared" si="9"/>
        <v>-0.36157705684156971</v>
      </c>
      <c r="AM43" s="28">
        <f t="shared" si="10"/>
        <v>5.2974850683236667</v>
      </c>
      <c r="AN43" s="28">
        <v>0</v>
      </c>
      <c r="AO43" s="28">
        <f t="shared" si="11"/>
        <v>-40.151028705403789</v>
      </c>
      <c r="AP43" s="28" t="e">
        <f t="shared" si="12"/>
        <v>#N/A</v>
      </c>
      <c r="BC43" s="65">
        <f t="shared" si="26"/>
        <v>0.1115306352927883</v>
      </c>
      <c r="BD43" s="65">
        <f t="shared" si="27"/>
        <v>5.2974850683236667</v>
      </c>
      <c r="BE43" s="65" t="e">
        <f t="shared" si="28"/>
        <v>#N/A</v>
      </c>
      <c r="BF43" s="65" t="e">
        <f t="shared" si="29"/>
        <v>#N/A</v>
      </c>
    </row>
    <row r="44" spans="2:58">
      <c r="E44" s="31"/>
      <c r="F44" s="23">
        <v>40</v>
      </c>
      <c r="G44" s="23">
        <v>35.565588200778457</v>
      </c>
      <c r="H44" s="23">
        <v>35.565588200778457</v>
      </c>
      <c r="I44" s="27">
        <v>28.117066259517454</v>
      </c>
      <c r="K44" s="23"/>
      <c r="L44" s="23">
        <f t="shared" si="0"/>
        <v>40.733026220662417</v>
      </c>
      <c r="M44" s="23">
        <f t="shared" si="1"/>
        <v>0.71092542185174146</v>
      </c>
      <c r="N44" s="23">
        <f t="shared" si="2"/>
        <v>0.72686183553576222</v>
      </c>
      <c r="O44" s="23">
        <f t="shared" si="3"/>
        <v>0.6259291181310449</v>
      </c>
      <c r="Q44" s="23">
        <f t="shared" si="13"/>
        <v>1.7268618355357623</v>
      </c>
      <c r="R44" s="23">
        <f t="shared" si="14"/>
        <v>0.6259291181310449</v>
      </c>
      <c r="S44" s="23">
        <f t="shared" si="4"/>
        <v>1.8368013120515376</v>
      </c>
      <c r="U44" s="23">
        <f t="shared" si="5"/>
        <v>0.1131472950573956</v>
      </c>
      <c r="V44" s="23">
        <f t="shared" si="15"/>
        <v>0</v>
      </c>
      <c r="W44" s="23">
        <f t="shared" si="16"/>
        <v>0.1131472950573956</v>
      </c>
      <c r="X44" s="23">
        <f t="shared" si="17"/>
        <v>40.733026220662417</v>
      </c>
      <c r="Y44" s="23">
        <f t="shared" si="18"/>
        <v>-40.733026220662417</v>
      </c>
      <c r="Z44" s="23">
        <f t="shared" si="19"/>
        <v>-40.733026220662417</v>
      </c>
      <c r="AB44" s="23">
        <f t="shared" si="6"/>
        <v>0.347737149383196</v>
      </c>
      <c r="AC44" s="23">
        <f t="shared" si="7"/>
        <v>19.92387103956737</v>
      </c>
      <c r="AD44" s="23">
        <f t="shared" si="20"/>
        <v>5.5344086221020473E-2</v>
      </c>
      <c r="AE44" s="23">
        <f t="shared" si="21"/>
        <v>0</v>
      </c>
      <c r="AF44" s="23">
        <f t="shared" si="22"/>
        <v>5.5344086221020473E-2</v>
      </c>
      <c r="AG44" s="23">
        <f t="shared" si="23"/>
        <v>19.92387103956737</v>
      </c>
      <c r="AH44" s="23">
        <f t="shared" si="24"/>
        <v>-19.92387103956737</v>
      </c>
      <c r="AI44" s="23">
        <f t="shared" si="25"/>
        <v>-19.92387103956737</v>
      </c>
      <c r="AK44" s="26">
        <f t="shared" si="8"/>
        <v>0</v>
      </c>
      <c r="AL44" s="26">
        <f t="shared" si="9"/>
        <v>-0.36157705684156971</v>
      </c>
      <c r="AM44" s="26">
        <f t="shared" si="10"/>
        <v>5.2812436188059708</v>
      </c>
      <c r="AN44" s="26">
        <v>0</v>
      </c>
      <c r="AO44" s="26">
        <f t="shared" si="11"/>
        <v>-40.733026220662417</v>
      </c>
      <c r="AP44" s="26" t="e">
        <f t="shared" si="12"/>
        <v>#N/A</v>
      </c>
      <c r="BC44" s="66">
        <f t="shared" si="26"/>
        <v>0.1131472950573956</v>
      </c>
      <c r="BD44" s="66">
        <f t="shared" si="27"/>
        <v>5.2812436188059708</v>
      </c>
      <c r="BE44" s="66" t="e">
        <f t="shared" si="28"/>
        <v>#N/A</v>
      </c>
      <c r="BF44" s="66" t="e">
        <f t="shared" si="29"/>
        <v>#N/A</v>
      </c>
    </row>
    <row r="45" spans="2:58">
      <c r="B45" s="44" t="s">
        <v>86</v>
      </c>
      <c r="D45" s="45">
        <f>C41-C40</f>
        <v>4.591836734693878</v>
      </c>
      <c r="E45" s="31"/>
      <c r="F45" s="22">
        <v>41</v>
      </c>
      <c r="G45" s="22">
        <v>36.081118801835729</v>
      </c>
      <c r="H45" s="22">
        <v>36.081118801835729</v>
      </c>
      <c r="I45" s="22">
        <v>27.715326830417524</v>
      </c>
      <c r="K45" s="22"/>
      <c r="L45" s="22">
        <f t="shared" si="0"/>
        <v>41.323459911000214</v>
      </c>
      <c r="M45" s="22">
        <f t="shared" si="1"/>
        <v>0.72123043376283669</v>
      </c>
      <c r="N45" s="22">
        <f t="shared" si="2"/>
        <v>0.72037314910252326</v>
      </c>
      <c r="O45" s="22">
        <f t="shared" si="3"/>
        <v>0.63338607099843836</v>
      </c>
      <c r="Q45" s="22">
        <f t="shared" si="13"/>
        <v>1.7203731491025231</v>
      </c>
      <c r="R45" s="22">
        <f t="shared" si="14"/>
        <v>0.63338607099843836</v>
      </c>
      <c r="S45" s="22">
        <f t="shared" si="4"/>
        <v>1.8332653073376399</v>
      </c>
      <c r="U45" s="22">
        <f t="shared" si="5"/>
        <v>0.11478738864166727</v>
      </c>
      <c r="V45" s="22">
        <f t="shared" si="15"/>
        <v>0</v>
      </c>
      <c r="W45" s="22">
        <f t="shared" si="16"/>
        <v>0.11478738864166727</v>
      </c>
      <c r="X45" s="22">
        <f t="shared" si="17"/>
        <v>41.323459911000214</v>
      </c>
      <c r="Y45" s="22">
        <f t="shared" si="18"/>
        <v>-41.323459911000214</v>
      </c>
      <c r="Z45" s="22">
        <f t="shared" si="19"/>
        <v>-41.323459911000214</v>
      </c>
      <c r="AB45" s="22">
        <f t="shared" si="6"/>
        <v>0.35276742128738736</v>
      </c>
      <c r="AC45" s="22">
        <f t="shared" si="7"/>
        <v>20.212084389480768</v>
      </c>
      <c r="AD45" s="22">
        <f t="shared" si="20"/>
        <v>5.6144678859668798E-2</v>
      </c>
      <c r="AE45" s="22">
        <f t="shared" si="21"/>
        <v>0</v>
      </c>
      <c r="AF45" s="22">
        <f t="shared" si="22"/>
        <v>5.6144678859668798E-2</v>
      </c>
      <c r="AG45" s="22">
        <f t="shared" si="23"/>
        <v>20.212084389480768</v>
      </c>
      <c r="AH45" s="22">
        <f t="shared" si="24"/>
        <v>-20.212084389480768</v>
      </c>
      <c r="AI45" s="22">
        <f t="shared" si="25"/>
        <v>-20.212084389480768</v>
      </c>
      <c r="AK45" s="28">
        <f t="shared" si="8"/>
        <v>0</v>
      </c>
      <c r="AL45" s="28">
        <f t="shared" si="9"/>
        <v>-0.36157705684156971</v>
      </c>
      <c r="AM45" s="28">
        <f t="shared" si="10"/>
        <v>5.2645063988079244</v>
      </c>
      <c r="AN45" s="28">
        <v>0</v>
      </c>
      <c r="AO45" s="28">
        <f t="shared" si="11"/>
        <v>-41.323459911000214</v>
      </c>
      <c r="AP45" s="28" t="e">
        <f t="shared" si="12"/>
        <v>#N/A</v>
      </c>
      <c r="BC45" s="65">
        <f t="shared" si="26"/>
        <v>0.11478738864166727</v>
      </c>
      <c r="BD45" s="65">
        <f t="shared" si="27"/>
        <v>5.2645063988079244</v>
      </c>
      <c r="BE45" s="65" t="e">
        <f t="shared" si="28"/>
        <v>#N/A</v>
      </c>
      <c r="BF45" s="65" t="e">
        <f t="shared" si="29"/>
        <v>#N/A</v>
      </c>
    </row>
    <row r="46" spans="2:58">
      <c r="B46" s="44" t="s">
        <v>87</v>
      </c>
      <c r="D46" s="45">
        <f>SQRT(C41^2+D43^2)</f>
        <v>25.757329054077019</v>
      </c>
      <c r="E46" s="31"/>
      <c r="F46" s="23">
        <v>42</v>
      </c>
      <c r="G46" s="23">
        <v>36.604122126221121</v>
      </c>
      <c r="H46" s="23">
        <v>36.604122126221121</v>
      </c>
      <c r="I46" s="27">
        <v>27.319327494092711</v>
      </c>
      <c r="K46" s="23"/>
      <c r="L46" s="23">
        <f t="shared" si="0"/>
        <v>41.922452060530226</v>
      </c>
      <c r="M46" s="23">
        <f t="shared" si="1"/>
        <v>0.73168481896573356</v>
      </c>
      <c r="N46" s="23">
        <f t="shared" si="2"/>
        <v>0.71371224181751258</v>
      </c>
      <c r="O46" s="23">
        <f t="shared" si="3"/>
        <v>0.64088237981906282</v>
      </c>
      <c r="Q46" s="23">
        <f t="shared" si="13"/>
        <v>1.7137122418175126</v>
      </c>
      <c r="R46" s="23">
        <f t="shared" si="14"/>
        <v>0.64088237981906282</v>
      </c>
      <c r="S46" s="23">
        <f t="shared" si="4"/>
        <v>1.829628342729132</v>
      </c>
      <c r="U46" s="23">
        <f t="shared" si="5"/>
        <v>0.11645125572369507</v>
      </c>
      <c r="V46" s="23">
        <f t="shared" si="15"/>
        <v>0</v>
      </c>
      <c r="W46" s="23">
        <f t="shared" si="16"/>
        <v>0.11645125572369507</v>
      </c>
      <c r="X46" s="23">
        <f t="shared" si="17"/>
        <v>41.922452060530226</v>
      </c>
      <c r="Y46" s="23">
        <f t="shared" si="18"/>
        <v>-41.922452060530226</v>
      </c>
      <c r="Z46" s="23">
        <f t="shared" si="19"/>
        <v>-41.922452060530226</v>
      </c>
      <c r="AB46" s="23">
        <f t="shared" si="6"/>
        <v>0.3578701218865788</v>
      </c>
      <c r="AC46" s="23">
        <f t="shared" si="7"/>
        <v>20.504447597933314</v>
      </c>
      <c r="AD46" s="23">
        <f t="shared" si="20"/>
        <v>5.6956798883148092E-2</v>
      </c>
      <c r="AE46" s="23">
        <f t="shared" si="21"/>
        <v>0</v>
      </c>
      <c r="AF46" s="23">
        <f t="shared" si="22"/>
        <v>5.6956798883148092E-2</v>
      </c>
      <c r="AG46" s="23">
        <f t="shared" si="23"/>
        <v>20.504447597933314</v>
      </c>
      <c r="AH46" s="23">
        <f t="shared" si="24"/>
        <v>-20.504447597933314</v>
      </c>
      <c r="AI46" s="23">
        <f t="shared" si="25"/>
        <v>-20.504447597933314</v>
      </c>
      <c r="AK46" s="26">
        <f t="shared" si="8"/>
        <v>0</v>
      </c>
      <c r="AL46" s="26">
        <f t="shared" si="9"/>
        <v>-0.36157705684156971</v>
      </c>
      <c r="AM46" s="26">
        <f t="shared" si="10"/>
        <v>5.2472575859257837</v>
      </c>
      <c r="AN46" s="26">
        <v>0</v>
      </c>
      <c r="AO46" s="26">
        <f t="shared" si="11"/>
        <v>-41.922452060530226</v>
      </c>
      <c r="AP46" s="26" t="e">
        <f t="shared" si="12"/>
        <v>#N/A</v>
      </c>
      <c r="BC46" s="66">
        <f t="shared" si="26"/>
        <v>0.11645125572369507</v>
      </c>
      <c r="BD46" s="66">
        <f t="shared" si="27"/>
        <v>5.2472575859257837</v>
      </c>
      <c r="BE46" s="66" t="e">
        <f t="shared" si="28"/>
        <v>#N/A</v>
      </c>
      <c r="BF46" s="66" t="e">
        <f t="shared" si="29"/>
        <v>#N/A</v>
      </c>
    </row>
    <row r="47" spans="2:58">
      <c r="B47" s="44" t="s">
        <v>88</v>
      </c>
      <c r="D47" s="45">
        <f>SQRT(C40^2+D39^2)</f>
        <v>21.920153463499982</v>
      </c>
      <c r="E47" s="31"/>
      <c r="F47" s="22">
        <v>43</v>
      </c>
      <c r="G47" s="22">
        <v>37.134706492614121</v>
      </c>
      <c r="H47" s="22">
        <v>37.134706492614121</v>
      </c>
      <c r="I47" s="22">
        <v>26.928986235528594</v>
      </c>
      <c r="K47" s="22"/>
      <c r="L47" s="22">
        <f t="shared" si="0"/>
        <v>42.530126725899223</v>
      </c>
      <c r="M47" s="22">
        <f t="shared" si="1"/>
        <v>0.74229074265737738</v>
      </c>
      <c r="N47" s="22">
        <f t="shared" si="2"/>
        <v>0.70687507882658507</v>
      </c>
      <c r="O47" s="22">
        <f t="shared" si="3"/>
        <v>0.64841577079574042</v>
      </c>
      <c r="Q47" s="22">
        <f t="shared" si="13"/>
        <v>1.706875078826585</v>
      </c>
      <c r="R47" s="22">
        <f t="shared" si="14"/>
        <v>0.64841577079574042</v>
      </c>
      <c r="S47" s="22">
        <f t="shared" si="4"/>
        <v>1.8258876051213817</v>
      </c>
      <c r="U47" s="22">
        <f t="shared" si="5"/>
        <v>0.11813924090527562</v>
      </c>
      <c r="V47" s="22">
        <f t="shared" si="15"/>
        <v>0</v>
      </c>
      <c r="W47" s="22">
        <f t="shared" si="16"/>
        <v>0.11813924090527562</v>
      </c>
      <c r="X47" s="22">
        <f t="shared" si="17"/>
        <v>42.530126725899223</v>
      </c>
      <c r="Y47" s="22">
        <f t="shared" si="18"/>
        <v>-42.530126725899223</v>
      </c>
      <c r="Z47" s="22">
        <f t="shared" si="19"/>
        <v>-42.530126725899223</v>
      </c>
      <c r="AB47" s="22">
        <f t="shared" si="6"/>
        <v>0.3630462768942837</v>
      </c>
      <c r="AC47" s="22">
        <f t="shared" si="7"/>
        <v>20.801019433980311</v>
      </c>
      <c r="AD47" s="22">
        <f t="shared" si="20"/>
        <v>5.7780609538834196E-2</v>
      </c>
      <c r="AE47" s="22">
        <f t="shared" si="21"/>
        <v>0</v>
      </c>
      <c r="AF47" s="22">
        <f t="shared" si="22"/>
        <v>5.7780609538834196E-2</v>
      </c>
      <c r="AG47" s="22">
        <f t="shared" si="23"/>
        <v>20.801019433980311</v>
      </c>
      <c r="AH47" s="22">
        <f t="shared" si="24"/>
        <v>-20.801019433980311</v>
      </c>
      <c r="AI47" s="22">
        <f t="shared" si="25"/>
        <v>-20.801019433980311</v>
      </c>
      <c r="AK47" s="28">
        <f t="shared" si="8"/>
        <v>0</v>
      </c>
      <c r="AL47" s="28">
        <f t="shared" si="9"/>
        <v>-0.36157705684156971</v>
      </c>
      <c r="AM47" s="28">
        <f t="shared" si="10"/>
        <v>5.2294808092240377</v>
      </c>
      <c r="AN47" s="28">
        <v>0</v>
      </c>
      <c r="AO47" s="28">
        <f t="shared" si="11"/>
        <v>-42.530126725899223</v>
      </c>
      <c r="AP47" s="28" t="e">
        <f t="shared" si="12"/>
        <v>#N/A</v>
      </c>
      <c r="BC47" s="65">
        <f t="shared" si="26"/>
        <v>0.11813924090527562</v>
      </c>
      <c r="BD47" s="65">
        <f t="shared" si="27"/>
        <v>5.2294808092240377</v>
      </c>
      <c r="BE47" s="65" t="e">
        <f t="shared" si="28"/>
        <v>#N/A</v>
      </c>
      <c r="BF47" s="65" t="e">
        <f t="shared" si="29"/>
        <v>#N/A</v>
      </c>
    </row>
    <row r="48" spans="2:58">
      <c r="B48" s="29" t="s">
        <v>89</v>
      </c>
      <c r="C48" s="30"/>
      <c r="D48" s="30">
        <f>SQRT(D45^2+D41^2)</f>
        <v>4.9320345292874963</v>
      </c>
      <c r="E48" s="31"/>
      <c r="F48" s="23">
        <v>44</v>
      </c>
      <c r="G48" s="23">
        <v>37.672981789796019</v>
      </c>
      <c r="H48" s="23">
        <v>37.672981789796019</v>
      </c>
      <c r="I48" s="27">
        <v>26.54422221154941</v>
      </c>
      <c r="K48" s="23"/>
      <c r="L48" s="23">
        <f t="shared" si="0"/>
        <v>43.146609761980862</v>
      </c>
      <c r="M48" s="23">
        <f t="shared" si="1"/>
        <v>0.75305040141969293</v>
      </c>
      <c r="N48" s="23">
        <f t="shared" si="2"/>
        <v>0.69985756385238329</v>
      </c>
      <c r="O48" s="23">
        <f t="shared" si="3"/>
        <v>0.65598382541136813</v>
      </c>
      <c r="Q48" s="23">
        <f t="shared" si="13"/>
        <v>1.6998575638523832</v>
      </c>
      <c r="R48" s="23">
        <f t="shared" si="14"/>
        <v>0.65598382541136813</v>
      </c>
      <c r="S48" s="23">
        <f t="shared" si="4"/>
        <v>1.8220402071819084</v>
      </c>
      <c r="U48" s="23">
        <f t="shared" si="5"/>
        <v>0.11985169378328017</v>
      </c>
      <c r="V48" s="23">
        <f t="shared" si="15"/>
        <v>0</v>
      </c>
      <c r="W48" s="23">
        <f t="shared" si="16"/>
        <v>0.11985169378328017</v>
      </c>
      <c r="X48" s="23">
        <f t="shared" si="17"/>
        <v>43.146609761980862</v>
      </c>
      <c r="Y48" s="23">
        <f t="shared" si="18"/>
        <v>-43.146609761980862</v>
      </c>
      <c r="Z48" s="23">
        <f t="shared" si="19"/>
        <v>-43.146609761980862</v>
      </c>
      <c r="AB48" s="23">
        <f t="shared" si="6"/>
        <v>0.36829692560409033</v>
      </c>
      <c r="AC48" s="23">
        <f t="shared" si="7"/>
        <v>21.101859444758045</v>
      </c>
      <c r="AD48" s="23">
        <f t="shared" si="20"/>
        <v>5.861627623543901E-2</v>
      </c>
      <c r="AE48" s="23">
        <f t="shared" si="21"/>
        <v>0</v>
      </c>
      <c r="AF48" s="23">
        <f t="shared" si="22"/>
        <v>5.861627623543901E-2</v>
      </c>
      <c r="AG48" s="23">
        <f t="shared" si="23"/>
        <v>21.101859444758045</v>
      </c>
      <c r="AH48" s="23">
        <f t="shared" si="24"/>
        <v>-21.101859444758045</v>
      </c>
      <c r="AI48" s="23">
        <f t="shared" si="25"/>
        <v>-21.101859444758045</v>
      </c>
      <c r="AK48" s="26">
        <f t="shared" si="8"/>
        <v>0</v>
      </c>
      <c r="AL48" s="26">
        <f t="shared" si="9"/>
        <v>-0.36157705684156971</v>
      </c>
      <c r="AM48" s="26">
        <f t="shared" si="10"/>
        <v>5.2111591274329907</v>
      </c>
      <c r="AN48" s="26">
        <v>0</v>
      </c>
      <c r="AO48" s="26">
        <f t="shared" si="11"/>
        <v>-43.146609761980862</v>
      </c>
      <c r="AP48" s="26" t="e">
        <f t="shared" si="12"/>
        <v>#N/A</v>
      </c>
      <c r="BC48" s="66">
        <f t="shared" si="26"/>
        <v>0.11985169378328017</v>
      </c>
      <c r="BD48" s="66">
        <f t="shared" si="27"/>
        <v>5.2111591274329907</v>
      </c>
      <c r="BE48" s="66" t="e">
        <f t="shared" si="28"/>
        <v>#N/A</v>
      </c>
      <c r="BF48" s="66" t="e">
        <f t="shared" si="29"/>
        <v>#N/A</v>
      </c>
    </row>
    <row r="49" spans="2:58">
      <c r="B49" s="29" t="s">
        <v>90</v>
      </c>
      <c r="C49" s="30"/>
      <c r="D49" s="30">
        <f>D47+D48</f>
        <v>26.852187992787478</v>
      </c>
      <c r="E49" s="31"/>
      <c r="F49" s="22">
        <v>45</v>
      </c>
      <c r="G49" s="22">
        <v>38.219059499408814</v>
      </c>
      <c r="H49" s="22">
        <v>38.219059499408814</v>
      </c>
      <c r="I49" s="22">
        <v>26.164955734074731</v>
      </c>
      <c r="K49" s="22"/>
      <c r="L49" s="22">
        <f t="shared" si="0"/>
        <v>43.772028847941328</v>
      </c>
      <c r="M49" s="22">
        <f t="shared" si="1"/>
        <v>0.76396602367451649</v>
      </c>
      <c r="N49" s="22">
        <f t="shared" si="2"/>
        <v>0.69265554052052836</v>
      </c>
      <c r="O49" s="22">
        <f t="shared" si="3"/>
        <v>0.66358397439128958</v>
      </c>
      <c r="Q49" s="22">
        <f t="shared" si="13"/>
        <v>1.6926555405205284</v>
      </c>
      <c r="R49" s="22">
        <f t="shared" si="14"/>
        <v>0.66358397439128958</v>
      </c>
      <c r="S49" s="22">
        <f t="shared" si="4"/>
        <v>1.8180831856446453</v>
      </c>
      <c r="U49" s="22">
        <f t="shared" si="5"/>
        <v>0.12158896902205925</v>
      </c>
      <c r="V49" s="22">
        <f t="shared" si="15"/>
        <v>0</v>
      </c>
      <c r="W49" s="22">
        <f t="shared" si="16"/>
        <v>0.12158896902205925</v>
      </c>
      <c r="X49" s="22">
        <f t="shared" si="17"/>
        <v>43.772028847941328</v>
      </c>
      <c r="Y49" s="22">
        <f t="shared" si="18"/>
        <v>-43.772028847941328</v>
      </c>
      <c r="Z49" s="22">
        <f t="shared" si="19"/>
        <v>-43.772028847941328</v>
      </c>
      <c r="AB49" s="22">
        <f t="shared" si="6"/>
        <v>0.3736231210107871</v>
      </c>
      <c r="AC49" s="22">
        <f t="shared" si="7"/>
        <v>21.407027962423733</v>
      </c>
      <c r="AD49" s="22">
        <f t="shared" si="20"/>
        <v>5.9463966562288147E-2</v>
      </c>
      <c r="AE49" s="22">
        <f t="shared" si="21"/>
        <v>0</v>
      </c>
      <c r="AF49" s="22">
        <f t="shared" si="22"/>
        <v>5.9463966562288147E-2</v>
      </c>
      <c r="AG49" s="22">
        <f t="shared" si="23"/>
        <v>21.407027962423733</v>
      </c>
      <c r="AH49" s="22">
        <f t="shared" si="24"/>
        <v>-21.407027962423733</v>
      </c>
      <c r="AI49" s="22">
        <f t="shared" si="25"/>
        <v>-21.407027962423733</v>
      </c>
      <c r="AK49" s="28">
        <f t="shared" si="8"/>
        <v>0</v>
      </c>
      <c r="AL49" s="28">
        <f t="shared" si="9"/>
        <v>-0.36157705684156971</v>
      </c>
      <c r="AM49" s="28">
        <f t="shared" si="10"/>
        <v>5.1922750061011609</v>
      </c>
      <c r="AN49" s="28">
        <v>0</v>
      </c>
      <c r="AO49" s="28">
        <f t="shared" si="11"/>
        <v>-43.772028847941328</v>
      </c>
      <c r="AP49" s="28" t="e">
        <f t="shared" si="12"/>
        <v>#N/A</v>
      </c>
      <c r="BC49" s="65">
        <f t="shared" si="26"/>
        <v>0.12158896902205925</v>
      </c>
      <c r="BD49" s="65">
        <f t="shared" si="27"/>
        <v>5.1922750061011609</v>
      </c>
      <c r="BE49" s="65" t="e">
        <f t="shared" si="28"/>
        <v>#N/A</v>
      </c>
      <c r="BF49" s="65" t="e">
        <f t="shared" si="29"/>
        <v>#N/A</v>
      </c>
    </row>
    <row r="50" spans="2:58">
      <c r="B50" s="29" t="s">
        <v>91</v>
      </c>
      <c r="C50" s="30"/>
      <c r="D50" s="30">
        <f>D49-D46</f>
        <v>1.094858938710459</v>
      </c>
      <c r="E50" s="31"/>
      <c r="F50" s="23">
        <v>46</v>
      </c>
      <c r="G50" s="23">
        <v>38.773052719044145</v>
      </c>
      <c r="H50" s="23">
        <v>38.773052719044145</v>
      </c>
      <c r="I50" s="27">
        <v>25.791108253615285</v>
      </c>
      <c r="K50" s="23"/>
      <c r="L50" s="23">
        <f t="shared" si="0"/>
        <v>44.406513513682953</v>
      </c>
      <c r="M50" s="23">
        <f t="shared" si="1"/>
        <v>0.77503987014512354</v>
      </c>
      <c r="N50" s="23">
        <f t="shared" si="2"/>
        <v>0.6852647938898776</v>
      </c>
      <c r="O50" s="23">
        <f t="shared" si="3"/>
        <v>0.67121349147479792</v>
      </c>
      <c r="Q50" s="23">
        <f t="shared" si="13"/>
        <v>1.6852647938898775</v>
      </c>
      <c r="R50" s="23">
        <f t="shared" si="14"/>
        <v>0.67121349147479792</v>
      </c>
      <c r="S50" s="23">
        <f t="shared" si="4"/>
        <v>1.814013499581103</v>
      </c>
      <c r="U50" s="23">
        <f t="shared" si="5"/>
        <v>0.12335142642689709</v>
      </c>
      <c r="V50" s="23">
        <f t="shared" si="15"/>
        <v>0</v>
      </c>
      <c r="W50" s="23">
        <f t="shared" si="16"/>
        <v>0.12335142642689709</v>
      </c>
      <c r="X50" s="23">
        <f t="shared" si="17"/>
        <v>44.406513513682953</v>
      </c>
      <c r="Y50" s="23">
        <f t="shared" si="18"/>
        <v>-44.406513513682953</v>
      </c>
      <c r="Z50" s="23">
        <f t="shared" si="19"/>
        <v>-44.406513513682953</v>
      </c>
      <c r="AB50" s="23">
        <f t="shared" si="6"/>
        <v>0.37902592992821887</v>
      </c>
      <c r="AC50" s="23">
        <f t="shared" si="7"/>
        <v>21.716586110908221</v>
      </c>
      <c r="AD50" s="23">
        <f t="shared" si="20"/>
        <v>6.0323850308078394E-2</v>
      </c>
      <c r="AE50" s="23">
        <f t="shared" si="21"/>
        <v>0</v>
      </c>
      <c r="AF50" s="23">
        <f t="shared" si="22"/>
        <v>6.0323850308078394E-2</v>
      </c>
      <c r="AG50" s="23">
        <f t="shared" si="23"/>
        <v>21.716586110908221</v>
      </c>
      <c r="AH50" s="23">
        <f t="shared" si="24"/>
        <v>-21.716586110908221</v>
      </c>
      <c r="AI50" s="23">
        <f t="shared" si="25"/>
        <v>-21.716586110908221</v>
      </c>
      <c r="AK50" s="26">
        <f t="shared" si="8"/>
        <v>0</v>
      </c>
      <c r="AL50" s="26">
        <f t="shared" si="9"/>
        <v>-0.36157705684156971</v>
      </c>
      <c r="AM50" s="26">
        <f t="shared" si="10"/>
        <v>5.1728102936410227</v>
      </c>
      <c r="AN50" s="26">
        <v>0</v>
      </c>
      <c r="AO50" s="26">
        <f t="shared" si="11"/>
        <v>-44.406513513682953</v>
      </c>
      <c r="AP50" s="26" t="e">
        <f t="shared" si="12"/>
        <v>#N/A</v>
      </c>
      <c r="BC50" s="66">
        <f t="shared" si="26"/>
        <v>0.12335142642689709</v>
      </c>
      <c r="BD50" s="66">
        <f t="shared" si="27"/>
        <v>5.1728102936410227</v>
      </c>
      <c r="BE50" s="66" t="e">
        <f t="shared" si="28"/>
        <v>#N/A</v>
      </c>
      <c r="BF50" s="66" t="e">
        <f t="shared" si="29"/>
        <v>#N/A</v>
      </c>
    </row>
    <row r="51" spans="2:58">
      <c r="B51" s="29" t="s">
        <v>92</v>
      </c>
      <c r="C51" s="30"/>
      <c r="D51" s="30">
        <f>D50/D17*1000</f>
        <v>3.181369992213964</v>
      </c>
      <c r="E51" s="31"/>
      <c r="F51" s="22">
        <v>47</v>
      </c>
      <c r="G51" s="22">
        <v>39.335076185666772</v>
      </c>
      <c r="H51" s="22">
        <v>39.335076185666772</v>
      </c>
      <c r="I51" s="22">
        <v>25.422602343004687</v>
      </c>
      <c r="K51" s="22"/>
      <c r="L51" s="22">
        <f t="shared" si="0"/>
        <v>45.050195166670939</v>
      </c>
      <c r="M51" s="22">
        <f t="shared" si="1"/>
        <v>0.78627423432444354</v>
      </c>
      <c r="N51" s="22">
        <f t="shared" si="2"/>
        <v>0.67768105220090746</v>
      </c>
      <c r="O51" s="22">
        <f t="shared" si="3"/>
        <v>0.6788694869933366</v>
      </c>
      <c r="Q51" s="22">
        <f t="shared" si="13"/>
        <v>1.6776810522009074</v>
      </c>
      <c r="R51" s="22">
        <f t="shared" si="14"/>
        <v>0.6788694869933366</v>
      </c>
      <c r="S51" s="22">
        <f t="shared" si="4"/>
        <v>1.8098280286492801</v>
      </c>
      <c r="U51" s="22">
        <f t="shared" si="5"/>
        <v>0.12513943101853039</v>
      </c>
      <c r="V51" s="22">
        <f t="shared" si="15"/>
        <v>0</v>
      </c>
      <c r="W51" s="22">
        <f t="shared" si="16"/>
        <v>0.12513943101853039</v>
      </c>
      <c r="X51" s="22">
        <f t="shared" si="17"/>
        <v>45.050195166670939</v>
      </c>
      <c r="Y51" s="22">
        <f t="shared" si="18"/>
        <v>-45.050195166670939</v>
      </c>
      <c r="Z51" s="22">
        <f t="shared" si="19"/>
        <v>-45.050195166670939</v>
      </c>
      <c r="AB51" s="22">
        <f t="shared" si="6"/>
        <v>0.38450643310344007</v>
      </c>
      <c r="AC51" s="22">
        <f t="shared" si="7"/>
        <v>22.03059581245644</v>
      </c>
      <c r="AD51" s="22">
        <f t="shared" si="20"/>
        <v>6.1196099479045668E-2</v>
      </c>
      <c r="AE51" s="22">
        <f t="shared" si="21"/>
        <v>0</v>
      </c>
      <c r="AF51" s="22">
        <f t="shared" si="22"/>
        <v>6.1196099479045668E-2</v>
      </c>
      <c r="AG51" s="22">
        <f t="shared" si="23"/>
        <v>22.03059581245644</v>
      </c>
      <c r="AH51" s="22">
        <f t="shared" si="24"/>
        <v>-22.03059581245644</v>
      </c>
      <c r="AI51" s="22">
        <f t="shared" si="25"/>
        <v>-22.03059581245644</v>
      </c>
      <c r="AK51" s="28">
        <f t="shared" si="8"/>
        <v>0</v>
      </c>
      <c r="AL51" s="28">
        <f t="shared" si="9"/>
        <v>-0.36157705684156971</v>
      </c>
      <c r="AM51" s="28">
        <f t="shared" si="10"/>
        <v>5.1527461962022167</v>
      </c>
      <c r="AN51" s="28">
        <v>0</v>
      </c>
      <c r="AO51" s="28">
        <f t="shared" si="11"/>
        <v>-45.050195166670939</v>
      </c>
      <c r="AP51" s="28" t="e">
        <f t="shared" si="12"/>
        <v>#N/A</v>
      </c>
      <c r="BC51" s="65">
        <f t="shared" si="26"/>
        <v>0.12513943101853039</v>
      </c>
      <c r="BD51" s="65">
        <f t="shared" si="27"/>
        <v>5.1527461962022167</v>
      </c>
      <c r="BE51" s="65" t="e">
        <f t="shared" si="28"/>
        <v>#N/A</v>
      </c>
      <c r="BF51" s="65" t="e">
        <f t="shared" si="29"/>
        <v>#N/A</v>
      </c>
    </row>
    <row r="52" spans="2:58">
      <c r="E52" s="31"/>
      <c r="F52" s="23">
        <v>48</v>
      </c>
      <c r="G52" s="23">
        <v>39.905246299377595</v>
      </c>
      <c r="H52" s="23">
        <v>40</v>
      </c>
      <c r="I52" s="27">
        <v>25.059361681363612</v>
      </c>
      <c r="K52" s="23"/>
      <c r="L52" s="23">
        <f t="shared" si="0"/>
        <v>45.703207119148999</v>
      </c>
      <c r="M52" s="23">
        <f t="shared" si="1"/>
        <v>0.79767144295006243</v>
      </c>
      <c r="N52" s="23">
        <f t="shared" si="2"/>
        <v>0.66989998885702029</v>
      </c>
      <c r="O52" s="23">
        <f t="shared" si="3"/>
        <v>0.68654890125328227</v>
      </c>
      <c r="Q52" s="23">
        <f t="shared" si="13"/>
        <v>1.6698999888570203</v>
      </c>
      <c r="R52" s="23">
        <f t="shared" si="14"/>
        <v>0.68654890125328227</v>
      </c>
      <c r="S52" s="23">
        <f t="shared" si="4"/>
        <v>1.8055235713212845</v>
      </c>
      <c r="U52" s="23">
        <f t="shared" si="5"/>
        <v>0.12695335310874722</v>
      </c>
      <c r="V52" s="23">
        <f t="shared" si="15"/>
        <v>0</v>
      </c>
      <c r="W52" s="23">
        <f t="shared" si="16"/>
        <v>0.12695335310874722</v>
      </c>
      <c r="X52" s="23">
        <f t="shared" si="17"/>
        <v>45.703207119148999</v>
      </c>
      <c r="Y52" s="23">
        <f t="shared" si="18"/>
        <v>-45.703207119148999</v>
      </c>
      <c r="Z52" s="23">
        <f t="shared" si="19"/>
        <v>-45.703207119148999</v>
      </c>
      <c r="AB52" s="23">
        <f t="shared" si="6"/>
        <v>0.39006572532670264</v>
      </c>
      <c r="AC52" s="23">
        <f t="shared" si="7"/>
        <v>22.349119793929287</v>
      </c>
      <c r="AD52" s="23">
        <f t="shared" si="20"/>
        <v>6.208088831647024E-2</v>
      </c>
      <c r="AE52" s="23">
        <f t="shared" si="21"/>
        <v>0</v>
      </c>
      <c r="AF52" s="23">
        <f t="shared" si="22"/>
        <v>6.208088831647024E-2</v>
      </c>
      <c r="AG52" s="23">
        <f t="shared" si="23"/>
        <v>22.349119793929287</v>
      </c>
      <c r="AH52" s="23">
        <f t="shared" si="24"/>
        <v>-22.349119793929287</v>
      </c>
      <c r="AI52" s="23">
        <f t="shared" si="25"/>
        <v>-22.349119793929287</v>
      </c>
      <c r="AK52" s="26">
        <f t="shared" si="8"/>
        <v>0</v>
      </c>
      <c r="AL52" s="26">
        <f t="shared" si="9"/>
        <v>-0.36157705684156971</v>
      </c>
      <c r="AM52" s="26">
        <f t="shared" si="10"/>
        <v>5.1320632513016919</v>
      </c>
      <c r="AN52" s="26">
        <v>0</v>
      </c>
      <c r="AO52" s="26">
        <f t="shared" si="11"/>
        <v>-45.703207119148999</v>
      </c>
      <c r="AP52" s="26" t="e">
        <f t="shared" si="12"/>
        <v>#N/A</v>
      </c>
      <c r="BC52" s="66">
        <f t="shared" si="26"/>
        <v>0.12695335310874722</v>
      </c>
      <c r="BD52" s="66">
        <f t="shared" si="27"/>
        <v>5.1320632513016919</v>
      </c>
      <c r="BE52" s="66" t="e">
        <f t="shared" si="28"/>
        <v>#N/A</v>
      </c>
      <c r="BF52" s="66" t="e">
        <f t="shared" si="29"/>
        <v>#N/A</v>
      </c>
    </row>
    <row r="53" spans="2:58">
      <c r="B53" s="44" t="s">
        <v>103</v>
      </c>
      <c r="E53" s="31"/>
      <c r="F53" s="22">
        <v>49</v>
      </c>
      <c r="G53" s="22">
        <v>40.483681147521231</v>
      </c>
      <c r="H53" s="22">
        <v>40.483681147521231</v>
      </c>
      <c r="I53" s="22">
        <v>24.701311038292989</v>
      </c>
      <c r="K53" s="22"/>
      <c r="L53" s="22">
        <f t="shared" si="0"/>
        <v>46.365684615749601</v>
      </c>
      <c r="M53" s="22">
        <f t="shared" si="1"/>
        <v>0.80923385648611246</v>
      </c>
      <c r="N53" s="22">
        <f t="shared" si="2"/>
        <v>0.66191722465434666</v>
      </c>
      <c r="O53" s="22">
        <f t="shared" si="3"/>
        <v>0.69424849772153796</v>
      </c>
      <c r="Q53" s="22">
        <f t="shared" si="13"/>
        <v>1.6619172246543465</v>
      </c>
      <c r="R53" s="22">
        <f t="shared" si="14"/>
        <v>0.69424849772153796</v>
      </c>
      <c r="S53" s="22">
        <f t="shared" si="4"/>
        <v>1.8010968430907368</v>
      </c>
      <c r="U53" s="22">
        <f t="shared" si="5"/>
        <v>0.12879356837708222</v>
      </c>
      <c r="V53" s="22">
        <f t="shared" si="15"/>
        <v>0</v>
      </c>
      <c r="W53" s="22">
        <f t="shared" si="16"/>
        <v>0.12879356837708222</v>
      </c>
      <c r="X53" s="22">
        <f t="shared" si="17"/>
        <v>46.365684615749601</v>
      </c>
      <c r="Y53" s="22">
        <f t="shared" si="18"/>
        <v>-46.365684615749601</v>
      </c>
      <c r="Z53" s="22">
        <f t="shared" si="19"/>
        <v>-46.365684615749601</v>
      </c>
      <c r="AB53" s="22">
        <f t="shared" si="6"/>
        <v>0.39570491553676684</v>
      </c>
      <c r="AC53" s="22">
        <f t="shared" si="7"/>
        <v>22.672221592837456</v>
      </c>
      <c r="AD53" s="22">
        <f t="shared" si="20"/>
        <v>6.2978393313437381E-2</v>
      </c>
      <c r="AE53" s="22">
        <f t="shared" si="21"/>
        <v>0</v>
      </c>
      <c r="AF53" s="22">
        <f t="shared" si="22"/>
        <v>6.2978393313437381E-2</v>
      </c>
      <c r="AG53" s="22">
        <f t="shared" si="23"/>
        <v>22.672221592837456</v>
      </c>
      <c r="AH53" s="22">
        <f t="shared" si="24"/>
        <v>-22.672221592837456</v>
      </c>
      <c r="AI53" s="22">
        <f t="shared" si="25"/>
        <v>-22.672221592837456</v>
      </c>
      <c r="AK53" s="28">
        <f t="shared" si="8"/>
        <v>0</v>
      </c>
      <c r="AL53" s="28">
        <f t="shared" si="9"/>
        <v>-0.36157705684156971</v>
      </c>
      <c r="AM53" s="28">
        <f t="shared" si="10"/>
        <v>5.1107413001350155</v>
      </c>
      <c r="AN53" s="28">
        <v>0</v>
      </c>
      <c r="AO53" s="28">
        <f t="shared" si="11"/>
        <v>-46.365684615749601</v>
      </c>
      <c r="AP53" s="28" t="e">
        <f t="shared" si="12"/>
        <v>#N/A</v>
      </c>
      <c r="BC53" s="65">
        <f t="shared" si="26"/>
        <v>0.12879356837708222</v>
      </c>
      <c r="BD53" s="65">
        <f t="shared" si="27"/>
        <v>5.1107413001350155</v>
      </c>
      <c r="BE53" s="65" t="e">
        <f t="shared" si="28"/>
        <v>#N/A</v>
      </c>
      <c r="BF53" s="65" t="e">
        <f t="shared" si="29"/>
        <v>#N/A</v>
      </c>
    </row>
    <row r="54" spans="2:58">
      <c r="E54" s="31"/>
      <c r="F54" s="23">
        <v>50</v>
      </c>
      <c r="G54" s="23">
        <v>41.070500529142926</v>
      </c>
      <c r="H54" s="23">
        <v>41.070500529142926</v>
      </c>
      <c r="I54" s="27">
        <v>24.348376258293154</v>
      </c>
      <c r="K54" s="23"/>
      <c r="L54" s="23">
        <f t="shared" si="0"/>
        <v>47.037764861504286</v>
      </c>
      <c r="M54" s="23">
        <f t="shared" si="1"/>
        <v>0.82096386961214429</v>
      </c>
      <c r="N54" s="23">
        <f t="shared" si="2"/>
        <v>0.65372833027642319</v>
      </c>
      <c r="O54" s="23">
        <f t="shared" si="3"/>
        <v>0.70196485601255343</v>
      </c>
      <c r="Q54" s="23">
        <f t="shared" si="13"/>
        <v>1.6537283302764232</v>
      </c>
      <c r="R54" s="23">
        <f t="shared" si="14"/>
        <v>0.70196485601255343</v>
      </c>
      <c r="S54" s="23">
        <f t="shared" si="4"/>
        <v>1.7965444746611678</v>
      </c>
      <c r="U54" s="23">
        <f t="shared" si="5"/>
        <v>0.13066045794862302</v>
      </c>
      <c r="V54" s="23">
        <f t="shared" si="15"/>
        <v>0</v>
      </c>
      <c r="W54" s="23">
        <f t="shared" si="16"/>
        <v>0.13066045794862302</v>
      </c>
      <c r="X54" s="23">
        <f t="shared" si="17"/>
        <v>47.037764861504286</v>
      </c>
      <c r="Y54" s="23">
        <f t="shared" si="18"/>
        <v>-47.037764861504286</v>
      </c>
      <c r="Z54" s="23">
        <f t="shared" si="19"/>
        <v>-47.037764861504286</v>
      </c>
      <c r="AB54" s="23">
        <f t="shared" si="6"/>
        <v>0.40142512692097881</v>
      </c>
      <c r="AC54" s="23">
        <f t="shared" si="7"/>
        <v>22.999965563075488</v>
      </c>
      <c r="AD54" s="23">
        <f t="shared" si="20"/>
        <v>6.388879323076524E-2</v>
      </c>
      <c r="AE54" s="23">
        <f t="shared" si="21"/>
        <v>0</v>
      </c>
      <c r="AF54" s="23">
        <f t="shared" si="22"/>
        <v>6.388879323076524E-2</v>
      </c>
      <c r="AG54" s="23">
        <f t="shared" si="23"/>
        <v>22.999965563075484</v>
      </c>
      <c r="AH54" s="23">
        <f t="shared" si="24"/>
        <v>-22.999965563075484</v>
      </c>
      <c r="AI54" s="23">
        <f t="shared" si="25"/>
        <v>-22.999965563075484</v>
      </c>
      <c r="AK54" s="26">
        <f t="shared" si="8"/>
        <v>0</v>
      </c>
      <c r="AL54" s="26">
        <f t="shared" si="9"/>
        <v>-0.36157705684156971</v>
      </c>
      <c r="AM54" s="26">
        <f t="shared" si="10"/>
        <v>5.0887594584877167</v>
      </c>
      <c r="AN54" s="26">
        <v>0</v>
      </c>
      <c r="AO54" s="26">
        <f t="shared" si="11"/>
        <v>-47.037764861504286</v>
      </c>
      <c r="AP54" s="26" t="e">
        <f t="shared" si="12"/>
        <v>#N/A</v>
      </c>
      <c r="BC54" s="66">
        <f t="shared" si="26"/>
        <v>0.13066045794862302</v>
      </c>
      <c r="BD54" s="66">
        <f t="shared" si="27"/>
        <v>5.0887594584877167</v>
      </c>
      <c r="BE54" s="66" t="e">
        <f t="shared" si="28"/>
        <v>#N/A</v>
      </c>
      <c r="BF54" s="66" t="e">
        <f t="shared" si="29"/>
        <v>#N/A</v>
      </c>
    </row>
    <row r="55" spans="2:58">
      <c r="B55" s="44" t="s">
        <v>104</v>
      </c>
      <c r="D55" s="45">
        <f>ROUND(MAX(C39:D41)/5,0)*5</f>
        <v>25</v>
      </c>
      <c r="E55" s="31"/>
      <c r="F55" s="22">
        <v>51</v>
      </c>
      <c r="G55" s="22">
        <v>41.66582597979999</v>
      </c>
      <c r="H55" s="22">
        <v>41.66582597979999</v>
      </c>
      <c r="I55" s="22">
        <v>24.000484245405577</v>
      </c>
      <c r="K55" s="22"/>
      <c r="L55" s="22">
        <f t="shared" si="0"/>
        <v>47.719587050260081</v>
      </c>
      <c r="M55" s="22">
        <f t="shared" si="1"/>
        <v>0.83286391171908725</v>
      </c>
      <c r="N55" s="22">
        <f t="shared" si="2"/>
        <v>0.6453288290709509</v>
      </c>
      <c r="O55" s="22">
        <f t="shared" si="3"/>
        <v>0.70969436467583746</v>
      </c>
      <c r="Q55" s="22">
        <f t="shared" si="13"/>
        <v>1.6453288290709509</v>
      </c>
      <c r="R55" s="22">
        <f t="shared" si="14"/>
        <v>0.70969436467583746</v>
      </c>
      <c r="S55" s="22">
        <f t="shared" si="4"/>
        <v>1.7918630101167408</v>
      </c>
      <c r="U55" s="22">
        <f t="shared" si="5"/>
        <v>0.13255440847294467</v>
      </c>
      <c r="V55" s="22">
        <f t="shared" si="15"/>
        <v>0</v>
      </c>
      <c r="W55" s="22">
        <f t="shared" si="16"/>
        <v>0.13255440847294467</v>
      </c>
      <c r="X55" s="22">
        <f t="shared" si="17"/>
        <v>47.719587050260081</v>
      </c>
      <c r="Y55" s="22">
        <f t="shared" si="18"/>
        <v>-47.719587050260081</v>
      </c>
      <c r="Z55" s="22">
        <f t="shared" si="19"/>
        <v>-47.719587050260081</v>
      </c>
      <c r="AB55" s="22">
        <f t="shared" si="6"/>
        <v>0.40722749700948996</v>
      </c>
      <c r="AC55" s="22">
        <f t="shared" si="7"/>
        <v>23.332416880320128</v>
      </c>
      <c r="AD55" s="22">
        <f t="shared" si="20"/>
        <v>6.4812269112000359E-2</v>
      </c>
      <c r="AE55" s="22">
        <f t="shared" si="21"/>
        <v>0</v>
      </c>
      <c r="AF55" s="22">
        <f t="shared" si="22"/>
        <v>6.4812269112000359E-2</v>
      </c>
      <c r="AG55" s="22">
        <f t="shared" si="23"/>
        <v>23.332416880320128</v>
      </c>
      <c r="AH55" s="22">
        <f t="shared" si="24"/>
        <v>-23.332416880320128</v>
      </c>
      <c r="AI55" s="22">
        <f t="shared" si="25"/>
        <v>-23.332416880320128</v>
      </c>
      <c r="AK55" s="28">
        <f t="shared" si="8"/>
        <v>0</v>
      </c>
      <c r="AL55" s="28">
        <f t="shared" si="9"/>
        <v>-0.36157705684156971</v>
      </c>
      <c r="AM55" s="28">
        <f t="shared" si="10"/>
        <v>5.0660960861593285</v>
      </c>
      <c r="AN55" s="28">
        <v>0</v>
      </c>
      <c r="AO55" s="28">
        <f t="shared" si="11"/>
        <v>-47.719587050260081</v>
      </c>
      <c r="AP55" s="28" t="e">
        <f t="shared" si="12"/>
        <v>#N/A</v>
      </c>
      <c r="BC55" s="65">
        <f t="shared" si="26"/>
        <v>0.13255440847294467</v>
      </c>
      <c r="BD55" s="65">
        <f t="shared" si="27"/>
        <v>5.0660960861593285</v>
      </c>
      <c r="BE55" s="65" t="e">
        <f t="shared" si="28"/>
        <v>#N/A</v>
      </c>
      <c r="BF55" s="65" t="e">
        <f t="shared" si="29"/>
        <v>#N/A</v>
      </c>
    </row>
    <row r="56" spans="2:58">
      <c r="E56" s="31"/>
      <c r="F56" s="23">
        <v>52</v>
      </c>
      <c r="G56" s="23">
        <v>42.269780796732938</v>
      </c>
      <c r="H56" s="23">
        <v>42.269780796732938</v>
      </c>
      <c r="I56" s="27">
        <v>23.657562948074023</v>
      </c>
      <c r="K56" s="23"/>
      <c r="L56" s="23">
        <f t="shared" si="0"/>
        <v>48.411292393507757</v>
      </c>
      <c r="M56" s="23">
        <f t="shared" si="1"/>
        <v>0.84493644741239671</v>
      </c>
      <c r="N56" s="23">
        <f t="shared" si="2"/>
        <v>0.63671420012670776</v>
      </c>
      <c r="O56" s="23">
        <f t="shared" si="3"/>
        <v>0.71743321378350744</v>
      </c>
      <c r="Q56" s="23">
        <f t="shared" si="13"/>
        <v>1.6367142001267077</v>
      </c>
      <c r="R56" s="23">
        <f t="shared" si="14"/>
        <v>0.71743321378350744</v>
      </c>
      <c r="S56" s="23">
        <f t="shared" si="4"/>
        <v>1.7870489050767862</v>
      </c>
      <c r="U56" s="23">
        <f t="shared" si="5"/>
        <v>0.13447581220418822</v>
      </c>
      <c r="V56" s="23">
        <f t="shared" si="15"/>
        <v>0</v>
      </c>
      <c r="W56" s="23">
        <f t="shared" si="16"/>
        <v>0.13447581220418822</v>
      </c>
      <c r="X56" s="23">
        <f t="shared" si="17"/>
        <v>48.411292393507757</v>
      </c>
      <c r="Y56" s="23">
        <f t="shared" si="18"/>
        <v>-48.411292393507757</v>
      </c>
      <c r="Z56" s="23">
        <f t="shared" si="19"/>
        <v>-48.411292393507757</v>
      </c>
      <c r="AB56" s="23">
        <f t="shared" si="6"/>
        <v>0.41311317776298317</v>
      </c>
      <c r="AC56" s="23">
        <f t="shared" si="7"/>
        <v>23.669641547056667</v>
      </c>
      <c r="AD56" s="23">
        <f t="shared" si="20"/>
        <v>6.5749004297379635E-2</v>
      </c>
      <c r="AE56" s="23">
        <f t="shared" si="21"/>
        <v>0</v>
      </c>
      <c r="AF56" s="23">
        <f t="shared" si="22"/>
        <v>6.5749004297379635E-2</v>
      </c>
      <c r="AG56" s="23">
        <f t="shared" si="23"/>
        <v>23.669641547056667</v>
      </c>
      <c r="AH56" s="23">
        <f t="shared" si="24"/>
        <v>-23.669641547056667</v>
      </c>
      <c r="AI56" s="23">
        <f t="shared" si="25"/>
        <v>-23.669641547056667</v>
      </c>
      <c r="AK56" s="26">
        <f t="shared" si="8"/>
        <v>0</v>
      </c>
      <c r="AL56" s="26">
        <f t="shared" si="9"/>
        <v>-0.36157705684156971</v>
      </c>
      <c r="AM56" s="26">
        <f t="shared" si="10"/>
        <v>5.0427287548063653</v>
      </c>
      <c r="AN56" s="26">
        <v>0</v>
      </c>
      <c r="AO56" s="26">
        <f t="shared" si="11"/>
        <v>-48.411292393507757</v>
      </c>
      <c r="AP56" s="26" t="e">
        <f t="shared" si="12"/>
        <v>#N/A</v>
      </c>
      <c r="BC56" s="66">
        <f t="shared" si="26"/>
        <v>0.13447581220418822</v>
      </c>
      <c r="BD56" s="66">
        <f t="shared" si="27"/>
        <v>5.0427287548063653</v>
      </c>
      <c r="BE56" s="66" t="e">
        <f t="shared" si="28"/>
        <v>#N/A</v>
      </c>
      <c r="BF56" s="66" t="e">
        <f t="shared" si="29"/>
        <v>#N/A</v>
      </c>
    </row>
    <row r="57" spans="2:58">
      <c r="B57" s="44" t="s">
        <v>105</v>
      </c>
      <c r="C57" s="45">
        <f>D55</f>
        <v>25</v>
      </c>
      <c r="D57" s="45">
        <v>0</v>
      </c>
      <c r="E57" s="31"/>
      <c r="F57" s="22">
        <v>53</v>
      </c>
      <c r="G57" s="22">
        <v>42.882490064401452</v>
      </c>
      <c r="H57" s="22">
        <v>42.882490064401452</v>
      </c>
      <c r="I57" s="22">
        <v>23.319541344222028</v>
      </c>
      <c r="K57" s="22"/>
      <c r="L57" s="22">
        <f t="shared" si="0"/>
        <v>49.113024149628082</v>
      </c>
      <c r="M57" s="22">
        <f t="shared" si="1"/>
        <v>0.85718397702249827</v>
      </c>
      <c r="N57" s="22">
        <f t="shared" si="2"/>
        <v>0.62787988166957376</v>
      </c>
      <c r="O57" s="22">
        <f t="shared" si="3"/>
        <v>0.72517738731797698</v>
      </c>
      <c r="Q57" s="22">
        <f t="shared" si="13"/>
        <v>1.6278798816695739</v>
      </c>
      <c r="R57" s="22">
        <f t="shared" si="14"/>
        <v>0.72517738731797698</v>
      </c>
      <c r="S57" s="22">
        <f t="shared" si="4"/>
        <v>1.7820985248357828</v>
      </c>
      <c r="U57" s="22">
        <f t="shared" si="5"/>
        <v>0.13642506708230023</v>
      </c>
      <c r="V57" s="22">
        <f t="shared" si="15"/>
        <v>0</v>
      </c>
      <c r="W57" s="22">
        <f t="shared" si="16"/>
        <v>0.13642506708230023</v>
      </c>
      <c r="X57" s="22">
        <f t="shared" si="17"/>
        <v>49.113024149628082</v>
      </c>
      <c r="Y57" s="22">
        <f t="shared" si="18"/>
        <v>-49.113024149628082</v>
      </c>
      <c r="Z57" s="22">
        <f t="shared" si="19"/>
        <v>-49.113024149628082</v>
      </c>
      <c r="AB57" s="22">
        <f t="shared" si="6"/>
        <v>0.41908333565314493</v>
      </c>
      <c r="AC57" s="22">
        <f t="shared" si="7"/>
        <v>24.011706397189663</v>
      </c>
      <c r="AD57" s="22">
        <f t="shared" si="20"/>
        <v>6.6699184436637957E-2</v>
      </c>
      <c r="AE57" s="22">
        <f t="shared" si="21"/>
        <v>0</v>
      </c>
      <c r="AF57" s="22">
        <f t="shared" si="22"/>
        <v>6.6699184436637957E-2</v>
      </c>
      <c r="AG57" s="22">
        <f t="shared" si="23"/>
        <v>24.011706397189663</v>
      </c>
      <c r="AH57" s="22">
        <f t="shared" si="24"/>
        <v>-24.011706397189663</v>
      </c>
      <c r="AI57" s="22">
        <f t="shared" si="25"/>
        <v>-24.011706397189663</v>
      </c>
      <c r="AK57" s="28">
        <f t="shared" si="8"/>
        <v>0</v>
      </c>
      <c r="AL57" s="28">
        <f t="shared" si="9"/>
        <v>-0.36157705684156971</v>
      </c>
      <c r="AM57" s="28">
        <f t="shared" si="10"/>
        <v>5.0186342141033338</v>
      </c>
      <c r="AN57" s="28">
        <v>0</v>
      </c>
      <c r="AO57" s="28">
        <f t="shared" si="11"/>
        <v>-49.113024149628082</v>
      </c>
      <c r="AP57" s="28" t="e">
        <f t="shared" si="12"/>
        <v>#N/A</v>
      </c>
      <c r="BC57" s="65">
        <f t="shared" si="26"/>
        <v>0.13642506708230023</v>
      </c>
      <c r="BD57" s="65">
        <f t="shared" si="27"/>
        <v>5.0186342141033338</v>
      </c>
      <c r="BE57" s="65" t="e">
        <f t="shared" si="28"/>
        <v>#N/A</v>
      </c>
      <c r="BF57" s="65" t="e">
        <f t="shared" si="29"/>
        <v>#N/A</v>
      </c>
    </row>
    <row r="58" spans="2:58">
      <c r="B58" s="44" t="s">
        <v>106</v>
      </c>
      <c r="C58" s="45">
        <v>0</v>
      </c>
      <c r="D58" s="45">
        <f>C57*0.71</f>
        <v>17.75</v>
      </c>
      <c r="E58" s="31"/>
      <c r="F58" s="23">
        <v>54</v>
      </c>
      <c r="G58" s="23">
        <v>43.504080680390459</v>
      </c>
      <c r="H58" s="23">
        <v>43.504080680390459</v>
      </c>
      <c r="I58" s="27">
        <v>22.986349426543605</v>
      </c>
      <c r="K58" s="23"/>
      <c r="L58" s="23">
        <f t="shared" si="0"/>
        <v>49.824927653561808</v>
      </c>
      <c r="M58" s="23">
        <f t="shared" si="1"/>
        <v>0.86960903712262616</v>
      </c>
      <c r="N58" s="23">
        <f t="shared" si="2"/>
        <v>0.61882127479755777</v>
      </c>
      <c r="O58" s="23">
        <f t="shared" si="3"/>
        <v>0.73292265536047563</v>
      </c>
      <c r="Q58" s="23">
        <f t="shared" si="13"/>
        <v>1.6188212747975577</v>
      </c>
      <c r="R58" s="23">
        <f t="shared" si="14"/>
        <v>0.73292265536047563</v>
      </c>
      <c r="S58" s="23">
        <f t="shared" si="4"/>
        <v>1.7770081424905853</v>
      </c>
      <c r="U58" s="23">
        <f t="shared" si="5"/>
        <v>0.13840257681544946</v>
      </c>
      <c r="V58" s="23">
        <f t="shared" si="15"/>
        <v>0</v>
      </c>
      <c r="W58" s="23">
        <f t="shared" si="16"/>
        <v>0.13840257681544946</v>
      </c>
      <c r="X58" s="23">
        <f t="shared" si="17"/>
        <v>49.824927653561808</v>
      </c>
      <c r="Y58" s="23">
        <f t="shared" si="18"/>
        <v>-49.824927653561808</v>
      </c>
      <c r="Z58" s="23">
        <f t="shared" si="19"/>
        <v>-49.824927653561808</v>
      </c>
      <c r="AB58" s="23">
        <f t="shared" si="6"/>
        <v>0.42513915173508882</v>
      </c>
      <c r="AC58" s="23">
        <f t="shared" si="7"/>
        <v>24.3586791001925</v>
      </c>
      <c r="AD58" s="23">
        <f t="shared" si="20"/>
        <v>6.7662997500534727E-2</v>
      </c>
      <c r="AE58" s="23">
        <f t="shared" si="21"/>
        <v>0</v>
      </c>
      <c r="AF58" s="23">
        <f t="shared" si="22"/>
        <v>6.7662997500534727E-2</v>
      </c>
      <c r="AG58" s="23">
        <f t="shared" si="23"/>
        <v>24.358679100192504</v>
      </c>
      <c r="AH58" s="23">
        <f t="shared" si="24"/>
        <v>-24.358679100192504</v>
      </c>
      <c r="AI58" s="23">
        <f t="shared" si="25"/>
        <v>-24.358679100192504</v>
      </c>
      <c r="AK58" s="26">
        <f t="shared" si="8"/>
        <v>0</v>
      </c>
      <c r="AL58" s="26">
        <f t="shared" si="9"/>
        <v>-0.36157705684156971</v>
      </c>
      <c r="AM58" s="26">
        <f t="shared" si="10"/>
        <v>4.993788356113102</v>
      </c>
      <c r="AN58" s="26">
        <v>0</v>
      </c>
      <c r="AO58" s="26">
        <f t="shared" si="11"/>
        <v>-49.824927653561808</v>
      </c>
      <c r="AP58" s="26" t="e">
        <f t="shared" si="12"/>
        <v>#N/A</v>
      </c>
      <c r="BC58" s="66">
        <f t="shared" si="26"/>
        <v>0.13840257681544946</v>
      </c>
      <c r="BD58" s="66">
        <f t="shared" si="27"/>
        <v>4.993788356113102</v>
      </c>
      <c r="BE58" s="66" t="e">
        <f t="shared" si="28"/>
        <v>#N/A</v>
      </c>
      <c r="BF58" s="66" t="e">
        <f t="shared" si="29"/>
        <v>#N/A</v>
      </c>
    </row>
    <row r="59" spans="2:58">
      <c r="E59" s="31"/>
      <c r="F59" s="22">
        <v>55</v>
      </c>
      <c r="G59" s="22">
        <v>44.134681381691799</v>
      </c>
      <c r="H59" s="22">
        <v>44.134681381691799</v>
      </c>
      <c r="I59" s="22">
        <v>22.657918188004089</v>
      </c>
      <c r="K59" s="22"/>
      <c r="L59" s="22">
        <f t="shared" si="0"/>
        <v>50.547150346909902</v>
      </c>
      <c r="M59" s="22">
        <f t="shared" si="1"/>
        <v>0.8822142010541717</v>
      </c>
      <c r="N59" s="22">
        <f t="shared" si="2"/>
        <v>0.60953374757565493</v>
      </c>
      <c r="O59" s="22">
        <f t="shared" si="3"/>
        <v>0.74066456608177422</v>
      </c>
      <c r="Q59" s="22">
        <f t="shared" si="13"/>
        <v>1.609533747575655</v>
      </c>
      <c r="R59" s="22">
        <f t="shared" si="14"/>
        <v>0.74066456608177422</v>
      </c>
      <c r="S59" s="22">
        <f t="shared" si="4"/>
        <v>1.7717739370568795</v>
      </c>
      <c r="U59" s="22">
        <f t="shared" si="5"/>
        <v>0.14040875096363861</v>
      </c>
      <c r="V59" s="22">
        <f t="shared" si="15"/>
        <v>0</v>
      </c>
      <c r="W59" s="22">
        <f t="shared" si="16"/>
        <v>0.14040875096363861</v>
      </c>
      <c r="X59" s="22">
        <f t="shared" si="17"/>
        <v>50.547150346909902</v>
      </c>
      <c r="Y59" s="22">
        <f t="shared" si="18"/>
        <v>-50.547150346909902</v>
      </c>
      <c r="Z59" s="22">
        <f t="shared" si="19"/>
        <v>-50.547150346909902</v>
      </c>
      <c r="AB59" s="22">
        <f t="shared" si="6"/>
        <v>0.43128182171089124</v>
      </c>
      <c r="AC59" s="22">
        <f t="shared" si="7"/>
        <v>24.710628164747707</v>
      </c>
      <c r="AD59" s="22">
        <f t="shared" si="20"/>
        <v>6.8640633790965855E-2</v>
      </c>
      <c r="AE59" s="22">
        <f t="shared" si="21"/>
        <v>0</v>
      </c>
      <c r="AF59" s="22">
        <f t="shared" si="22"/>
        <v>6.8640633790965855E-2</v>
      </c>
      <c r="AG59" s="22">
        <f t="shared" si="23"/>
        <v>24.710628164747707</v>
      </c>
      <c r="AH59" s="22">
        <f t="shared" si="24"/>
        <v>-24.710628164747707</v>
      </c>
      <c r="AI59" s="22">
        <f t="shared" si="25"/>
        <v>-24.710628164747707</v>
      </c>
      <c r="AK59" s="28">
        <f t="shared" si="8"/>
        <v>0</v>
      </c>
      <c r="AL59" s="28">
        <f t="shared" si="9"/>
        <v>-0.36157705684156971</v>
      </c>
      <c r="AM59" s="28">
        <f t="shared" si="10"/>
        <v>4.9681661777495778</v>
      </c>
      <c r="AN59" s="28">
        <v>0</v>
      </c>
      <c r="AO59" s="28">
        <f t="shared" si="11"/>
        <v>-50.547150346909902</v>
      </c>
      <c r="AP59" s="28" t="e">
        <f t="shared" si="12"/>
        <v>#N/A</v>
      </c>
      <c r="BC59" s="65">
        <f t="shared" si="26"/>
        <v>0.14040875096363861</v>
      </c>
      <c r="BD59" s="65">
        <f t="shared" si="27"/>
        <v>4.9681661777495778</v>
      </c>
      <c r="BE59" s="65" t="e">
        <f t="shared" si="28"/>
        <v>#N/A</v>
      </c>
      <c r="BF59" s="65" t="e">
        <f t="shared" si="29"/>
        <v>#N/A</v>
      </c>
    </row>
    <row r="60" spans="2:58">
      <c r="B60" s="29" t="s">
        <v>107</v>
      </c>
      <c r="C60" s="30"/>
      <c r="D60" s="30"/>
      <c r="E60" s="31"/>
      <c r="F60" s="23">
        <v>56</v>
      </c>
      <c r="G60" s="23">
        <v>44.774422771366787</v>
      </c>
      <c r="H60" s="23">
        <v>44.774422771366787</v>
      </c>
      <c r="I60" s="27">
        <v>22.334179607548158</v>
      </c>
      <c r="K60" s="23"/>
      <c r="L60" s="23">
        <f t="shared" si="0"/>
        <v>51.279841808470039</v>
      </c>
      <c r="M60" s="23">
        <f t="shared" si="1"/>
        <v>0.89500207945964561</v>
      </c>
      <c r="N60" s="23">
        <f t="shared" si="2"/>
        <v>0.60001263951234807</v>
      </c>
      <c r="O60" s="23">
        <f t="shared" si="3"/>
        <v>0.74839843753721857</v>
      </c>
      <c r="Q60" s="23">
        <f t="shared" si="13"/>
        <v>1.600012639512348</v>
      </c>
      <c r="R60" s="23">
        <f t="shared" si="14"/>
        <v>0.74839843753721857</v>
      </c>
      <c r="S60" s="23">
        <f t="shared" si="4"/>
        <v>1.7663919915770172</v>
      </c>
      <c r="U60" s="23">
        <f t="shared" si="5"/>
        <v>0.14244400502352789</v>
      </c>
      <c r="V60" s="23">
        <f t="shared" si="15"/>
        <v>0</v>
      </c>
      <c r="W60" s="23">
        <f t="shared" si="16"/>
        <v>0.14244400502352789</v>
      </c>
      <c r="X60" s="23">
        <f t="shared" si="17"/>
        <v>51.279841808470039</v>
      </c>
      <c r="Y60" s="23">
        <f t="shared" si="18"/>
        <v>-51.279841808470039</v>
      </c>
      <c r="Z60" s="23">
        <f t="shared" si="19"/>
        <v>-51.279841808470039</v>
      </c>
      <c r="AB60" s="23">
        <f t="shared" si="6"/>
        <v>0.43751255598322691</v>
      </c>
      <c r="AC60" s="23">
        <f t="shared" si="7"/>
        <v>25.067622941820055</v>
      </c>
      <c r="AD60" s="23">
        <f t="shared" si="20"/>
        <v>6.9632285949500147E-2</v>
      </c>
      <c r="AE60" s="23">
        <f t="shared" si="21"/>
        <v>0</v>
      </c>
      <c r="AF60" s="23">
        <f t="shared" si="22"/>
        <v>6.9632285949500147E-2</v>
      </c>
      <c r="AG60" s="23">
        <f t="shared" si="23"/>
        <v>25.067622941820051</v>
      </c>
      <c r="AH60" s="23">
        <f t="shared" si="24"/>
        <v>-25.067622941820051</v>
      </c>
      <c r="AI60" s="23">
        <f t="shared" si="25"/>
        <v>-25.067622941820051</v>
      </c>
      <c r="AK60" s="26">
        <f t="shared" si="8"/>
        <v>0</v>
      </c>
      <c r="AL60" s="26">
        <f t="shared" si="9"/>
        <v>-0.36157705684156971</v>
      </c>
      <c r="AM60" s="26">
        <f t="shared" si="10"/>
        <v>4.9417417412063456</v>
      </c>
      <c r="AN60" s="26">
        <v>0</v>
      </c>
      <c r="AO60" s="26">
        <f t="shared" si="11"/>
        <v>-51.279841808470039</v>
      </c>
      <c r="AP60" s="26" t="e">
        <f t="shared" si="12"/>
        <v>#N/A</v>
      </c>
      <c r="BC60" s="66">
        <f t="shared" si="26"/>
        <v>0.14244400502352789</v>
      </c>
      <c r="BD60" s="66">
        <f t="shared" si="27"/>
        <v>4.9417417412063456</v>
      </c>
      <c r="BE60" s="66" t="e">
        <f t="shared" si="28"/>
        <v>#N/A</v>
      </c>
      <c r="BF60" s="66" t="e">
        <f t="shared" si="29"/>
        <v>#N/A</v>
      </c>
    </row>
    <row r="61" spans="2:58">
      <c r="B61" s="29"/>
      <c r="C61" s="30"/>
      <c r="D61" s="30"/>
      <c r="E61" s="31"/>
      <c r="F61" s="22">
        <v>57</v>
      </c>
      <c r="G61" s="22">
        <v>45.423437345595318</v>
      </c>
      <c r="H61" s="22">
        <v>45.423437345595318</v>
      </c>
      <c r="I61" s="22">
        <v>22.015066636012065</v>
      </c>
      <c r="K61" s="22"/>
      <c r="L61" s="22">
        <f t="shared" si="0"/>
        <v>52.023153785215705</v>
      </c>
      <c r="M61" s="22">
        <f t="shared" si="1"/>
        <v>0.90797532082336496</v>
      </c>
      <c r="N61" s="22">
        <f t="shared" si="2"/>
        <v>0.59025326644057441</v>
      </c>
      <c r="O61" s="22">
        <f t="shared" si="3"/>
        <v>0.75611934926898772</v>
      </c>
      <c r="Q61" s="22">
        <f t="shared" si="13"/>
        <v>1.5902532664405744</v>
      </c>
      <c r="R61" s="22">
        <f t="shared" si="14"/>
        <v>0.75611934926898772</v>
      </c>
      <c r="S61" s="22">
        <f t="shared" si="4"/>
        <v>1.760858291221606</v>
      </c>
      <c r="U61" s="22">
        <f t="shared" si="5"/>
        <v>0.14450876051448808</v>
      </c>
      <c r="V61" s="22">
        <f t="shared" si="15"/>
        <v>0</v>
      </c>
      <c r="W61" s="22">
        <f t="shared" si="16"/>
        <v>0.14450876051448808</v>
      </c>
      <c r="X61" s="22">
        <f t="shared" si="17"/>
        <v>52.023153785215705</v>
      </c>
      <c r="Y61" s="22">
        <f t="shared" si="18"/>
        <v>-52.023153785215705</v>
      </c>
      <c r="Z61" s="22">
        <f t="shared" si="19"/>
        <v>-52.023153785215705</v>
      </c>
      <c r="AB61" s="22">
        <f t="shared" si="6"/>
        <v>0.44383257969808598</v>
      </c>
      <c r="AC61" s="22">
        <f t="shared" si="7"/>
        <v>25.429733627104071</v>
      </c>
      <c r="AD61" s="22">
        <f t="shared" si="20"/>
        <v>7.0638148964177971E-2</v>
      </c>
      <c r="AE61" s="22">
        <f t="shared" si="21"/>
        <v>0</v>
      </c>
      <c r="AF61" s="22">
        <f t="shared" si="22"/>
        <v>7.0638148964177971E-2</v>
      </c>
      <c r="AG61" s="22">
        <f t="shared" si="23"/>
        <v>25.429733627104071</v>
      </c>
      <c r="AH61" s="22">
        <f t="shared" si="24"/>
        <v>-25.429733627104071</v>
      </c>
      <c r="AI61" s="22">
        <f t="shared" si="25"/>
        <v>-25.429733627104071</v>
      </c>
      <c r="AK61" s="28">
        <f t="shared" si="8"/>
        <v>0</v>
      </c>
      <c r="AL61" s="28">
        <f t="shared" si="9"/>
        <v>-0.36157705684156971</v>
      </c>
      <c r="AM61" s="28">
        <f t="shared" si="10"/>
        <v>4.914488132215018</v>
      </c>
      <c r="AN61" s="28">
        <v>0</v>
      </c>
      <c r="AO61" s="28">
        <f t="shared" si="11"/>
        <v>-52.023153785215705</v>
      </c>
      <c r="AP61" s="28" t="e">
        <f t="shared" si="12"/>
        <v>#N/A</v>
      </c>
      <c r="BC61" s="65">
        <f t="shared" si="26"/>
        <v>0.14450876051448808</v>
      </c>
      <c r="BD61" s="65">
        <f t="shared" si="27"/>
        <v>4.914488132215018</v>
      </c>
      <c r="BE61" s="65" t="e">
        <f t="shared" si="28"/>
        <v>#N/A</v>
      </c>
      <c r="BF61" s="65" t="e">
        <f t="shared" si="29"/>
        <v>#N/A</v>
      </c>
    </row>
    <row r="62" spans="2:58">
      <c r="B62" s="29" t="s">
        <v>108</v>
      </c>
      <c r="C62" s="30">
        <f>D46*1000/D17</f>
        <v>74.843973807928066</v>
      </c>
      <c r="D62" s="30">
        <f>ABS(ROUNDUP(D25/3,0)*3-3)</f>
        <v>6</v>
      </c>
      <c r="E62" s="31"/>
      <c r="F62" s="23">
        <v>58</v>
      </c>
      <c r="G62" s="23">
        <v>46.081859521116911</v>
      </c>
      <c r="H62" s="23">
        <v>46.081859521116911</v>
      </c>
      <c r="I62" s="27">
        <v>21.700513182237192</v>
      </c>
      <c r="K62" s="23"/>
      <c r="L62" s="23">
        <f t="shared" si="0"/>
        <v>52.777240223724249</v>
      </c>
      <c r="M62" s="23">
        <f t="shared" si="1"/>
        <v>0.92113661201997687</v>
      </c>
      <c r="N62" s="23">
        <f t="shared" si="2"/>
        <v>0.58025092582700599</v>
      </c>
      <c r="O62" s="23">
        <f t="shared" si="3"/>
        <v>0.76382213371938068</v>
      </c>
      <c r="Q62" s="23">
        <f t="shared" si="13"/>
        <v>1.5802509258270061</v>
      </c>
      <c r="R62" s="23">
        <f t="shared" si="14"/>
        <v>0.76382213371938068</v>
      </c>
      <c r="S62" s="23">
        <f t="shared" si="4"/>
        <v>1.7551687213874161</v>
      </c>
      <c r="U62" s="23">
        <f t="shared" si="5"/>
        <v>0.1466034450659007</v>
      </c>
      <c r="V62" s="23">
        <f t="shared" si="15"/>
        <v>0</v>
      </c>
      <c r="W62" s="23">
        <f t="shared" si="16"/>
        <v>0.1466034450659007</v>
      </c>
      <c r="X62" s="23">
        <f t="shared" si="17"/>
        <v>52.777240223724249</v>
      </c>
      <c r="Y62" s="23">
        <f t="shared" si="18"/>
        <v>-52.777240223724249</v>
      </c>
      <c r="Z62" s="23">
        <f t="shared" si="19"/>
        <v>-52.777240223724249</v>
      </c>
      <c r="AB62" s="23">
        <f t="shared" si="6"/>
        <v>0.45024313277541267</v>
      </c>
      <c r="AC62" s="23">
        <f t="shared" si="7"/>
        <v>25.797031262779495</v>
      </c>
      <c r="AD62" s="23">
        <f t="shared" si="20"/>
        <v>7.1658420174387491E-2</v>
      </c>
      <c r="AE62" s="23">
        <f t="shared" si="21"/>
        <v>0</v>
      </c>
      <c r="AF62" s="23">
        <f t="shared" si="22"/>
        <v>7.1658420174387491E-2</v>
      </c>
      <c r="AG62" s="23">
        <f t="shared" si="23"/>
        <v>25.797031262779498</v>
      </c>
      <c r="AH62" s="23">
        <f t="shared" si="24"/>
        <v>-25.797031262779498</v>
      </c>
      <c r="AI62" s="23">
        <f t="shared" si="25"/>
        <v>-25.797031262779498</v>
      </c>
      <c r="AK62" s="26">
        <f t="shared" si="8"/>
        <v>0</v>
      </c>
      <c r="AL62" s="26">
        <f t="shared" si="9"/>
        <v>-0.36157705684156971</v>
      </c>
      <c r="AM62" s="26">
        <f t="shared" si="10"/>
        <v>4.886377415985935</v>
      </c>
      <c r="AN62" s="26">
        <v>0</v>
      </c>
      <c r="AO62" s="26">
        <f t="shared" si="11"/>
        <v>-52.777240223724249</v>
      </c>
      <c r="AP62" s="26" t="e">
        <f t="shared" si="12"/>
        <v>#N/A</v>
      </c>
      <c r="BC62" s="66">
        <f t="shared" si="26"/>
        <v>0.1466034450659007</v>
      </c>
      <c r="BD62" s="66">
        <f t="shared" si="27"/>
        <v>4.886377415985935</v>
      </c>
      <c r="BE62" s="66" t="e">
        <f t="shared" si="28"/>
        <v>#N/A</v>
      </c>
      <c r="BF62" s="66" t="e">
        <f t="shared" si="29"/>
        <v>#N/A</v>
      </c>
    </row>
    <row r="63" spans="2:58">
      <c r="B63" s="29" t="s">
        <v>109</v>
      </c>
      <c r="C63" s="30">
        <f>D49*1000/D17</f>
        <v>78.025343800142025</v>
      </c>
      <c r="D63" s="30">
        <f>D62+D25</f>
        <v>5.6384229431584298</v>
      </c>
      <c r="E63" s="31"/>
      <c r="F63" s="22">
        <v>59</v>
      </c>
      <c r="G63" s="22">
        <v>46.749825663069771</v>
      </c>
      <c r="H63" s="22">
        <v>46.749825663069771</v>
      </c>
      <c r="I63" s="22">
        <v>21.390454099381902</v>
      </c>
      <c r="K63" s="22"/>
      <c r="L63" s="22">
        <f t="shared" si="0"/>
        <v>53.542257302060804</v>
      </c>
      <c r="M63" s="22">
        <f t="shared" si="1"/>
        <v>0.93448867887093712</v>
      </c>
      <c r="N63" s="22">
        <f t="shared" si="2"/>
        <v>0.57000090253454971</v>
      </c>
      <c r="O63" s="22">
        <f t="shared" si="3"/>
        <v>0.77150136745991815</v>
      </c>
      <c r="Q63" s="22">
        <f t="shared" si="13"/>
        <v>1.5700009025345496</v>
      </c>
      <c r="R63" s="22">
        <f t="shared" si="14"/>
        <v>0.77150136745991815</v>
      </c>
      <c r="S63" s="22">
        <f t="shared" si="4"/>
        <v>1.7493190657944091</v>
      </c>
      <c r="U63" s="22">
        <f t="shared" si="5"/>
        <v>0.14872849250572445</v>
      </c>
      <c r="V63" s="22">
        <f t="shared" si="15"/>
        <v>0</v>
      </c>
      <c r="W63" s="22">
        <f t="shared" si="16"/>
        <v>0.14872849250572445</v>
      </c>
      <c r="X63" s="22">
        <f t="shared" si="17"/>
        <v>53.542257302060804</v>
      </c>
      <c r="Y63" s="22">
        <f t="shared" si="18"/>
        <v>-53.542257302060804</v>
      </c>
      <c r="Z63" s="22">
        <f t="shared" si="19"/>
        <v>-53.542257302060804</v>
      </c>
      <c r="AB63" s="22">
        <f t="shared" si="6"/>
        <v>0.45674546992641024</v>
      </c>
      <c r="AC63" s="22">
        <f t="shared" si="7"/>
        <v>26.169587738502774</v>
      </c>
      <c r="AD63" s="22">
        <f t="shared" si="20"/>
        <v>7.2693299273618811E-2</v>
      </c>
      <c r="AE63" s="22">
        <f t="shared" si="21"/>
        <v>0</v>
      </c>
      <c r="AF63" s="22">
        <f t="shared" si="22"/>
        <v>7.2693299273618811E-2</v>
      </c>
      <c r="AG63" s="22">
        <f t="shared" si="23"/>
        <v>26.169587738502774</v>
      </c>
      <c r="AH63" s="22">
        <f t="shared" si="24"/>
        <v>-26.169587738502774</v>
      </c>
      <c r="AI63" s="22">
        <f t="shared" si="25"/>
        <v>-26.169587738502774</v>
      </c>
      <c r="AK63" s="28">
        <f t="shared" si="8"/>
        <v>0</v>
      </c>
      <c r="AL63" s="28">
        <f t="shared" si="9"/>
        <v>-0.36157705684156971</v>
      </c>
      <c r="AM63" s="28">
        <f t="shared" si="10"/>
        <v>4.8573805906719327</v>
      </c>
      <c r="AN63" s="28">
        <v>0</v>
      </c>
      <c r="AO63" s="28">
        <f t="shared" si="11"/>
        <v>-53.542257302060804</v>
      </c>
      <c r="AP63" s="28" t="e">
        <f t="shared" si="12"/>
        <v>#N/A</v>
      </c>
      <c r="BC63" s="65">
        <f t="shared" si="26"/>
        <v>0.14872849250572445</v>
      </c>
      <c r="BD63" s="65">
        <f t="shared" si="27"/>
        <v>4.8573805906719327</v>
      </c>
      <c r="BE63" s="65" t="e">
        <f t="shared" si="28"/>
        <v>#N/A</v>
      </c>
      <c r="BF63" s="65" t="e">
        <f t="shared" si="29"/>
        <v>#N/A</v>
      </c>
    </row>
    <row r="64" spans="2:58">
      <c r="B64" s="29"/>
      <c r="C64" s="30"/>
      <c r="D64" s="30"/>
      <c r="E64" s="31"/>
      <c r="F64" s="23">
        <v>60</v>
      </c>
      <c r="G64" s="23">
        <v>47.42747411323311</v>
      </c>
      <c r="H64" s="23">
        <v>47.42747411323311</v>
      </c>
      <c r="I64" s="27">
        <v>21.08482517142911</v>
      </c>
      <c r="K64" s="23"/>
      <c r="L64" s="23">
        <f t="shared" si="0"/>
        <v>54.318363462123983</v>
      </c>
      <c r="M64" s="23">
        <f t="shared" si="1"/>
        <v>0.94803428670904977</v>
      </c>
      <c r="N64" s="23">
        <f t="shared" si="2"/>
        <v>0.55949847506406558</v>
      </c>
      <c r="O64" s="23">
        <f t="shared" si="3"/>
        <v>0.77915136224209369</v>
      </c>
      <c r="Q64" s="23">
        <f t="shared" si="13"/>
        <v>1.5594984750640655</v>
      </c>
      <c r="R64" s="23">
        <f t="shared" si="14"/>
        <v>0.77915136224209369</v>
      </c>
      <c r="S64" s="23">
        <f t="shared" si="4"/>
        <v>1.7433050045849281</v>
      </c>
      <c r="U64" s="23">
        <f t="shared" si="5"/>
        <v>0.15088434295034439</v>
      </c>
      <c r="V64" s="23">
        <f t="shared" si="15"/>
        <v>0</v>
      </c>
      <c r="W64" s="23">
        <f t="shared" si="16"/>
        <v>0.15088434295034439</v>
      </c>
      <c r="X64" s="23">
        <f t="shared" si="17"/>
        <v>54.318363462123983</v>
      </c>
      <c r="Y64" s="23">
        <f t="shared" si="18"/>
        <v>-54.318363462123983</v>
      </c>
      <c r="Z64" s="23">
        <f t="shared" si="19"/>
        <v>-54.318363462123983</v>
      </c>
      <c r="AB64" s="23">
        <f t="shared" si="6"/>
        <v>0.46334086065606439</v>
      </c>
      <c r="AC64" s="23">
        <f t="shared" si="7"/>
        <v>26.547475791551665</v>
      </c>
      <c r="AD64" s="23">
        <f t="shared" si="20"/>
        <v>7.374298830986574E-2</v>
      </c>
      <c r="AE64" s="23">
        <f t="shared" si="21"/>
        <v>0</v>
      </c>
      <c r="AF64" s="23">
        <f t="shared" si="22"/>
        <v>7.374298830986574E-2</v>
      </c>
      <c r="AG64" s="23">
        <f t="shared" si="23"/>
        <v>26.547475791551665</v>
      </c>
      <c r="AH64" s="23">
        <f t="shared" si="24"/>
        <v>-26.547475791551665</v>
      </c>
      <c r="AI64" s="23">
        <f t="shared" si="25"/>
        <v>-26.547475791551665</v>
      </c>
      <c r="AK64" s="26">
        <f t="shared" si="8"/>
        <v>0</v>
      </c>
      <c r="AL64" s="26">
        <f t="shared" si="9"/>
        <v>-0.36157705684156971</v>
      </c>
      <c r="AM64" s="26">
        <f t="shared" si="10"/>
        <v>4.827467538182753</v>
      </c>
      <c r="AN64" s="26">
        <v>0</v>
      </c>
      <c r="AO64" s="26">
        <f t="shared" si="11"/>
        <v>-54.318363462123983</v>
      </c>
      <c r="AP64" s="26" t="e">
        <f t="shared" si="12"/>
        <v>#N/A</v>
      </c>
      <c r="BC64" s="66">
        <f t="shared" si="26"/>
        <v>0.15088434295034439</v>
      </c>
      <c r="BD64" s="66">
        <f t="shared" si="27"/>
        <v>4.827467538182753</v>
      </c>
      <c r="BE64" s="66" t="e">
        <f t="shared" si="28"/>
        <v>#N/A</v>
      </c>
      <c r="BF64" s="66" t="e">
        <f t="shared" si="29"/>
        <v>#N/A</v>
      </c>
    </row>
    <row r="65" spans="2:58">
      <c r="B65" s="29"/>
      <c r="C65" s="30"/>
      <c r="D65" s="30"/>
      <c r="E65" s="31"/>
      <c r="F65" s="22">
        <v>61</v>
      </c>
      <c r="G65" s="22">
        <v>48.114945218679011</v>
      </c>
      <c r="H65" s="22">
        <v>48.114945218679011</v>
      </c>
      <c r="I65" s="22">
        <v>20.783563099886553</v>
      </c>
      <c r="K65" s="22"/>
      <c r="L65" s="22">
        <f t="shared" si="0"/>
        <v>55.105719442460689</v>
      </c>
      <c r="M65" s="22">
        <f t="shared" si="1"/>
        <v>0.96177624095119296</v>
      </c>
      <c r="N65" s="22">
        <f t="shared" si="2"/>
        <v>0.54873892230238586</v>
      </c>
      <c r="O65" s="22">
        <f t="shared" si="3"/>
        <v>0.78676615587678977</v>
      </c>
      <c r="Q65" s="22">
        <f t="shared" si="13"/>
        <v>1.5487389223023857</v>
      </c>
      <c r="R65" s="22">
        <f t="shared" si="14"/>
        <v>0.78676615587678977</v>
      </c>
      <c r="S65" s="22">
        <f t="shared" si="4"/>
        <v>1.7371221124283394</v>
      </c>
      <c r="U65" s="22">
        <f t="shared" si="5"/>
        <v>0.15307144289572414</v>
      </c>
      <c r="V65" s="22">
        <f t="shared" si="15"/>
        <v>0</v>
      </c>
      <c r="W65" s="22">
        <f t="shared" si="16"/>
        <v>0.15307144289572414</v>
      </c>
      <c r="X65" s="22">
        <f t="shared" si="17"/>
        <v>55.105719442460689</v>
      </c>
      <c r="Y65" s="22">
        <f t="shared" si="18"/>
        <v>-55.105719442460689</v>
      </c>
      <c r="Z65" s="22">
        <f t="shared" si="19"/>
        <v>-55.105719442460689</v>
      </c>
      <c r="AB65" s="22">
        <f t="shared" si="6"/>
        <v>0.47003058924942942</v>
      </c>
      <c r="AC65" s="22">
        <f t="shared" si="7"/>
        <v>26.930769006039469</v>
      </c>
      <c r="AD65" s="22">
        <f t="shared" si="20"/>
        <v>7.4807691683442964E-2</v>
      </c>
      <c r="AE65" s="22">
        <f t="shared" si="21"/>
        <v>0</v>
      </c>
      <c r="AF65" s="22">
        <f t="shared" si="22"/>
        <v>7.4807691683442964E-2</v>
      </c>
      <c r="AG65" s="22">
        <f t="shared" si="23"/>
        <v>26.930769006039466</v>
      </c>
      <c r="AH65" s="22">
        <f t="shared" si="24"/>
        <v>-26.930769006039466</v>
      </c>
      <c r="AI65" s="22">
        <f t="shared" si="25"/>
        <v>-26.930769006039466</v>
      </c>
      <c r="AK65" s="28">
        <f t="shared" si="8"/>
        <v>0</v>
      </c>
      <c r="AL65" s="28">
        <f t="shared" si="9"/>
        <v>-0.36157705684156971</v>
      </c>
      <c r="AM65" s="28">
        <f t="shared" si="10"/>
        <v>4.7966069721632207</v>
      </c>
      <c r="AN65" s="28">
        <v>0</v>
      </c>
      <c r="AO65" s="28">
        <f t="shared" si="11"/>
        <v>-55.105719442460689</v>
      </c>
      <c r="AP65" s="28" t="e">
        <f t="shared" si="12"/>
        <v>#N/A</v>
      </c>
      <c r="BC65" s="65">
        <f t="shared" si="26"/>
        <v>0.15307144289572414</v>
      </c>
      <c r="BD65" s="65">
        <f t="shared" si="27"/>
        <v>4.7966069721632207</v>
      </c>
      <c r="BE65" s="65" t="e">
        <f t="shared" si="28"/>
        <v>#N/A</v>
      </c>
      <c r="BF65" s="65" t="e">
        <f t="shared" si="29"/>
        <v>#N/A</v>
      </c>
    </row>
    <row r="66" spans="2:58">
      <c r="B66" s="29"/>
      <c r="C66" s="30"/>
      <c r="D66" s="30"/>
      <c r="E66" s="31"/>
      <c r="F66" s="23">
        <v>62</v>
      </c>
      <c r="G66" s="23">
        <v>48.812381360839609</v>
      </c>
      <c r="H66" s="23">
        <v>48.812381360839609</v>
      </c>
      <c r="I66" s="27">
        <v>20.486605490677075</v>
      </c>
      <c r="K66" s="23"/>
      <c r="L66" s="23">
        <f t="shared" si="0"/>
        <v>55.904488311556563</v>
      </c>
      <c r="M66" s="23">
        <f t="shared" si="1"/>
        <v>0.97571738767934757</v>
      </c>
      <c r="N66" s="23">
        <f t="shared" si="2"/>
        <v>0.53771753080485585</v>
      </c>
      <c r="O66" s="23">
        <f t="shared" si="3"/>
        <v>0.79433950295063005</v>
      </c>
      <c r="Q66" s="23">
        <f t="shared" si="13"/>
        <v>1.5377175308048558</v>
      </c>
      <c r="R66" s="23">
        <f t="shared" si="14"/>
        <v>0.79433950295063005</v>
      </c>
      <c r="S66" s="23">
        <f t="shared" si="4"/>
        <v>1.7307658566346971</v>
      </c>
      <c r="U66" s="23">
        <f t="shared" si="5"/>
        <v>0.15529024530987934</v>
      </c>
      <c r="V66" s="23">
        <f t="shared" si="15"/>
        <v>0</v>
      </c>
      <c r="W66" s="23">
        <f t="shared" si="16"/>
        <v>0.15529024530987934</v>
      </c>
      <c r="X66" s="23">
        <f t="shared" si="17"/>
        <v>55.904488311556563</v>
      </c>
      <c r="Y66" s="23">
        <f t="shared" si="18"/>
        <v>-55.904488311556563</v>
      </c>
      <c r="Z66" s="23">
        <f t="shared" si="19"/>
        <v>-55.904488311556563</v>
      </c>
      <c r="AB66" s="23">
        <f t="shared" si="6"/>
        <v>0.47681595473991822</v>
      </c>
      <c r="AC66" s="23">
        <f t="shared" si="7"/>
        <v>27.319541811098194</v>
      </c>
      <c r="AD66" s="23">
        <f t="shared" si="20"/>
        <v>7.5887616141939424E-2</v>
      </c>
      <c r="AE66" s="23">
        <f t="shared" si="21"/>
        <v>0</v>
      </c>
      <c r="AF66" s="23">
        <f t="shared" si="22"/>
        <v>7.5887616141939424E-2</v>
      </c>
      <c r="AG66" s="23">
        <f t="shared" si="23"/>
        <v>27.319541811098194</v>
      </c>
      <c r="AH66" s="23">
        <f t="shared" si="24"/>
        <v>-27.319541811098194</v>
      </c>
      <c r="AI66" s="23">
        <f t="shared" si="25"/>
        <v>-27.319541811098194</v>
      </c>
      <c r="AK66" s="26">
        <f t="shared" si="8"/>
        <v>0</v>
      </c>
      <c r="AL66" s="26">
        <f t="shared" si="9"/>
        <v>-0.36157705684156971</v>
      </c>
      <c r="AM66" s="26">
        <f t="shared" si="10"/>
        <v>4.764766382932569</v>
      </c>
      <c r="AN66" s="26">
        <v>0</v>
      </c>
      <c r="AO66" s="26">
        <f t="shared" si="11"/>
        <v>-55.904488311556563</v>
      </c>
      <c r="AP66" s="26" t="e">
        <f t="shared" si="12"/>
        <v>#N/A</v>
      </c>
      <c r="BC66" s="66">
        <f t="shared" si="26"/>
        <v>0.15529024530987934</v>
      </c>
      <c r="BD66" s="66">
        <f t="shared" si="27"/>
        <v>4.764766382932569</v>
      </c>
      <c r="BE66" s="66" t="e">
        <f t="shared" si="28"/>
        <v>#N/A</v>
      </c>
      <c r="BF66" s="66" t="e">
        <f t="shared" si="29"/>
        <v>#N/A</v>
      </c>
    </row>
    <row r="67" spans="2:58">
      <c r="B67" s="29"/>
      <c r="C67" s="30"/>
      <c r="D67" s="30"/>
      <c r="E67" s="31"/>
      <c r="F67" s="22">
        <v>63</v>
      </c>
      <c r="G67" s="22">
        <v>49.519926984995479</v>
      </c>
      <c r="H67" s="22">
        <v>49.519926984995479</v>
      </c>
      <c r="I67" s="22">
        <v>20.193890841216298</v>
      </c>
      <c r="K67" s="22"/>
      <c r="L67" s="22">
        <f t="shared" si="0"/>
        <v>56.71483550160881</v>
      </c>
      <c r="M67" s="22">
        <f t="shared" si="1"/>
        <v>0.98986061423004346</v>
      </c>
      <c r="N67" s="22">
        <f t="shared" si="2"/>
        <v>0.52642960264174798</v>
      </c>
      <c r="O67" s="22">
        <f t="shared" si="3"/>
        <v>0.801864865388911</v>
      </c>
      <c r="Q67" s="22">
        <f t="shared" si="13"/>
        <v>1.5264296026417479</v>
      </c>
      <c r="R67" s="22">
        <f t="shared" si="14"/>
        <v>0.801864865388911</v>
      </c>
      <c r="S67" s="22">
        <f t="shared" si="4"/>
        <v>1.7242315952812781</v>
      </c>
      <c r="U67" s="22">
        <f t="shared" si="5"/>
        <v>0.15754120972669114</v>
      </c>
      <c r="V67" s="22">
        <f t="shared" si="15"/>
        <v>0</v>
      </c>
      <c r="W67" s="22">
        <f t="shared" si="16"/>
        <v>0.15754120972669114</v>
      </c>
      <c r="X67" s="22">
        <f t="shared" si="17"/>
        <v>56.71483550160881</v>
      </c>
      <c r="Y67" s="22">
        <f t="shared" si="18"/>
        <v>-56.71483550160881</v>
      </c>
      <c r="Z67" s="22">
        <f t="shared" si="19"/>
        <v>-56.71483550160881</v>
      </c>
      <c r="AB67" s="22">
        <f t="shared" si="6"/>
        <v>0.48369827085777273</v>
      </c>
      <c r="AC67" s="22">
        <f t="shared" si="7"/>
        <v>27.713869477926121</v>
      </c>
      <c r="AD67" s="22">
        <f t="shared" si="20"/>
        <v>7.6982970772017004E-2</v>
      </c>
      <c r="AE67" s="22">
        <f t="shared" si="21"/>
        <v>0</v>
      </c>
      <c r="AF67" s="22">
        <f t="shared" si="22"/>
        <v>7.6982970772017004E-2</v>
      </c>
      <c r="AG67" s="22">
        <f t="shared" si="23"/>
        <v>27.713869477926121</v>
      </c>
      <c r="AH67" s="22">
        <f t="shared" si="24"/>
        <v>-27.713869477926121</v>
      </c>
      <c r="AI67" s="22">
        <f t="shared" si="25"/>
        <v>-27.713869477926121</v>
      </c>
      <c r="AK67" s="28">
        <f t="shared" si="8"/>
        <v>0</v>
      </c>
      <c r="AL67" s="28">
        <f t="shared" si="9"/>
        <v>-0.36157705684156971</v>
      </c>
      <c r="AM67" s="28">
        <f t="shared" si="10"/>
        <v>4.7319119791648756</v>
      </c>
      <c r="AN67" s="28">
        <v>0</v>
      </c>
      <c r="AO67" s="28">
        <f t="shared" si="11"/>
        <v>-56.71483550160881</v>
      </c>
      <c r="AP67" s="28" t="e">
        <f t="shared" si="12"/>
        <v>#N/A</v>
      </c>
      <c r="BC67" s="65">
        <f t="shared" si="26"/>
        <v>0.15754120972669114</v>
      </c>
      <c r="BD67" s="65">
        <f t="shared" si="27"/>
        <v>4.7319119791648756</v>
      </c>
      <c r="BE67" s="65" t="e">
        <f t="shared" si="28"/>
        <v>#N/A</v>
      </c>
      <c r="BF67" s="65" t="e">
        <f t="shared" si="29"/>
        <v>#N/A</v>
      </c>
    </row>
    <row r="68" spans="2:58">
      <c r="B68" s="29"/>
      <c r="C68" s="30"/>
      <c r="D68" s="30"/>
      <c r="E68" s="31"/>
      <c r="F68" s="23">
        <v>64</v>
      </c>
      <c r="G68" s="23">
        <v>50.237728630191612</v>
      </c>
      <c r="H68" s="23">
        <v>50</v>
      </c>
      <c r="I68" s="27">
        <v>19.90535852767486</v>
      </c>
      <c r="K68" s="23"/>
      <c r="L68" s="23">
        <f t="shared" ref="L68:L131" si="30">$D$51/$I68*360</f>
        <v>57.536928842788768</v>
      </c>
      <c r="M68" s="23">
        <f t="shared" ref="M68:M131" si="31">RADIANS(L68)</f>
        <v>1.0042088497923549</v>
      </c>
      <c r="N68" s="23">
        <f t="shared" ref="N68:N131" si="32">$K$4*COS(M68)</f>
        <v>0.51487046383904944</v>
      </c>
      <c r="O68" s="23">
        <f t="shared" ref="O68:O131" si="33">$K$4*SIN(M68)</f>
        <v>0.8093354028762656</v>
      </c>
      <c r="Q68" s="23">
        <f t="shared" si="13"/>
        <v>1.5148704638390496</v>
      </c>
      <c r="R68" s="23">
        <f t="shared" si="14"/>
        <v>0.8093354028762656</v>
      </c>
      <c r="S68" s="23">
        <f t="shared" ref="S68:S131" si="34">SQRT(Q68^2+R68^2)</f>
        <v>1.7175145753561523</v>
      </c>
      <c r="U68" s="23">
        <f t="shared" ref="U68:U131" si="35">L68/360</f>
        <v>0.1598248023410799</v>
      </c>
      <c r="V68" s="23">
        <f t="shared" si="15"/>
        <v>0</v>
      </c>
      <c r="W68" s="23">
        <f t="shared" si="16"/>
        <v>0.1598248023410799</v>
      </c>
      <c r="X68" s="23">
        <f t="shared" si="17"/>
        <v>57.536928842788768</v>
      </c>
      <c r="Y68" s="23">
        <f t="shared" si="18"/>
        <v>-57.536928842788768</v>
      </c>
      <c r="Z68" s="23">
        <f t="shared" si="19"/>
        <v>-57.536928842788768</v>
      </c>
      <c r="AB68" s="23">
        <f t="shared" ref="AB68:AB131" si="36">IMARGUMENT(COMPLEX(Q68,R68))</f>
        <v>0.49067886595663895</v>
      </c>
      <c r="AC68" s="23">
        <f t="shared" ref="AC68:AC131" si="37">DEGREES(AB68)</f>
        <v>28.113828115580862</v>
      </c>
      <c r="AD68" s="23">
        <f t="shared" si="20"/>
        <v>7.8093966987724611E-2</v>
      </c>
      <c r="AE68" s="23">
        <f t="shared" si="21"/>
        <v>0</v>
      </c>
      <c r="AF68" s="23">
        <f t="shared" si="22"/>
        <v>7.8093966987724611E-2</v>
      </c>
      <c r="AG68" s="23">
        <f t="shared" si="23"/>
        <v>28.113828115580858</v>
      </c>
      <c r="AH68" s="23">
        <f t="shared" si="24"/>
        <v>-28.113828115580858</v>
      </c>
      <c r="AI68" s="23">
        <f t="shared" si="25"/>
        <v>-28.113828115580858</v>
      </c>
      <c r="AK68" s="26">
        <f t="shared" ref="AK68:AK131" si="38">$D$21</f>
        <v>0</v>
      </c>
      <c r="AL68" s="26">
        <f t="shared" ref="AL68:AL131" si="39">$D$25</f>
        <v>-0.36157705684156971</v>
      </c>
      <c r="AM68" s="26">
        <f t="shared" ref="AM68:AM131" si="40">20*LOG(S68)</f>
        <v>4.6980086260715224</v>
      </c>
      <c r="AN68" s="26">
        <v>0</v>
      </c>
      <c r="AO68" s="26">
        <f t="shared" ref="AO68:AO131" si="41">Z68</f>
        <v>-57.536928842788768</v>
      </c>
      <c r="AP68" s="26" t="e">
        <f t="shared" ref="AP68:AP131" si="42">AI68*$D$12</f>
        <v>#N/A</v>
      </c>
      <c r="BC68" s="66">
        <f t="shared" si="26"/>
        <v>0.1598248023410799</v>
      </c>
      <c r="BD68" s="66">
        <f t="shared" si="27"/>
        <v>4.6980086260715224</v>
      </c>
      <c r="BE68" s="66" t="e">
        <f t="shared" si="28"/>
        <v>#N/A</v>
      </c>
      <c r="BF68" s="66" t="e">
        <f t="shared" si="29"/>
        <v>#N/A</v>
      </c>
    </row>
    <row r="69" spans="2:58">
      <c r="B69" s="29"/>
      <c r="C69" s="30"/>
      <c r="D69" s="30"/>
      <c r="E69" s="31"/>
      <c r="F69" s="22">
        <v>65</v>
      </c>
      <c r="G69" s="22">
        <v>50.965934959586939</v>
      </c>
      <c r="H69" s="22">
        <v>50.965934959586939</v>
      </c>
      <c r="I69" s="22">
        <v>19.620948792422677</v>
      </c>
      <c r="K69" s="22"/>
      <c r="L69" s="22">
        <f t="shared" si="30"/>
        <v>58.370938598001054</v>
      </c>
      <c r="M69" s="22">
        <f t="shared" si="31"/>
        <v>1.0187650660145611</v>
      </c>
      <c r="N69" s="22">
        <f t="shared" si="32"/>
        <v>0.50303547344529043</v>
      </c>
      <c r="O69" s="22">
        <f t="shared" si="33"/>
        <v>0.81674396314781395</v>
      </c>
      <c r="Q69" s="22">
        <f t="shared" ref="Q69:Q132" si="43">$D$9+N69</f>
        <v>1.5030354734452904</v>
      </c>
      <c r="R69" s="22">
        <f t="shared" ref="R69:R132" si="44">O69</f>
        <v>0.81674396314781395</v>
      </c>
      <c r="S69" s="22">
        <f t="shared" si="34"/>
        <v>1.7106099309232674</v>
      </c>
      <c r="U69" s="22">
        <f t="shared" si="35"/>
        <v>0.16214149610555847</v>
      </c>
      <c r="V69" s="22">
        <f t="shared" ref="V69:V132" si="45">TRUNC(U69,0)</f>
        <v>0</v>
      </c>
      <c r="W69" s="22">
        <f t="shared" ref="W69:W132" si="46">U69-V69</f>
        <v>0.16214149610555847</v>
      </c>
      <c r="X69" s="22">
        <f t="shared" ref="X69:X132" si="47" xml:space="preserve"> W69 * 360</f>
        <v>58.370938598001054</v>
      </c>
      <c r="Y69" s="22">
        <f t="shared" ref="Y69:Y132" si="48">IF(X69 &lt; 180,- X69,360 - X69)</f>
        <v>-58.370938598001054</v>
      </c>
      <c r="Z69" s="22">
        <f t="shared" ref="Z69:Z132" si="49">IF(Y69 &gt; 180,-360+Y69,Y69)</f>
        <v>-58.370938598001054</v>
      </c>
      <c r="AB69" s="22">
        <f t="shared" si="36"/>
        <v>0.49775908291598503</v>
      </c>
      <c r="AC69" s="22">
        <f t="shared" si="37"/>
        <v>28.51949466538834</v>
      </c>
      <c r="AD69" s="22">
        <f t="shared" ref="AD69:AD132" si="50">AC69/360</f>
        <v>7.9220818514967609E-2</v>
      </c>
      <c r="AE69" s="22">
        <f t="shared" ref="AE69:AE132" si="51">TRUNC(AD69,0)</f>
        <v>0</v>
      </c>
      <c r="AF69" s="22">
        <f t="shared" ref="AF69:AF132" si="52">AD69-AE69</f>
        <v>7.9220818514967609E-2</v>
      </c>
      <c r="AG69" s="22">
        <f t="shared" ref="AG69:AG132" si="53" xml:space="preserve"> AF69 * 360</f>
        <v>28.51949466538834</v>
      </c>
      <c r="AH69" s="22">
        <f t="shared" ref="AH69:AH132" si="54">IF(AG69 &lt; 180,- AG69,360 - AG69)</f>
        <v>-28.51949466538834</v>
      </c>
      <c r="AI69" s="22">
        <f t="shared" ref="AI69:AI132" si="55">IF(AH69 &gt; 180,-360+AH69,AH69)</f>
        <v>-28.51949466538834</v>
      </c>
      <c r="AK69" s="28">
        <f t="shared" si="38"/>
        <v>0</v>
      </c>
      <c r="AL69" s="28">
        <f t="shared" si="39"/>
        <v>-0.36157705684156971</v>
      </c>
      <c r="AM69" s="28">
        <f t="shared" si="40"/>
        <v>4.6630197798255448</v>
      </c>
      <c r="AN69" s="28">
        <v>0</v>
      </c>
      <c r="AO69" s="28">
        <f t="shared" si="41"/>
        <v>-58.370938598001054</v>
      </c>
      <c r="AP69" s="28" t="e">
        <f t="shared" si="42"/>
        <v>#N/A</v>
      </c>
      <c r="BC69" s="65">
        <f t="shared" ref="BC69:BC132" si="56">L69/360</f>
        <v>0.16214149610555847</v>
      </c>
      <c r="BD69" s="65">
        <f t="shared" ref="BD69:BD132" si="57">IF(BC69&lt;6,AM69,NA())</f>
        <v>4.6630197798255448</v>
      </c>
      <c r="BE69" s="65" t="e">
        <f t="shared" ref="BE69:BE132" si="58">IF(AND(BC69&gt;=6,BC69&lt;24),AM69,NA())</f>
        <v>#N/A</v>
      </c>
      <c r="BF69" s="65" t="e">
        <f t="shared" ref="BF69:BF132" si="59">IF(24&lt;BC69,AM69,NA())</f>
        <v>#N/A</v>
      </c>
    </row>
    <row r="70" spans="2:58">
      <c r="B70" s="29"/>
      <c r="C70" s="30"/>
      <c r="D70" s="30"/>
      <c r="E70" s="31"/>
      <c r="F70" s="23">
        <v>66</v>
      </c>
      <c r="G70" s="23">
        <v>51.704696791243812</v>
      </c>
      <c r="H70" s="23">
        <v>51.704696791243812</v>
      </c>
      <c r="I70" s="27">
        <v>19.340602731652609</v>
      </c>
      <c r="K70" s="23"/>
      <c r="L70" s="23">
        <f t="shared" si="30"/>
        <v>59.217037498146489</v>
      </c>
      <c r="M70" s="23">
        <f t="shared" si="31"/>
        <v>1.0335322776196016</v>
      </c>
      <c r="N70" s="23">
        <f t="shared" si="32"/>
        <v>0.49092003325723932</v>
      </c>
      <c r="O70" s="23">
        <f t="shared" si="33"/>
        <v>0.82408307216532251</v>
      </c>
      <c r="Q70" s="23">
        <f t="shared" si="43"/>
        <v>1.4909200332572392</v>
      </c>
      <c r="R70" s="23">
        <f t="shared" si="44"/>
        <v>0.82408307216532251</v>
      </c>
      <c r="S70" s="23">
        <f t="shared" si="34"/>
        <v>1.7035126813138797</v>
      </c>
      <c r="U70" s="23">
        <f t="shared" si="35"/>
        <v>0.1644917708281847</v>
      </c>
      <c r="V70" s="23">
        <f t="shared" si="45"/>
        <v>0</v>
      </c>
      <c r="W70" s="23">
        <f t="shared" si="46"/>
        <v>0.1644917708281847</v>
      </c>
      <c r="X70" s="23">
        <f t="shared" si="47"/>
        <v>59.217037498146489</v>
      </c>
      <c r="Y70" s="23">
        <f t="shared" si="48"/>
        <v>-59.217037498146489</v>
      </c>
      <c r="Z70" s="23">
        <f t="shared" si="49"/>
        <v>-59.217037498146489</v>
      </c>
      <c r="AB70" s="23">
        <f t="shared" si="36"/>
        <v>0.50494027901684591</v>
      </c>
      <c r="AC70" s="23">
        <f t="shared" si="37"/>
        <v>28.930946893823471</v>
      </c>
      <c r="AD70" s="23">
        <f t="shared" si="50"/>
        <v>8.036374137173187E-2</v>
      </c>
      <c r="AE70" s="23">
        <f t="shared" si="51"/>
        <v>0</v>
      </c>
      <c r="AF70" s="23">
        <f t="shared" si="52"/>
        <v>8.036374137173187E-2</v>
      </c>
      <c r="AG70" s="23">
        <f t="shared" si="53"/>
        <v>28.930946893823474</v>
      </c>
      <c r="AH70" s="23">
        <f t="shared" si="54"/>
        <v>-28.930946893823474</v>
      </c>
      <c r="AI70" s="23">
        <f t="shared" si="55"/>
        <v>-28.930946893823474</v>
      </c>
      <c r="AK70" s="26">
        <f t="shared" si="38"/>
        <v>0</v>
      </c>
      <c r="AL70" s="26">
        <f t="shared" si="39"/>
        <v>-0.36157705684156971</v>
      </c>
      <c r="AM70" s="26">
        <f t="shared" si="40"/>
        <v>4.6269074179445742</v>
      </c>
      <c r="AN70" s="26">
        <v>0</v>
      </c>
      <c r="AO70" s="26">
        <f t="shared" si="41"/>
        <v>-59.217037498146489</v>
      </c>
      <c r="AP70" s="26" t="e">
        <f t="shared" si="42"/>
        <v>#N/A</v>
      </c>
      <c r="BC70" s="66">
        <f t="shared" si="56"/>
        <v>0.1644917708281847</v>
      </c>
      <c r="BD70" s="66">
        <f t="shared" si="57"/>
        <v>4.6269074179445742</v>
      </c>
      <c r="BE70" s="66" t="e">
        <f t="shared" si="58"/>
        <v>#N/A</v>
      </c>
      <c r="BF70" s="66" t="e">
        <f t="shared" si="59"/>
        <v>#N/A</v>
      </c>
    </row>
    <row r="71" spans="2:58">
      <c r="B71" s="29"/>
      <c r="C71" s="30"/>
      <c r="D71" s="30"/>
      <c r="E71" s="31"/>
      <c r="F71" s="22">
        <v>67</v>
      </c>
      <c r="G71" s="22">
        <v>52.454167129363817</v>
      </c>
      <c r="H71" s="22">
        <v>52.454167129363817</v>
      </c>
      <c r="I71" s="22">
        <v>19.064262283180938</v>
      </c>
      <c r="K71" s="22"/>
      <c r="L71" s="22">
        <f t="shared" si="30"/>
        <v>60.075400777896292</v>
      </c>
      <c r="M71" s="22">
        <f t="shared" si="31"/>
        <v>1.048513543029453</v>
      </c>
      <c r="N71" s="22">
        <f t="shared" si="32"/>
        <v>0.47851959823846058</v>
      </c>
      <c r="O71" s="22">
        <f t="shared" si="33"/>
        <v>0.83134492419478168</v>
      </c>
      <c r="Q71" s="22">
        <f t="shared" si="43"/>
        <v>1.4785195982384605</v>
      </c>
      <c r="R71" s="22">
        <f t="shared" si="44"/>
        <v>0.83134492419478168</v>
      </c>
      <c r="S71" s="22">
        <f t="shared" si="34"/>
        <v>1.6962177293495213</v>
      </c>
      <c r="U71" s="22">
        <f t="shared" si="35"/>
        <v>0.16687611327193413</v>
      </c>
      <c r="V71" s="22">
        <f t="shared" si="45"/>
        <v>0</v>
      </c>
      <c r="W71" s="22">
        <f t="shared" si="46"/>
        <v>0.16687611327193413</v>
      </c>
      <c r="X71" s="22">
        <f t="shared" si="47"/>
        <v>60.075400777896292</v>
      </c>
      <c r="Y71" s="22">
        <f t="shared" si="48"/>
        <v>-60.075400777896292</v>
      </c>
      <c r="Z71" s="22">
        <f t="shared" si="49"/>
        <v>-60.075400777896292</v>
      </c>
      <c r="AB71" s="22">
        <f t="shared" si="36"/>
        <v>0.51222382578811188</v>
      </c>
      <c r="AC71" s="22">
        <f t="shared" si="37"/>
        <v>29.348263383703149</v>
      </c>
      <c r="AD71" s="22">
        <f t="shared" si="50"/>
        <v>8.1522953843619864E-2</v>
      </c>
      <c r="AE71" s="22">
        <f t="shared" si="51"/>
        <v>0</v>
      </c>
      <c r="AF71" s="22">
        <f t="shared" si="52"/>
        <v>8.1522953843619864E-2</v>
      </c>
      <c r="AG71" s="22">
        <f t="shared" si="53"/>
        <v>29.348263383703152</v>
      </c>
      <c r="AH71" s="22">
        <f t="shared" si="54"/>
        <v>-29.348263383703152</v>
      </c>
      <c r="AI71" s="22">
        <f t="shared" si="55"/>
        <v>-29.348263383703152</v>
      </c>
      <c r="AK71" s="28">
        <f t="shared" si="38"/>
        <v>0</v>
      </c>
      <c r="AL71" s="28">
        <f t="shared" si="39"/>
        <v>-0.36157705684156971</v>
      </c>
      <c r="AM71" s="28">
        <f t="shared" si="40"/>
        <v>4.5896319653234769</v>
      </c>
      <c r="AN71" s="28">
        <v>0</v>
      </c>
      <c r="AO71" s="28">
        <f t="shared" si="41"/>
        <v>-60.075400777896292</v>
      </c>
      <c r="AP71" s="28" t="e">
        <f t="shared" si="42"/>
        <v>#N/A</v>
      </c>
      <c r="BC71" s="65">
        <f t="shared" si="56"/>
        <v>0.16687611327193413</v>
      </c>
      <c r="BD71" s="65">
        <f t="shared" si="57"/>
        <v>4.5896319653234769</v>
      </c>
      <c r="BE71" s="65" t="e">
        <f t="shared" si="58"/>
        <v>#N/A</v>
      </c>
      <c r="BF71" s="65" t="e">
        <f t="shared" si="59"/>
        <v>#N/A</v>
      </c>
    </row>
    <row r="72" spans="2:58">
      <c r="B72" s="29"/>
      <c r="C72" s="30"/>
      <c r="D72" s="30"/>
      <c r="E72" s="31"/>
      <c r="F72" s="23">
        <v>68</v>
      </c>
      <c r="G72" s="23">
        <v>53.214501195976197</v>
      </c>
      <c r="H72" s="23">
        <v>53.214501195976197</v>
      </c>
      <c r="I72" s="27">
        <v>18.791870214422207</v>
      </c>
      <c r="K72" s="23"/>
      <c r="L72" s="23">
        <f t="shared" si="30"/>
        <v>60.946206211984595</v>
      </c>
      <c r="M72" s="23">
        <f t="shared" si="31"/>
        <v>1.0637119649985523</v>
      </c>
      <c r="N72" s="23">
        <f t="shared" si="32"/>
        <v>0.46582968766588739</v>
      </c>
      <c r="O72" s="23">
        <f t="shared" si="33"/>
        <v>0.83852137180385977</v>
      </c>
      <c r="Q72" s="23">
        <f t="shared" si="43"/>
        <v>1.4658296876658874</v>
      </c>
      <c r="R72" s="23">
        <f t="shared" si="44"/>
        <v>0.83852137180385977</v>
      </c>
      <c r="S72" s="23">
        <f t="shared" si="34"/>
        <v>1.6887198596020891</v>
      </c>
      <c r="U72" s="23">
        <f t="shared" si="35"/>
        <v>0.16929501725551277</v>
      </c>
      <c r="V72" s="23">
        <f t="shared" si="45"/>
        <v>0</v>
      </c>
      <c r="W72" s="23">
        <f t="shared" si="46"/>
        <v>0.16929501725551277</v>
      </c>
      <c r="X72" s="23">
        <f t="shared" si="47"/>
        <v>60.946206211984595</v>
      </c>
      <c r="Y72" s="23">
        <f t="shared" si="48"/>
        <v>-60.946206211984595</v>
      </c>
      <c r="Z72" s="23">
        <f t="shared" si="49"/>
        <v>-60.946206211984595</v>
      </c>
      <c r="AB72" s="23">
        <f t="shared" si="36"/>
        <v>0.51961110882027894</v>
      </c>
      <c r="AC72" s="23">
        <f t="shared" si="37"/>
        <v>29.771523523514929</v>
      </c>
      <c r="AD72" s="23">
        <f t="shared" si="50"/>
        <v>8.2698676454208142E-2</v>
      </c>
      <c r="AE72" s="23">
        <f t="shared" si="51"/>
        <v>0</v>
      </c>
      <c r="AF72" s="23">
        <f t="shared" si="52"/>
        <v>8.2698676454208142E-2</v>
      </c>
      <c r="AG72" s="23">
        <f t="shared" si="53"/>
        <v>29.771523523514929</v>
      </c>
      <c r="AH72" s="23">
        <f t="shared" si="54"/>
        <v>-29.771523523514929</v>
      </c>
      <c r="AI72" s="23">
        <f t="shared" si="55"/>
        <v>-29.771523523514929</v>
      </c>
      <c r="AK72" s="26">
        <f t="shared" si="38"/>
        <v>0</v>
      </c>
      <c r="AL72" s="26">
        <f t="shared" si="39"/>
        <v>-0.36157705684156971</v>
      </c>
      <c r="AM72" s="26">
        <f t="shared" si="40"/>
        <v>4.5511522155795845</v>
      </c>
      <c r="AN72" s="26">
        <v>0</v>
      </c>
      <c r="AO72" s="26">
        <f t="shared" si="41"/>
        <v>-60.946206211984595</v>
      </c>
      <c r="AP72" s="26" t="e">
        <f t="shared" si="42"/>
        <v>#N/A</v>
      </c>
      <c r="BC72" s="66">
        <f t="shared" si="56"/>
        <v>0.16929501725551277</v>
      </c>
      <c r="BD72" s="66">
        <f t="shared" si="57"/>
        <v>4.5511522155795845</v>
      </c>
      <c r="BE72" s="66" t="e">
        <f t="shared" si="58"/>
        <v>#N/A</v>
      </c>
      <c r="BF72" s="66" t="e">
        <f t="shared" si="59"/>
        <v>#N/A</v>
      </c>
    </row>
    <row r="73" spans="2:58">
      <c r="B73" s="29"/>
      <c r="C73" s="30"/>
      <c r="D73" s="30"/>
      <c r="E73" s="31"/>
      <c r="F73" s="22">
        <v>69</v>
      </c>
      <c r="G73" s="22">
        <v>53.985856463085881</v>
      </c>
      <c r="H73" s="22">
        <v>53.985856463085881</v>
      </c>
      <c r="I73" s="22">
        <v>18.523370110535783</v>
      </c>
      <c r="K73" s="22"/>
      <c r="L73" s="22">
        <f t="shared" si="30"/>
        <v>61.82963415202741</v>
      </c>
      <c r="M73" s="22">
        <f t="shared" si="31"/>
        <v>1.0791306912564105</v>
      </c>
      <c r="N73" s="22">
        <f t="shared" si="32"/>
        <v>0.45284589704070338</v>
      </c>
      <c r="O73" s="22">
        <f t="shared" si="33"/>
        <v>0.8456039157999008</v>
      </c>
      <c r="Q73" s="22">
        <f t="shared" si="43"/>
        <v>1.4528458970407034</v>
      </c>
      <c r="R73" s="22">
        <f t="shared" si="44"/>
        <v>0.8456039157999008</v>
      </c>
      <c r="S73" s="22">
        <f t="shared" si="34"/>
        <v>1.6810137366970361</v>
      </c>
      <c r="U73" s="22">
        <f t="shared" si="35"/>
        <v>0.17174898375563169</v>
      </c>
      <c r="V73" s="22">
        <f t="shared" si="45"/>
        <v>0</v>
      </c>
      <c r="W73" s="22">
        <f t="shared" si="46"/>
        <v>0.17174898375563169</v>
      </c>
      <c r="X73" s="22">
        <f t="shared" si="47"/>
        <v>61.82963415202741</v>
      </c>
      <c r="Y73" s="22">
        <f t="shared" si="48"/>
        <v>-61.82963415202741</v>
      </c>
      <c r="Z73" s="22">
        <f t="shared" si="49"/>
        <v>-61.82963415202741</v>
      </c>
      <c r="AB73" s="22">
        <f t="shared" si="36"/>
        <v>0.52710352754325795</v>
      </c>
      <c r="AC73" s="22">
        <f t="shared" si="37"/>
        <v>30.200807494686423</v>
      </c>
      <c r="AD73" s="22">
        <f t="shared" si="50"/>
        <v>8.3891131929684504E-2</v>
      </c>
      <c r="AE73" s="22">
        <f t="shared" si="51"/>
        <v>0</v>
      </c>
      <c r="AF73" s="22">
        <f t="shared" si="52"/>
        <v>8.3891131929684504E-2</v>
      </c>
      <c r="AG73" s="22">
        <f t="shared" si="53"/>
        <v>30.200807494686423</v>
      </c>
      <c r="AH73" s="22">
        <f t="shared" si="54"/>
        <v>-30.200807494686423</v>
      </c>
      <c r="AI73" s="22">
        <f t="shared" si="55"/>
        <v>-30.200807494686423</v>
      </c>
      <c r="AK73" s="28">
        <f t="shared" si="38"/>
        <v>0</v>
      </c>
      <c r="AL73" s="28">
        <f t="shared" si="39"/>
        <v>-0.36157705684156971</v>
      </c>
      <c r="AM73" s="28">
        <f t="shared" si="40"/>
        <v>4.5114252473420331</v>
      </c>
      <c r="AN73" s="28">
        <v>0</v>
      </c>
      <c r="AO73" s="28">
        <f t="shared" si="41"/>
        <v>-61.82963415202741</v>
      </c>
      <c r="AP73" s="28" t="e">
        <f t="shared" si="42"/>
        <v>#N/A</v>
      </c>
      <c r="BC73" s="65">
        <f t="shared" si="56"/>
        <v>0.17174898375563169</v>
      </c>
      <c r="BD73" s="65">
        <f t="shared" si="57"/>
        <v>4.5114252473420331</v>
      </c>
      <c r="BE73" s="65" t="e">
        <f t="shared" si="58"/>
        <v>#N/A</v>
      </c>
      <c r="BF73" s="65" t="e">
        <f t="shared" si="59"/>
        <v>#N/A</v>
      </c>
    </row>
    <row r="74" spans="2:58">
      <c r="B74" s="29"/>
      <c r="C74" s="30"/>
      <c r="D74" s="30"/>
      <c r="E74" s="31"/>
      <c r="F74" s="23">
        <v>70</v>
      </c>
      <c r="G74" s="23">
        <v>54.768392685287225</v>
      </c>
      <c r="H74" s="23">
        <v>54.768392685287225</v>
      </c>
      <c r="I74" s="27">
        <v>18.258706362741886</v>
      </c>
      <c r="K74" s="23"/>
      <c r="L74" s="23">
        <f t="shared" si="30"/>
        <v>62.725867563874871</v>
      </c>
      <c r="M74" s="23">
        <f t="shared" si="31"/>
        <v>1.0947729151595311</v>
      </c>
      <c r="N74" s="23">
        <f t="shared" si="32"/>
        <v>0.43956391080097257</v>
      </c>
      <c r="O74" s="23">
        <f t="shared" si="33"/>
        <v>0.85258369513149834</v>
      </c>
      <c r="Q74" s="23">
        <f t="shared" si="43"/>
        <v>1.4395639108009726</v>
      </c>
      <c r="R74" s="23">
        <f t="shared" si="44"/>
        <v>0.85258369513149834</v>
      </c>
      <c r="S74" s="23">
        <f t="shared" si="34"/>
        <v>1.6730939036661003</v>
      </c>
      <c r="U74" s="23">
        <f t="shared" si="35"/>
        <v>0.17423852101076354</v>
      </c>
      <c r="V74" s="23">
        <f t="shared" si="45"/>
        <v>0</v>
      </c>
      <c r="W74" s="23">
        <f t="shared" si="46"/>
        <v>0.17423852101076354</v>
      </c>
      <c r="X74" s="23">
        <f t="shared" si="47"/>
        <v>62.725867563874871</v>
      </c>
      <c r="Y74" s="23">
        <f t="shared" si="48"/>
        <v>-62.725867563874871</v>
      </c>
      <c r="Z74" s="23">
        <f t="shared" si="49"/>
        <v>-62.725867563874871</v>
      </c>
      <c r="AB74" s="23">
        <f t="shared" si="36"/>
        <v>0.53470249496440292</v>
      </c>
      <c r="AC74" s="23">
        <f t="shared" si="37"/>
        <v>30.636196256575442</v>
      </c>
      <c r="AD74" s="23">
        <f t="shared" si="50"/>
        <v>8.5100545157154012E-2</v>
      </c>
      <c r="AE74" s="23">
        <f t="shared" si="51"/>
        <v>0</v>
      </c>
      <c r="AF74" s="23">
        <f t="shared" si="52"/>
        <v>8.5100545157154012E-2</v>
      </c>
      <c r="AG74" s="23">
        <f t="shared" si="53"/>
        <v>30.636196256575445</v>
      </c>
      <c r="AH74" s="23">
        <f t="shared" si="54"/>
        <v>-30.636196256575445</v>
      </c>
      <c r="AI74" s="23">
        <f t="shared" si="55"/>
        <v>-30.636196256575445</v>
      </c>
      <c r="AK74" s="26">
        <f t="shared" si="38"/>
        <v>0</v>
      </c>
      <c r="AL74" s="26">
        <f t="shared" si="39"/>
        <v>-0.36157705684156971</v>
      </c>
      <c r="AM74" s="26">
        <f t="shared" si="40"/>
        <v>4.4704063350822052</v>
      </c>
      <c r="AN74" s="26">
        <v>0</v>
      </c>
      <c r="AO74" s="26">
        <f t="shared" si="41"/>
        <v>-62.725867563874871</v>
      </c>
      <c r="AP74" s="26" t="e">
        <f t="shared" si="42"/>
        <v>#N/A</v>
      </c>
      <c r="BC74" s="66">
        <f t="shared" si="56"/>
        <v>0.17423852101076354</v>
      </c>
      <c r="BD74" s="66">
        <f t="shared" si="57"/>
        <v>4.4704063350822052</v>
      </c>
      <c r="BE74" s="66" t="e">
        <f t="shared" si="58"/>
        <v>#N/A</v>
      </c>
      <c r="BF74" s="66" t="e">
        <f t="shared" si="59"/>
        <v>#N/A</v>
      </c>
    </row>
    <row r="75" spans="2:58">
      <c r="B75" s="29"/>
      <c r="C75" s="30"/>
      <c r="D75" s="30"/>
      <c r="E75" s="31"/>
      <c r="F75" s="22">
        <v>71</v>
      </c>
      <c r="G75" s="22">
        <v>55.562271932850706</v>
      </c>
      <c r="H75" s="22">
        <v>55.562271932850706</v>
      </c>
      <c r="I75" s="22">
        <v>17.99782415680448</v>
      </c>
      <c r="K75" s="22"/>
      <c r="L75" s="22">
        <f t="shared" si="30"/>
        <v>63.635092065505226</v>
      </c>
      <c r="M75" s="22">
        <f t="shared" si="31"/>
        <v>1.1106418763527852</v>
      </c>
      <c r="N75" s="22">
        <f t="shared" si="32"/>
        <v>0.42597951587453153</v>
      </c>
      <c r="O75" s="22">
        <f t="shared" si="33"/>
        <v>0.85945147677924483</v>
      </c>
      <c r="Q75" s="22">
        <f t="shared" si="43"/>
        <v>1.4259795158745314</v>
      </c>
      <c r="R75" s="22">
        <f t="shared" si="44"/>
        <v>0.85945147677924483</v>
      </c>
      <c r="S75" s="22">
        <f t="shared" si="34"/>
        <v>1.6649547803564479</v>
      </c>
      <c r="U75" s="22">
        <f t="shared" si="35"/>
        <v>0.17676414462640341</v>
      </c>
      <c r="V75" s="22">
        <f t="shared" si="45"/>
        <v>0</v>
      </c>
      <c r="W75" s="22">
        <f t="shared" si="46"/>
        <v>0.17676414462640341</v>
      </c>
      <c r="X75" s="22">
        <f t="shared" si="47"/>
        <v>63.635092065505226</v>
      </c>
      <c r="Y75" s="22">
        <f t="shared" si="48"/>
        <v>-63.635092065505226</v>
      </c>
      <c r="Z75" s="22">
        <f t="shared" si="49"/>
        <v>-63.635092065505226</v>
      </c>
      <c r="AB75" s="22">
        <f t="shared" si="36"/>
        <v>0.54240943736259717</v>
      </c>
      <c r="AC75" s="22">
        <f t="shared" si="37"/>
        <v>31.077771528942403</v>
      </c>
      <c r="AD75" s="22">
        <f t="shared" si="50"/>
        <v>8.632714313595112E-2</v>
      </c>
      <c r="AE75" s="22">
        <f t="shared" si="51"/>
        <v>0</v>
      </c>
      <c r="AF75" s="22">
        <f t="shared" si="52"/>
        <v>8.632714313595112E-2</v>
      </c>
      <c r="AG75" s="22">
        <f t="shared" si="53"/>
        <v>31.077771528942403</v>
      </c>
      <c r="AH75" s="22">
        <f t="shared" si="54"/>
        <v>-31.077771528942403</v>
      </c>
      <c r="AI75" s="22">
        <f t="shared" si="55"/>
        <v>-31.077771528942403</v>
      </c>
      <c r="AK75" s="28">
        <f t="shared" si="38"/>
        <v>0</v>
      </c>
      <c r="AL75" s="28">
        <f t="shared" si="39"/>
        <v>-0.36157705684156971</v>
      </c>
      <c r="AM75" s="28">
        <f t="shared" si="40"/>
        <v>4.4280488540437037</v>
      </c>
      <c r="AN75" s="28">
        <v>0</v>
      </c>
      <c r="AO75" s="28">
        <f t="shared" si="41"/>
        <v>-63.635092065505226</v>
      </c>
      <c r="AP75" s="28" t="e">
        <f t="shared" si="42"/>
        <v>#N/A</v>
      </c>
      <c r="BC75" s="65">
        <f t="shared" si="56"/>
        <v>0.17676414462640341</v>
      </c>
      <c r="BD75" s="65">
        <f t="shared" si="57"/>
        <v>4.4280488540437037</v>
      </c>
      <c r="BE75" s="65" t="e">
        <f t="shared" si="58"/>
        <v>#N/A</v>
      </c>
      <c r="BF75" s="65" t="e">
        <f t="shared" si="59"/>
        <v>#N/A</v>
      </c>
    </row>
    <row r="76" spans="2:58">
      <c r="B76" s="29"/>
      <c r="C76" s="30"/>
      <c r="D76" s="30"/>
      <c r="E76" s="31"/>
      <c r="F76" s="23">
        <v>72</v>
      </c>
      <c r="G76" s="23">
        <v>56.367658625289081</v>
      </c>
      <c r="H76" s="23">
        <v>56.367658625289081</v>
      </c>
      <c r="I76" s="27">
        <v>17.74066946167877</v>
      </c>
      <c r="K76" s="23"/>
      <c r="L76" s="23">
        <f t="shared" si="30"/>
        <v>64.557495965467908</v>
      </c>
      <c r="M76" s="23">
        <f t="shared" si="31"/>
        <v>1.1267408614403704</v>
      </c>
      <c r="N76" s="23">
        <f t="shared" si="32"/>
        <v>0.41208861611174441</v>
      </c>
      <c r="O76" s="23">
        <f t="shared" si="33"/>
        <v>0.86619764566398605</v>
      </c>
      <c r="Q76" s="23">
        <f t="shared" si="43"/>
        <v>1.4120886161117445</v>
      </c>
      <c r="R76" s="23">
        <f t="shared" si="44"/>
        <v>0.86619764566398605</v>
      </c>
      <c r="S76" s="23">
        <f t="shared" si="34"/>
        <v>1.6565906619036019</v>
      </c>
      <c r="U76" s="23">
        <f t="shared" si="35"/>
        <v>0.1793263776818553</v>
      </c>
      <c r="V76" s="23">
        <f t="shared" si="45"/>
        <v>0</v>
      </c>
      <c r="W76" s="23">
        <f t="shared" si="46"/>
        <v>0.1793263776818553</v>
      </c>
      <c r="X76" s="23">
        <f t="shared" si="47"/>
        <v>64.557495965467908</v>
      </c>
      <c r="Y76" s="23">
        <f t="shared" si="48"/>
        <v>-64.557495965467908</v>
      </c>
      <c r="Z76" s="23">
        <f t="shared" si="49"/>
        <v>-64.557495965467908</v>
      </c>
      <c r="AB76" s="23">
        <f t="shared" si="36"/>
        <v>0.55022579393362792</v>
      </c>
      <c r="AC76" s="23">
        <f t="shared" si="37"/>
        <v>31.525615771631813</v>
      </c>
      <c r="AD76" s="23">
        <f t="shared" si="50"/>
        <v>8.7571154921199476E-2</v>
      </c>
      <c r="AE76" s="23">
        <f t="shared" si="51"/>
        <v>0</v>
      </c>
      <c r="AF76" s="23">
        <f t="shared" si="52"/>
        <v>8.7571154921199476E-2</v>
      </c>
      <c r="AG76" s="23">
        <f t="shared" si="53"/>
        <v>31.525615771631813</v>
      </c>
      <c r="AH76" s="23">
        <f t="shared" si="54"/>
        <v>-31.525615771631813</v>
      </c>
      <c r="AI76" s="23">
        <f t="shared" si="55"/>
        <v>-31.525615771631813</v>
      </c>
      <c r="AK76" s="26">
        <f t="shared" si="38"/>
        <v>0</v>
      </c>
      <c r="AL76" s="26">
        <f t="shared" si="39"/>
        <v>-0.36157705684156971</v>
      </c>
      <c r="AM76" s="26">
        <f t="shared" si="40"/>
        <v>4.3843041787876382</v>
      </c>
      <c r="AN76" s="26">
        <v>0</v>
      </c>
      <c r="AO76" s="26">
        <f t="shared" si="41"/>
        <v>-64.557495965467908</v>
      </c>
      <c r="AP76" s="26" t="e">
        <f t="shared" si="42"/>
        <v>#N/A</v>
      </c>
      <c r="BC76" s="66">
        <f t="shared" si="56"/>
        <v>0.1793263776818553</v>
      </c>
      <c r="BD76" s="66">
        <f t="shared" si="57"/>
        <v>4.3843041787876382</v>
      </c>
      <c r="BE76" s="66" t="e">
        <f t="shared" si="58"/>
        <v>#N/A</v>
      </c>
      <c r="BF76" s="66" t="e">
        <f t="shared" si="59"/>
        <v>#N/A</v>
      </c>
    </row>
    <row r="77" spans="2:58">
      <c r="B77" s="29"/>
      <c r="C77" s="30"/>
      <c r="D77" s="30"/>
      <c r="E77" s="31"/>
      <c r="F77" s="22">
        <v>73</v>
      </c>
      <c r="G77" s="22">
        <v>57.184719565410134</v>
      </c>
      <c r="H77" s="22">
        <v>57.184719565410134</v>
      </c>
      <c r="I77" s="22">
        <v>17.487189018320894</v>
      </c>
      <c r="K77" s="22"/>
      <c r="L77" s="22">
        <f t="shared" si="30"/>
        <v>65.493270301883953</v>
      </c>
      <c r="M77" s="22">
        <f t="shared" si="31"/>
        <v>1.1430732046664955</v>
      </c>
      <c r="N77" s="22">
        <f t="shared" si="32"/>
        <v>0.39788724763872468</v>
      </c>
      <c r="O77" s="22">
        <f t="shared" si="33"/>
        <v>0.87281219460385928</v>
      </c>
      <c r="Q77" s="22">
        <f t="shared" si="43"/>
        <v>1.3978872476387247</v>
      </c>
      <c r="R77" s="22">
        <f t="shared" si="44"/>
        <v>0.87281219460385928</v>
      </c>
      <c r="S77" s="22">
        <f t="shared" si="34"/>
        <v>1.6479957172760413</v>
      </c>
      <c r="U77" s="22">
        <f t="shared" si="35"/>
        <v>0.18192575083856655</v>
      </c>
      <c r="V77" s="22">
        <f t="shared" si="45"/>
        <v>0</v>
      </c>
      <c r="W77" s="22">
        <f t="shared" si="46"/>
        <v>0.18192575083856655</v>
      </c>
      <c r="X77" s="22">
        <f t="shared" si="47"/>
        <v>65.493270301883953</v>
      </c>
      <c r="Y77" s="22">
        <f t="shared" si="48"/>
        <v>-65.493270301883953</v>
      </c>
      <c r="Z77" s="22">
        <f t="shared" si="49"/>
        <v>-65.493270301883953</v>
      </c>
      <c r="AB77" s="22">
        <f t="shared" si="36"/>
        <v>0.55815301638164194</v>
      </c>
      <c r="AC77" s="22">
        <f t="shared" si="37"/>
        <v>31.979812161164382</v>
      </c>
      <c r="AD77" s="22">
        <f t="shared" si="50"/>
        <v>8.8832811558789956E-2</v>
      </c>
      <c r="AE77" s="22">
        <f t="shared" si="51"/>
        <v>0</v>
      </c>
      <c r="AF77" s="22">
        <f t="shared" si="52"/>
        <v>8.8832811558789956E-2</v>
      </c>
      <c r="AG77" s="22">
        <f t="shared" si="53"/>
        <v>31.979812161164386</v>
      </c>
      <c r="AH77" s="22">
        <f t="shared" si="54"/>
        <v>-31.979812161164386</v>
      </c>
      <c r="AI77" s="22">
        <f t="shared" si="55"/>
        <v>-31.979812161164386</v>
      </c>
      <c r="AK77" s="28">
        <f t="shared" si="38"/>
        <v>0</v>
      </c>
      <c r="AL77" s="28">
        <f t="shared" si="39"/>
        <v>-0.36157705684156971</v>
      </c>
      <c r="AM77" s="28">
        <f t="shared" si="40"/>
        <v>4.3391215748214593</v>
      </c>
      <c r="AN77" s="28">
        <v>0</v>
      </c>
      <c r="AO77" s="28">
        <f t="shared" si="41"/>
        <v>-65.493270301883953</v>
      </c>
      <c r="AP77" s="28" t="e">
        <f t="shared" si="42"/>
        <v>#N/A</v>
      </c>
      <c r="BC77" s="65">
        <f t="shared" si="56"/>
        <v>0.18192575083856655</v>
      </c>
      <c r="BD77" s="65">
        <f t="shared" si="57"/>
        <v>4.3391215748214593</v>
      </c>
      <c r="BE77" s="65" t="e">
        <f t="shared" si="58"/>
        <v>#N/A</v>
      </c>
      <c r="BF77" s="65" t="e">
        <f t="shared" si="59"/>
        <v>#N/A</v>
      </c>
    </row>
    <row r="78" spans="2:58">
      <c r="B78" s="29"/>
      <c r="C78" s="30"/>
      <c r="D78" s="30"/>
      <c r="E78" s="31"/>
      <c r="F78" s="23">
        <v>74</v>
      </c>
      <c r="G78" s="23">
        <v>58.013623973863091</v>
      </c>
      <c r="H78" s="23">
        <v>58.013623973863091</v>
      </c>
      <c r="I78" s="27">
        <v>17.237330328657464</v>
      </c>
      <c r="K78" s="23"/>
      <c r="L78" s="23">
        <f t="shared" si="30"/>
        <v>66.442608882011754</v>
      </c>
      <c r="M78" s="23">
        <f t="shared" si="31"/>
        <v>1.1596422886059337</v>
      </c>
      <c r="N78" s="23">
        <f t="shared" si="32"/>
        <v>0.38337159517259012</v>
      </c>
      <c r="O78" s="23">
        <f t="shared" si="33"/>
        <v>0.87928471435454214</v>
      </c>
      <c r="Q78" s="23">
        <f t="shared" si="43"/>
        <v>1.3833715951725902</v>
      </c>
      <c r="R78" s="23">
        <f t="shared" si="44"/>
        <v>0.87928471435454214</v>
      </c>
      <c r="S78" s="23">
        <f t="shared" si="34"/>
        <v>1.6391639878999007</v>
      </c>
      <c r="U78" s="23">
        <f t="shared" si="35"/>
        <v>0.18456280245003265</v>
      </c>
      <c r="V78" s="23">
        <f t="shared" si="45"/>
        <v>0</v>
      </c>
      <c r="W78" s="23">
        <f t="shared" si="46"/>
        <v>0.18456280245003265</v>
      </c>
      <c r="X78" s="23">
        <f t="shared" si="47"/>
        <v>66.442608882011754</v>
      </c>
      <c r="Y78" s="23">
        <f t="shared" si="48"/>
        <v>-66.442608882011754</v>
      </c>
      <c r="Z78" s="23">
        <f t="shared" si="49"/>
        <v>-66.442608882011754</v>
      </c>
      <c r="AB78" s="23">
        <f t="shared" si="36"/>
        <v>0.56619256845081933</v>
      </c>
      <c r="AC78" s="23">
        <f t="shared" si="37"/>
        <v>32.440444563903917</v>
      </c>
      <c r="AD78" s="23">
        <f t="shared" si="50"/>
        <v>9.011234601084421E-2</v>
      </c>
      <c r="AE78" s="23">
        <f t="shared" si="51"/>
        <v>0</v>
      </c>
      <c r="AF78" s="23">
        <f t="shared" si="52"/>
        <v>9.011234601084421E-2</v>
      </c>
      <c r="AG78" s="23">
        <f t="shared" si="53"/>
        <v>32.440444563903917</v>
      </c>
      <c r="AH78" s="23">
        <f t="shared" si="54"/>
        <v>-32.440444563903917</v>
      </c>
      <c r="AI78" s="23">
        <f t="shared" si="55"/>
        <v>-32.440444563903917</v>
      </c>
      <c r="AK78" s="26">
        <f t="shared" si="38"/>
        <v>0</v>
      </c>
      <c r="AL78" s="26">
        <f t="shared" si="39"/>
        <v>-0.36157705684156971</v>
      </c>
      <c r="AM78" s="26">
        <f t="shared" si="40"/>
        <v>4.2924480827266578</v>
      </c>
      <c r="AN78" s="26">
        <v>0</v>
      </c>
      <c r="AO78" s="26">
        <f t="shared" si="41"/>
        <v>-66.442608882011754</v>
      </c>
      <c r="AP78" s="26" t="e">
        <f t="shared" si="42"/>
        <v>#N/A</v>
      </c>
      <c r="BC78" s="66">
        <f t="shared" si="56"/>
        <v>0.18456280245003265</v>
      </c>
      <c r="BD78" s="66">
        <f t="shared" si="57"/>
        <v>4.2924480827266578</v>
      </c>
      <c r="BE78" s="66" t="e">
        <f t="shared" si="58"/>
        <v>#N/A</v>
      </c>
      <c r="BF78" s="66" t="e">
        <f t="shared" si="59"/>
        <v>#N/A</v>
      </c>
    </row>
    <row r="79" spans="2:58">
      <c r="B79" s="29"/>
      <c r="C79" s="30"/>
      <c r="D79" s="30"/>
      <c r="E79" s="31"/>
      <c r="F79" s="22">
        <v>75</v>
      </c>
      <c r="G79" s="22">
        <v>58.854543524185644</v>
      </c>
      <c r="H79" s="22">
        <v>58.854543524185644</v>
      </c>
      <c r="I79" s="22">
        <v>16.991041644712794</v>
      </c>
      <c r="K79" s="22"/>
      <c r="L79" s="22">
        <f t="shared" si="30"/>
        <v>67.405708322386161</v>
      </c>
      <c r="M79" s="22">
        <f t="shared" si="31"/>
        <v>1.176451544864582</v>
      </c>
      <c r="N79" s="22">
        <f t="shared" si="32"/>
        <v>0.36853800934121145</v>
      </c>
      <c r="O79" s="22">
        <f t="shared" si="33"/>
        <v>0.88560438377050854</v>
      </c>
      <c r="Q79" s="22">
        <f t="shared" si="43"/>
        <v>1.3685380093412114</v>
      </c>
      <c r="R79" s="22">
        <f t="shared" si="44"/>
        <v>0.88560438377050854</v>
      </c>
      <c r="S79" s="22">
        <f t="shared" si="34"/>
        <v>1.6300893863727681</v>
      </c>
      <c r="U79" s="22">
        <f t="shared" si="35"/>
        <v>0.18723807867329489</v>
      </c>
      <c r="V79" s="22">
        <f t="shared" si="45"/>
        <v>0</v>
      </c>
      <c r="W79" s="22">
        <f t="shared" si="46"/>
        <v>0.18723807867329489</v>
      </c>
      <c r="X79" s="22">
        <f t="shared" si="47"/>
        <v>67.405708322386161</v>
      </c>
      <c r="Y79" s="22">
        <f t="shared" si="48"/>
        <v>-67.405708322386161</v>
      </c>
      <c r="Z79" s="22">
        <f t="shared" si="49"/>
        <v>-67.405708322386161</v>
      </c>
      <c r="AB79" s="22">
        <f t="shared" si="36"/>
        <v>0.57434592539070339</v>
      </c>
      <c r="AC79" s="22">
        <f t="shared" si="37"/>
        <v>32.90759750542297</v>
      </c>
      <c r="AD79" s="22">
        <f t="shared" si="50"/>
        <v>9.1409993070619366E-2</v>
      </c>
      <c r="AE79" s="22">
        <f t="shared" si="51"/>
        <v>0</v>
      </c>
      <c r="AF79" s="22">
        <f t="shared" si="52"/>
        <v>9.1409993070619366E-2</v>
      </c>
      <c r="AG79" s="22">
        <f t="shared" si="53"/>
        <v>32.90759750542297</v>
      </c>
      <c r="AH79" s="22">
        <f t="shared" si="54"/>
        <v>-32.90759750542297</v>
      </c>
      <c r="AI79" s="22">
        <f t="shared" si="55"/>
        <v>-32.90759750542297</v>
      </c>
      <c r="AK79" s="28">
        <f t="shared" si="38"/>
        <v>0</v>
      </c>
      <c r="AL79" s="28">
        <f t="shared" si="39"/>
        <v>-0.36157705684156971</v>
      </c>
      <c r="AM79" s="28">
        <f t="shared" si="40"/>
        <v>4.2442283941414685</v>
      </c>
      <c r="AN79" s="28">
        <v>0</v>
      </c>
      <c r="AO79" s="28">
        <f t="shared" si="41"/>
        <v>-67.405708322386161</v>
      </c>
      <c r="AP79" s="28" t="e">
        <f t="shared" si="42"/>
        <v>#N/A</v>
      </c>
      <c r="BC79" s="65">
        <f t="shared" si="56"/>
        <v>0.18723807867329489</v>
      </c>
      <c r="BD79" s="65">
        <f t="shared" si="57"/>
        <v>4.2442283941414685</v>
      </c>
      <c r="BE79" s="65" t="e">
        <f t="shared" si="58"/>
        <v>#N/A</v>
      </c>
      <c r="BF79" s="65" t="e">
        <f t="shared" si="59"/>
        <v>#N/A</v>
      </c>
    </row>
    <row r="80" spans="2:58">
      <c r="B80" s="29"/>
      <c r="C80" s="30"/>
      <c r="D80" s="30"/>
      <c r="E80" s="31"/>
      <c r="F80" s="23">
        <v>76</v>
      </c>
      <c r="G80" s="23">
        <v>59.707652378359199</v>
      </c>
      <c r="H80" s="23">
        <v>59.707652378359199</v>
      </c>
      <c r="I80" s="27">
        <v>16.748271957891379</v>
      </c>
      <c r="K80" s="23"/>
      <c r="L80" s="23">
        <f t="shared" si="30"/>
        <v>68.382768089539695</v>
      </c>
      <c r="M80" s="23">
        <f t="shared" si="31"/>
        <v>1.1935044547901803</v>
      </c>
      <c r="N80" s="23">
        <f t="shared" si="32"/>
        <v>0.35338302505071029</v>
      </c>
      <c r="O80" s="23">
        <f t="shared" si="33"/>
        <v>0.89175996012869641</v>
      </c>
      <c r="Q80" s="23">
        <f t="shared" si="43"/>
        <v>1.3533830250507104</v>
      </c>
      <c r="R80" s="23">
        <f t="shared" si="44"/>
        <v>0.89175996012869641</v>
      </c>
      <c r="S80" s="23">
        <f t="shared" si="34"/>
        <v>1.6207656952762006</v>
      </c>
      <c r="U80" s="23">
        <f t="shared" si="35"/>
        <v>0.18995213358205471</v>
      </c>
      <c r="V80" s="23">
        <f t="shared" si="45"/>
        <v>0</v>
      </c>
      <c r="W80" s="23">
        <f t="shared" si="46"/>
        <v>0.18995213358205471</v>
      </c>
      <c r="X80" s="23">
        <f t="shared" si="47"/>
        <v>68.382768089539695</v>
      </c>
      <c r="Y80" s="23">
        <f t="shared" si="48"/>
        <v>-68.382768089539695</v>
      </c>
      <c r="Z80" s="23">
        <f t="shared" si="49"/>
        <v>-68.382768089539695</v>
      </c>
      <c r="AB80" s="23">
        <f t="shared" si="36"/>
        <v>0.58261457334784506</v>
      </c>
      <c r="AC80" s="23">
        <f t="shared" si="37"/>
        <v>33.381356135646662</v>
      </c>
      <c r="AD80" s="23">
        <f t="shared" si="50"/>
        <v>9.2725989265685177E-2</v>
      </c>
      <c r="AE80" s="23">
        <f t="shared" si="51"/>
        <v>0</v>
      </c>
      <c r="AF80" s="23">
        <f t="shared" si="52"/>
        <v>9.2725989265685177E-2</v>
      </c>
      <c r="AG80" s="23">
        <f t="shared" si="53"/>
        <v>33.381356135646662</v>
      </c>
      <c r="AH80" s="23">
        <f t="shared" si="54"/>
        <v>-33.381356135646662</v>
      </c>
      <c r="AI80" s="23">
        <f t="shared" si="55"/>
        <v>-33.381356135646662</v>
      </c>
      <c r="AK80" s="26">
        <f t="shared" si="38"/>
        <v>0</v>
      </c>
      <c r="AL80" s="26">
        <f t="shared" si="39"/>
        <v>-0.36157705684156971</v>
      </c>
      <c r="AM80" s="26">
        <f t="shared" si="40"/>
        <v>4.1944047188888183</v>
      </c>
      <c r="AN80" s="26">
        <v>0</v>
      </c>
      <c r="AO80" s="26">
        <f t="shared" si="41"/>
        <v>-68.382768089539695</v>
      </c>
      <c r="AP80" s="26" t="e">
        <f t="shared" si="42"/>
        <v>#N/A</v>
      </c>
      <c r="BC80" s="66">
        <f t="shared" si="56"/>
        <v>0.18995213358205471</v>
      </c>
      <c r="BD80" s="66">
        <f t="shared" si="57"/>
        <v>4.1944047188888183</v>
      </c>
      <c r="BE80" s="66" t="e">
        <f t="shared" si="58"/>
        <v>#N/A</v>
      </c>
      <c r="BF80" s="66" t="e">
        <f t="shared" si="59"/>
        <v>#N/A</v>
      </c>
    </row>
    <row r="81" spans="2:58">
      <c r="B81" s="29"/>
      <c r="C81" s="30"/>
      <c r="D81" s="30"/>
      <c r="E81" s="31"/>
      <c r="F81" s="22">
        <v>77</v>
      </c>
      <c r="G81" s="22">
        <v>60.573127222879279</v>
      </c>
      <c r="H81" s="22">
        <v>60.573127222879279</v>
      </c>
      <c r="I81" s="22">
        <v>16.508970988413598</v>
      </c>
      <c r="K81" s="22"/>
      <c r="L81" s="22">
        <f t="shared" si="30"/>
        <v>69.373990541313688</v>
      </c>
      <c r="M81" s="22">
        <f t="shared" si="31"/>
        <v>1.2108045501933271</v>
      </c>
      <c r="N81" s="22">
        <f t="shared" si="32"/>
        <v>0.33790338094467914</v>
      </c>
      <c r="O81" s="22">
        <f t="shared" si="33"/>
        <v>0.89773976965982749</v>
      </c>
      <c r="Q81" s="22">
        <f t="shared" si="43"/>
        <v>1.3379033809446792</v>
      </c>
      <c r="R81" s="22">
        <f t="shared" si="44"/>
        <v>0.89773976965982749</v>
      </c>
      <c r="S81" s="22">
        <f t="shared" si="34"/>
        <v>1.6111865660971989</v>
      </c>
      <c r="U81" s="22">
        <f t="shared" si="35"/>
        <v>0.19270552928142692</v>
      </c>
      <c r="V81" s="22">
        <f t="shared" si="45"/>
        <v>0</v>
      </c>
      <c r="W81" s="22">
        <f t="shared" si="46"/>
        <v>0.19270552928142692</v>
      </c>
      <c r="X81" s="22">
        <f t="shared" si="47"/>
        <v>69.373990541313688</v>
      </c>
      <c r="Y81" s="22">
        <f t="shared" si="48"/>
        <v>-69.373990541313688</v>
      </c>
      <c r="Z81" s="22">
        <f t="shared" si="49"/>
        <v>-69.373990541313688</v>
      </c>
      <c r="AB81" s="22">
        <f t="shared" si="36"/>
        <v>0.59100000867556135</v>
      </c>
      <c r="AC81" s="22">
        <f t="shared" si="37"/>
        <v>33.861806189304701</v>
      </c>
      <c r="AD81" s="22">
        <f t="shared" si="50"/>
        <v>9.4060572748068616E-2</v>
      </c>
      <c r="AE81" s="22">
        <f t="shared" si="51"/>
        <v>0</v>
      </c>
      <c r="AF81" s="22">
        <f t="shared" si="52"/>
        <v>9.4060572748068616E-2</v>
      </c>
      <c r="AG81" s="22">
        <f t="shared" si="53"/>
        <v>33.861806189304701</v>
      </c>
      <c r="AH81" s="22">
        <f t="shared" si="54"/>
        <v>-33.861806189304701</v>
      </c>
      <c r="AI81" s="22">
        <f t="shared" si="55"/>
        <v>-33.861806189304701</v>
      </c>
      <c r="AK81" s="28">
        <f t="shared" si="38"/>
        <v>0</v>
      </c>
      <c r="AL81" s="28">
        <f t="shared" si="39"/>
        <v>-0.36157705684156971</v>
      </c>
      <c r="AM81" s="28">
        <f t="shared" si="40"/>
        <v>4.1429166424656865</v>
      </c>
      <c r="AN81" s="28">
        <v>0</v>
      </c>
      <c r="AO81" s="28">
        <f t="shared" si="41"/>
        <v>-69.373990541313688</v>
      </c>
      <c r="AP81" s="28" t="e">
        <f t="shared" si="42"/>
        <v>#N/A</v>
      </c>
      <c r="BC81" s="65">
        <f t="shared" si="56"/>
        <v>0.19270552928142692</v>
      </c>
      <c r="BD81" s="65">
        <f t="shared" si="57"/>
        <v>4.1429166424656865</v>
      </c>
      <c r="BE81" s="65" t="e">
        <f t="shared" si="58"/>
        <v>#N/A</v>
      </c>
      <c r="BF81" s="65" t="e">
        <f t="shared" si="59"/>
        <v>#N/A</v>
      </c>
    </row>
    <row r="82" spans="2:58">
      <c r="B82" s="29"/>
      <c r="C82" s="30"/>
      <c r="D82" s="30"/>
      <c r="E82" s="31"/>
      <c r="F82" s="23">
        <v>78</v>
      </c>
      <c r="G82" s="23">
        <v>61.451147305348933</v>
      </c>
      <c r="H82" s="23">
        <v>61.451147305348933</v>
      </c>
      <c r="I82" s="27">
        <v>16.273089174902296</v>
      </c>
      <c r="K82" s="23"/>
      <c r="L82" s="23">
        <f t="shared" si="30"/>
        <v>70.379580968768551</v>
      </c>
      <c r="M82" s="23">
        <f t="shared" si="31"/>
        <v>1.2283554140789517</v>
      </c>
      <c r="N82" s="23">
        <f t="shared" si="32"/>
        <v>0.32209603999967451</v>
      </c>
      <c r="O82" s="23">
        <f t="shared" si="33"/>
        <v>0.90353169833672864</v>
      </c>
      <c r="Q82" s="23">
        <f t="shared" si="43"/>
        <v>1.3220960399996744</v>
      </c>
      <c r="R82" s="23">
        <f t="shared" si="44"/>
        <v>0.90353169833672864</v>
      </c>
      <c r="S82" s="23">
        <f t="shared" si="34"/>
        <v>1.6013455182695813</v>
      </c>
      <c r="U82" s="23">
        <f t="shared" si="35"/>
        <v>0.19549883602435708</v>
      </c>
      <c r="V82" s="23">
        <f t="shared" si="45"/>
        <v>0</v>
      </c>
      <c r="W82" s="23">
        <f t="shared" si="46"/>
        <v>0.19549883602435708</v>
      </c>
      <c r="X82" s="23">
        <f t="shared" si="47"/>
        <v>70.379580968768551</v>
      </c>
      <c r="Y82" s="23">
        <f t="shared" si="48"/>
        <v>-70.379580968768551</v>
      </c>
      <c r="Z82" s="23">
        <f t="shared" si="49"/>
        <v>-70.379580968768551</v>
      </c>
      <c r="AB82" s="23">
        <f t="shared" si="36"/>
        <v>0.59950373715252736</v>
      </c>
      <c r="AC82" s="23">
        <f t="shared" si="37"/>
        <v>34.349033941160066</v>
      </c>
      <c r="AD82" s="23">
        <f t="shared" si="50"/>
        <v>9.5413983169889069E-2</v>
      </c>
      <c r="AE82" s="23">
        <f t="shared" si="51"/>
        <v>0</v>
      </c>
      <c r="AF82" s="23">
        <f t="shared" si="52"/>
        <v>9.5413983169889069E-2</v>
      </c>
      <c r="AG82" s="23">
        <f t="shared" si="53"/>
        <v>34.349033941160066</v>
      </c>
      <c r="AH82" s="23">
        <f t="shared" si="54"/>
        <v>-34.349033941160066</v>
      </c>
      <c r="AI82" s="23">
        <f t="shared" si="55"/>
        <v>-34.349033941160066</v>
      </c>
      <c r="AK82" s="26">
        <f t="shared" si="38"/>
        <v>0</v>
      </c>
      <c r="AL82" s="26">
        <f t="shared" si="39"/>
        <v>-0.36157705684156971</v>
      </c>
      <c r="AM82" s="26">
        <f t="shared" si="40"/>
        <v>4.089700973027302</v>
      </c>
      <c r="AN82" s="26">
        <v>0</v>
      </c>
      <c r="AO82" s="26">
        <f t="shared" si="41"/>
        <v>-70.379580968768551</v>
      </c>
      <c r="AP82" s="26" t="e">
        <f t="shared" si="42"/>
        <v>#N/A</v>
      </c>
      <c r="BC82" s="66">
        <f t="shared" si="56"/>
        <v>0.19549883602435708</v>
      </c>
      <c r="BD82" s="66">
        <f t="shared" si="57"/>
        <v>4.089700973027302</v>
      </c>
      <c r="BE82" s="66" t="e">
        <f t="shared" si="58"/>
        <v>#N/A</v>
      </c>
      <c r="BF82" s="66" t="e">
        <f t="shared" si="59"/>
        <v>#N/A</v>
      </c>
    </row>
    <row r="83" spans="2:58">
      <c r="B83" s="29"/>
      <c r="C83" s="30"/>
      <c r="D83" s="30"/>
      <c r="E83" s="31"/>
      <c r="F83" s="22">
        <v>79</v>
      </c>
      <c r="G83" s="22">
        <v>62.341894471602529</v>
      </c>
      <c r="H83" s="22">
        <v>62.341894471602529</v>
      </c>
      <c r="I83" s="22">
        <v>16.040577664118178</v>
      </c>
      <c r="K83" s="22"/>
      <c r="L83" s="22">
        <f t="shared" si="30"/>
        <v>71.399747638701328</v>
      </c>
      <c r="M83" s="22">
        <f t="shared" si="31"/>
        <v>1.2461606813883848</v>
      </c>
      <c r="N83" s="22">
        <f t="shared" si="32"/>
        <v>0.30595821130200129</v>
      </c>
      <c r="O83" s="22">
        <f t="shared" si="33"/>
        <v>0.90912318297335537</v>
      </c>
      <c r="Q83" s="22">
        <f t="shared" si="43"/>
        <v>1.3059582113020012</v>
      </c>
      <c r="R83" s="22">
        <f t="shared" si="44"/>
        <v>0.90912318297335537</v>
      </c>
      <c r="S83" s="22">
        <f t="shared" si="34"/>
        <v>1.5912359383468964</v>
      </c>
      <c r="U83" s="22">
        <f t="shared" si="35"/>
        <v>0.19833263232972592</v>
      </c>
      <c r="V83" s="22">
        <f t="shared" si="45"/>
        <v>0</v>
      </c>
      <c r="W83" s="22">
        <f t="shared" si="46"/>
        <v>0.19833263232972592</v>
      </c>
      <c r="X83" s="22">
        <f t="shared" si="47"/>
        <v>71.399747638701328</v>
      </c>
      <c r="Y83" s="22">
        <f t="shared" si="48"/>
        <v>-71.399747638701328</v>
      </c>
      <c r="Z83" s="22">
        <f t="shared" si="49"/>
        <v>-71.399747638701328</v>
      </c>
      <c r="AB83" s="22">
        <f t="shared" si="36"/>
        <v>0.6081272730998083</v>
      </c>
      <c r="AC83" s="22">
        <f t="shared" si="37"/>
        <v>34.843126155418616</v>
      </c>
      <c r="AD83" s="22">
        <f t="shared" si="50"/>
        <v>9.6786461542829494E-2</v>
      </c>
      <c r="AE83" s="22">
        <f t="shared" si="51"/>
        <v>0</v>
      </c>
      <c r="AF83" s="22">
        <f t="shared" si="52"/>
        <v>9.6786461542829494E-2</v>
      </c>
      <c r="AG83" s="22">
        <f t="shared" si="53"/>
        <v>34.843126155418616</v>
      </c>
      <c r="AH83" s="22">
        <f t="shared" si="54"/>
        <v>-34.843126155418616</v>
      </c>
      <c r="AI83" s="22">
        <f t="shared" si="55"/>
        <v>-34.843126155418616</v>
      </c>
      <c r="AK83" s="28">
        <f t="shared" si="38"/>
        <v>0</v>
      </c>
      <c r="AL83" s="28">
        <f t="shared" si="39"/>
        <v>-0.36157705684156971</v>
      </c>
      <c r="AM83" s="28">
        <f t="shared" si="40"/>
        <v>4.0346915769064138</v>
      </c>
      <c r="AN83" s="28">
        <v>0</v>
      </c>
      <c r="AO83" s="28">
        <f t="shared" si="41"/>
        <v>-71.399747638701328</v>
      </c>
      <c r="AP83" s="28" t="e">
        <f t="shared" si="42"/>
        <v>#N/A</v>
      </c>
      <c r="BC83" s="65">
        <f t="shared" si="56"/>
        <v>0.19833263232972592</v>
      </c>
      <c r="BD83" s="65">
        <f t="shared" si="57"/>
        <v>4.0346915769064138</v>
      </c>
      <c r="BE83" s="65" t="e">
        <f t="shared" si="58"/>
        <v>#N/A</v>
      </c>
      <c r="BF83" s="65" t="e">
        <f t="shared" si="59"/>
        <v>#N/A</v>
      </c>
    </row>
    <row r="84" spans="2:58">
      <c r="B84" s="29"/>
      <c r="C84" s="30"/>
      <c r="D84" s="30"/>
      <c r="E84" s="31"/>
      <c r="F84" s="23">
        <v>80</v>
      </c>
      <c r="G84" s="23">
        <v>63.245553203367592</v>
      </c>
      <c r="H84" s="23">
        <v>63</v>
      </c>
      <c r="I84" s="27">
        <v>15.811388300841895</v>
      </c>
      <c r="K84" s="23"/>
      <c r="L84" s="23">
        <f t="shared" si="30"/>
        <v>72.434701836779553</v>
      </c>
      <c r="M84" s="23">
        <f t="shared" si="31"/>
        <v>1.2642240397521876</v>
      </c>
      <c r="N84" s="23">
        <f t="shared" si="32"/>
        <v>0.28948737305109778</v>
      </c>
      <c r="O84" s="23">
        <f t="shared" si="33"/>
        <v>0.91450120269286672</v>
      </c>
      <c r="Q84" s="23">
        <f t="shared" si="43"/>
        <v>1.2894873730510978</v>
      </c>
      <c r="R84" s="23">
        <f t="shared" si="44"/>
        <v>0.91450120269286672</v>
      </c>
      <c r="S84" s="23">
        <f t="shared" si="34"/>
        <v>1.5808510793192763</v>
      </c>
      <c r="U84" s="23">
        <f t="shared" si="35"/>
        <v>0.20120750510216542</v>
      </c>
      <c r="V84" s="23">
        <f t="shared" si="45"/>
        <v>0</v>
      </c>
      <c r="W84" s="23">
        <f t="shared" si="46"/>
        <v>0.20120750510216542</v>
      </c>
      <c r="X84" s="23">
        <f t="shared" si="47"/>
        <v>72.434701836779553</v>
      </c>
      <c r="Y84" s="23">
        <f t="shared" si="48"/>
        <v>-72.434701836779553</v>
      </c>
      <c r="Z84" s="23">
        <f t="shared" si="49"/>
        <v>-72.434701836779553</v>
      </c>
      <c r="AB84" s="23">
        <f t="shared" si="36"/>
        <v>0.61687213838464106</v>
      </c>
      <c r="AC84" s="23">
        <f t="shared" si="37"/>
        <v>35.344170028649998</v>
      </c>
      <c r="AD84" s="23">
        <f t="shared" si="50"/>
        <v>9.8178250079583335E-2</v>
      </c>
      <c r="AE84" s="23">
        <f t="shared" si="51"/>
        <v>0</v>
      </c>
      <c r="AF84" s="23">
        <f t="shared" si="52"/>
        <v>9.8178250079583335E-2</v>
      </c>
      <c r="AG84" s="23">
        <f t="shared" si="53"/>
        <v>35.344170028649998</v>
      </c>
      <c r="AH84" s="23">
        <f t="shared" si="54"/>
        <v>-35.344170028649998</v>
      </c>
      <c r="AI84" s="23">
        <f t="shared" si="55"/>
        <v>-35.344170028649998</v>
      </c>
      <c r="AK84" s="26">
        <f t="shared" si="38"/>
        <v>0</v>
      </c>
      <c r="AL84" s="26">
        <f t="shared" si="39"/>
        <v>-0.36157705684156971</v>
      </c>
      <c r="AM84" s="26">
        <f t="shared" si="40"/>
        <v>3.9778192016032077</v>
      </c>
      <c r="AN84" s="26">
        <v>0</v>
      </c>
      <c r="AO84" s="26">
        <f t="shared" si="41"/>
        <v>-72.434701836779553</v>
      </c>
      <c r="AP84" s="26" t="e">
        <f t="shared" si="42"/>
        <v>#N/A</v>
      </c>
      <c r="BC84" s="66">
        <f t="shared" si="56"/>
        <v>0.20120750510216542</v>
      </c>
      <c r="BD84" s="66">
        <f t="shared" si="57"/>
        <v>3.9778192016032077</v>
      </c>
      <c r="BE84" s="66" t="e">
        <f t="shared" si="58"/>
        <v>#N/A</v>
      </c>
      <c r="BF84" s="66" t="e">
        <f t="shared" si="59"/>
        <v>#N/A</v>
      </c>
    </row>
    <row r="85" spans="2:58">
      <c r="B85" s="29"/>
      <c r="C85" s="30"/>
      <c r="D85" s="30"/>
      <c r="E85" s="31"/>
      <c r="F85" s="22">
        <v>81</v>
      </c>
      <c r="G85" s="22">
        <v>64.162310656472727</v>
      </c>
      <c r="H85" s="22">
        <v>64.162310656472727</v>
      </c>
      <c r="I85" s="22">
        <v>15.585473617900629</v>
      </c>
      <c r="K85" s="22"/>
      <c r="L85" s="22">
        <f t="shared" si="30"/>
        <v>73.484657911300516</v>
      </c>
      <c r="M85" s="22">
        <f t="shared" si="31"/>
        <v>1.2825492302538932</v>
      </c>
      <c r="N85" s="22">
        <f t="shared" si="32"/>
        <v>0.27268129683495895</v>
      </c>
      <c r="O85" s="22">
        <f t="shared" si="33"/>
        <v>0.91965227082801793</v>
      </c>
      <c r="Q85" s="22">
        <f t="shared" si="43"/>
        <v>1.272681296834959</v>
      </c>
      <c r="R85" s="22">
        <f t="shared" si="44"/>
        <v>0.91965227082801793</v>
      </c>
      <c r="S85" s="22">
        <f t="shared" si="34"/>
        <v>1.5701840600874291</v>
      </c>
      <c r="U85" s="22">
        <f t="shared" si="35"/>
        <v>0.20412404975361254</v>
      </c>
      <c r="V85" s="22">
        <f t="shared" si="45"/>
        <v>0</v>
      </c>
      <c r="W85" s="22">
        <f t="shared" si="46"/>
        <v>0.20412404975361254</v>
      </c>
      <c r="X85" s="22">
        <f t="shared" si="47"/>
        <v>73.484657911300516</v>
      </c>
      <c r="Y85" s="22">
        <f t="shared" si="48"/>
        <v>-73.484657911300516</v>
      </c>
      <c r="Z85" s="22">
        <f t="shared" si="49"/>
        <v>-73.484657911300516</v>
      </c>
      <c r="AB85" s="22">
        <f t="shared" si="36"/>
        <v>0.6257398612976639</v>
      </c>
      <c r="AC85" s="22">
        <f t="shared" si="37"/>
        <v>35.852253125457665</v>
      </c>
      <c r="AD85" s="22">
        <f t="shared" si="50"/>
        <v>9.9589592015160183E-2</v>
      </c>
      <c r="AE85" s="22">
        <f t="shared" si="51"/>
        <v>0</v>
      </c>
      <c r="AF85" s="22">
        <f t="shared" si="52"/>
        <v>9.9589592015160183E-2</v>
      </c>
      <c r="AG85" s="22">
        <f t="shared" si="53"/>
        <v>35.852253125457665</v>
      </c>
      <c r="AH85" s="22">
        <f t="shared" si="54"/>
        <v>-35.852253125457665</v>
      </c>
      <c r="AI85" s="22">
        <f t="shared" si="55"/>
        <v>-35.852253125457665</v>
      </c>
      <c r="AK85" s="28">
        <f t="shared" si="38"/>
        <v>0</v>
      </c>
      <c r="AL85" s="28">
        <f t="shared" si="39"/>
        <v>-0.36157705684156971</v>
      </c>
      <c r="AM85" s="28">
        <f t="shared" si="40"/>
        <v>3.9190112850634184</v>
      </c>
      <c r="AN85" s="28">
        <v>0</v>
      </c>
      <c r="AO85" s="28">
        <f t="shared" si="41"/>
        <v>-73.484657911300516</v>
      </c>
      <c r="AP85" s="28" t="e">
        <f t="shared" si="42"/>
        <v>#N/A</v>
      </c>
      <c r="BC85" s="65">
        <f t="shared" si="56"/>
        <v>0.20412404975361254</v>
      </c>
      <c r="BD85" s="65">
        <f t="shared" si="57"/>
        <v>3.9190112850634184</v>
      </c>
      <c r="BE85" s="65" t="e">
        <f t="shared" si="58"/>
        <v>#N/A</v>
      </c>
      <c r="BF85" s="65" t="e">
        <f t="shared" si="59"/>
        <v>#N/A</v>
      </c>
    </row>
    <row r="86" spans="2:58">
      <c r="B86" s="29"/>
      <c r="C86" s="30"/>
      <c r="D86" s="30"/>
      <c r="E86" s="31"/>
      <c r="F86" s="23">
        <v>82</v>
      </c>
      <c r="G86" s="23">
        <v>65.092356699609169</v>
      </c>
      <c r="H86" s="23">
        <v>65.092356699609169</v>
      </c>
      <c r="I86" s="27">
        <v>15.362786826337235</v>
      </c>
      <c r="K86" s="23"/>
      <c r="L86" s="23">
        <f t="shared" si="30"/>
        <v>74.549833317584714</v>
      </c>
      <c r="M86" s="23">
        <f t="shared" si="31"/>
        <v>1.3011400482048208</v>
      </c>
      <c r="N86" s="23">
        <f t="shared" si="32"/>
        <v>0.25553807322295907</v>
      </c>
      <c r="O86" s="23">
        <f t="shared" si="33"/>
        <v>0.9245624273223646</v>
      </c>
      <c r="Q86" s="23">
        <f t="shared" si="43"/>
        <v>1.2555380732229591</v>
      </c>
      <c r="R86" s="23">
        <f t="shared" si="44"/>
        <v>0.9245624273223646</v>
      </c>
      <c r="S86" s="23">
        <f t="shared" si="34"/>
        <v>1.5592278651078051</v>
      </c>
      <c r="U86" s="23">
        <f t="shared" si="35"/>
        <v>0.2070828703266242</v>
      </c>
      <c r="V86" s="23">
        <f t="shared" si="45"/>
        <v>0</v>
      </c>
      <c r="W86" s="23">
        <f t="shared" si="46"/>
        <v>0.2070828703266242</v>
      </c>
      <c r="X86" s="23">
        <f t="shared" si="47"/>
        <v>74.549833317584714</v>
      </c>
      <c r="Y86" s="23">
        <f t="shared" si="48"/>
        <v>-74.549833317584714</v>
      </c>
      <c r="Z86" s="23">
        <f t="shared" si="49"/>
        <v>-74.549833317584714</v>
      </c>
      <c r="AB86" s="23">
        <f t="shared" si="36"/>
        <v>0.63473197528866787</v>
      </c>
      <c r="AC86" s="23">
        <f t="shared" si="37"/>
        <v>36.36746330604273</v>
      </c>
      <c r="AD86" s="23">
        <f t="shared" si="50"/>
        <v>0.10102073140567425</v>
      </c>
      <c r="AE86" s="23">
        <f t="shared" si="51"/>
        <v>0</v>
      </c>
      <c r="AF86" s="23">
        <f t="shared" si="52"/>
        <v>0.10102073140567425</v>
      </c>
      <c r="AG86" s="23">
        <f t="shared" si="53"/>
        <v>36.36746330604273</v>
      </c>
      <c r="AH86" s="23">
        <f t="shared" si="54"/>
        <v>-36.36746330604273</v>
      </c>
      <c r="AI86" s="23">
        <f t="shared" si="55"/>
        <v>-36.36746330604273</v>
      </c>
      <c r="AK86" s="26">
        <f t="shared" si="38"/>
        <v>0</v>
      </c>
      <c r="AL86" s="26">
        <f t="shared" si="39"/>
        <v>-0.36157705684156971</v>
      </c>
      <c r="AM86" s="26">
        <f t="shared" si="40"/>
        <v>3.8581917499288809</v>
      </c>
      <c r="AN86" s="26">
        <v>0</v>
      </c>
      <c r="AO86" s="26">
        <f t="shared" si="41"/>
        <v>-74.549833317584714</v>
      </c>
      <c r="AP86" s="26" t="e">
        <f t="shared" si="42"/>
        <v>#N/A</v>
      </c>
      <c r="BC86" s="66">
        <f t="shared" si="56"/>
        <v>0.2070828703266242</v>
      </c>
      <c r="BD86" s="66">
        <f t="shared" si="57"/>
        <v>3.8581917499288809</v>
      </c>
      <c r="BE86" s="66" t="e">
        <f t="shared" si="58"/>
        <v>#N/A</v>
      </c>
      <c r="BF86" s="66" t="e">
        <f t="shared" si="59"/>
        <v>#N/A</v>
      </c>
    </row>
    <row r="87" spans="2:58">
      <c r="B87" s="29"/>
      <c r="C87" s="30"/>
      <c r="D87" s="30"/>
      <c r="E87" s="31"/>
      <c r="F87" s="22">
        <v>83</v>
      </c>
      <c r="G87" s="22">
        <v>66.035883953654405</v>
      </c>
      <c r="H87" s="22">
        <v>66.035883953654405</v>
      </c>
      <c r="I87" s="22">
        <v>15.143281805719818</v>
      </c>
      <c r="K87" s="22"/>
      <c r="L87" s="22">
        <f t="shared" si="30"/>
        <v>75.6304486630127</v>
      </c>
      <c r="M87" s="22">
        <f t="shared" si="31"/>
        <v>1.3200003439301149</v>
      </c>
      <c r="N87" s="22">
        <f t="shared" si="32"/>
        <v>0.23805613872113596</v>
      </c>
      <c r="O87" s="22">
        <f t="shared" si="33"/>
        <v>0.92921723170629389</v>
      </c>
      <c r="Q87" s="22">
        <f t="shared" si="43"/>
        <v>1.238056138721136</v>
      </c>
      <c r="R87" s="22">
        <f t="shared" si="44"/>
        <v>0.92921723170629389</v>
      </c>
      <c r="S87" s="22">
        <f t="shared" si="34"/>
        <v>1.547975344223866</v>
      </c>
      <c r="U87" s="22">
        <f t="shared" si="35"/>
        <v>0.21008457961947971</v>
      </c>
      <c r="V87" s="22">
        <f t="shared" si="45"/>
        <v>0</v>
      </c>
      <c r="W87" s="22">
        <f t="shared" si="46"/>
        <v>0.21008457961947971</v>
      </c>
      <c r="X87" s="22">
        <f t="shared" si="47"/>
        <v>75.6304486630127</v>
      </c>
      <c r="Y87" s="22">
        <f t="shared" si="48"/>
        <v>-75.6304486630127</v>
      </c>
      <c r="Z87" s="22">
        <f t="shared" si="49"/>
        <v>-75.6304486630127</v>
      </c>
      <c r="AB87" s="22">
        <f t="shared" si="36"/>
        <v>0.64385001754388238</v>
      </c>
      <c r="AC87" s="22">
        <f t="shared" si="37"/>
        <v>36.889888644688469</v>
      </c>
      <c r="AD87" s="22">
        <f t="shared" si="50"/>
        <v>0.10247191290191242</v>
      </c>
      <c r="AE87" s="22">
        <f t="shared" si="51"/>
        <v>0</v>
      </c>
      <c r="AF87" s="22">
        <f t="shared" si="52"/>
        <v>0.10247191290191242</v>
      </c>
      <c r="AG87" s="22">
        <f t="shared" si="53"/>
        <v>36.889888644688469</v>
      </c>
      <c r="AH87" s="22">
        <f t="shared" si="54"/>
        <v>-36.889888644688469</v>
      </c>
      <c r="AI87" s="22">
        <f t="shared" si="55"/>
        <v>-36.889888644688469</v>
      </c>
      <c r="AK87" s="28">
        <f t="shared" si="38"/>
        <v>0</v>
      </c>
      <c r="AL87" s="28">
        <f t="shared" si="39"/>
        <v>-0.36157705684156971</v>
      </c>
      <c r="AM87" s="28">
        <f t="shared" si="40"/>
        <v>3.7952807812940934</v>
      </c>
      <c r="AN87" s="28">
        <v>0</v>
      </c>
      <c r="AO87" s="28">
        <f t="shared" si="41"/>
        <v>-75.6304486630127</v>
      </c>
      <c r="AP87" s="28" t="e">
        <f t="shared" si="42"/>
        <v>#N/A</v>
      </c>
      <c r="BC87" s="65">
        <f t="shared" si="56"/>
        <v>0.21008457961947971</v>
      </c>
      <c r="BD87" s="65">
        <f t="shared" si="57"/>
        <v>3.7952807812940934</v>
      </c>
      <c r="BE87" s="65" t="e">
        <f t="shared" si="58"/>
        <v>#N/A</v>
      </c>
      <c r="BF87" s="65" t="e">
        <f t="shared" si="59"/>
        <v>#N/A</v>
      </c>
    </row>
    <row r="88" spans="2:58">
      <c r="B88" s="29"/>
      <c r="C88" s="30"/>
      <c r="D88" s="30"/>
      <c r="E88" s="31"/>
      <c r="F88" s="23">
        <v>84</v>
      </c>
      <c r="G88" s="23">
        <v>66.993087831565546</v>
      </c>
      <c r="H88" s="23">
        <v>66.993087831565546</v>
      </c>
      <c r="I88" s="27">
        <v>14.926913094589795</v>
      </c>
      <c r="K88" s="23"/>
      <c r="L88" s="23">
        <f t="shared" si="30"/>
        <v>76.72672775271495</v>
      </c>
      <c r="M88" s="23">
        <f t="shared" si="31"/>
        <v>1.3391340235661855</v>
      </c>
      <c r="N88" s="23">
        <f t="shared" si="32"/>
        <v>0.2202343041344263</v>
      </c>
      <c r="O88" s="23">
        <f t="shared" si="33"/>
        <v>0.93360175672775492</v>
      </c>
      <c r="Q88" s="23">
        <f t="shared" si="43"/>
        <v>1.2202343041344264</v>
      </c>
      <c r="R88" s="23">
        <f t="shared" si="44"/>
        <v>0.93360175672775492</v>
      </c>
      <c r="S88" s="23">
        <f t="shared" si="34"/>
        <v>1.5364192126993133</v>
      </c>
      <c r="U88" s="23">
        <f t="shared" si="35"/>
        <v>0.21312979931309708</v>
      </c>
      <c r="V88" s="23">
        <f t="shared" si="45"/>
        <v>0</v>
      </c>
      <c r="W88" s="23">
        <f t="shared" si="46"/>
        <v>0.21312979931309708</v>
      </c>
      <c r="X88" s="23">
        <f t="shared" si="47"/>
        <v>76.72672775271495</v>
      </c>
      <c r="Y88" s="23">
        <f t="shared" si="48"/>
        <v>-76.72672775271495</v>
      </c>
      <c r="Z88" s="23">
        <f t="shared" si="49"/>
        <v>-76.72672775271495</v>
      </c>
      <c r="AB88" s="23">
        <f t="shared" si="36"/>
        <v>0.65309552738553456</v>
      </c>
      <c r="AC88" s="23">
        <f t="shared" si="37"/>
        <v>37.419617338061805</v>
      </c>
      <c r="AD88" s="23">
        <f t="shared" si="50"/>
        <v>0.10394338149461613</v>
      </c>
      <c r="AE88" s="23">
        <f t="shared" si="51"/>
        <v>0</v>
      </c>
      <c r="AF88" s="23">
        <f t="shared" si="52"/>
        <v>0.10394338149461613</v>
      </c>
      <c r="AG88" s="23">
        <f t="shared" si="53"/>
        <v>37.419617338061805</v>
      </c>
      <c r="AH88" s="23">
        <f t="shared" si="54"/>
        <v>-37.419617338061805</v>
      </c>
      <c r="AI88" s="23">
        <f t="shared" si="55"/>
        <v>-37.419617338061805</v>
      </c>
      <c r="AK88" s="26">
        <f t="shared" si="38"/>
        <v>0</v>
      </c>
      <c r="AL88" s="26">
        <f t="shared" si="39"/>
        <v>-0.36157705684156971</v>
      </c>
      <c r="AM88" s="26">
        <f t="shared" si="40"/>
        <v>3.7301945863314501</v>
      </c>
      <c r="AN88" s="26">
        <v>0</v>
      </c>
      <c r="AO88" s="26">
        <f t="shared" si="41"/>
        <v>-76.72672775271495</v>
      </c>
      <c r="AP88" s="26" t="e">
        <f t="shared" si="42"/>
        <v>#N/A</v>
      </c>
      <c r="BC88" s="66">
        <f t="shared" si="56"/>
        <v>0.21312979931309708</v>
      </c>
      <c r="BD88" s="66">
        <f t="shared" si="57"/>
        <v>3.7301945863314501</v>
      </c>
      <c r="BE88" s="66" t="e">
        <f t="shared" si="58"/>
        <v>#N/A</v>
      </c>
      <c r="BF88" s="66" t="e">
        <f t="shared" si="59"/>
        <v>#N/A</v>
      </c>
    </row>
    <row r="89" spans="2:58">
      <c r="B89" s="29"/>
      <c r="C89" s="30"/>
      <c r="D89" s="30"/>
      <c r="E89" s="31"/>
      <c r="F89" s="22">
        <v>85</v>
      </c>
      <c r="G89" s="22">
        <v>67.964166578851192</v>
      </c>
      <c r="H89" s="22">
        <v>67.964166578851192</v>
      </c>
      <c r="I89" s="22">
        <v>14.713635881046407</v>
      </c>
      <c r="K89" s="22"/>
      <c r="L89" s="22">
        <f t="shared" si="30"/>
        <v>77.838897635923814</v>
      </c>
      <c r="M89" s="22">
        <f t="shared" si="31"/>
        <v>1.3585450498697009</v>
      </c>
      <c r="N89" s="22">
        <f t="shared" si="32"/>
        <v>0.20207178437951348</v>
      </c>
      <c r="O89" s="22">
        <f t="shared" si="33"/>
        <v>0.93770058272372026</v>
      </c>
      <c r="Q89" s="22">
        <f t="shared" si="43"/>
        <v>1.2020717843795135</v>
      </c>
      <c r="R89" s="22">
        <f t="shared" si="44"/>
        <v>0.93770058272372026</v>
      </c>
      <c r="S89" s="22">
        <f t="shared" si="34"/>
        <v>1.5245520514701203</v>
      </c>
      <c r="U89" s="22">
        <f t="shared" si="35"/>
        <v>0.21621916009978837</v>
      </c>
      <c r="V89" s="22">
        <f t="shared" si="45"/>
        <v>0</v>
      </c>
      <c r="W89" s="22">
        <f t="shared" si="46"/>
        <v>0.21621916009978837</v>
      </c>
      <c r="X89" s="22">
        <f t="shared" si="47"/>
        <v>77.838897635923814</v>
      </c>
      <c r="Y89" s="22">
        <f t="shared" si="48"/>
        <v>-77.838897635923814</v>
      </c>
      <c r="Z89" s="22">
        <f t="shared" si="49"/>
        <v>-77.838897635923814</v>
      </c>
      <c r="AB89" s="22">
        <f t="shared" si="36"/>
        <v>0.66247004447173929</v>
      </c>
      <c r="AC89" s="22">
        <f t="shared" si="37"/>
        <v>37.956737602074618</v>
      </c>
      <c r="AD89" s="22">
        <f t="shared" si="50"/>
        <v>0.10543538222798506</v>
      </c>
      <c r="AE89" s="22">
        <f t="shared" si="51"/>
        <v>0</v>
      </c>
      <c r="AF89" s="22">
        <f t="shared" si="52"/>
        <v>0.10543538222798506</v>
      </c>
      <c r="AG89" s="22">
        <f t="shared" si="53"/>
        <v>37.956737602074618</v>
      </c>
      <c r="AH89" s="22">
        <f t="shared" si="54"/>
        <v>-37.956737602074618</v>
      </c>
      <c r="AI89" s="22">
        <f t="shared" si="55"/>
        <v>-37.956737602074618</v>
      </c>
      <c r="AK89" s="28">
        <f t="shared" si="38"/>
        <v>0</v>
      </c>
      <c r="AL89" s="28">
        <f t="shared" si="39"/>
        <v>-0.36157705684156971</v>
      </c>
      <c r="AM89" s="28">
        <f t="shared" si="40"/>
        <v>3.6628451339537476</v>
      </c>
      <c r="AN89" s="28">
        <v>0</v>
      </c>
      <c r="AO89" s="28">
        <f t="shared" si="41"/>
        <v>-77.838897635923814</v>
      </c>
      <c r="AP89" s="28" t="e">
        <f t="shared" si="42"/>
        <v>#N/A</v>
      </c>
      <c r="BC89" s="65">
        <f t="shared" si="56"/>
        <v>0.21621916009978837</v>
      </c>
      <c r="BD89" s="65">
        <f t="shared" si="57"/>
        <v>3.6628451339537476</v>
      </c>
      <c r="BE89" s="65" t="e">
        <f t="shared" si="58"/>
        <v>#N/A</v>
      </c>
      <c r="BF89" s="65" t="e">
        <f t="shared" si="59"/>
        <v>#N/A</v>
      </c>
    </row>
    <row r="90" spans="2:58">
      <c r="B90" s="29"/>
      <c r="C90" s="30"/>
      <c r="D90" s="30"/>
      <c r="E90" s="31"/>
      <c r="F90" s="23">
        <v>86</v>
      </c>
      <c r="G90" s="23">
        <v>68.94932131462987</v>
      </c>
      <c r="H90" s="23">
        <v>68.94932131462987</v>
      </c>
      <c r="I90" s="27">
        <v>14.503405993465769</v>
      </c>
      <c r="K90" s="23"/>
      <c r="L90" s="23">
        <f t="shared" si="30"/>
        <v>78.967188652997564</v>
      </c>
      <c r="M90" s="23">
        <f t="shared" si="31"/>
        <v>1.3782374430383135</v>
      </c>
      <c r="N90" s="23">
        <f t="shared" si="32"/>
        <v>0.18356822979076384</v>
      </c>
      <c r="O90" s="23">
        <f t="shared" si="33"/>
        <v>0.94149779282492774</v>
      </c>
      <c r="Q90" s="23">
        <f t="shared" si="43"/>
        <v>1.1835682297907639</v>
      </c>
      <c r="R90" s="23">
        <f t="shared" si="44"/>
        <v>0.94149779282492774</v>
      </c>
      <c r="S90" s="23">
        <f t="shared" si="34"/>
        <v>1.5123663076332576</v>
      </c>
      <c r="U90" s="23">
        <f t="shared" si="35"/>
        <v>0.21935330181388213</v>
      </c>
      <c r="V90" s="23">
        <f t="shared" si="45"/>
        <v>0</v>
      </c>
      <c r="W90" s="23">
        <f t="shared" si="46"/>
        <v>0.21935330181388213</v>
      </c>
      <c r="X90" s="23">
        <f t="shared" si="47"/>
        <v>78.967188652997564</v>
      </c>
      <c r="Y90" s="23">
        <f t="shared" si="48"/>
        <v>-78.967188652997564</v>
      </c>
      <c r="Z90" s="23">
        <f t="shared" si="49"/>
        <v>-78.967188652997564</v>
      </c>
      <c r="AB90" s="23">
        <f t="shared" si="36"/>
        <v>0.67197510677175132</v>
      </c>
      <c r="AC90" s="23">
        <f t="shared" si="37"/>
        <v>38.501337555874215</v>
      </c>
      <c r="AD90" s="23">
        <f t="shared" si="50"/>
        <v>0.10694815987742838</v>
      </c>
      <c r="AE90" s="23">
        <f t="shared" si="51"/>
        <v>0</v>
      </c>
      <c r="AF90" s="23">
        <f t="shared" si="52"/>
        <v>0.10694815987742838</v>
      </c>
      <c r="AG90" s="23">
        <f t="shared" si="53"/>
        <v>38.501337555874215</v>
      </c>
      <c r="AH90" s="23">
        <f t="shared" si="54"/>
        <v>-38.501337555874215</v>
      </c>
      <c r="AI90" s="23">
        <f t="shared" si="55"/>
        <v>-38.501337555874215</v>
      </c>
      <c r="AK90" s="26">
        <f t="shared" si="38"/>
        <v>0</v>
      </c>
      <c r="AL90" s="26">
        <f t="shared" si="39"/>
        <v>-0.36157705684156971</v>
      </c>
      <c r="AM90" s="26">
        <f t="shared" si="40"/>
        <v>3.5931398724618107</v>
      </c>
      <c r="AN90" s="26">
        <v>0</v>
      </c>
      <c r="AO90" s="26">
        <f t="shared" si="41"/>
        <v>-78.967188652997564</v>
      </c>
      <c r="AP90" s="26" t="e">
        <f t="shared" si="42"/>
        <v>#N/A</v>
      </c>
      <c r="BC90" s="66">
        <f t="shared" si="56"/>
        <v>0.21935330181388213</v>
      </c>
      <c r="BD90" s="66">
        <f t="shared" si="57"/>
        <v>3.5931398724618107</v>
      </c>
      <c r="BE90" s="66" t="e">
        <f t="shared" si="58"/>
        <v>#N/A</v>
      </c>
      <c r="BF90" s="66" t="e">
        <f t="shared" si="59"/>
        <v>#N/A</v>
      </c>
    </row>
    <row r="91" spans="2:58">
      <c r="B91" s="29"/>
      <c r="C91" s="30"/>
      <c r="D91" s="30"/>
      <c r="E91" s="31"/>
      <c r="F91" s="22">
        <v>87</v>
      </c>
      <c r="G91" s="22">
        <v>69.948756073283562</v>
      </c>
      <c r="H91" s="22">
        <v>69.948756073283562</v>
      </c>
      <c r="I91" s="22">
        <v>14.296179891352535</v>
      </c>
      <c r="K91" s="22"/>
      <c r="L91" s="22">
        <f t="shared" si="30"/>
        <v>80.11183448312589</v>
      </c>
      <c r="M91" s="22">
        <f t="shared" si="31"/>
        <v>1.3982152815432765</v>
      </c>
      <c r="N91" s="22">
        <f t="shared" si="32"/>
        <v>0.16472375896022262</v>
      </c>
      <c r="O91" s="22">
        <f t="shared" si="33"/>
        <v>0.94497696909328932</v>
      </c>
      <c r="Q91" s="22">
        <f t="shared" si="43"/>
        <v>1.1647237589602226</v>
      </c>
      <c r="R91" s="22">
        <f t="shared" si="44"/>
        <v>0.94497696909328932</v>
      </c>
      <c r="S91" s="22">
        <f t="shared" si="34"/>
        <v>1.4998542951910929</v>
      </c>
      <c r="U91" s="22">
        <f t="shared" si="35"/>
        <v>0.22253287356423859</v>
      </c>
      <c r="V91" s="22">
        <f t="shared" si="45"/>
        <v>0</v>
      </c>
      <c r="W91" s="22">
        <f t="shared" si="46"/>
        <v>0.22253287356423859</v>
      </c>
      <c r="X91" s="22">
        <f t="shared" si="47"/>
        <v>80.11183448312589</v>
      </c>
      <c r="Y91" s="22">
        <f t="shared" si="48"/>
        <v>-80.11183448312589</v>
      </c>
      <c r="Z91" s="22">
        <f t="shared" si="49"/>
        <v>-80.11183448312589</v>
      </c>
      <c r="AB91" s="22">
        <f t="shared" si="36"/>
        <v>0.68161224828803324</v>
      </c>
      <c r="AC91" s="22">
        <f t="shared" si="37"/>
        <v>39.053505091327473</v>
      </c>
      <c r="AD91" s="22">
        <f t="shared" si="50"/>
        <v>0.10848195858702075</v>
      </c>
      <c r="AE91" s="22">
        <f t="shared" si="51"/>
        <v>0</v>
      </c>
      <c r="AF91" s="22">
        <f t="shared" si="52"/>
        <v>0.10848195858702075</v>
      </c>
      <c r="AG91" s="22">
        <f t="shared" si="53"/>
        <v>39.053505091327473</v>
      </c>
      <c r="AH91" s="22">
        <f t="shared" si="54"/>
        <v>-39.053505091327473</v>
      </c>
      <c r="AI91" s="22">
        <f t="shared" si="55"/>
        <v>-39.053505091327473</v>
      </c>
      <c r="AK91" s="28">
        <f t="shared" si="38"/>
        <v>0</v>
      </c>
      <c r="AL91" s="28">
        <f t="shared" si="39"/>
        <v>-0.36157705684156971</v>
      </c>
      <c r="AM91" s="28">
        <f t="shared" si="40"/>
        <v>3.5209814228731489</v>
      </c>
      <c r="AN91" s="28">
        <v>0</v>
      </c>
      <c r="AO91" s="28">
        <f t="shared" si="41"/>
        <v>-80.11183448312589</v>
      </c>
      <c r="AP91" s="28" t="e">
        <f t="shared" si="42"/>
        <v>#N/A</v>
      </c>
      <c r="BC91" s="65">
        <f t="shared" si="56"/>
        <v>0.22253287356423859</v>
      </c>
      <c r="BD91" s="65">
        <f t="shared" si="57"/>
        <v>3.5209814228731489</v>
      </c>
      <c r="BE91" s="65" t="e">
        <f t="shared" si="58"/>
        <v>#N/A</v>
      </c>
      <c r="BF91" s="65" t="e">
        <f t="shared" si="59"/>
        <v>#N/A</v>
      </c>
    </row>
    <row r="92" spans="2:58">
      <c r="B92" s="29"/>
      <c r="C92" s="30"/>
      <c r="D92" s="30"/>
      <c r="E92" s="31"/>
      <c r="F92" s="23">
        <v>88</v>
      </c>
      <c r="G92" s="23">
        <v>70.96267784671511</v>
      </c>
      <c r="H92" s="23">
        <v>70.96267784671511</v>
      </c>
      <c r="I92" s="27">
        <v>14.091914656322265</v>
      </c>
      <c r="K92" s="23"/>
      <c r="L92" s="23">
        <f t="shared" si="30"/>
        <v>81.273072192726985</v>
      </c>
      <c r="M92" s="23">
        <f t="shared" si="31"/>
        <v>1.4184827029741334</v>
      </c>
      <c r="N92" s="23">
        <f t="shared" si="32"/>
        <v>0.14553899315070251</v>
      </c>
      <c r="O92" s="23">
        <f t="shared" si="33"/>
        <v>0.94812118969855574</v>
      </c>
      <c r="Q92" s="23">
        <f t="shared" si="43"/>
        <v>1.1455389931507025</v>
      </c>
      <c r="R92" s="23">
        <f t="shared" si="44"/>
        <v>0.94812118969855574</v>
      </c>
      <c r="S92" s="23">
        <f t="shared" si="34"/>
        <v>1.4870081960716055</v>
      </c>
      <c r="U92" s="23">
        <f t="shared" si="35"/>
        <v>0.22575853386868608</v>
      </c>
      <c r="V92" s="23">
        <f t="shared" si="45"/>
        <v>0</v>
      </c>
      <c r="W92" s="23">
        <f t="shared" si="46"/>
        <v>0.22575853386868608</v>
      </c>
      <c r="X92" s="23">
        <f t="shared" si="47"/>
        <v>81.273072192726985</v>
      </c>
      <c r="Y92" s="23">
        <f t="shared" si="48"/>
        <v>-81.273072192726985</v>
      </c>
      <c r="Z92" s="23">
        <f t="shared" si="49"/>
        <v>-81.273072192726985</v>
      </c>
      <c r="AB92" s="23">
        <f t="shared" si="36"/>
        <v>0.69138299649242185</v>
      </c>
      <c r="AC92" s="23">
        <f t="shared" si="37"/>
        <v>39.61332772612397</v>
      </c>
      <c r="AD92" s="23">
        <f t="shared" si="50"/>
        <v>0.11003702146145547</v>
      </c>
      <c r="AE92" s="23">
        <f t="shared" si="51"/>
        <v>0</v>
      </c>
      <c r="AF92" s="23">
        <f t="shared" si="52"/>
        <v>0.11003702146145547</v>
      </c>
      <c r="AG92" s="23">
        <f t="shared" si="53"/>
        <v>39.61332772612397</v>
      </c>
      <c r="AH92" s="23">
        <f t="shared" si="54"/>
        <v>-39.61332772612397</v>
      </c>
      <c r="AI92" s="23">
        <f t="shared" si="55"/>
        <v>-39.61332772612397</v>
      </c>
      <c r="AK92" s="26">
        <f t="shared" si="38"/>
        <v>0</v>
      </c>
      <c r="AL92" s="26">
        <f t="shared" si="39"/>
        <v>-0.36157705684156971</v>
      </c>
      <c r="AM92" s="26">
        <f t="shared" si="40"/>
        <v>3.4462672453397154</v>
      </c>
      <c r="AN92" s="26">
        <v>0</v>
      </c>
      <c r="AO92" s="26">
        <f t="shared" si="41"/>
        <v>-81.273072192726985</v>
      </c>
      <c r="AP92" s="26" t="e">
        <f t="shared" si="42"/>
        <v>#N/A</v>
      </c>
      <c r="BC92" s="66">
        <f t="shared" si="56"/>
        <v>0.22575853386868608</v>
      </c>
      <c r="BD92" s="66">
        <f t="shared" si="57"/>
        <v>3.4462672453397154</v>
      </c>
      <c r="BE92" s="66" t="e">
        <f t="shared" si="58"/>
        <v>#N/A</v>
      </c>
      <c r="BF92" s="66" t="e">
        <f t="shared" si="59"/>
        <v>#N/A</v>
      </c>
    </row>
    <row r="93" spans="2:58">
      <c r="B93" s="29"/>
      <c r="C93" s="30"/>
      <c r="D93" s="30"/>
      <c r="E93" s="31"/>
      <c r="F93" s="22">
        <v>89</v>
      </c>
      <c r="G93" s="22">
        <v>71.991296627217935</v>
      </c>
      <c r="H93" s="22">
        <v>71.991296627217935</v>
      </c>
      <c r="I93" s="22">
        <v>13.890567983212675</v>
      </c>
      <c r="K93" s="22"/>
      <c r="L93" s="22">
        <f t="shared" si="30"/>
        <v>82.451142284545966</v>
      </c>
      <c r="M93" s="22">
        <f t="shared" si="31"/>
        <v>1.4390439048956465</v>
      </c>
      <c r="N93" s="22">
        <f t="shared" si="32"/>
        <v>0.12601509231865479</v>
      </c>
      <c r="O93" s="22">
        <f t="shared" si="33"/>
        <v>0.95091302724836291</v>
      </c>
      <c r="Q93" s="22">
        <f t="shared" si="43"/>
        <v>1.1260150923186547</v>
      </c>
      <c r="R93" s="22">
        <f t="shared" si="44"/>
        <v>0.95091302724836291</v>
      </c>
      <c r="S93" s="22">
        <f t="shared" si="34"/>
        <v>1.473820061445777</v>
      </c>
      <c r="U93" s="22">
        <f t="shared" si="35"/>
        <v>0.22903095079040547</v>
      </c>
      <c r="V93" s="22">
        <f t="shared" si="45"/>
        <v>0</v>
      </c>
      <c r="W93" s="22">
        <f t="shared" si="46"/>
        <v>0.22903095079040547</v>
      </c>
      <c r="X93" s="22">
        <f t="shared" si="47"/>
        <v>82.451142284545966</v>
      </c>
      <c r="Y93" s="22">
        <f t="shared" si="48"/>
        <v>-82.451142284545966</v>
      </c>
      <c r="Z93" s="22">
        <f t="shared" si="49"/>
        <v>-82.451142284545966</v>
      </c>
      <c r="AB93" s="22">
        <f t="shared" si="36"/>
        <v>0.70128886943888746</v>
      </c>
      <c r="AC93" s="22">
        <f t="shared" si="37"/>
        <v>40.180892438349275</v>
      </c>
      <c r="AD93" s="22">
        <f t="shared" si="50"/>
        <v>0.11161359010652576</v>
      </c>
      <c r="AE93" s="22">
        <f t="shared" si="51"/>
        <v>0</v>
      </c>
      <c r="AF93" s="22">
        <f t="shared" si="52"/>
        <v>0.11161359010652576</v>
      </c>
      <c r="AG93" s="22">
        <f t="shared" si="53"/>
        <v>40.180892438349275</v>
      </c>
      <c r="AH93" s="22">
        <f t="shared" si="54"/>
        <v>-40.180892438349275</v>
      </c>
      <c r="AI93" s="22">
        <f t="shared" si="55"/>
        <v>-40.180892438349275</v>
      </c>
      <c r="AK93" s="28">
        <f t="shared" si="38"/>
        <v>0</v>
      </c>
      <c r="AL93" s="28">
        <f t="shared" si="39"/>
        <v>-0.36157705684156971</v>
      </c>
      <c r="AM93" s="28">
        <f t="shared" si="40"/>
        <v>3.3688892757330402</v>
      </c>
      <c r="AN93" s="28">
        <v>0</v>
      </c>
      <c r="AO93" s="28">
        <f t="shared" si="41"/>
        <v>-82.451142284545966</v>
      </c>
      <c r="AP93" s="28" t="e">
        <f t="shared" si="42"/>
        <v>#N/A</v>
      </c>
      <c r="BC93" s="65">
        <f t="shared" si="56"/>
        <v>0.22903095079040547</v>
      </c>
      <c r="BD93" s="65">
        <f t="shared" si="57"/>
        <v>3.3688892757330402</v>
      </c>
      <c r="BE93" s="65" t="e">
        <f t="shared" si="58"/>
        <v>#N/A</v>
      </c>
      <c r="BF93" s="65" t="e">
        <f t="shared" si="59"/>
        <v>#N/A</v>
      </c>
    </row>
    <row r="94" spans="2:58">
      <c r="B94" s="29"/>
      <c r="C94" s="30"/>
      <c r="D94" s="30"/>
      <c r="E94" s="31"/>
      <c r="F94" s="23">
        <v>90</v>
      </c>
      <c r="G94" s="23">
        <v>73.034825450967546</v>
      </c>
      <c r="H94" s="23">
        <v>73.034825450967546</v>
      </c>
      <c r="I94" s="27">
        <v>13.692098171321806</v>
      </c>
      <c r="K94" s="23"/>
      <c r="L94" s="23">
        <f t="shared" si="30"/>
        <v>83.64628874746542</v>
      </c>
      <c r="M94" s="23">
        <f t="shared" si="31"/>
        <v>1.4599031457171552</v>
      </c>
      <c r="N94" s="23">
        <f t="shared" si="32"/>
        <v>0.10615379278064628</v>
      </c>
      <c r="O94" s="23">
        <f t="shared" si="33"/>
        <v>0.95333454839369414</v>
      </c>
      <c r="Q94" s="23">
        <f t="shared" si="43"/>
        <v>1.1061537927806462</v>
      </c>
      <c r="R94" s="23">
        <f t="shared" si="44"/>
        <v>0.95333454839369414</v>
      </c>
      <c r="S94" s="23">
        <f t="shared" si="34"/>
        <v>1.4602818133648099</v>
      </c>
      <c r="U94" s="23">
        <f t="shared" si="35"/>
        <v>0.23235080207629283</v>
      </c>
      <c r="V94" s="23">
        <f t="shared" si="45"/>
        <v>0</v>
      </c>
      <c r="W94" s="23">
        <f t="shared" si="46"/>
        <v>0.23235080207629283</v>
      </c>
      <c r="X94" s="23">
        <f t="shared" si="47"/>
        <v>83.64628874746542</v>
      </c>
      <c r="Y94" s="23">
        <f t="shared" si="48"/>
        <v>-83.64628874746542</v>
      </c>
      <c r="Z94" s="23">
        <f t="shared" si="49"/>
        <v>-83.64628874746542</v>
      </c>
      <c r="AB94" s="23">
        <f t="shared" si="36"/>
        <v>0.71133137250973444</v>
      </c>
      <c r="AC94" s="23">
        <f t="shared" si="37"/>
        <v>40.756285480055972</v>
      </c>
      <c r="AD94" s="23">
        <f t="shared" si="50"/>
        <v>0.1132119041112666</v>
      </c>
      <c r="AE94" s="23">
        <f t="shared" si="51"/>
        <v>0</v>
      </c>
      <c r="AF94" s="23">
        <f t="shared" si="52"/>
        <v>0.1132119041112666</v>
      </c>
      <c r="AG94" s="23">
        <f t="shared" si="53"/>
        <v>40.756285480055972</v>
      </c>
      <c r="AH94" s="23">
        <f t="shared" si="54"/>
        <v>-40.756285480055972</v>
      </c>
      <c r="AI94" s="23">
        <f t="shared" si="55"/>
        <v>-40.756285480055972</v>
      </c>
      <c r="AK94" s="26">
        <f t="shared" si="38"/>
        <v>0</v>
      </c>
      <c r="AL94" s="26">
        <f t="shared" si="39"/>
        <v>-0.36157705684156971</v>
      </c>
      <c r="AM94" s="26">
        <f t="shared" si="40"/>
        <v>3.2887335290962882</v>
      </c>
      <c r="AN94" s="26">
        <v>0</v>
      </c>
      <c r="AO94" s="26">
        <f t="shared" si="41"/>
        <v>-83.64628874746542</v>
      </c>
      <c r="AP94" s="26" t="e">
        <f t="shared" si="42"/>
        <v>#N/A</v>
      </c>
      <c r="BC94" s="66">
        <f t="shared" si="56"/>
        <v>0.23235080207629283</v>
      </c>
      <c r="BD94" s="66">
        <f t="shared" si="57"/>
        <v>3.2887335290962882</v>
      </c>
      <c r="BE94" s="66" t="e">
        <f t="shared" si="58"/>
        <v>#N/A</v>
      </c>
      <c r="BF94" s="66" t="e">
        <f t="shared" si="59"/>
        <v>#N/A</v>
      </c>
    </row>
    <row r="95" spans="2:58">
      <c r="B95" s="29"/>
      <c r="C95" s="30"/>
      <c r="D95" s="30"/>
      <c r="E95" s="31"/>
      <c r="F95" s="22">
        <v>91</v>
      </c>
      <c r="G95" s="22">
        <v>74.093480442143147</v>
      </c>
      <c r="H95" s="22">
        <v>74.093480442143147</v>
      </c>
      <c r="I95" s="22">
        <v>13.496464115771467</v>
      </c>
      <c r="K95" s="22"/>
      <c r="L95" s="22">
        <f t="shared" si="30"/>
        <v>84.858759107037514</v>
      </c>
      <c r="M95" s="22">
        <f t="shared" si="31"/>
        <v>1.4810647455745278</v>
      </c>
      <c r="N95" s="22">
        <f t="shared" si="32"/>
        <v>8.5957446553915517E-2</v>
      </c>
      <c r="O95" s="22">
        <f t="shared" si="33"/>
        <v>0.95536731484003357</v>
      </c>
      <c r="Q95" s="22">
        <f t="shared" si="43"/>
        <v>1.0859574465539155</v>
      </c>
      <c r="R95" s="22">
        <f t="shared" si="44"/>
        <v>0.95536731484003357</v>
      </c>
      <c r="S95" s="22">
        <f t="shared" si="34"/>
        <v>1.446385246741184</v>
      </c>
      <c r="U95" s="22">
        <f t="shared" si="35"/>
        <v>0.23571877529732643</v>
      </c>
      <c r="V95" s="22">
        <f t="shared" si="45"/>
        <v>0</v>
      </c>
      <c r="W95" s="22">
        <f t="shared" si="46"/>
        <v>0.23571877529732643</v>
      </c>
      <c r="X95" s="22">
        <f t="shared" si="47"/>
        <v>84.858759107037514</v>
      </c>
      <c r="Y95" s="22">
        <f t="shared" si="48"/>
        <v>-84.858759107037514</v>
      </c>
      <c r="Z95" s="22">
        <f t="shared" si="49"/>
        <v>-84.858759107037514</v>
      </c>
      <c r="AB95" s="22">
        <f t="shared" si="36"/>
        <v>0.72151199474548622</v>
      </c>
      <c r="AC95" s="22">
        <f t="shared" si="37"/>
        <v>41.339592166981589</v>
      </c>
      <c r="AD95" s="22">
        <f t="shared" si="50"/>
        <v>0.11483220046383774</v>
      </c>
      <c r="AE95" s="22">
        <f t="shared" si="51"/>
        <v>0</v>
      </c>
      <c r="AF95" s="22">
        <f t="shared" si="52"/>
        <v>0.11483220046383774</v>
      </c>
      <c r="AG95" s="22">
        <f t="shared" si="53"/>
        <v>41.339592166981589</v>
      </c>
      <c r="AH95" s="22">
        <f t="shared" si="54"/>
        <v>-41.339592166981589</v>
      </c>
      <c r="AI95" s="22">
        <f t="shared" si="55"/>
        <v>-41.339592166981589</v>
      </c>
      <c r="AK95" s="28">
        <f t="shared" si="38"/>
        <v>0</v>
      </c>
      <c r="AL95" s="28">
        <f t="shared" si="39"/>
        <v>-0.36157705684156971</v>
      </c>
      <c r="AM95" s="28">
        <f t="shared" si="40"/>
        <v>3.2056796662268248</v>
      </c>
      <c r="AN95" s="28">
        <v>0</v>
      </c>
      <c r="AO95" s="28">
        <f t="shared" si="41"/>
        <v>-84.858759107037514</v>
      </c>
      <c r="AP95" s="28" t="e">
        <f t="shared" si="42"/>
        <v>#N/A</v>
      </c>
      <c r="BC95" s="65">
        <f t="shared" si="56"/>
        <v>0.23571877529732643</v>
      </c>
      <c r="BD95" s="65">
        <f t="shared" si="57"/>
        <v>3.2056796662268248</v>
      </c>
      <c r="BE95" s="65" t="e">
        <f t="shared" si="58"/>
        <v>#N/A</v>
      </c>
      <c r="BF95" s="65" t="e">
        <f t="shared" si="59"/>
        <v>#N/A</v>
      </c>
    </row>
    <row r="96" spans="2:58">
      <c r="B96" s="29"/>
      <c r="C96" s="30"/>
      <c r="D96" s="30"/>
      <c r="E96" s="31"/>
      <c r="F96" s="23">
        <v>92</v>
      </c>
      <c r="G96" s="23">
        <v>75.167480857688844</v>
      </c>
      <c r="H96" s="23">
        <v>75.167480857688844</v>
      </c>
      <c r="I96" s="27">
        <v>13.303625298994046</v>
      </c>
      <c r="K96" s="23"/>
      <c r="L96" s="23">
        <f t="shared" si="30"/>
        <v>86.088804476748791</v>
      </c>
      <c r="M96" s="23">
        <f t="shared" si="31"/>
        <v>1.5025330872249005</v>
      </c>
      <c r="N96" s="23">
        <f t="shared" si="32"/>
        <v>6.5429062397490287E-2</v>
      </c>
      <c r="O96" s="23">
        <f t="shared" si="33"/>
        <v>0.95699238590310132</v>
      </c>
      <c r="Q96" s="23">
        <f t="shared" si="43"/>
        <v>1.0654290623974902</v>
      </c>
      <c r="R96" s="23">
        <f t="shared" si="44"/>
        <v>0.95699238590310132</v>
      </c>
      <c r="S96" s="23">
        <f t="shared" si="34"/>
        <v>1.432122031699012</v>
      </c>
      <c r="U96" s="23">
        <f t="shared" si="35"/>
        <v>0.23913556799096886</v>
      </c>
      <c r="V96" s="23">
        <f t="shared" si="45"/>
        <v>0</v>
      </c>
      <c r="W96" s="23">
        <f t="shared" si="46"/>
        <v>0.23913556799096886</v>
      </c>
      <c r="X96" s="23">
        <f t="shared" si="47"/>
        <v>86.088804476748791</v>
      </c>
      <c r="Y96" s="23">
        <f t="shared" si="48"/>
        <v>-86.088804476748791</v>
      </c>
      <c r="Z96" s="23">
        <f t="shared" si="49"/>
        <v>-86.088804476748791</v>
      </c>
      <c r="AB96" s="23">
        <f t="shared" si="36"/>
        <v>0.73183220470085142</v>
      </c>
      <c r="AC96" s="23">
        <f t="shared" si="37"/>
        <v>41.930896641112909</v>
      </c>
      <c r="AD96" s="23">
        <f t="shared" si="50"/>
        <v>0.1164747128919803</v>
      </c>
      <c r="AE96" s="23">
        <f t="shared" si="51"/>
        <v>0</v>
      </c>
      <c r="AF96" s="23">
        <f t="shared" si="52"/>
        <v>0.1164747128919803</v>
      </c>
      <c r="AG96" s="23">
        <f t="shared" si="53"/>
        <v>41.930896641112909</v>
      </c>
      <c r="AH96" s="23">
        <f t="shared" si="54"/>
        <v>-41.930896641112909</v>
      </c>
      <c r="AI96" s="23">
        <f t="shared" si="55"/>
        <v>-41.930896641112909</v>
      </c>
      <c r="AK96" s="26">
        <f t="shared" si="38"/>
        <v>0</v>
      </c>
      <c r="AL96" s="26">
        <f t="shared" si="39"/>
        <v>-0.36157705684156971</v>
      </c>
      <c r="AM96" s="26">
        <f t="shared" si="40"/>
        <v>3.1196005191498157</v>
      </c>
      <c r="AN96" s="26">
        <v>0</v>
      </c>
      <c r="AO96" s="26">
        <f t="shared" si="41"/>
        <v>-86.088804476748791</v>
      </c>
      <c r="AP96" s="26" t="e">
        <f t="shared" si="42"/>
        <v>#N/A</v>
      </c>
      <c r="BC96" s="66">
        <f t="shared" si="56"/>
        <v>0.23913556799096886</v>
      </c>
      <c r="BD96" s="66">
        <f t="shared" si="57"/>
        <v>3.1196005191498157</v>
      </c>
      <c r="BE96" s="66" t="e">
        <f t="shared" si="58"/>
        <v>#N/A</v>
      </c>
      <c r="BF96" s="66" t="e">
        <f t="shared" si="59"/>
        <v>#N/A</v>
      </c>
    </row>
    <row r="97" spans="2:58">
      <c r="B97" s="29"/>
      <c r="C97" s="30"/>
      <c r="D97" s="30"/>
      <c r="E97" s="31"/>
      <c r="F97" s="22">
        <v>93</v>
      </c>
      <c r="G97" s="22">
        <v>76.257049132723779</v>
      </c>
      <c r="H97" s="22">
        <v>76.257049132723779</v>
      </c>
      <c r="I97" s="22">
        <v>13.113541782340951</v>
      </c>
      <c r="K97" s="22"/>
      <c r="L97" s="22">
        <f t="shared" si="30"/>
        <v>87.336679610027986</v>
      </c>
      <c r="M97" s="22">
        <f t="shared" si="31"/>
        <v>1.5243126169543855</v>
      </c>
      <c r="N97" s="22">
        <f t="shared" si="32"/>
        <v>4.457234857574989E-2</v>
      </c>
      <c r="O97" s="22">
        <f t="shared" si="33"/>
        <v>0.95819032275700156</v>
      </c>
      <c r="Q97" s="22">
        <f t="shared" si="43"/>
        <v>1.0445723485757499</v>
      </c>
      <c r="R97" s="22">
        <f t="shared" si="44"/>
        <v>0.95819032275700156</v>
      </c>
      <c r="S97" s="22">
        <f t="shared" si="34"/>
        <v>1.4174837163206584</v>
      </c>
      <c r="U97" s="22">
        <f t="shared" si="35"/>
        <v>0.2426018878056333</v>
      </c>
      <c r="V97" s="22">
        <f t="shared" si="45"/>
        <v>0</v>
      </c>
      <c r="W97" s="22">
        <f t="shared" si="46"/>
        <v>0.2426018878056333</v>
      </c>
      <c r="X97" s="22">
        <f t="shared" si="47"/>
        <v>87.336679610027986</v>
      </c>
      <c r="Y97" s="22">
        <f t="shared" si="48"/>
        <v>-87.336679610027986</v>
      </c>
      <c r="Z97" s="22">
        <f t="shared" si="49"/>
        <v>-87.336679610027986</v>
      </c>
      <c r="AB97" s="22">
        <f t="shared" si="36"/>
        <v>0.74229344576014422</v>
      </c>
      <c r="AC97" s="22">
        <f t="shared" si="37"/>
        <v>42.530281602279359</v>
      </c>
      <c r="AD97" s="22">
        <f t="shared" si="50"/>
        <v>0.11813967111744267</v>
      </c>
      <c r="AE97" s="22">
        <f t="shared" si="51"/>
        <v>0</v>
      </c>
      <c r="AF97" s="22">
        <f t="shared" si="52"/>
        <v>0.11813967111744267</v>
      </c>
      <c r="AG97" s="22">
        <f t="shared" si="53"/>
        <v>42.530281602279359</v>
      </c>
      <c r="AH97" s="22">
        <f t="shared" si="54"/>
        <v>-42.530281602279359</v>
      </c>
      <c r="AI97" s="22">
        <f t="shared" si="55"/>
        <v>-42.530281602279359</v>
      </c>
      <c r="AK97" s="28">
        <f t="shared" si="38"/>
        <v>0</v>
      </c>
      <c r="AL97" s="28">
        <f t="shared" si="39"/>
        <v>-0.36157705684156971</v>
      </c>
      <c r="AM97" s="28">
        <f t="shared" si="40"/>
        <v>3.0303615706610976</v>
      </c>
      <c r="AN97" s="28">
        <v>0</v>
      </c>
      <c r="AO97" s="28">
        <f t="shared" si="41"/>
        <v>-87.336679610027986</v>
      </c>
      <c r="AP97" s="28" t="e">
        <f t="shared" si="42"/>
        <v>#N/A</v>
      </c>
      <c r="BC97" s="65">
        <f t="shared" si="56"/>
        <v>0.2426018878056333</v>
      </c>
      <c r="BD97" s="65">
        <f t="shared" si="57"/>
        <v>3.0303615706610976</v>
      </c>
      <c r="BE97" s="65" t="e">
        <f t="shared" si="58"/>
        <v>#N/A</v>
      </c>
      <c r="BF97" s="65" t="e">
        <f t="shared" si="59"/>
        <v>#N/A</v>
      </c>
    </row>
    <row r="98" spans="2:58">
      <c r="B98" s="29"/>
      <c r="C98" s="30"/>
      <c r="D98" s="30"/>
      <c r="E98" s="31"/>
      <c r="F98" s="23">
        <v>94</v>
      </c>
      <c r="G98" s="23">
        <v>77.362410926610451</v>
      </c>
      <c r="H98" s="23">
        <v>77.362410926610451</v>
      </c>
      <c r="I98" s="27">
        <v>12.926174197810951</v>
      </c>
      <c r="K98" s="23"/>
      <c r="L98" s="23">
        <f t="shared" si="30"/>
        <v>88.602642953007901</v>
      </c>
      <c r="M98" s="23">
        <f t="shared" si="31"/>
        <v>1.5464078454989394</v>
      </c>
      <c r="N98" s="23">
        <f t="shared" si="32"/>
        <v>2.3391757360998338E-2</v>
      </c>
      <c r="O98" s="23">
        <f t="shared" si="33"/>
        <v>0.95894119453191151</v>
      </c>
      <c r="Q98" s="23">
        <f t="shared" si="43"/>
        <v>1.0233917573609983</v>
      </c>
      <c r="R98" s="23">
        <f t="shared" si="44"/>
        <v>0.95894119453191151</v>
      </c>
      <c r="S98" s="23">
        <f t="shared" si="34"/>
        <v>1.4024617298182227</v>
      </c>
      <c r="U98" s="23">
        <f t="shared" si="35"/>
        <v>0.24611845264724416</v>
      </c>
      <c r="V98" s="23">
        <f t="shared" si="45"/>
        <v>0</v>
      </c>
      <c r="W98" s="23">
        <f t="shared" si="46"/>
        <v>0.24611845264724416</v>
      </c>
      <c r="X98" s="23">
        <f t="shared" si="47"/>
        <v>88.602642953007901</v>
      </c>
      <c r="Y98" s="23">
        <f t="shared" si="48"/>
        <v>-88.602642953007901</v>
      </c>
      <c r="Z98" s="23">
        <f t="shared" si="49"/>
        <v>-88.602642953007901</v>
      </c>
      <c r="AB98" s="23">
        <f t="shared" si="36"/>
        <v>0.75289713083458332</v>
      </c>
      <c r="AC98" s="23">
        <f t="shared" si="37"/>
        <v>43.137828004330579</v>
      </c>
      <c r="AD98" s="23">
        <f t="shared" si="50"/>
        <v>0.11982730001202939</v>
      </c>
      <c r="AE98" s="23">
        <f t="shared" si="51"/>
        <v>0</v>
      </c>
      <c r="AF98" s="23">
        <f t="shared" si="52"/>
        <v>0.11982730001202939</v>
      </c>
      <c r="AG98" s="23">
        <f t="shared" si="53"/>
        <v>43.137828004330579</v>
      </c>
      <c r="AH98" s="23">
        <f t="shared" si="54"/>
        <v>-43.137828004330579</v>
      </c>
      <c r="AI98" s="23">
        <f t="shared" si="55"/>
        <v>-43.137828004330579</v>
      </c>
      <c r="AK98" s="26">
        <f t="shared" si="38"/>
        <v>0</v>
      </c>
      <c r="AL98" s="26">
        <f t="shared" si="39"/>
        <v>-0.36157705684156971</v>
      </c>
      <c r="AM98" s="26">
        <f t="shared" si="40"/>
        <v>2.9378203824422751</v>
      </c>
      <c r="AN98" s="26">
        <v>0</v>
      </c>
      <c r="AO98" s="26">
        <f t="shared" si="41"/>
        <v>-88.602642953007901</v>
      </c>
      <c r="AP98" s="26" t="e">
        <f t="shared" si="42"/>
        <v>#N/A</v>
      </c>
      <c r="BC98" s="66">
        <f t="shared" si="56"/>
        <v>0.24611845264724416</v>
      </c>
      <c r="BD98" s="66">
        <f t="shared" si="57"/>
        <v>2.9378203824422751</v>
      </c>
      <c r="BE98" s="66" t="e">
        <f t="shared" si="58"/>
        <v>#N/A</v>
      </c>
      <c r="BF98" s="66" t="e">
        <f t="shared" si="59"/>
        <v>#N/A</v>
      </c>
    </row>
    <row r="99" spans="2:58">
      <c r="B99" s="29"/>
      <c r="C99" s="30"/>
      <c r="D99" s="30"/>
      <c r="E99" s="31"/>
      <c r="F99" s="22">
        <v>95</v>
      </c>
      <c r="G99" s="22">
        <v>78.483795169690723</v>
      </c>
      <c r="H99" s="22">
        <v>78.483795169690723</v>
      </c>
      <c r="I99" s="22">
        <v>12.741483739896731</v>
      </c>
      <c r="K99" s="22"/>
      <c r="L99" s="22">
        <f t="shared" si="30"/>
        <v>89.886956698051677</v>
      </c>
      <c r="M99" s="22">
        <f t="shared" si="31"/>
        <v>1.5688233489785721</v>
      </c>
      <c r="N99" s="22">
        <f t="shared" si="32"/>
        <v>1.8925312855448027E-3</v>
      </c>
      <c r="O99" s="22">
        <f t="shared" si="33"/>
        <v>0.9592245864280472</v>
      </c>
      <c r="Q99" s="22">
        <f t="shared" si="43"/>
        <v>1.0018925312855449</v>
      </c>
      <c r="R99" s="22">
        <f t="shared" si="44"/>
        <v>0.9592245864280472</v>
      </c>
      <c r="S99" s="22">
        <f t="shared" si="34"/>
        <v>1.38704738616019</v>
      </c>
      <c r="U99" s="22">
        <f t="shared" si="35"/>
        <v>0.24968599082792131</v>
      </c>
      <c r="V99" s="22">
        <f t="shared" si="45"/>
        <v>0</v>
      </c>
      <c r="W99" s="22">
        <f t="shared" si="46"/>
        <v>0.24968599082792131</v>
      </c>
      <c r="X99" s="22">
        <f t="shared" si="47"/>
        <v>89.886956698051677</v>
      </c>
      <c r="Y99" s="22">
        <f t="shared" si="48"/>
        <v>-89.886956698051677</v>
      </c>
      <c r="Z99" s="22">
        <f t="shared" si="49"/>
        <v>-89.886956698051677</v>
      </c>
      <c r="AB99" s="22">
        <f t="shared" si="36"/>
        <v>0.76364463635107305</v>
      </c>
      <c r="AC99" s="22">
        <f t="shared" si="37"/>
        <v>43.753614710719013</v>
      </c>
      <c r="AD99" s="22">
        <f t="shared" si="50"/>
        <v>0.12153781864088614</v>
      </c>
      <c r="AE99" s="22">
        <f t="shared" si="51"/>
        <v>0</v>
      </c>
      <c r="AF99" s="22">
        <f t="shared" si="52"/>
        <v>0.12153781864088614</v>
      </c>
      <c r="AG99" s="22">
        <f t="shared" si="53"/>
        <v>43.753614710719013</v>
      </c>
      <c r="AH99" s="22">
        <f t="shared" si="54"/>
        <v>-43.753614710719013</v>
      </c>
      <c r="AI99" s="22">
        <f t="shared" si="55"/>
        <v>-43.753614710719013</v>
      </c>
      <c r="AK99" s="28">
        <f t="shared" si="38"/>
        <v>0</v>
      </c>
      <c r="AL99" s="28">
        <f t="shared" si="39"/>
        <v>-0.36157705684156971</v>
      </c>
      <c r="AM99" s="28">
        <f t="shared" si="40"/>
        <v>2.8418259654650067</v>
      </c>
      <c r="AN99" s="28">
        <v>0</v>
      </c>
      <c r="AO99" s="28">
        <f t="shared" si="41"/>
        <v>-89.886956698051677</v>
      </c>
      <c r="AP99" s="28" t="e">
        <f t="shared" si="42"/>
        <v>#N/A</v>
      </c>
      <c r="BC99" s="65">
        <f t="shared" si="56"/>
        <v>0.24968599082792131</v>
      </c>
      <c r="BD99" s="65">
        <f t="shared" si="57"/>
        <v>2.8418259654650067</v>
      </c>
      <c r="BE99" s="65" t="e">
        <f t="shared" si="58"/>
        <v>#N/A</v>
      </c>
      <c r="BF99" s="65" t="e">
        <f t="shared" si="59"/>
        <v>#N/A</v>
      </c>
    </row>
    <row r="100" spans="2:58">
      <c r="B100" s="29"/>
      <c r="C100" s="30"/>
      <c r="D100" s="30"/>
      <c r="E100" s="31"/>
      <c r="F100" s="23">
        <v>96</v>
      </c>
      <c r="G100" s="23">
        <v>79.621434110699454</v>
      </c>
      <c r="H100" s="23">
        <v>80</v>
      </c>
      <c r="I100" s="27">
        <v>12.559432157547899</v>
      </c>
      <c r="K100" s="23"/>
      <c r="L100" s="23">
        <f t="shared" si="30"/>
        <v>91.189886838055401</v>
      </c>
      <c r="M100" s="23">
        <f t="shared" si="31"/>
        <v>1.5915637698451079</v>
      </c>
      <c r="N100" s="23">
        <f t="shared" si="32"/>
        <v>-1.9919248853160262E-2</v>
      </c>
      <c r="O100" s="23">
        <f t="shared" si="33"/>
        <v>0.95901961002257452</v>
      </c>
      <c r="Q100" s="23">
        <f t="shared" si="43"/>
        <v>0.98008075114683979</v>
      </c>
      <c r="R100" s="23">
        <f t="shared" si="44"/>
        <v>0.95901961002257452</v>
      </c>
      <c r="S100" s="23">
        <f t="shared" si="34"/>
        <v>1.3712318881853662</v>
      </c>
      <c r="U100" s="23">
        <f t="shared" si="35"/>
        <v>0.25330524121682058</v>
      </c>
      <c r="V100" s="23">
        <f t="shared" si="45"/>
        <v>0</v>
      </c>
      <c r="W100" s="23">
        <f t="shared" si="46"/>
        <v>0.25330524121682058</v>
      </c>
      <c r="X100" s="23">
        <f t="shared" si="47"/>
        <v>91.189886838055401</v>
      </c>
      <c r="Y100" s="23">
        <f t="shared" si="48"/>
        <v>-91.189886838055401</v>
      </c>
      <c r="Z100" s="23">
        <f t="shared" si="49"/>
        <v>-91.189886838055401</v>
      </c>
      <c r="AB100" s="23">
        <f t="shared" si="36"/>
        <v>0.77453729542677618</v>
      </c>
      <c r="AC100" s="23">
        <f t="shared" si="37"/>
        <v>44.377718103431675</v>
      </c>
      <c r="AD100" s="23">
        <f t="shared" si="50"/>
        <v>0.12327143917619909</v>
      </c>
      <c r="AE100" s="23">
        <f t="shared" si="51"/>
        <v>0</v>
      </c>
      <c r="AF100" s="23">
        <f t="shared" si="52"/>
        <v>0.12327143917619909</v>
      </c>
      <c r="AG100" s="23">
        <f t="shared" si="53"/>
        <v>44.377718103431675</v>
      </c>
      <c r="AH100" s="23">
        <f t="shared" si="54"/>
        <v>-44.377718103431675</v>
      </c>
      <c r="AI100" s="23">
        <f t="shared" si="55"/>
        <v>-44.377718103431675</v>
      </c>
      <c r="AK100" s="26">
        <f t="shared" si="38"/>
        <v>0</v>
      </c>
      <c r="AL100" s="26">
        <f t="shared" si="39"/>
        <v>-0.36157705684156971</v>
      </c>
      <c r="AM100" s="26">
        <f t="shared" si="40"/>
        <v>2.7422180854843345</v>
      </c>
      <c r="AN100" s="26">
        <v>0</v>
      </c>
      <c r="AO100" s="26">
        <f t="shared" si="41"/>
        <v>-91.189886838055401</v>
      </c>
      <c r="AP100" s="26" t="e">
        <f t="shared" si="42"/>
        <v>#N/A</v>
      </c>
      <c r="BC100" s="66">
        <f t="shared" si="56"/>
        <v>0.25330524121682058</v>
      </c>
      <c r="BD100" s="66">
        <f t="shared" si="57"/>
        <v>2.7422180854843345</v>
      </c>
      <c r="BE100" s="66" t="e">
        <f t="shared" si="58"/>
        <v>#N/A</v>
      </c>
      <c r="BF100" s="66" t="e">
        <f t="shared" si="59"/>
        <v>#N/A</v>
      </c>
    </row>
    <row r="101" spans="2:58">
      <c r="B101" s="29"/>
      <c r="C101" s="30"/>
      <c r="D101" s="30"/>
      <c r="E101" s="31"/>
      <c r="F101" s="22">
        <v>97</v>
      </c>
      <c r="G101" s="22">
        <v>80.775563364865206</v>
      </c>
      <c r="H101" s="22">
        <v>80.775563364865206</v>
      </c>
      <c r="I101" s="22">
        <v>12.379981746248868</v>
      </c>
      <c r="K101" s="22"/>
      <c r="L101" s="22">
        <f t="shared" si="30"/>
        <v>92.51170322153753</v>
      </c>
      <c r="M101" s="22">
        <f t="shared" si="31"/>
        <v>1.614633817843675</v>
      </c>
      <c r="N101" s="22">
        <f t="shared" si="32"/>
        <v>-4.2036614238573779E-2</v>
      </c>
      <c r="O101" s="22">
        <f t="shared" si="33"/>
        <v>0.95830491595633716</v>
      </c>
      <c r="Q101" s="22">
        <f t="shared" si="43"/>
        <v>0.95796338576142626</v>
      </c>
      <c r="R101" s="22">
        <f t="shared" si="44"/>
        <v>0.95830491595633716</v>
      </c>
      <c r="S101" s="22">
        <f t="shared" si="34"/>
        <v>1.3550063322381847</v>
      </c>
      <c r="U101" s="22">
        <f t="shared" si="35"/>
        <v>0.25697695339315979</v>
      </c>
      <c r="V101" s="22">
        <f t="shared" si="45"/>
        <v>0</v>
      </c>
      <c r="W101" s="22">
        <f t="shared" si="46"/>
        <v>0.25697695339315979</v>
      </c>
      <c r="X101" s="22">
        <f t="shared" si="47"/>
        <v>92.51170322153753</v>
      </c>
      <c r="Y101" s="22">
        <f t="shared" si="48"/>
        <v>-92.51170322153753</v>
      </c>
      <c r="Z101" s="22">
        <f t="shared" si="49"/>
        <v>-92.51170322153753</v>
      </c>
      <c r="AB101" s="22">
        <f t="shared" si="36"/>
        <v>0.7855763901055709</v>
      </c>
      <c r="AC101" s="22">
        <f t="shared" si="37"/>
        <v>45.010211638171938</v>
      </c>
      <c r="AD101" s="22">
        <f t="shared" si="50"/>
        <v>0.12502836566158873</v>
      </c>
      <c r="AE101" s="22">
        <f t="shared" si="51"/>
        <v>0</v>
      </c>
      <c r="AF101" s="22">
        <f t="shared" si="52"/>
        <v>0.12502836566158873</v>
      </c>
      <c r="AG101" s="22">
        <f t="shared" si="53"/>
        <v>45.010211638171945</v>
      </c>
      <c r="AH101" s="22">
        <f t="shared" si="54"/>
        <v>-45.010211638171945</v>
      </c>
      <c r="AI101" s="22">
        <f t="shared" si="55"/>
        <v>-45.010211638171945</v>
      </c>
      <c r="AK101" s="28">
        <f t="shared" si="38"/>
        <v>0</v>
      </c>
      <c r="AL101" s="28">
        <f t="shared" si="39"/>
        <v>-0.36157705684156971</v>
      </c>
      <c r="AM101" s="28">
        <f t="shared" si="40"/>
        <v>2.6388264953476179</v>
      </c>
      <c r="AN101" s="28">
        <v>0</v>
      </c>
      <c r="AO101" s="28">
        <f t="shared" si="41"/>
        <v>-92.51170322153753</v>
      </c>
      <c r="AP101" s="28" t="e">
        <f t="shared" si="42"/>
        <v>#N/A</v>
      </c>
      <c r="BC101" s="65">
        <f t="shared" si="56"/>
        <v>0.25697695339315979</v>
      </c>
      <c r="BD101" s="65">
        <f t="shared" si="57"/>
        <v>2.6388264953476179</v>
      </c>
      <c r="BE101" s="65" t="e">
        <f t="shared" si="58"/>
        <v>#N/A</v>
      </c>
      <c r="BF101" s="65" t="e">
        <f t="shared" si="59"/>
        <v>#N/A</v>
      </c>
    </row>
    <row r="102" spans="2:58">
      <c r="B102" s="29"/>
      <c r="C102" s="30"/>
      <c r="D102" s="30"/>
      <c r="E102" s="31"/>
      <c r="F102" s="23">
        <v>98</v>
      </c>
      <c r="G102" s="23">
        <v>81.946421962708314</v>
      </c>
      <c r="H102" s="23">
        <v>81.946421962708314</v>
      </c>
      <c r="I102" s="27">
        <v>12.203095340209899</v>
      </c>
      <c r="K102" s="23"/>
      <c r="L102" s="23">
        <f t="shared" si="30"/>
        <v>93.852679608526884</v>
      </c>
      <c r="M102" s="23">
        <f t="shared" si="31"/>
        <v>1.6380382709881369</v>
      </c>
      <c r="N102" s="23">
        <f t="shared" si="32"/>
        <v>-6.4451656545383415E-2</v>
      </c>
      <c r="O102" s="23">
        <f t="shared" si="33"/>
        <v>0.95705870919775926</v>
      </c>
      <c r="Q102" s="23">
        <f t="shared" si="43"/>
        <v>0.93554834345461657</v>
      </c>
      <c r="R102" s="23">
        <f t="shared" si="44"/>
        <v>0.95705870919775926</v>
      </c>
      <c r="S102" s="23">
        <f t="shared" si="34"/>
        <v>1.3383617133615107</v>
      </c>
      <c r="U102" s="23">
        <f t="shared" si="35"/>
        <v>0.26070188780146358</v>
      </c>
      <c r="V102" s="23">
        <f t="shared" si="45"/>
        <v>0</v>
      </c>
      <c r="W102" s="23">
        <f t="shared" si="46"/>
        <v>0.26070188780146358</v>
      </c>
      <c r="X102" s="23">
        <f t="shared" si="47"/>
        <v>93.852679608526884</v>
      </c>
      <c r="Y102" s="23">
        <f t="shared" si="48"/>
        <v>-93.852679608526884</v>
      </c>
      <c r="Z102" s="23">
        <f t="shared" si="49"/>
        <v>-93.852679608526884</v>
      </c>
      <c r="AB102" s="23">
        <f t="shared" si="36"/>
        <v>0.79676314251044333</v>
      </c>
      <c r="AC102" s="23">
        <f t="shared" si="37"/>
        <v>45.651165337428949</v>
      </c>
      <c r="AD102" s="23">
        <f t="shared" si="50"/>
        <v>0.12680879260396929</v>
      </c>
      <c r="AE102" s="23">
        <f t="shared" si="51"/>
        <v>0</v>
      </c>
      <c r="AF102" s="23">
        <f t="shared" si="52"/>
        <v>0.12680879260396929</v>
      </c>
      <c r="AG102" s="23">
        <f t="shared" si="53"/>
        <v>45.651165337428949</v>
      </c>
      <c r="AH102" s="23">
        <f t="shared" si="54"/>
        <v>-45.651165337428949</v>
      </c>
      <c r="AI102" s="23">
        <f t="shared" si="55"/>
        <v>-45.651165337428949</v>
      </c>
      <c r="AK102" s="26">
        <f t="shared" si="38"/>
        <v>0</v>
      </c>
      <c r="AL102" s="26">
        <f t="shared" si="39"/>
        <v>-0.36157705684156971</v>
      </c>
      <c r="AM102" s="26">
        <f t="shared" si="40"/>
        <v>2.5314700845849836</v>
      </c>
      <c r="AN102" s="26">
        <v>0</v>
      </c>
      <c r="AO102" s="26">
        <f t="shared" si="41"/>
        <v>-93.852679608526884</v>
      </c>
      <c r="AP102" s="26" t="e">
        <f t="shared" si="42"/>
        <v>#N/A</v>
      </c>
      <c r="BC102" s="66">
        <f t="shared" si="56"/>
        <v>0.26070188780146358</v>
      </c>
      <c r="BD102" s="66">
        <f t="shared" si="57"/>
        <v>2.5314700845849836</v>
      </c>
      <c r="BE102" s="66" t="e">
        <f t="shared" si="58"/>
        <v>#N/A</v>
      </c>
      <c r="BF102" s="66" t="e">
        <f t="shared" si="59"/>
        <v>#N/A</v>
      </c>
    </row>
    <row r="103" spans="2:58">
      <c r="B103" s="29"/>
      <c r="C103" s="30"/>
      <c r="D103" s="30"/>
      <c r="E103" s="31"/>
      <c r="F103" s="22">
        <v>99</v>
      </c>
      <c r="G103" s="22">
        <v>83.134252399546199</v>
      </c>
      <c r="H103" s="22">
        <v>83.134252399546199</v>
      </c>
      <c r="I103" s="22">
        <v>12.028736304669755</v>
      </c>
      <c r="K103" s="22"/>
      <c r="L103" s="22">
        <f t="shared" si="30"/>
        <v>95.213093727260869</v>
      </c>
      <c r="M103" s="22">
        <f t="shared" si="31"/>
        <v>1.6617819765506621</v>
      </c>
      <c r="N103" s="22">
        <f t="shared" si="32"/>
        <v>-8.7155474737055455E-2</v>
      </c>
      <c r="O103" s="22">
        <f t="shared" si="33"/>
        <v>0.95525876709197677</v>
      </c>
      <c r="Q103" s="22">
        <f t="shared" si="43"/>
        <v>0.91284452526294457</v>
      </c>
      <c r="R103" s="22">
        <f t="shared" si="44"/>
        <v>0.95525876709197677</v>
      </c>
      <c r="S103" s="22">
        <f t="shared" si="34"/>
        <v>1.32128893108533</v>
      </c>
      <c r="U103" s="22">
        <f t="shared" si="35"/>
        <v>0.26448081590905798</v>
      </c>
      <c r="V103" s="22">
        <f t="shared" si="45"/>
        <v>0</v>
      </c>
      <c r="W103" s="22">
        <f t="shared" si="46"/>
        <v>0.26448081590905798</v>
      </c>
      <c r="X103" s="22">
        <f t="shared" si="47"/>
        <v>95.213093727260869</v>
      </c>
      <c r="Y103" s="22">
        <f t="shared" si="48"/>
        <v>-95.213093727260869</v>
      </c>
      <c r="Z103" s="22">
        <f t="shared" si="49"/>
        <v>-95.213093727260869</v>
      </c>
      <c r="AB103" s="22">
        <f t="shared" si="36"/>
        <v>0.8080987047396988</v>
      </c>
      <c r="AC103" s="22">
        <f t="shared" si="37"/>
        <v>46.300645211573197</v>
      </c>
      <c r="AD103" s="22">
        <f t="shared" si="50"/>
        <v>0.12861290336548109</v>
      </c>
      <c r="AE103" s="22">
        <f t="shared" si="51"/>
        <v>0</v>
      </c>
      <c r="AF103" s="22">
        <f t="shared" si="52"/>
        <v>0.12861290336548109</v>
      </c>
      <c r="AG103" s="22">
        <f t="shared" si="53"/>
        <v>46.30064521157319</v>
      </c>
      <c r="AH103" s="22">
        <f t="shared" si="54"/>
        <v>-46.30064521157319</v>
      </c>
      <c r="AI103" s="22">
        <f t="shared" si="55"/>
        <v>-46.30064521157319</v>
      </c>
      <c r="AK103" s="28">
        <f t="shared" si="38"/>
        <v>0</v>
      </c>
      <c r="AL103" s="28">
        <f t="shared" si="39"/>
        <v>-0.36157705684156971</v>
      </c>
      <c r="AM103" s="28">
        <f t="shared" si="40"/>
        <v>2.4199559352624593</v>
      </c>
      <c r="AN103" s="28">
        <v>0</v>
      </c>
      <c r="AO103" s="28">
        <f t="shared" si="41"/>
        <v>-95.213093727260869</v>
      </c>
      <c r="AP103" s="28" t="e">
        <f t="shared" si="42"/>
        <v>#N/A</v>
      </c>
      <c r="BC103" s="65">
        <f t="shared" si="56"/>
        <v>0.26448081590905798</v>
      </c>
      <c r="BD103" s="65">
        <f t="shared" si="57"/>
        <v>2.4199559352624593</v>
      </c>
      <c r="BE103" s="65" t="e">
        <f t="shared" si="58"/>
        <v>#N/A</v>
      </c>
      <c r="BF103" s="65" t="e">
        <f t="shared" si="59"/>
        <v>#N/A</v>
      </c>
    </row>
    <row r="104" spans="2:58">
      <c r="B104" s="29"/>
      <c r="C104" s="30"/>
      <c r="D104" s="30"/>
      <c r="E104" s="31"/>
      <c r="F104" s="23">
        <v>100</v>
      </c>
      <c r="G104" s="23">
        <v>84.339300685716466</v>
      </c>
      <c r="H104" s="23">
        <v>84.339300685716466</v>
      </c>
      <c r="I104" s="27">
        <v>11.856868528308274</v>
      </c>
      <c r="K104" s="23"/>
      <c r="L104" s="23">
        <f t="shared" si="30"/>
        <v>96.59322733170562</v>
      </c>
      <c r="M104" s="23">
        <f t="shared" si="31"/>
        <v>1.6858698520656399</v>
      </c>
      <c r="N104" s="23">
        <f t="shared" si="32"/>
        <v>-0.11013812018460251</v>
      </c>
      <c r="O104" s="23">
        <f t="shared" si="33"/>
        <v>0.95288246041415159</v>
      </c>
      <c r="Q104" s="23">
        <f t="shared" si="43"/>
        <v>0.88986187981539744</v>
      </c>
      <c r="R104" s="23">
        <f t="shared" si="44"/>
        <v>0.95288246041415159</v>
      </c>
      <c r="S104" s="23">
        <f t="shared" si="34"/>
        <v>1.3037787958520879</v>
      </c>
      <c r="U104" s="23">
        <f t="shared" si="35"/>
        <v>0.26831452036584896</v>
      </c>
      <c r="V104" s="23">
        <f t="shared" si="45"/>
        <v>0</v>
      </c>
      <c r="W104" s="23">
        <f t="shared" si="46"/>
        <v>0.26831452036584896</v>
      </c>
      <c r="X104" s="23">
        <f t="shared" si="47"/>
        <v>96.59322733170562</v>
      </c>
      <c r="Y104" s="23">
        <f t="shared" si="48"/>
        <v>-96.59322733170562</v>
      </c>
      <c r="Z104" s="23">
        <f t="shared" si="49"/>
        <v>-96.59322733170562</v>
      </c>
      <c r="AB104" s="23">
        <f t="shared" si="36"/>
        <v>0.81958414730291584</v>
      </c>
      <c r="AC104" s="23">
        <f t="shared" si="37"/>
        <v>46.958712596285451</v>
      </c>
      <c r="AD104" s="23">
        <f t="shared" si="50"/>
        <v>0.13044086832301513</v>
      </c>
      <c r="AE104" s="23">
        <f t="shared" si="51"/>
        <v>0</v>
      </c>
      <c r="AF104" s="23">
        <f t="shared" si="52"/>
        <v>0.13044086832301513</v>
      </c>
      <c r="AG104" s="23">
        <f t="shared" si="53"/>
        <v>46.958712596285444</v>
      </c>
      <c r="AH104" s="23">
        <f t="shared" si="54"/>
        <v>-46.958712596285444</v>
      </c>
      <c r="AI104" s="23">
        <f t="shared" si="55"/>
        <v>-46.958712596285444</v>
      </c>
      <c r="AK104" s="26">
        <f t="shared" si="38"/>
        <v>0</v>
      </c>
      <c r="AL104" s="26">
        <f t="shared" si="39"/>
        <v>-0.36157705684156971</v>
      </c>
      <c r="AM104" s="26">
        <f t="shared" si="40"/>
        <v>2.3040782713234953</v>
      </c>
      <c r="AN104" s="26">
        <v>0</v>
      </c>
      <c r="AO104" s="26">
        <f t="shared" si="41"/>
        <v>-96.59322733170562</v>
      </c>
      <c r="AP104" s="26" t="e">
        <f t="shared" si="42"/>
        <v>#N/A</v>
      </c>
      <c r="BC104" s="66">
        <f t="shared" si="56"/>
        <v>0.26831452036584896</v>
      </c>
      <c r="BD104" s="66">
        <f t="shared" si="57"/>
        <v>2.3040782713234953</v>
      </c>
      <c r="BE104" s="66" t="e">
        <f t="shared" si="58"/>
        <v>#N/A</v>
      </c>
      <c r="BF104" s="66" t="e">
        <f t="shared" si="59"/>
        <v>#N/A</v>
      </c>
    </row>
    <row r="105" spans="2:58">
      <c r="B105" s="29"/>
      <c r="C105" s="30"/>
      <c r="D105" s="30"/>
      <c r="E105" s="31"/>
      <c r="F105" s="22">
        <v>101</v>
      </c>
      <c r="G105" s="22">
        <v>85.561816397527636</v>
      </c>
      <c r="H105" s="22">
        <v>85.561816397527636</v>
      </c>
      <c r="I105" s="22">
        <v>11.687456415767439</v>
      </c>
      <c r="K105" s="22"/>
      <c r="L105" s="22">
        <f t="shared" si="30"/>
        <v>97.993366259909422</v>
      </c>
      <c r="M105" s="22">
        <f t="shared" si="31"/>
        <v>1.7103068863481408</v>
      </c>
      <c r="N105" s="22">
        <f t="shared" si="32"/>
        <v>-0.1333885401528252</v>
      </c>
      <c r="O105" s="22">
        <f t="shared" si="33"/>
        <v>0.94990677765695675</v>
      </c>
      <c r="Q105" s="22">
        <f t="shared" si="43"/>
        <v>0.8666114598471748</v>
      </c>
      <c r="R105" s="22">
        <f t="shared" si="44"/>
        <v>0.94990677765695675</v>
      </c>
      <c r="S105" s="22">
        <f t="shared" si="34"/>
        <v>1.2858220361220578</v>
      </c>
      <c r="U105" s="22">
        <f t="shared" si="35"/>
        <v>0.27220379516641507</v>
      </c>
      <c r="V105" s="22">
        <f t="shared" si="45"/>
        <v>0</v>
      </c>
      <c r="W105" s="22">
        <f t="shared" si="46"/>
        <v>0.27220379516641507</v>
      </c>
      <c r="X105" s="22">
        <f t="shared" si="47"/>
        <v>97.993366259909422</v>
      </c>
      <c r="Y105" s="22">
        <f t="shared" si="48"/>
        <v>-97.993366259909422</v>
      </c>
      <c r="Z105" s="22">
        <f t="shared" si="49"/>
        <v>-97.993366259909422</v>
      </c>
      <c r="AB105" s="22">
        <f t="shared" si="36"/>
        <v>0.83122044585404464</v>
      </c>
      <c r="AC105" s="22">
        <f t="shared" si="37"/>
        <v>47.625423392419329</v>
      </c>
      <c r="AD105" s="22">
        <f t="shared" si="50"/>
        <v>0.13229284275672035</v>
      </c>
      <c r="AE105" s="22">
        <f t="shared" si="51"/>
        <v>0</v>
      </c>
      <c r="AF105" s="22">
        <f t="shared" si="52"/>
        <v>0.13229284275672035</v>
      </c>
      <c r="AG105" s="22">
        <f t="shared" si="53"/>
        <v>47.625423392419322</v>
      </c>
      <c r="AH105" s="22">
        <f t="shared" si="54"/>
        <v>-47.625423392419322</v>
      </c>
      <c r="AI105" s="22">
        <f t="shared" si="55"/>
        <v>-47.625423392419322</v>
      </c>
      <c r="AK105" s="28">
        <f t="shared" si="38"/>
        <v>0</v>
      </c>
      <c r="AL105" s="28">
        <f t="shared" si="39"/>
        <v>-0.36157705684156971</v>
      </c>
      <c r="AM105" s="28">
        <f t="shared" si="40"/>
        <v>2.1836172865621157</v>
      </c>
      <c r="AN105" s="28">
        <v>0</v>
      </c>
      <c r="AO105" s="28">
        <f t="shared" si="41"/>
        <v>-97.993366259909422</v>
      </c>
      <c r="AP105" s="28" t="e">
        <f t="shared" si="42"/>
        <v>#N/A</v>
      </c>
      <c r="BC105" s="65">
        <f t="shared" si="56"/>
        <v>0.27220379516641507</v>
      </c>
      <c r="BD105" s="65">
        <f t="shared" si="57"/>
        <v>2.1836172865621157</v>
      </c>
      <c r="BE105" s="65" t="e">
        <f t="shared" si="58"/>
        <v>#N/A</v>
      </c>
      <c r="BF105" s="65" t="e">
        <f t="shared" si="59"/>
        <v>#N/A</v>
      </c>
    </row>
    <row r="106" spans="2:58">
      <c r="B106" s="29"/>
      <c r="C106" s="30"/>
      <c r="D106" s="30"/>
      <c r="E106" s="31"/>
      <c r="F106" s="23">
        <v>102</v>
      </c>
      <c r="G106" s="23">
        <v>86.80205272894878</v>
      </c>
      <c r="H106" s="23">
        <v>86.80205272894878</v>
      </c>
      <c r="I106" s="27">
        <v>11.520464880279226</v>
      </c>
      <c r="K106" s="23"/>
      <c r="L106" s="23">
        <f t="shared" si="30"/>
        <v>99.413800493202686</v>
      </c>
      <c r="M106" s="23">
        <f t="shared" si="31"/>
        <v>1.7350981405271495</v>
      </c>
      <c r="N106" s="23">
        <f t="shared" si="32"/>
        <v>-0.15689451971392412</v>
      </c>
      <c r="O106" s="23">
        <f t="shared" si="33"/>
        <v>0.94630835279334935</v>
      </c>
      <c r="Q106" s="23">
        <f t="shared" si="43"/>
        <v>0.8431054802860759</v>
      </c>
      <c r="R106" s="23">
        <f t="shared" si="44"/>
        <v>0.94630835279334935</v>
      </c>
      <c r="S106" s="23">
        <f t="shared" si="34"/>
        <v>1.2674093062049359</v>
      </c>
      <c r="U106" s="23">
        <f t="shared" si="35"/>
        <v>0.27614944581445189</v>
      </c>
      <c r="V106" s="23">
        <f t="shared" si="45"/>
        <v>0</v>
      </c>
      <c r="W106" s="23">
        <f t="shared" si="46"/>
        <v>0.27614944581445189</v>
      </c>
      <c r="X106" s="23">
        <f t="shared" si="47"/>
        <v>99.413800493202686</v>
      </c>
      <c r="Y106" s="23">
        <f t="shared" si="48"/>
        <v>-99.413800493202686</v>
      </c>
      <c r="Z106" s="23">
        <f t="shared" si="49"/>
        <v>-99.413800493202686</v>
      </c>
      <c r="AB106" s="23">
        <f t="shared" si="36"/>
        <v>0.84300846593205625</v>
      </c>
      <c r="AC106" s="23">
        <f t="shared" si="37"/>
        <v>48.300827191704869</v>
      </c>
      <c r="AD106" s="23">
        <f t="shared" si="50"/>
        <v>0.13416896442140241</v>
      </c>
      <c r="AE106" s="23">
        <f t="shared" si="51"/>
        <v>0</v>
      </c>
      <c r="AF106" s="23">
        <f t="shared" si="52"/>
        <v>0.13416896442140241</v>
      </c>
      <c r="AG106" s="23">
        <f t="shared" si="53"/>
        <v>48.300827191704869</v>
      </c>
      <c r="AH106" s="23">
        <f t="shared" si="54"/>
        <v>-48.300827191704869</v>
      </c>
      <c r="AI106" s="23">
        <f t="shared" si="55"/>
        <v>-48.300827191704869</v>
      </c>
      <c r="AK106" s="26">
        <f t="shared" si="38"/>
        <v>0</v>
      </c>
      <c r="AL106" s="26">
        <f t="shared" si="39"/>
        <v>-0.36157705684156971</v>
      </c>
      <c r="AM106" s="26">
        <f t="shared" si="40"/>
        <v>2.0583378338909779</v>
      </c>
      <c r="AN106" s="26">
        <v>0</v>
      </c>
      <c r="AO106" s="26">
        <f t="shared" si="41"/>
        <v>-99.413800493202686</v>
      </c>
      <c r="AP106" s="26" t="e">
        <f t="shared" si="42"/>
        <v>#N/A</v>
      </c>
      <c r="BC106" s="66">
        <f t="shared" si="56"/>
        <v>0.27614944581445189</v>
      </c>
      <c r="BD106" s="66">
        <f t="shared" si="57"/>
        <v>2.0583378338909779</v>
      </c>
      <c r="BE106" s="66" t="e">
        <f t="shared" si="58"/>
        <v>#N/A</v>
      </c>
      <c r="BF106" s="66" t="e">
        <f t="shared" si="59"/>
        <v>#N/A</v>
      </c>
    </row>
    <row r="107" spans="2:58">
      <c r="B107" s="29"/>
      <c r="C107" s="30"/>
      <c r="D107" s="30"/>
      <c r="E107" s="31"/>
      <c r="F107" s="22">
        <v>103</v>
      </c>
      <c r="G107" s="22">
        <v>88.060266544048304</v>
      </c>
      <c r="H107" s="22">
        <v>88.060266544048304</v>
      </c>
      <c r="I107" s="22">
        <v>11.355859336398824</v>
      </c>
      <c r="K107" s="22"/>
      <c r="L107" s="22">
        <f t="shared" si="30"/>
        <v>100.85482421625549</v>
      </c>
      <c r="M107" s="22">
        <f t="shared" si="31"/>
        <v>1.7602487490937679</v>
      </c>
      <c r="N107" s="22">
        <f t="shared" si="32"/>
        <v>-0.18064262216338484</v>
      </c>
      <c r="O107" s="22">
        <f t="shared" si="33"/>
        <v>0.94206349676689083</v>
      </c>
      <c r="Q107" s="22">
        <f t="shared" si="43"/>
        <v>0.81935737783661522</v>
      </c>
      <c r="R107" s="22">
        <f t="shared" si="44"/>
        <v>0.94206349676689083</v>
      </c>
      <c r="S107" s="22">
        <f t="shared" si="34"/>
        <v>1.2485311948669746</v>
      </c>
      <c r="U107" s="22">
        <f t="shared" si="35"/>
        <v>0.28015228948959858</v>
      </c>
      <c r="V107" s="22">
        <f t="shared" si="45"/>
        <v>0</v>
      </c>
      <c r="W107" s="22">
        <f t="shared" si="46"/>
        <v>0.28015228948959858</v>
      </c>
      <c r="X107" s="22">
        <f t="shared" si="47"/>
        <v>100.85482421625549</v>
      </c>
      <c r="Y107" s="22">
        <f t="shared" si="48"/>
        <v>-100.85482421625549</v>
      </c>
      <c r="Z107" s="22">
        <f t="shared" si="49"/>
        <v>-100.85482421625549</v>
      </c>
      <c r="AB107" s="22">
        <f t="shared" si="36"/>
        <v>0.85494894536203436</v>
      </c>
      <c r="AC107" s="22">
        <f t="shared" si="37"/>
        <v>48.984966268405387</v>
      </c>
      <c r="AD107" s="22">
        <f t="shared" si="50"/>
        <v>0.13606935074557053</v>
      </c>
      <c r="AE107" s="22">
        <f t="shared" si="51"/>
        <v>0</v>
      </c>
      <c r="AF107" s="22">
        <f t="shared" si="52"/>
        <v>0.13606935074557053</v>
      </c>
      <c r="AG107" s="22">
        <f t="shared" si="53"/>
        <v>48.984966268405387</v>
      </c>
      <c r="AH107" s="22">
        <f t="shared" si="54"/>
        <v>-48.984966268405387</v>
      </c>
      <c r="AI107" s="22">
        <f t="shared" si="55"/>
        <v>-48.984966268405387</v>
      </c>
      <c r="AK107" s="28">
        <f t="shared" si="38"/>
        <v>0</v>
      </c>
      <c r="AL107" s="28">
        <f t="shared" si="39"/>
        <v>-0.36157705684156971</v>
      </c>
      <c r="AM107" s="28">
        <f t="shared" si="40"/>
        <v>1.9279879556030346</v>
      </c>
      <c r="AN107" s="28">
        <v>0</v>
      </c>
      <c r="AO107" s="28">
        <f t="shared" si="41"/>
        <v>-100.85482421625549</v>
      </c>
      <c r="AP107" s="28" t="e">
        <f t="shared" si="42"/>
        <v>#N/A</v>
      </c>
      <c r="BC107" s="65">
        <f t="shared" si="56"/>
        <v>0.28015228948959858</v>
      </c>
      <c r="BD107" s="65">
        <f t="shared" si="57"/>
        <v>1.9279879556030346</v>
      </c>
      <c r="BE107" s="65" t="e">
        <f t="shared" si="58"/>
        <v>#N/A</v>
      </c>
      <c r="BF107" s="65" t="e">
        <f t="shared" si="59"/>
        <v>#N/A</v>
      </c>
    </row>
    <row r="108" spans="2:58">
      <c r="B108" s="29"/>
      <c r="C108" s="30"/>
      <c r="D108" s="30"/>
      <c r="E108" s="31"/>
      <c r="F108" s="23">
        <v>104</v>
      </c>
      <c r="G108" s="23">
        <v>89.336718430192633</v>
      </c>
      <c r="H108" s="23">
        <v>89.336718430192633</v>
      </c>
      <c r="I108" s="27">
        <v>11.193605692841697</v>
      </c>
      <c r="K108" s="23"/>
      <c r="L108" s="23">
        <f t="shared" si="30"/>
        <v>102.3167358780059</v>
      </c>
      <c r="M108" s="23">
        <f t="shared" si="31"/>
        <v>1.7857639209646141</v>
      </c>
      <c r="N108" s="23">
        <f t="shared" si="32"/>
        <v>-0.20461812802964524</v>
      </c>
      <c r="O108" s="23">
        <f t="shared" si="33"/>
        <v>0.93714823297297467</v>
      </c>
      <c r="Q108" s="23">
        <f t="shared" si="43"/>
        <v>0.7953818719703547</v>
      </c>
      <c r="R108" s="23">
        <f t="shared" si="44"/>
        <v>0.93714823297297467</v>
      </c>
      <c r="S108" s="23">
        <f t="shared" si="34"/>
        <v>1.2291782347663964</v>
      </c>
      <c r="U108" s="23">
        <f t="shared" si="35"/>
        <v>0.28421315521668306</v>
      </c>
      <c r="V108" s="23">
        <f t="shared" si="45"/>
        <v>0</v>
      </c>
      <c r="W108" s="23">
        <f t="shared" si="46"/>
        <v>0.28421315521668306</v>
      </c>
      <c r="X108" s="23">
        <f t="shared" si="47"/>
        <v>102.3167358780059</v>
      </c>
      <c r="Y108" s="23">
        <f t="shared" si="48"/>
        <v>-102.3167358780059</v>
      </c>
      <c r="Z108" s="23">
        <f t="shared" si="49"/>
        <v>-102.3167358780059</v>
      </c>
      <c r="AB108" s="23">
        <f t="shared" si="36"/>
        <v>0.8670424738990018</v>
      </c>
      <c r="AC108" s="23">
        <f t="shared" si="37"/>
        <v>49.67787441299464</v>
      </c>
      <c r="AD108" s="23">
        <f t="shared" si="50"/>
        <v>0.13799409559165177</v>
      </c>
      <c r="AE108" s="23">
        <f t="shared" si="51"/>
        <v>0</v>
      </c>
      <c r="AF108" s="23">
        <f t="shared" si="52"/>
        <v>0.13799409559165177</v>
      </c>
      <c r="AG108" s="23">
        <f t="shared" si="53"/>
        <v>49.677874412994633</v>
      </c>
      <c r="AH108" s="23">
        <f t="shared" si="54"/>
        <v>-49.677874412994633</v>
      </c>
      <c r="AI108" s="23">
        <f t="shared" si="55"/>
        <v>-49.677874412994633</v>
      </c>
      <c r="AK108" s="26">
        <f t="shared" si="38"/>
        <v>0</v>
      </c>
      <c r="AL108" s="26">
        <f t="shared" si="39"/>
        <v>-0.36157705684156971</v>
      </c>
      <c r="AM108" s="26">
        <f t="shared" si="40"/>
        <v>1.792297230766873</v>
      </c>
      <c r="AN108" s="26">
        <v>0</v>
      </c>
      <c r="AO108" s="26">
        <f t="shared" si="41"/>
        <v>-102.3167358780059</v>
      </c>
      <c r="AP108" s="26" t="e">
        <f t="shared" si="42"/>
        <v>#N/A</v>
      </c>
      <c r="BC108" s="66">
        <f t="shared" si="56"/>
        <v>0.28421315521668306</v>
      </c>
      <c r="BD108" s="66">
        <f t="shared" si="57"/>
        <v>1.792297230766873</v>
      </c>
      <c r="BE108" s="66" t="e">
        <f t="shared" si="58"/>
        <v>#N/A</v>
      </c>
      <c r="BF108" s="66" t="e">
        <f t="shared" si="59"/>
        <v>#N/A</v>
      </c>
    </row>
    <row r="109" spans="2:58">
      <c r="B109" s="29"/>
      <c r="C109" s="30"/>
      <c r="D109" s="30"/>
      <c r="E109" s="31"/>
      <c r="F109" s="22">
        <v>105</v>
      </c>
      <c r="G109" s="22">
        <v>90.631672752016371</v>
      </c>
      <c r="H109" s="22">
        <v>90.631672752016371</v>
      </c>
      <c r="I109" s="22">
        <v>11.033670345422948</v>
      </c>
      <c r="K109" s="22"/>
      <c r="L109" s="22">
        <f t="shared" si="30"/>
        <v>103.79983825347151</v>
      </c>
      <c r="M109" s="22">
        <f t="shared" si="31"/>
        <v>1.8116489405606382</v>
      </c>
      <c r="N109" s="22">
        <f t="shared" si="32"/>
        <v>-0.22880497278726153</v>
      </c>
      <c r="O109" s="22">
        <f t="shared" si="33"/>
        <v>0.93153833700527089</v>
      </c>
      <c r="Q109" s="22">
        <f t="shared" si="43"/>
        <v>0.77119502721273847</v>
      </c>
      <c r="R109" s="22">
        <f t="shared" si="44"/>
        <v>0.93153833700527089</v>
      </c>
      <c r="S109" s="22">
        <f t="shared" si="34"/>
        <v>1.2093409127736487</v>
      </c>
      <c r="U109" s="22">
        <f t="shared" si="35"/>
        <v>0.28833288403742086</v>
      </c>
      <c r="V109" s="22">
        <f t="shared" si="45"/>
        <v>0</v>
      </c>
      <c r="W109" s="22">
        <f t="shared" si="46"/>
        <v>0.28833288403742086</v>
      </c>
      <c r="X109" s="22">
        <f t="shared" si="47"/>
        <v>103.79983825347151</v>
      </c>
      <c r="Y109" s="22">
        <f t="shared" si="48"/>
        <v>-103.79983825347151</v>
      </c>
      <c r="Z109" s="22">
        <f t="shared" si="49"/>
        <v>-103.79983825347151</v>
      </c>
      <c r="AB109" s="22">
        <f t="shared" si="36"/>
        <v>0.87928946960953691</v>
      </c>
      <c r="AC109" s="22">
        <f t="shared" si="37"/>
        <v>50.379575578923124</v>
      </c>
      <c r="AD109" s="22">
        <f t="shared" si="50"/>
        <v>0.13994326549700867</v>
      </c>
      <c r="AE109" s="22">
        <f t="shared" si="51"/>
        <v>0</v>
      </c>
      <c r="AF109" s="22">
        <f t="shared" si="52"/>
        <v>0.13994326549700867</v>
      </c>
      <c r="AG109" s="22">
        <f t="shared" si="53"/>
        <v>50.379575578923124</v>
      </c>
      <c r="AH109" s="22">
        <f t="shared" si="54"/>
        <v>-50.379575578923124</v>
      </c>
      <c r="AI109" s="22">
        <f t="shared" si="55"/>
        <v>-50.379575578923124</v>
      </c>
      <c r="AK109" s="28">
        <f t="shared" si="38"/>
        <v>0</v>
      </c>
      <c r="AL109" s="28">
        <f t="shared" si="39"/>
        <v>-0.36157705684156971</v>
      </c>
      <c r="AM109" s="28">
        <f t="shared" si="40"/>
        <v>1.6509749116058803</v>
      </c>
      <c r="AN109" s="28">
        <v>0</v>
      </c>
      <c r="AO109" s="28">
        <f t="shared" si="41"/>
        <v>-103.79983825347151</v>
      </c>
      <c r="AP109" s="28" t="e">
        <f t="shared" si="42"/>
        <v>#N/A</v>
      </c>
      <c r="BC109" s="65">
        <f t="shared" si="56"/>
        <v>0.28833288403742086</v>
      </c>
      <c r="BD109" s="65">
        <f t="shared" si="57"/>
        <v>1.6509749116058803</v>
      </c>
      <c r="BE109" s="65" t="e">
        <f t="shared" si="58"/>
        <v>#N/A</v>
      </c>
      <c r="BF109" s="65" t="e">
        <f t="shared" si="59"/>
        <v>#N/A</v>
      </c>
    </row>
    <row r="110" spans="2:58">
      <c r="B110" s="29"/>
      <c r="C110" s="30"/>
      <c r="D110" s="30"/>
      <c r="E110" s="31"/>
      <c r="F110" s="23">
        <v>106</v>
      </c>
      <c r="G110" s="23">
        <v>91.945397706174447</v>
      </c>
      <c r="H110" s="23">
        <v>91.945397706174447</v>
      </c>
      <c r="I110" s="27">
        <v>10.876020170097613</v>
      </c>
      <c r="K110" s="23"/>
      <c r="L110" s="23">
        <f t="shared" si="30"/>
        <v>105.30443850645672</v>
      </c>
      <c r="M110" s="23">
        <f t="shared" si="31"/>
        <v>1.8379091689015699</v>
      </c>
      <c r="N110" s="23">
        <f t="shared" si="32"/>
        <v>-0.25318568340324332</v>
      </c>
      <c r="O110" s="23">
        <f t="shared" si="33"/>
        <v>0.92520938095241867</v>
      </c>
      <c r="Q110" s="23">
        <f t="shared" si="43"/>
        <v>0.74681431659675668</v>
      </c>
      <c r="R110" s="23">
        <f t="shared" si="44"/>
        <v>0.92520938095241867</v>
      </c>
      <c r="S110" s="23">
        <f t="shared" si="34"/>
        <v>1.1890096812373894</v>
      </c>
      <c r="U110" s="23">
        <f t="shared" si="35"/>
        <v>0.29251232918460202</v>
      </c>
      <c r="V110" s="23">
        <f t="shared" si="45"/>
        <v>0</v>
      </c>
      <c r="W110" s="23">
        <f t="shared" si="46"/>
        <v>0.29251232918460202</v>
      </c>
      <c r="X110" s="23">
        <f t="shared" si="47"/>
        <v>105.30443850645672</v>
      </c>
      <c r="Y110" s="23">
        <f t="shared" si="48"/>
        <v>-105.30443850645672</v>
      </c>
      <c r="Z110" s="23">
        <f t="shared" si="49"/>
        <v>-105.30443850645672</v>
      </c>
      <c r="AB110" s="23">
        <f t="shared" si="36"/>
        <v>0.89169015137795249</v>
      </c>
      <c r="AC110" s="23">
        <f t="shared" si="37"/>
        <v>51.090082307338164</v>
      </c>
      <c r="AD110" s="23">
        <f t="shared" si="50"/>
        <v>0.14191689529816157</v>
      </c>
      <c r="AE110" s="23">
        <f t="shared" si="51"/>
        <v>0</v>
      </c>
      <c r="AF110" s="23">
        <f t="shared" si="52"/>
        <v>0.14191689529816157</v>
      </c>
      <c r="AG110" s="23">
        <f t="shared" si="53"/>
        <v>51.090082307338164</v>
      </c>
      <c r="AH110" s="23">
        <f t="shared" si="54"/>
        <v>-51.090082307338164</v>
      </c>
      <c r="AI110" s="23">
        <f t="shared" si="55"/>
        <v>-51.090082307338164</v>
      </c>
      <c r="AK110" s="26">
        <f t="shared" si="38"/>
        <v>0</v>
      </c>
      <c r="AL110" s="26">
        <f t="shared" si="39"/>
        <v>-0.36157705684156971</v>
      </c>
      <c r="AM110" s="26">
        <f t="shared" si="40"/>
        <v>1.503707815516961</v>
      </c>
      <c r="AN110" s="26">
        <v>0</v>
      </c>
      <c r="AO110" s="26">
        <f t="shared" si="41"/>
        <v>-105.30443850645672</v>
      </c>
      <c r="AP110" s="26" t="e">
        <f t="shared" si="42"/>
        <v>#N/A</v>
      </c>
      <c r="BC110" s="66">
        <f t="shared" si="56"/>
        <v>0.29251232918460202</v>
      </c>
      <c r="BD110" s="66">
        <f t="shared" si="57"/>
        <v>1.503707815516961</v>
      </c>
      <c r="BE110" s="66" t="e">
        <f t="shared" si="58"/>
        <v>#N/A</v>
      </c>
      <c r="BF110" s="66" t="e">
        <f t="shared" si="59"/>
        <v>#N/A</v>
      </c>
    </row>
    <row r="111" spans="2:58">
      <c r="B111" s="29"/>
      <c r="C111" s="30"/>
      <c r="D111" s="30"/>
      <c r="E111" s="31"/>
      <c r="F111" s="22">
        <v>107</v>
      </c>
      <c r="G111" s="22">
        <v>93.278165376888126</v>
      </c>
      <c r="H111" s="22">
        <v>93.278165376888126</v>
      </c>
      <c r="I111" s="22">
        <v>10.720622516100361</v>
      </c>
      <c r="K111" s="22"/>
      <c r="L111" s="22">
        <f t="shared" si="30"/>
        <v>106.83084825316924</v>
      </c>
      <c r="M111" s="22">
        <f t="shared" si="31"/>
        <v>1.864550044716236</v>
      </c>
      <c r="N111" s="22">
        <f t="shared" si="32"/>
        <v>-0.27774131386806861</v>
      </c>
      <c r="O111" s="22">
        <f t="shared" si="33"/>
        <v>0.91813678254035991</v>
      </c>
      <c r="Q111" s="22">
        <f t="shared" si="43"/>
        <v>0.72225868613193134</v>
      </c>
      <c r="R111" s="22">
        <f t="shared" si="44"/>
        <v>0.91813678254035991</v>
      </c>
      <c r="S111" s="22">
        <f t="shared" si="34"/>
        <v>1.1681749702619844</v>
      </c>
      <c r="U111" s="22">
        <f t="shared" si="35"/>
        <v>0.29675235625880342</v>
      </c>
      <c r="V111" s="22">
        <f t="shared" si="45"/>
        <v>0</v>
      </c>
      <c r="W111" s="22">
        <f t="shared" si="46"/>
        <v>0.29675235625880342</v>
      </c>
      <c r="X111" s="22">
        <f t="shared" si="47"/>
        <v>106.83084825316924</v>
      </c>
      <c r="Y111" s="22">
        <f t="shared" si="48"/>
        <v>-106.83084825316924</v>
      </c>
      <c r="Z111" s="22">
        <f t="shared" si="49"/>
        <v>-106.83084825316924</v>
      </c>
      <c r="AB111" s="22">
        <f t="shared" si="36"/>
        <v>0.90424450678878499</v>
      </c>
      <c r="AC111" s="22">
        <f t="shared" si="37"/>
        <v>51.809393886886099</v>
      </c>
      <c r="AD111" s="22">
        <f t="shared" si="50"/>
        <v>0.14391498301912806</v>
      </c>
      <c r="AE111" s="22">
        <f t="shared" si="51"/>
        <v>0</v>
      </c>
      <c r="AF111" s="22">
        <f t="shared" si="52"/>
        <v>0.14391498301912806</v>
      </c>
      <c r="AG111" s="22">
        <f t="shared" si="53"/>
        <v>51.809393886886099</v>
      </c>
      <c r="AH111" s="22">
        <f t="shared" si="54"/>
        <v>-51.809393886886099</v>
      </c>
      <c r="AI111" s="22">
        <f t="shared" si="55"/>
        <v>-51.809393886886099</v>
      </c>
      <c r="AK111" s="28">
        <f t="shared" si="38"/>
        <v>0</v>
      </c>
      <c r="AL111" s="28">
        <f t="shared" si="39"/>
        <v>-0.36157705684156971</v>
      </c>
      <c r="AM111" s="28">
        <f t="shared" si="40"/>
        <v>1.3501579330648075</v>
      </c>
      <c r="AN111" s="28">
        <v>0</v>
      </c>
      <c r="AO111" s="28">
        <f t="shared" si="41"/>
        <v>-106.83084825316924</v>
      </c>
      <c r="AP111" s="28" t="e">
        <f t="shared" si="42"/>
        <v>#N/A</v>
      </c>
      <c r="BC111" s="65">
        <f t="shared" si="56"/>
        <v>0.29675235625880342</v>
      </c>
      <c r="BD111" s="65">
        <f t="shared" si="57"/>
        <v>1.3501579330648075</v>
      </c>
      <c r="BE111" s="65" t="e">
        <f t="shared" si="58"/>
        <v>#N/A</v>
      </c>
      <c r="BF111" s="65" t="e">
        <f t="shared" si="59"/>
        <v>#N/A</v>
      </c>
    </row>
    <row r="112" spans="2:58">
      <c r="B112" s="29"/>
      <c r="C112" s="30"/>
      <c r="D112" s="30"/>
      <c r="E112" s="31"/>
      <c r="F112" s="23">
        <v>108</v>
      </c>
      <c r="G112" s="23">
        <v>94.630251792296107</v>
      </c>
      <c r="H112" s="23">
        <v>94.630251792296107</v>
      </c>
      <c r="I112" s="27">
        <v>10.567445199183233</v>
      </c>
      <c r="K112" s="23"/>
      <c r="L112" s="23">
        <f t="shared" si="30"/>
        <v>108.3793836267585</v>
      </c>
      <c r="M112" s="23">
        <f t="shared" si="31"/>
        <v>1.8915770855689689</v>
      </c>
      <c r="N112" s="23">
        <f t="shared" si="32"/>
        <v>-0.30245137988665499</v>
      </c>
      <c r="O112" s="23">
        <f t="shared" si="33"/>
        <v>0.91029585942559543</v>
      </c>
      <c r="Q112" s="23">
        <f t="shared" si="43"/>
        <v>0.69754862011334495</v>
      </c>
      <c r="R112" s="23">
        <f t="shared" si="44"/>
        <v>0.91029585942559543</v>
      </c>
      <c r="S112" s="23">
        <f t="shared" si="34"/>
        <v>1.1468272010679792</v>
      </c>
      <c r="U112" s="23">
        <f t="shared" si="35"/>
        <v>0.3010538434076625</v>
      </c>
      <c r="V112" s="23">
        <f t="shared" si="45"/>
        <v>0</v>
      </c>
      <c r="W112" s="23">
        <f t="shared" si="46"/>
        <v>0.3010538434076625</v>
      </c>
      <c r="X112" s="23">
        <f t="shared" si="47"/>
        <v>108.3793836267585</v>
      </c>
      <c r="Y112" s="23">
        <f t="shared" si="48"/>
        <v>-108.3793836267585</v>
      </c>
      <c r="Z112" s="23">
        <f t="shared" si="49"/>
        <v>-108.3793836267585</v>
      </c>
      <c r="AB112" s="23">
        <f t="shared" si="36"/>
        <v>0.91695225446779771</v>
      </c>
      <c r="AC112" s="23">
        <f t="shared" si="37"/>
        <v>52.537494196010691</v>
      </c>
      <c r="AD112" s="23">
        <f t="shared" si="50"/>
        <v>0.14593748387780747</v>
      </c>
      <c r="AE112" s="23">
        <f t="shared" si="51"/>
        <v>0</v>
      </c>
      <c r="AF112" s="23">
        <f t="shared" si="52"/>
        <v>0.14593748387780747</v>
      </c>
      <c r="AG112" s="23">
        <f t="shared" si="53"/>
        <v>52.537494196010691</v>
      </c>
      <c r="AH112" s="23">
        <f t="shared" si="54"/>
        <v>-52.537494196010691</v>
      </c>
      <c r="AI112" s="23">
        <f t="shared" si="55"/>
        <v>-52.537494196010691</v>
      </c>
      <c r="AK112" s="26">
        <f t="shared" si="38"/>
        <v>0</v>
      </c>
      <c r="AL112" s="26">
        <f t="shared" si="39"/>
        <v>-0.36157705684156971</v>
      </c>
      <c r="AM112" s="26">
        <f t="shared" si="40"/>
        <v>1.1899597045616153</v>
      </c>
      <c r="AN112" s="26">
        <v>0</v>
      </c>
      <c r="AO112" s="26">
        <f t="shared" si="41"/>
        <v>-108.3793836267585</v>
      </c>
      <c r="AP112" s="26" t="e">
        <f t="shared" si="42"/>
        <v>#N/A</v>
      </c>
      <c r="BC112" s="66">
        <f t="shared" si="56"/>
        <v>0.3010538434076625</v>
      </c>
      <c r="BD112" s="66">
        <f t="shared" si="57"/>
        <v>1.1899597045616153</v>
      </c>
      <c r="BE112" s="66" t="e">
        <f t="shared" si="58"/>
        <v>#N/A</v>
      </c>
      <c r="BF112" s="66" t="e">
        <f t="shared" si="59"/>
        <v>#N/A</v>
      </c>
    </row>
    <row r="113" spans="2:58">
      <c r="B113" s="29"/>
      <c r="C113" s="30"/>
      <c r="D113" s="30"/>
      <c r="E113" s="31"/>
      <c r="F113" s="22">
        <v>109</v>
      </c>
      <c r="G113" s="22">
        <v>96.001936981622322</v>
      </c>
      <c r="H113" s="22">
        <v>96.001936981622322</v>
      </c>
      <c r="I113" s="22">
        <v>10.416456494949996</v>
      </c>
      <c r="K113" s="22"/>
      <c r="L113" s="22">
        <f t="shared" si="30"/>
        <v>109.95036534278974</v>
      </c>
      <c r="M113" s="22">
        <f t="shared" si="31"/>
        <v>1.9189958890023446</v>
      </c>
      <c r="N113" s="22">
        <f t="shared" si="32"/>
        <v>-0.32729379293044963</v>
      </c>
      <c r="O113" s="22">
        <f t="shared" si="33"/>
        <v>0.90166188895390542</v>
      </c>
      <c r="Q113" s="22">
        <f t="shared" si="43"/>
        <v>0.67270620706955042</v>
      </c>
      <c r="R113" s="22">
        <f t="shared" si="44"/>
        <v>0.90166188895390542</v>
      </c>
      <c r="S113" s="22">
        <f t="shared" si="34"/>
        <v>1.1249568005136135</v>
      </c>
      <c r="U113" s="22">
        <f t="shared" si="35"/>
        <v>0.30541768150774928</v>
      </c>
      <c r="V113" s="22">
        <f t="shared" si="45"/>
        <v>0</v>
      </c>
      <c r="W113" s="22">
        <f t="shared" si="46"/>
        <v>0.30541768150774928</v>
      </c>
      <c r="X113" s="22">
        <f t="shared" si="47"/>
        <v>109.95036534278974</v>
      </c>
      <c r="Y113" s="22">
        <f t="shared" si="48"/>
        <v>-109.95036534278974</v>
      </c>
      <c r="Z113" s="22">
        <f t="shared" si="49"/>
        <v>-109.95036534278974</v>
      </c>
      <c r="AB113" s="22">
        <f t="shared" si="36"/>
        <v>0.9298127997498431</v>
      </c>
      <c r="AC113" s="22">
        <f t="shared" si="37"/>
        <v>53.274349162908777</v>
      </c>
      <c r="AD113" s="22">
        <f t="shared" si="50"/>
        <v>0.14798430323030215</v>
      </c>
      <c r="AE113" s="22">
        <f t="shared" si="51"/>
        <v>0</v>
      </c>
      <c r="AF113" s="22">
        <f t="shared" si="52"/>
        <v>0.14798430323030215</v>
      </c>
      <c r="AG113" s="22">
        <f t="shared" si="53"/>
        <v>53.274349162908777</v>
      </c>
      <c r="AH113" s="22">
        <f t="shared" si="54"/>
        <v>-53.274349162908777</v>
      </c>
      <c r="AI113" s="22">
        <f t="shared" si="55"/>
        <v>-53.274349162908777</v>
      </c>
      <c r="AK113" s="28">
        <f t="shared" si="38"/>
        <v>0</v>
      </c>
      <c r="AL113" s="28">
        <f t="shared" si="39"/>
        <v>-0.36157705684156971</v>
      </c>
      <c r="AM113" s="28">
        <f t="shared" si="40"/>
        <v>1.0227169083470817</v>
      </c>
      <c r="AN113" s="28">
        <v>0</v>
      </c>
      <c r="AO113" s="28">
        <f t="shared" si="41"/>
        <v>-109.95036534278974</v>
      </c>
      <c r="AP113" s="28" t="e">
        <f t="shared" si="42"/>
        <v>#N/A</v>
      </c>
      <c r="BC113" s="65">
        <f t="shared" si="56"/>
        <v>0.30541768150774928</v>
      </c>
      <c r="BD113" s="65">
        <f t="shared" si="57"/>
        <v>1.0227169083470817</v>
      </c>
      <c r="BE113" s="65" t="e">
        <f t="shared" si="58"/>
        <v>#N/A</v>
      </c>
      <c r="BF113" s="65" t="e">
        <f t="shared" si="59"/>
        <v>#N/A</v>
      </c>
    </row>
    <row r="114" spans="2:58">
      <c r="B114" s="29"/>
      <c r="C114" s="30"/>
      <c r="D114" s="30"/>
      <c r="E114" s="31"/>
      <c r="F114" s="23">
        <v>110</v>
      </c>
      <c r="G114" s="23">
        <v>97.39350503317263</v>
      </c>
      <c r="H114" s="23">
        <v>97.39350503317263</v>
      </c>
      <c r="I114" s="27">
        <v>10.26762513228573</v>
      </c>
      <c r="K114" s="23"/>
      <c r="L114" s="23">
        <f t="shared" si="30"/>
        <v>111.54411876566704</v>
      </c>
      <c r="M114" s="23">
        <f t="shared" si="31"/>
        <v>1.946812133696483</v>
      </c>
      <c r="N114" s="23">
        <f t="shared" si="32"/>
        <v>-0.35224479387985053</v>
      </c>
      <c r="O114" s="23">
        <f t="shared" si="33"/>
        <v>0.89221017370755573</v>
      </c>
      <c r="Q114" s="23">
        <f t="shared" si="43"/>
        <v>0.64775520612014947</v>
      </c>
      <c r="R114" s="23">
        <f t="shared" si="44"/>
        <v>0.89221017370755573</v>
      </c>
      <c r="S114" s="23">
        <f t="shared" si="34"/>
        <v>1.1025542168632907</v>
      </c>
      <c r="U114" s="23">
        <f t="shared" si="35"/>
        <v>0.30984477434907509</v>
      </c>
      <c r="V114" s="23">
        <f t="shared" si="45"/>
        <v>0</v>
      </c>
      <c r="W114" s="23">
        <f t="shared" si="46"/>
        <v>0.30984477434907509</v>
      </c>
      <c r="X114" s="23">
        <f t="shared" si="47"/>
        <v>111.54411876566704</v>
      </c>
      <c r="Y114" s="23">
        <f t="shared" si="48"/>
        <v>-111.54411876566704</v>
      </c>
      <c r="Z114" s="23">
        <f t="shared" si="49"/>
        <v>-111.54411876566704</v>
      </c>
      <c r="AB114" s="23">
        <f t="shared" si="36"/>
        <v>0.94282518227020162</v>
      </c>
      <c r="AC114" s="23">
        <f t="shared" si="37"/>
        <v>54.019903762735126</v>
      </c>
      <c r="AD114" s="23">
        <f t="shared" si="50"/>
        <v>0.15005528822981978</v>
      </c>
      <c r="AE114" s="23">
        <f t="shared" si="51"/>
        <v>0</v>
      </c>
      <c r="AF114" s="23">
        <f t="shared" si="52"/>
        <v>0.15005528822981978</v>
      </c>
      <c r="AG114" s="23">
        <f t="shared" si="53"/>
        <v>54.019903762735119</v>
      </c>
      <c r="AH114" s="23">
        <f t="shared" si="54"/>
        <v>-54.019903762735119</v>
      </c>
      <c r="AI114" s="23">
        <f t="shared" si="55"/>
        <v>-54.019903762735119</v>
      </c>
      <c r="AK114" s="26">
        <f t="shared" si="38"/>
        <v>0</v>
      </c>
      <c r="AL114" s="26">
        <f t="shared" si="39"/>
        <v>-0.36157705684156971</v>
      </c>
      <c r="AM114" s="26">
        <f t="shared" si="40"/>
        <v>0.84799909215113112</v>
      </c>
      <c r="AN114" s="26">
        <v>0</v>
      </c>
      <c r="AO114" s="26">
        <f t="shared" si="41"/>
        <v>-111.54411876566704</v>
      </c>
      <c r="AP114" s="26" t="e">
        <f t="shared" si="42"/>
        <v>#N/A</v>
      </c>
      <c r="BC114" s="66">
        <f t="shared" si="56"/>
        <v>0.30984477434907509</v>
      </c>
      <c r="BD114" s="66">
        <f t="shared" si="57"/>
        <v>0.84799909215113112</v>
      </c>
      <c r="BE114" s="66" t="e">
        <f t="shared" si="58"/>
        <v>#N/A</v>
      </c>
      <c r="BF114" s="66" t="e">
        <f t="shared" si="59"/>
        <v>#N/A</v>
      </c>
    </row>
    <row r="115" spans="2:58">
      <c r="B115" s="29"/>
      <c r="C115" s="30"/>
      <c r="D115" s="30"/>
      <c r="E115" s="31"/>
      <c r="F115" s="22">
        <v>111</v>
      </c>
      <c r="G115" s="22">
        <v>98.805244153171969</v>
      </c>
      <c r="H115" s="22">
        <v>98.805244153171969</v>
      </c>
      <c r="I115" s="22">
        <v>10.120920286880306</v>
      </c>
      <c r="K115" s="22"/>
      <c r="L115" s="22">
        <f t="shared" si="30"/>
        <v>113.16097397601921</v>
      </c>
      <c r="M115" s="22">
        <f t="shared" si="31"/>
        <v>1.9750315806451539</v>
      </c>
      <c r="N115" s="22">
        <f t="shared" si="32"/>
        <v>-0.377278886516554</v>
      </c>
      <c r="O115" s="22">
        <f t="shared" si="33"/>
        <v>0.88191611317151597</v>
      </c>
      <c r="Q115" s="22">
        <f t="shared" si="43"/>
        <v>0.62272111348344605</v>
      </c>
      <c r="R115" s="22">
        <f t="shared" si="44"/>
        <v>0.88191611317151597</v>
      </c>
      <c r="S115" s="22">
        <f t="shared" si="34"/>
        <v>1.0796099368983305</v>
      </c>
      <c r="U115" s="22">
        <f t="shared" si="35"/>
        <v>0.31433603882227557</v>
      </c>
      <c r="V115" s="22">
        <f t="shared" si="45"/>
        <v>0</v>
      </c>
      <c r="W115" s="22">
        <f t="shared" si="46"/>
        <v>0.31433603882227557</v>
      </c>
      <c r="X115" s="22">
        <f t="shared" si="47"/>
        <v>113.16097397601921</v>
      </c>
      <c r="Y115" s="22">
        <f t="shared" si="48"/>
        <v>-113.16097397601921</v>
      </c>
      <c r="Z115" s="22">
        <f t="shared" si="49"/>
        <v>-113.16097397601921</v>
      </c>
      <c r="AB115" s="22">
        <f t="shared" si="36"/>
        <v>0.95598801372877928</v>
      </c>
      <c r="AC115" s="22">
        <f t="shared" si="37"/>
        <v>54.774078451753653</v>
      </c>
      <c r="AD115" s="22">
        <f t="shared" si="50"/>
        <v>0.15215021792153793</v>
      </c>
      <c r="AE115" s="22">
        <f t="shared" si="51"/>
        <v>0</v>
      </c>
      <c r="AF115" s="22">
        <f t="shared" si="52"/>
        <v>0.15215021792153793</v>
      </c>
      <c r="AG115" s="22">
        <f t="shared" si="53"/>
        <v>54.774078451753653</v>
      </c>
      <c r="AH115" s="22">
        <f t="shared" si="54"/>
        <v>-54.774078451753653</v>
      </c>
      <c r="AI115" s="22">
        <f t="shared" si="55"/>
        <v>-54.774078451753653</v>
      </c>
      <c r="AK115" s="28">
        <f t="shared" si="38"/>
        <v>0</v>
      </c>
      <c r="AL115" s="28">
        <f t="shared" si="39"/>
        <v>-0.36157705684156971</v>
      </c>
      <c r="AM115" s="28">
        <f t="shared" si="40"/>
        <v>0.66533746434114893</v>
      </c>
      <c r="AN115" s="28">
        <v>0</v>
      </c>
      <c r="AO115" s="28">
        <f t="shared" si="41"/>
        <v>-113.16097397601921</v>
      </c>
      <c r="AP115" s="28" t="e">
        <f t="shared" si="42"/>
        <v>#N/A</v>
      </c>
      <c r="BC115" s="65">
        <f t="shared" si="56"/>
        <v>0.31433603882227557</v>
      </c>
      <c r="BD115" s="65">
        <f t="shared" si="57"/>
        <v>0.66533746434114893</v>
      </c>
      <c r="BE115" s="65" t="e">
        <f t="shared" si="58"/>
        <v>#N/A</v>
      </c>
      <c r="BF115" s="65" t="e">
        <f t="shared" si="59"/>
        <v>#N/A</v>
      </c>
    </row>
    <row r="116" spans="2:58">
      <c r="B116" s="29"/>
      <c r="C116" s="30"/>
      <c r="D116" s="30"/>
      <c r="E116" s="31"/>
      <c r="F116" s="23">
        <v>112</v>
      </c>
      <c r="G116" s="23">
        <v>100.23744672545446</v>
      </c>
      <c r="H116" s="23">
        <v>100</v>
      </c>
      <c r="I116" s="27">
        <v>9.9763115748443969</v>
      </c>
      <c r="K116" s="23"/>
      <c r="L116" s="23">
        <f t="shared" si="30"/>
        <v>114.80126583906241</v>
      </c>
      <c r="M116" s="23">
        <f t="shared" si="31"/>
        <v>2.0036600743489297</v>
      </c>
      <c r="N116" s="23">
        <f t="shared" si="32"/>
        <v>-0.40236877115819802</v>
      </c>
      <c r="O116" s="23">
        <f t="shared" si="33"/>
        <v>0.87075528185556628</v>
      </c>
      <c r="Q116" s="23">
        <f t="shared" si="43"/>
        <v>0.59763122884180198</v>
      </c>
      <c r="R116" s="23">
        <f t="shared" si="44"/>
        <v>0.87075528185556628</v>
      </c>
      <c r="S116" s="23">
        <f t="shared" si="34"/>
        <v>1.0561145044768248</v>
      </c>
      <c r="U116" s="23">
        <f t="shared" si="35"/>
        <v>0.31889240510850669</v>
      </c>
      <c r="V116" s="23">
        <f t="shared" si="45"/>
        <v>0</v>
      </c>
      <c r="W116" s="23">
        <f t="shared" si="46"/>
        <v>0.31889240510850669</v>
      </c>
      <c r="X116" s="23">
        <f t="shared" si="47"/>
        <v>114.80126583906241</v>
      </c>
      <c r="Y116" s="23">
        <f t="shared" si="48"/>
        <v>-114.80126583906241</v>
      </c>
      <c r="Z116" s="23">
        <f t="shared" si="49"/>
        <v>-114.80126583906241</v>
      </c>
      <c r="AB116" s="23">
        <f t="shared" si="36"/>
        <v>0.96929940362948985</v>
      </c>
      <c r="AC116" s="23">
        <f t="shared" si="37"/>
        <v>55.536764912517441</v>
      </c>
      <c r="AD116" s="23">
        <f t="shared" si="50"/>
        <v>0.15426879142365957</v>
      </c>
      <c r="AE116" s="23">
        <f t="shared" si="51"/>
        <v>0</v>
      </c>
      <c r="AF116" s="23">
        <f t="shared" si="52"/>
        <v>0.15426879142365957</v>
      </c>
      <c r="AG116" s="23">
        <f t="shared" si="53"/>
        <v>55.536764912517441</v>
      </c>
      <c r="AH116" s="23">
        <f t="shared" si="54"/>
        <v>-55.536764912517441</v>
      </c>
      <c r="AI116" s="23">
        <f t="shared" si="55"/>
        <v>-55.536764912517441</v>
      </c>
      <c r="AK116" s="26">
        <f t="shared" si="38"/>
        <v>0</v>
      </c>
      <c r="AL116" s="26">
        <f t="shared" si="39"/>
        <v>-0.36157705684156971</v>
      </c>
      <c r="AM116" s="26">
        <f t="shared" si="40"/>
        <v>0.47422014362513465</v>
      </c>
      <c r="AN116" s="26">
        <v>0</v>
      </c>
      <c r="AO116" s="26">
        <f t="shared" si="41"/>
        <v>-114.80126583906241</v>
      </c>
      <c r="AP116" s="26" t="e">
        <f t="shared" si="42"/>
        <v>#N/A</v>
      </c>
      <c r="BC116" s="66">
        <f t="shared" si="56"/>
        <v>0.31889240510850669</v>
      </c>
      <c r="BD116" s="66">
        <f t="shared" si="57"/>
        <v>0.47422014362513465</v>
      </c>
      <c r="BE116" s="66" t="e">
        <f t="shared" si="58"/>
        <v>#N/A</v>
      </c>
      <c r="BF116" s="66" t="e">
        <f t="shared" si="59"/>
        <v>#N/A</v>
      </c>
    </row>
    <row r="117" spans="2:58">
      <c r="B117" s="29"/>
      <c r="C117" s="30"/>
      <c r="D117" s="30"/>
      <c r="E117" s="31"/>
      <c r="F117" s="22">
        <v>113</v>
      </c>
      <c r="G117" s="22">
        <v>101.69040937201882</v>
      </c>
      <c r="H117" s="22">
        <v>101.69040937201882</v>
      </c>
      <c r="I117" s="22">
        <v>9.8337690464166858</v>
      </c>
      <c r="K117" s="22"/>
      <c r="L117" s="22">
        <f t="shared" si="30"/>
        <v>116.46533407395395</v>
      </c>
      <c r="M117" s="22">
        <f t="shared" si="31"/>
        <v>2.0327035440256376</v>
      </c>
      <c r="N117" s="22">
        <f t="shared" si="32"/>
        <v>-0.42748527876299647</v>
      </c>
      <c r="O117" s="22">
        <f t="shared" si="33"/>
        <v>0.85870351421410196</v>
      </c>
      <c r="Q117" s="22">
        <f t="shared" si="43"/>
        <v>0.57251472123700353</v>
      </c>
      <c r="R117" s="22">
        <f t="shared" si="44"/>
        <v>0.85870351421410196</v>
      </c>
      <c r="S117" s="22">
        <f t="shared" si="34"/>
        <v>1.0320585406636253</v>
      </c>
      <c r="U117" s="22">
        <f t="shared" si="35"/>
        <v>0.32351481687209432</v>
      </c>
      <c r="V117" s="22">
        <f t="shared" si="45"/>
        <v>0</v>
      </c>
      <c r="W117" s="22">
        <f t="shared" si="46"/>
        <v>0.32351481687209432</v>
      </c>
      <c r="X117" s="22">
        <f t="shared" si="47"/>
        <v>116.46533407395395</v>
      </c>
      <c r="Y117" s="22">
        <f t="shared" si="48"/>
        <v>-116.46533407395395</v>
      </c>
      <c r="Z117" s="22">
        <f t="shared" si="49"/>
        <v>-116.46533407395395</v>
      </c>
      <c r="AB117" s="22">
        <f t="shared" si="36"/>
        <v>0.98275687021753322</v>
      </c>
      <c r="AC117" s="22">
        <f t="shared" si="37"/>
        <v>56.307820950950642</v>
      </c>
      <c r="AD117" s="22">
        <f t="shared" si="50"/>
        <v>0.15641061375264068</v>
      </c>
      <c r="AE117" s="22">
        <f t="shared" si="51"/>
        <v>0</v>
      </c>
      <c r="AF117" s="22">
        <f t="shared" si="52"/>
        <v>0.15641061375264068</v>
      </c>
      <c r="AG117" s="22">
        <f t="shared" si="53"/>
        <v>56.307820950950642</v>
      </c>
      <c r="AH117" s="22">
        <f t="shared" si="54"/>
        <v>-56.307820950950642</v>
      </c>
      <c r="AI117" s="22">
        <f t="shared" si="55"/>
        <v>-56.307820950950642</v>
      </c>
      <c r="AK117" s="28">
        <f t="shared" si="38"/>
        <v>0</v>
      </c>
      <c r="AL117" s="28">
        <f t="shared" si="39"/>
        <v>-0.36157705684156971</v>
      </c>
      <c r="AM117" s="28">
        <f t="shared" si="40"/>
        <v>0.27408664284160289</v>
      </c>
      <c r="AN117" s="28">
        <v>0</v>
      </c>
      <c r="AO117" s="28">
        <f t="shared" si="41"/>
        <v>-116.46533407395395</v>
      </c>
      <c r="AP117" s="28" t="e">
        <f t="shared" si="42"/>
        <v>#N/A</v>
      </c>
      <c r="BC117" s="65">
        <f t="shared" si="56"/>
        <v>0.32351481687209432</v>
      </c>
      <c r="BD117" s="65">
        <f t="shared" si="57"/>
        <v>0.27408664284160289</v>
      </c>
      <c r="BE117" s="65" t="e">
        <f t="shared" si="58"/>
        <v>#N/A</v>
      </c>
      <c r="BF117" s="65" t="e">
        <f t="shared" si="59"/>
        <v>#N/A</v>
      </c>
    </row>
    <row r="118" spans="2:58">
      <c r="B118" s="29"/>
      <c r="C118" s="30"/>
      <c r="D118" s="30"/>
      <c r="E118" s="31"/>
      <c r="F118" s="23">
        <v>114</v>
      </c>
      <c r="G118" s="23">
        <v>103.16443301446117</v>
      </c>
      <c r="H118" s="23">
        <v>103.16443301446117</v>
      </c>
      <c r="I118" s="27">
        <v>9.6932631797610327</v>
      </c>
      <c r="K118" s="23"/>
      <c r="L118" s="23">
        <f t="shared" si="30"/>
        <v>118.15352332415078</v>
      </c>
      <c r="M118" s="23">
        <f t="shared" si="31"/>
        <v>2.0621680048383464</v>
      </c>
      <c r="N118" s="23">
        <f t="shared" si="32"/>
        <v>-0.45259730586996655</v>
      </c>
      <c r="O118" s="23">
        <f t="shared" si="33"/>
        <v>0.84573699670877178</v>
      </c>
      <c r="Q118" s="23">
        <f t="shared" si="43"/>
        <v>0.5474026941300334</v>
      </c>
      <c r="R118" s="23">
        <f t="shared" si="44"/>
        <v>0.84573699670877178</v>
      </c>
      <c r="S118" s="23">
        <f t="shared" si="34"/>
        <v>1.0074327655693911</v>
      </c>
      <c r="U118" s="23">
        <f t="shared" si="35"/>
        <v>0.32820423145597438</v>
      </c>
      <c r="V118" s="23">
        <f t="shared" si="45"/>
        <v>0</v>
      </c>
      <c r="W118" s="23">
        <f t="shared" si="46"/>
        <v>0.32820423145597438</v>
      </c>
      <c r="X118" s="23">
        <f t="shared" si="47"/>
        <v>118.15352332415078</v>
      </c>
      <c r="Y118" s="23">
        <f t="shared" si="48"/>
        <v>-118.15352332415078</v>
      </c>
      <c r="Z118" s="23">
        <f t="shared" si="49"/>
        <v>-118.15352332415078</v>
      </c>
      <c r="AB118" s="23">
        <f t="shared" si="36"/>
        <v>0.99635723307988033</v>
      </c>
      <c r="AC118" s="23">
        <f t="shared" si="37"/>
        <v>57.087064342809597</v>
      </c>
      <c r="AD118" s="23">
        <f t="shared" si="50"/>
        <v>0.15857517873002666</v>
      </c>
      <c r="AE118" s="23">
        <f t="shared" si="51"/>
        <v>0</v>
      </c>
      <c r="AF118" s="23">
        <f t="shared" si="52"/>
        <v>0.15857517873002666</v>
      </c>
      <c r="AG118" s="23">
        <f t="shared" si="53"/>
        <v>57.087064342809597</v>
      </c>
      <c r="AH118" s="23">
        <f t="shared" si="54"/>
        <v>-57.087064342809597</v>
      </c>
      <c r="AI118" s="23">
        <f t="shared" si="55"/>
        <v>-57.087064342809597</v>
      </c>
      <c r="AK118" s="26">
        <f t="shared" si="38"/>
        <v>0</v>
      </c>
      <c r="AL118" s="26">
        <f t="shared" si="39"/>
        <v>-0.36157705684156971</v>
      </c>
      <c r="AM118" s="26">
        <f t="shared" si="40"/>
        <v>6.4321433403372957E-2</v>
      </c>
      <c r="AN118" s="26">
        <v>0</v>
      </c>
      <c r="AO118" s="26">
        <f t="shared" si="41"/>
        <v>-118.15352332415078</v>
      </c>
      <c r="AP118" s="26" t="e">
        <f t="shared" si="42"/>
        <v>#N/A</v>
      </c>
      <c r="BC118" s="66">
        <f t="shared" si="56"/>
        <v>0.32820423145597438</v>
      </c>
      <c r="BD118" s="66">
        <f t="shared" si="57"/>
        <v>6.4321433403372957E-2</v>
      </c>
      <c r="BE118" s="66" t="e">
        <f t="shared" si="58"/>
        <v>#N/A</v>
      </c>
      <c r="BF118" s="66" t="e">
        <f t="shared" si="59"/>
        <v>#N/A</v>
      </c>
    </row>
    <row r="119" spans="2:58">
      <c r="B119" s="29"/>
      <c r="C119" s="30"/>
      <c r="D119" s="30"/>
      <c r="E119" s="31"/>
      <c r="F119" s="22">
        <v>115</v>
      </c>
      <c r="G119" s="22">
        <v>104.65982293629895</v>
      </c>
      <c r="H119" s="22">
        <v>104.65982293629895</v>
      </c>
      <c r="I119" s="22">
        <v>9.5547648748522018</v>
      </c>
      <c r="K119" s="22"/>
      <c r="L119" s="22">
        <f t="shared" si="30"/>
        <v>119.86618322878856</v>
      </c>
      <c r="M119" s="22">
        <f t="shared" si="31"/>
        <v>2.0920595591411679</v>
      </c>
      <c r="N119" s="22">
        <f t="shared" si="32"/>
        <v>-0.47767175078104668</v>
      </c>
      <c r="O119" s="22">
        <f t="shared" si="33"/>
        <v>0.83183236736045252</v>
      </c>
      <c r="Q119" s="22">
        <f t="shared" si="43"/>
        <v>0.52232824921895338</v>
      </c>
      <c r="R119" s="22">
        <f t="shared" si="44"/>
        <v>0.83183236736045252</v>
      </c>
      <c r="S119" s="22">
        <f t="shared" si="34"/>
        <v>0.98222802206037263</v>
      </c>
      <c r="U119" s="22">
        <f t="shared" si="35"/>
        <v>0.33296162007996821</v>
      </c>
      <c r="V119" s="22">
        <f t="shared" si="45"/>
        <v>0</v>
      </c>
      <c r="W119" s="22">
        <f t="shared" si="46"/>
        <v>0.33296162007996821</v>
      </c>
      <c r="X119" s="22">
        <f t="shared" si="47"/>
        <v>119.86618322878856</v>
      </c>
      <c r="Y119" s="22">
        <f t="shared" si="48"/>
        <v>-119.86618322878856</v>
      </c>
      <c r="Z119" s="22">
        <f t="shared" si="49"/>
        <v>-119.86618322878856</v>
      </c>
      <c r="AB119" s="22">
        <f t="shared" si="36"/>
        <v>1.0100964828763817</v>
      </c>
      <c r="AC119" s="22">
        <f t="shared" si="37"/>
        <v>57.874265369825096</v>
      </c>
      <c r="AD119" s="22">
        <f t="shared" si="50"/>
        <v>0.16076184824951414</v>
      </c>
      <c r="AE119" s="22">
        <f t="shared" si="51"/>
        <v>0</v>
      </c>
      <c r="AF119" s="22">
        <f t="shared" si="52"/>
        <v>0.16076184824951414</v>
      </c>
      <c r="AG119" s="22">
        <f t="shared" si="53"/>
        <v>57.874265369825089</v>
      </c>
      <c r="AH119" s="22">
        <f t="shared" si="54"/>
        <v>-57.874265369825089</v>
      </c>
      <c r="AI119" s="22">
        <f t="shared" si="55"/>
        <v>-57.874265369825089</v>
      </c>
      <c r="AK119" s="28">
        <f t="shared" si="38"/>
        <v>0</v>
      </c>
      <c r="AL119" s="28">
        <f t="shared" si="39"/>
        <v>-0.36157705684156971</v>
      </c>
      <c r="AM119" s="28">
        <f t="shared" si="40"/>
        <v>-0.15575360012591252</v>
      </c>
      <c r="AN119" s="28">
        <v>0</v>
      </c>
      <c r="AO119" s="28">
        <f t="shared" si="41"/>
        <v>-119.86618322878856</v>
      </c>
      <c r="AP119" s="28" t="e">
        <f t="shared" si="42"/>
        <v>#N/A</v>
      </c>
      <c r="BC119" s="65">
        <f t="shared" si="56"/>
        <v>0.33296162007996821</v>
      </c>
      <c r="BD119" s="65">
        <f t="shared" si="57"/>
        <v>-0.15575360012591252</v>
      </c>
      <c r="BE119" s="65" t="e">
        <f t="shared" si="58"/>
        <v>#N/A</v>
      </c>
      <c r="BF119" s="65" t="e">
        <f t="shared" si="59"/>
        <v>#N/A</v>
      </c>
    </row>
    <row r="120" spans="2:58">
      <c r="B120" s="29"/>
      <c r="C120" s="30"/>
      <c r="D120" s="30"/>
      <c r="E120" s="31"/>
      <c r="F120" s="23">
        <v>116</v>
      </c>
      <c r="G120" s="23">
        <v>106.17688884619768</v>
      </c>
      <c r="H120" s="23">
        <v>106.17688884619768</v>
      </c>
      <c r="I120" s="27">
        <v>9.4182454474490012</v>
      </c>
      <c r="K120" s="23"/>
      <c r="L120" s="23">
        <f t="shared" si="30"/>
        <v>121.60366849509511</v>
      </c>
      <c r="M120" s="23">
        <f t="shared" si="31"/>
        <v>2.1223843977431076</v>
      </c>
      <c r="N120" s="23">
        <f t="shared" si="32"/>
        <v>-0.50267345143480802</v>
      </c>
      <c r="O120" s="23">
        <f t="shared" si="33"/>
        <v>0.81696682313625368</v>
      </c>
      <c r="Q120" s="23">
        <f t="shared" si="43"/>
        <v>0.49732654856519198</v>
      </c>
      <c r="R120" s="23">
        <f t="shared" si="44"/>
        <v>0.81696682313625368</v>
      </c>
      <c r="S120" s="23">
        <f t="shared" si="34"/>
        <v>0.95643530153017098</v>
      </c>
      <c r="U120" s="23">
        <f t="shared" si="35"/>
        <v>0.33778796804193084</v>
      </c>
      <c r="V120" s="23">
        <f t="shared" si="45"/>
        <v>0</v>
      </c>
      <c r="W120" s="23">
        <f t="shared" si="46"/>
        <v>0.33778796804193084</v>
      </c>
      <c r="X120" s="23">
        <f t="shared" si="47"/>
        <v>121.60366849509511</v>
      </c>
      <c r="Y120" s="23">
        <f t="shared" si="48"/>
        <v>-121.60366849509511</v>
      </c>
      <c r="Z120" s="23">
        <f t="shared" si="49"/>
        <v>-121.60366849509511</v>
      </c>
      <c r="AB120" s="23">
        <f t="shared" si="36"/>
        <v>1.023969622342646</v>
      </c>
      <c r="AC120" s="23">
        <f t="shared" si="37"/>
        <v>58.669137709838417</v>
      </c>
      <c r="AD120" s="23">
        <f t="shared" si="50"/>
        <v>0.16296982697177337</v>
      </c>
      <c r="AE120" s="23">
        <f t="shared" si="51"/>
        <v>0</v>
      </c>
      <c r="AF120" s="23">
        <f t="shared" si="52"/>
        <v>0.16296982697177337</v>
      </c>
      <c r="AG120" s="23">
        <f t="shared" si="53"/>
        <v>58.669137709838409</v>
      </c>
      <c r="AH120" s="23">
        <f t="shared" si="54"/>
        <v>-58.669137709838409</v>
      </c>
      <c r="AI120" s="23">
        <f t="shared" si="55"/>
        <v>-58.669137709838409</v>
      </c>
      <c r="AK120" s="26">
        <f t="shared" si="38"/>
        <v>0</v>
      </c>
      <c r="AL120" s="26">
        <f t="shared" si="39"/>
        <v>-0.36157705684156971</v>
      </c>
      <c r="AM120" s="26">
        <f t="shared" si="40"/>
        <v>-0.38688805353391192</v>
      </c>
      <c r="AN120" s="26">
        <v>0</v>
      </c>
      <c r="AO120" s="26">
        <f t="shared" si="41"/>
        <v>-121.60366849509511</v>
      </c>
      <c r="AP120" s="26" t="e">
        <f t="shared" si="42"/>
        <v>#N/A</v>
      </c>
      <c r="BC120" s="66">
        <f t="shared" si="56"/>
        <v>0.33778796804193084</v>
      </c>
      <c r="BD120" s="66">
        <f t="shared" si="57"/>
        <v>-0.38688805353391192</v>
      </c>
      <c r="BE120" s="66" t="e">
        <f t="shared" si="58"/>
        <v>#N/A</v>
      </c>
      <c r="BF120" s="66" t="e">
        <f t="shared" si="59"/>
        <v>#N/A</v>
      </c>
    </row>
    <row r="121" spans="2:58">
      <c r="B121" s="29"/>
      <c r="C121" s="30"/>
      <c r="D121" s="30"/>
      <c r="E121" s="31"/>
      <c r="F121" s="22">
        <v>117</v>
      </c>
      <c r="G121" s="22">
        <v>107.71594494211439</v>
      </c>
      <c r="H121" s="22">
        <v>107.71594494211439</v>
      </c>
      <c r="I121" s="22">
        <v>9.2836766231535286</v>
      </c>
      <c r="K121" s="22"/>
      <c r="L121" s="22">
        <f t="shared" si="30"/>
        <v>123.36633897185312</v>
      </c>
      <c r="M121" s="22">
        <f t="shared" si="31"/>
        <v>2.1531488011902331</v>
      </c>
      <c r="N121" s="22">
        <f t="shared" si="32"/>
        <v>-0.52756512546781886</v>
      </c>
      <c r="O121" s="22">
        <f t="shared" si="33"/>
        <v>0.80111823551386563</v>
      </c>
      <c r="Q121" s="22">
        <f t="shared" si="43"/>
        <v>0.47243487453218114</v>
      </c>
      <c r="R121" s="22">
        <f t="shared" si="44"/>
        <v>0.80111823551386563</v>
      </c>
      <c r="S121" s="22">
        <f t="shared" si="34"/>
        <v>0.93004577196344873</v>
      </c>
      <c r="U121" s="22">
        <f t="shared" si="35"/>
        <v>0.34268427492181425</v>
      </c>
      <c r="V121" s="22">
        <f t="shared" si="45"/>
        <v>0</v>
      </c>
      <c r="W121" s="22">
        <f t="shared" si="46"/>
        <v>0.34268427492181425</v>
      </c>
      <c r="X121" s="22">
        <f t="shared" si="47"/>
        <v>123.36633897185312</v>
      </c>
      <c r="Y121" s="22">
        <f t="shared" si="48"/>
        <v>-123.36633897185312</v>
      </c>
      <c r="Z121" s="22">
        <f t="shared" si="49"/>
        <v>-123.36633897185312</v>
      </c>
      <c r="AB121" s="22">
        <f t="shared" si="36"/>
        <v>1.0379704709265567</v>
      </c>
      <c r="AC121" s="22">
        <f t="shared" si="37"/>
        <v>59.471327243298219</v>
      </c>
      <c r="AD121" s="22">
        <f t="shared" si="50"/>
        <v>0.16519813123138394</v>
      </c>
      <c r="AE121" s="22">
        <f t="shared" si="51"/>
        <v>0</v>
      </c>
      <c r="AF121" s="22">
        <f t="shared" si="52"/>
        <v>0.16519813123138394</v>
      </c>
      <c r="AG121" s="22">
        <f t="shared" si="53"/>
        <v>59.471327243298219</v>
      </c>
      <c r="AH121" s="22">
        <f t="shared" si="54"/>
        <v>-59.471327243298219</v>
      </c>
      <c r="AI121" s="22">
        <f t="shared" si="55"/>
        <v>-59.471327243298219</v>
      </c>
      <c r="AK121" s="28">
        <f t="shared" si="38"/>
        <v>0</v>
      </c>
      <c r="AL121" s="28">
        <f t="shared" si="39"/>
        <v>-0.36157705684156971</v>
      </c>
      <c r="AM121" s="28">
        <f t="shared" si="40"/>
        <v>-0.62991354457751847</v>
      </c>
      <c r="AN121" s="28">
        <v>0</v>
      </c>
      <c r="AO121" s="28">
        <f t="shared" si="41"/>
        <v>-123.36633897185312</v>
      </c>
      <c r="AP121" s="28" t="e">
        <f t="shared" si="42"/>
        <v>#N/A</v>
      </c>
      <c r="BC121" s="65">
        <f t="shared" si="56"/>
        <v>0.34268427492181425</v>
      </c>
      <c r="BD121" s="65">
        <f t="shared" si="57"/>
        <v>-0.62991354457751847</v>
      </c>
      <c r="BE121" s="65" t="e">
        <f t="shared" si="58"/>
        <v>#N/A</v>
      </c>
      <c r="BF121" s="65" t="e">
        <f t="shared" si="59"/>
        <v>#N/A</v>
      </c>
    </row>
    <row r="122" spans="2:58">
      <c r="B122" s="29"/>
      <c r="C122" s="30"/>
      <c r="D122" s="30"/>
      <c r="E122" s="31"/>
      <c r="F122" s="23">
        <v>118</v>
      </c>
      <c r="G122" s="23">
        <v>109.27730997637087</v>
      </c>
      <c r="H122" s="23">
        <v>109.27730997637087</v>
      </c>
      <c r="I122" s="27">
        <v>9.1510305315552785</v>
      </c>
      <c r="K122" s="23"/>
      <c r="L122" s="23">
        <f t="shared" si="30"/>
        <v>125.15455972392837</v>
      </c>
      <c r="M122" s="23">
        <f t="shared" si="31"/>
        <v>2.1843591410664356</v>
      </c>
      <c r="N122" s="23">
        <f t="shared" si="32"/>
        <v>-0.55230731300897629</v>
      </c>
      <c r="O122" s="23">
        <f t="shared" si="33"/>
        <v>0.78426527455927164</v>
      </c>
      <c r="Q122" s="23">
        <f t="shared" si="43"/>
        <v>0.44769268699102371</v>
      </c>
      <c r="R122" s="23">
        <f t="shared" si="44"/>
        <v>0.78426527455927164</v>
      </c>
      <c r="S122" s="23">
        <f t="shared" si="34"/>
        <v>0.90305080857323439</v>
      </c>
      <c r="U122" s="23">
        <f t="shared" si="35"/>
        <v>0.34765155478868992</v>
      </c>
      <c r="V122" s="23">
        <f t="shared" si="45"/>
        <v>0</v>
      </c>
      <c r="W122" s="23">
        <f t="shared" si="46"/>
        <v>0.34765155478868992</v>
      </c>
      <c r="X122" s="23">
        <f t="shared" si="47"/>
        <v>125.15455972392837</v>
      </c>
      <c r="Y122" s="23">
        <f t="shared" si="48"/>
        <v>-125.15455972392837</v>
      </c>
      <c r="Z122" s="23">
        <f t="shared" si="49"/>
        <v>-125.15455972392837</v>
      </c>
      <c r="AB122" s="23">
        <f t="shared" si="36"/>
        <v>1.0520914230094947</v>
      </c>
      <c r="AC122" s="23">
        <f t="shared" si="37"/>
        <v>60.280398200357034</v>
      </c>
      <c r="AD122" s="23">
        <f t="shared" si="50"/>
        <v>0.16744555055654731</v>
      </c>
      <c r="AE122" s="23">
        <f t="shared" si="51"/>
        <v>0</v>
      </c>
      <c r="AF122" s="23">
        <f t="shared" si="52"/>
        <v>0.16744555055654731</v>
      </c>
      <c r="AG122" s="23">
        <f t="shared" si="53"/>
        <v>60.280398200357027</v>
      </c>
      <c r="AH122" s="23">
        <f t="shared" si="54"/>
        <v>-60.280398200357027</v>
      </c>
      <c r="AI122" s="23">
        <f t="shared" si="55"/>
        <v>-60.280398200357027</v>
      </c>
      <c r="AK122" s="26">
        <f t="shared" si="38"/>
        <v>0</v>
      </c>
      <c r="AL122" s="26">
        <f t="shared" si="39"/>
        <v>-0.36157705684156971</v>
      </c>
      <c r="AM122" s="26">
        <f t="shared" si="40"/>
        <v>-0.88575628360301184</v>
      </c>
      <c r="AN122" s="26">
        <v>0</v>
      </c>
      <c r="AO122" s="26">
        <f t="shared" si="41"/>
        <v>-125.15455972392837</v>
      </c>
      <c r="AP122" s="26" t="e">
        <f t="shared" si="42"/>
        <v>#N/A</v>
      </c>
      <c r="BC122" s="66">
        <f t="shared" si="56"/>
        <v>0.34765155478868992</v>
      </c>
      <c r="BD122" s="66">
        <f t="shared" si="57"/>
        <v>-0.88575628360301184</v>
      </c>
      <c r="BE122" s="66" t="e">
        <f t="shared" si="58"/>
        <v>#N/A</v>
      </c>
      <c r="BF122" s="66" t="e">
        <f t="shared" si="59"/>
        <v>#N/A</v>
      </c>
    </row>
    <row r="123" spans="2:58">
      <c r="B123" s="29"/>
      <c r="C123" s="30"/>
      <c r="D123" s="30"/>
      <c r="E123" s="31"/>
      <c r="F123" s="22">
        <v>119</v>
      </c>
      <c r="G123" s="22">
        <v>110.86130732167014</v>
      </c>
      <c r="H123" s="22">
        <v>110.86130732167014</v>
      </c>
      <c r="I123" s="22">
        <v>9.0202797004589286</v>
      </c>
      <c r="K123" s="22"/>
      <c r="L123" s="22">
        <f t="shared" si="30"/>
        <v>126.96870110787778</v>
      </c>
      <c r="M123" s="22">
        <f t="shared" si="31"/>
        <v>2.216021881313039</v>
      </c>
      <c r="N123" s="22">
        <f t="shared" si="32"/>
        <v>-0.57685832280432681</v>
      </c>
      <c r="O123" s="22">
        <f t="shared" si="33"/>
        <v>0.76638754184427105</v>
      </c>
      <c r="Q123" s="22">
        <f t="shared" si="43"/>
        <v>0.42314167719567319</v>
      </c>
      <c r="R123" s="22">
        <f t="shared" si="44"/>
        <v>0.76638754184427105</v>
      </c>
      <c r="S123" s="22">
        <f t="shared" si="34"/>
        <v>0.87544202736336085</v>
      </c>
      <c r="U123" s="22">
        <f t="shared" si="35"/>
        <v>0.35269083641077159</v>
      </c>
      <c r="V123" s="22">
        <f t="shared" si="45"/>
        <v>0</v>
      </c>
      <c r="W123" s="22">
        <f t="shared" si="46"/>
        <v>0.35269083641077159</v>
      </c>
      <c r="X123" s="22">
        <f t="shared" si="47"/>
        <v>126.96870110787778</v>
      </c>
      <c r="Y123" s="22">
        <f t="shared" si="48"/>
        <v>-126.96870110787778</v>
      </c>
      <c r="Z123" s="22">
        <f t="shared" si="49"/>
        <v>-126.96870110787778</v>
      </c>
      <c r="AB123" s="22">
        <f t="shared" si="36"/>
        <v>1.0663231463617235</v>
      </c>
      <c r="AC123" s="22">
        <f t="shared" si="37"/>
        <v>61.09581588363752</v>
      </c>
      <c r="AD123" s="22">
        <f t="shared" si="50"/>
        <v>0.16971059967677088</v>
      </c>
      <c r="AE123" s="22">
        <f t="shared" si="51"/>
        <v>0</v>
      </c>
      <c r="AF123" s="22">
        <f t="shared" si="52"/>
        <v>0.16971059967677088</v>
      </c>
      <c r="AG123" s="22">
        <f t="shared" si="53"/>
        <v>61.095815883637513</v>
      </c>
      <c r="AH123" s="22">
        <f t="shared" si="54"/>
        <v>-61.095815883637513</v>
      </c>
      <c r="AI123" s="22">
        <f t="shared" si="55"/>
        <v>-61.095815883637513</v>
      </c>
      <c r="AK123" s="28">
        <f t="shared" si="38"/>
        <v>0</v>
      </c>
      <c r="AL123" s="28">
        <f t="shared" si="39"/>
        <v>-0.36157705684156971</v>
      </c>
      <c r="AM123" s="28">
        <f t="shared" si="40"/>
        <v>-1.1554521607667212</v>
      </c>
      <c r="AN123" s="28">
        <v>0</v>
      </c>
      <c r="AO123" s="28">
        <f t="shared" si="41"/>
        <v>-126.96870110787778</v>
      </c>
      <c r="AP123" s="28" t="e">
        <f t="shared" si="42"/>
        <v>#N/A</v>
      </c>
      <c r="BC123" s="65">
        <f t="shared" si="56"/>
        <v>0.35269083641077159</v>
      </c>
      <c r="BD123" s="65">
        <f t="shared" si="57"/>
        <v>-1.1554521607667212</v>
      </c>
      <c r="BE123" s="65" t="e">
        <f t="shared" si="58"/>
        <v>#N/A</v>
      </c>
      <c r="BF123" s="65" t="e">
        <f t="shared" si="59"/>
        <v>#N/A</v>
      </c>
    </row>
    <row r="124" spans="2:58">
      <c r="B124" s="29"/>
      <c r="C124" s="30"/>
      <c r="D124" s="30"/>
      <c r="E124" s="31"/>
      <c r="F124" s="23">
        <v>120</v>
      </c>
      <c r="G124" s="23">
        <v>112.46826503806984</v>
      </c>
      <c r="H124" s="23">
        <v>112.46826503806984</v>
      </c>
      <c r="I124" s="27">
        <v>8.8913970501946125</v>
      </c>
      <c r="K124" s="23"/>
      <c r="L124" s="23">
        <f t="shared" si="30"/>
        <v>128.80913884865362</v>
      </c>
      <c r="M124" s="23">
        <f t="shared" si="31"/>
        <v>2.2481435795675435</v>
      </c>
      <c r="N124" s="23">
        <f t="shared" si="32"/>
        <v>-0.60117418232512121</v>
      </c>
      <c r="O124" s="23">
        <f t="shared" si="33"/>
        <v>0.7474657125169335</v>
      </c>
      <c r="Q124" s="23">
        <f t="shared" si="43"/>
        <v>0.39882581767487879</v>
      </c>
      <c r="R124" s="23">
        <f t="shared" si="44"/>
        <v>0.7474657125169335</v>
      </c>
      <c r="S124" s="23">
        <f t="shared" si="34"/>
        <v>0.84721132206344052</v>
      </c>
      <c r="U124" s="23">
        <f t="shared" si="35"/>
        <v>0.35780316346848229</v>
      </c>
      <c r="V124" s="23">
        <f t="shared" si="45"/>
        <v>0</v>
      </c>
      <c r="W124" s="23">
        <f t="shared" si="46"/>
        <v>0.35780316346848229</v>
      </c>
      <c r="X124" s="23">
        <f t="shared" si="47"/>
        <v>128.80913884865362</v>
      </c>
      <c r="Y124" s="23">
        <f t="shared" si="48"/>
        <v>-128.80913884865362</v>
      </c>
      <c r="Z124" s="23">
        <f t="shared" si="49"/>
        <v>-128.80913884865362</v>
      </c>
      <c r="AB124" s="23">
        <f t="shared" si="36"/>
        <v>1.0806542029078625</v>
      </c>
      <c r="AC124" s="23">
        <f t="shared" si="37"/>
        <v>61.916924939694617</v>
      </c>
      <c r="AD124" s="23">
        <f t="shared" si="50"/>
        <v>0.17199145816581837</v>
      </c>
      <c r="AE124" s="23">
        <f t="shared" si="51"/>
        <v>0</v>
      </c>
      <c r="AF124" s="23">
        <f t="shared" si="52"/>
        <v>0.17199145816581837</v>
      </c>
      <c r="AG124" s="23">
        <f t="shared" si="53"/>
        <v>61.916924939694617</v>
      </c>
      <c r="AH124" s="23">
        <f t="shared" si="54"/>
        <v>-61.916924939694617</v>
      </c>
      <c r="AI124" s="23">
        <f t="shared" si="55"/>
        <v>-61.916924939694617</v>
      </c>
      <c r="AK124" s="26">
        <f t="shared" si="38"/>
        <v>0</v>
      </c>
      <c r="AL124" s="26">
        <f t="shared" si="39"/>
        <v>-0.36157705684156971</v>
      </c>
      <c r="AM124" s="26">
        <f t="shared" si="40"/>
        <v>-1.440164979710675</v>
      </c>
      <c r="AN124" s="26">
        <v>0</v>
      </c>
      <c r="AO124" s="26">
        <f t="shared" si="41"/>
        <v>-128.80913884865362</v>
      </c>
      <c r="AP124" s="26" t="e">
        <f t="shared" si="42"/>
        <v>#N/A</v>
      </c>
      <c r="BC124" s="66">
        <f t="shared" si="56"/>
        <v>0.35780316346848229</v>
      </c>
      <c r="BD124" s="66">
        <f t="shared" si="57"/>
        <v>-1.440164979710675</v>
      </c>
      <c r="BE124" s="66" t="e">
        <f t="shared" si="58"/>
        <v>#N/A</v>
      </c>
      <c r="BF124" s="66" t="e">
        <f t="shared" si="59"/>
        <v>#N/A</v>
      </c>
    </row>
    <row r="125" spans="2:58">
      <c r="B125" s="29"/>
      <c r="C125" s="30"/>
      <c r="D125" s="30"/>
      <c r="E125" s="31"/>
      <c r="F125" s="22">
        <v>121</v>
      </c>
      <c r="G125" s="22">
        <v>114.09851594092642</v>
      </c>
      <c r="H125" s="22">
        <v>114.09851594092642</v>
      </c>
      <c r="I125" s="22">
        <v>8.7643558880094634</v>
      </c>
      <c r="K125" s="22"/>
      <c r="L125" s="22">
        <f t="shared" si="30"/>
        <v>130.67625411741955</v>
      </c>
      <c r="M125" s="22">
        <f t="shared" si="31"/>
        <v>2.2807308885217679</v>
      </c>
      <c r="N125" s="22">
        <f t="shared" si="32"/>
        <v>-0.6252085925700106</v>
      </c>
      <c r="O125" s="22">
        <f t="shared" si="33"/>
        <v>0.72748168682060421</v>
      </c>
      <c r="Q125" s="22">
        <f t="shared" si="43"/>
        <v>0.3747914074299894</v>
      </c>
      <c r="R125" s="22">
        <f t="shared" si="44"/>
        <v>0.72748168682060421</v>
      </c>
      <c r="S125" s="22">
        <f t="shared" si="34"/>
        <v>0.81835090501734276</v>
      </c>
      <c r="U125" s="22">
        <f t="shared" si="35"/>
        <v>0.36298959477060982</v>
      </c>
      <c r="V125" s="22">
        <f t="shared" si="45"/>
        <v>0</v>
      </c>
      <c r="W125" s="22">
        <f t="shared" si="46"/>
        <v>0.36298959477060982</v>
      </c>
      <c r="X125" s="22">
        <f t="shared" si="47"/>
        <v>130.67625411741955</v>
      </c>
      <c r="Y125" s="22">
        <f t="shared" si="48"/>
        <v>-130.67625411741955</v>
      </c>
      <c r="Z125" s="22">
        <f t="shared" si="49"/>
        <v>-130.67625411741955</v>
      </c>
      <c r="AB125" s="22">
        <f t="shared" si="36"/>
        <v>1.0950705674644816</v>
      </c>
      <c r="AC125" s="22">
        <f t="shared" si="37"/>
        <v>62.74292178471088</v>
      </c>
      <c r="AD125" s="22">
        <f t="shared" si="50"/>
        <v>0.1742858938464191</v>
      </c>
      <c r="AE125" s="22">
        <f t="shared" si="51"/>
        <v>0</v>
      </c>
      <c r="AF125" s="22">
        <f t="shared" si="52"/>
        <v>0.1742858938464191</v>
      </c>
      <c r="AG125" s="22">
        <f t="shared" si="53"/>
        <v>62.742921784710873</v>
      </c>
      <c r="AH125" s="22">
        <f t="shared" si="54"/>
        <v>-62.742921784710873</v>
      </c>
      <c r="AI125" s="22">
        <f t="shared" si="55"/>
        <v>-62.742921784710873</v>
      </c>
      <c r="AK125" s="28">
        <f t="shared" si="38"/>
        <v>0</v>
      </c>
      <c r="AL125" s="28">
        <f t="shared" si="39"/>
        <v>-0.36157705684156971</v>
      </c>
      <c r="AM125" s="28">
        <f t="shared" si="40"/>
        <v>-1.7412086592223164</v>
      </c>
      <c r="AN125" s="28">
        <v>0</v>
      </c>
      <c r="AO125" s="28">
        <f t="shared" si="41"/>
        <v>-130.67625411741955</v>
      </c>
      <c r="AP125" s="28" t="e">
        <f t="shared" si="42"/>
        <v>#N/A</v>
      </c>
      <c r="BC125" s="65">
        <f t="shared" si="56"/>
        <v>0.36298959477060982</v>
      </c>
      <c r="BD125" s="65">
        <f t="shared" si="57"/>
        <v>-1.7412086592223164</v>
      </c>
      <c r="BE125" s="65" t="e">
        <f t="shared" si="58"/>
        <v>#N/A</v>
      </c>
      <c r="BF125" s="65" t="e">
        <f t="shared" si="59"/>
        <v>#N/A</v>
      </c>
    </row>
    <row r="126" spans="2:58">
      <c r="B126" s="29"/>
      <c r="C126" s="30"/>
      <c r="D126" s="30"/>
      <c r="E126" s="31"/>
      <c r="F126" s="23">
        <v>122</v>
      </c>
      <c r="G126" s="23">
        <v>115.75239766982413</v>
      </c>
      <c r="H126" s="23">
        <v>115.75239766982413</v>
      </c>
      <c r="I126" s="27">
        <v>8.6391299025393167</v>
      </c>
      <c r="K126" s="23"/>
      <c r="L126" s="23">
        <f t="shared" si="30"/>
        <v>132.57043361049458</v>
      </c>
      <c r="M126" s="23">
        <f t="shared" si="31"/>
        <v>2.3137905572996842</v>
      </c>
      <c r="N126" s="23">
        <f t="shared" si="32"/>
        <v>-0.64891288833341132</v>
      </c>
      <c r="O126" s="23">
        <f t="shared" si="33"/>
        <v>0.70641875133486842</v>
      </c>
      <c r="Q126" s="23">
        <f t="shared" si="43"/>
        <v>0.35108711166658868</v>
      </c>
      <c r="R126" s="23">
        <f t="shared" si="44"/>
        <v>0.70641875133486842</v>
      </c>
      <c r="S126" s="23">
        <f t="shared" si="34"/>
        <v>0.78885335279499347</v>
      </c>
      <c r="U126" s="23">
        <f t="shared" si="35"/>
        <v>0.36825120447359605</v>
      </c>
      <c r="V126" s="23">
        <f t="shared" si="45"/>
        <v>0</v>
      </c>
      <c r="W126" s="23">
        <f t="shared" si="46"/>
        <v>0.36825120447359605</v>
      </c>
      <c r="X126" s="23">
        <f t="shared" si="47"/>
        <v>132.57043361049458</v>
      </c>
      <c r="Y126" s="23">
        <f t="shared" si="48"/>
        <v>-132.57043361049458</v>
      </c>
      <c r="Z126" s="23">
        <f t="shared" si="49"/>
        <v>-132.57043361049458</v>
      </c>
      <c r="AB126" s="23">
        <f t="shared" si="36"/>
        <v>1.109555010996703</v>
      </c>
      <c r="AC126" s="23">
        <f t="shared" si="37"/>
        <v>63.572819267702727</v>
      </c>
      <c r="AD126" s="23">
        <f t="shared" si="50"/>
        <v>0.17659116463250757</v>
      </c>
      <c r="AE126" s="23">
        <f t="shared" si="51"/>
        <v>0</v>
      </c>
      <c r="AF126" s="23">
        <f t="shared" si="52"/>
        <v>0.17659116463250757</v>
      </c>
      <c r="AG126" s="23">
        <f t="shared" si="53"/>
        <v>63.572819267702727</v>
      </c>
      <c r="AH126" s="23">
        <f t="shared" si="54"/>
        <v>-63.572819267702727</v>
      </c>
      <c r="AI126" s="23">
        <f t="shared" si="55"/>
        <v>-63.572819267702727</v>
      </c>
      <c r="AK126" s="26">
        <f t="shared" si="38"/>
        <v>0</v>
      </c>
      <c r="AL126" s="26">
        <f t="shared" si="39"/>
        <v>-0.36157705684156971</v>
      </c>
      <c r="AM126" s="26">
        <f t="shared" si="40"/>
        <v>-2.0600744856553148</v>
      </c>
      <c r="AN126" s="26">
        <v>0</v>
      </c>
      <c r="AO126" s="26">
        <f t="shared" si="41"/>
        <v>-132.57043361049458</v>
      </c>
      <c r="AP126" s="26" t="e">
        <f t="shared" si="42"/>
        <v>#N/A</v>
      </c>
      <c r="BC126" s="66">
        <f t="shared" si="56"/>
        <v>0.36825120447359605</v>
      </c>
      <c r="BD126" s="66">
        <f t="shared" si="57"/>
        <v>-2.0600744856553148</v>
      </c>
      <c r="BE126" s="66" t="e">
        <f t="shared" si="58"/>
        <v>#N/A</v>
      </c>
      <c r="BF126" s="66" t="e">
        <f t="shared" si="59"/>
        <v>#N/A</v>
      </c>
    </row>
    <row r="127" spans="2:58">
      <c r="B127" s="29"/>
      <c r="C127" s="30"/>
      <c r="D127" s="30"/>
      <c r="E127" s="31"/>
      <c r="F127" s="22">
        <v>123</v>
      </c>
      <c r="G127" s="22">
        <v>117.43025275850334</v>
      </c>
      <c r="H127" s="22">
        <v>117.43025275850334</v>
      </c>
      <c r="I127" s="22">
        <v>8.5156931583593831</v>
      </c>
      <c r="K127" s="22"/>
      <c r="L127" s="22">
        <f t="shared" si="30"/>
        <v>134.49206962944129</v>
      </c>
      <c r="M127" s="22">
        <f t="shared" si="31"/>
        <v>2.3473294328552203</v>
      </c>
      <c r="N127" s="22">
        <f t="shared" si="32"/>
        <v>-0.67223600477600987</v>
      </c>
      <c r="O127" s="22">
        <f t="shared" si="33"/>
        <v>0.68426175018446955</v>
      </c>
      <c r="Q127" s="22">
        <f t="shared" si="43"/>
        <v>0.32776399522399013</v>
      </c>
      <c r="R127" s="22">
        <f t="shared" si="44"/>
        <v>0.68426175018446955</v>
      </c>
      <c r="S127" s="22">
        <f t="shared" si="34"/>
        <v>0.75871165756874015</v>
      </c>
      <c r="U127" s="22">
        <f t="shared" si="35"/>
        <v>0.37358908230400356</v>
      </c>
      <c r="V127" s="22">
        <f t="shared" si="45"/>
        <v>0</v>
      </c>
      <c r="W127" s="22">
        <f t="shared" si="46"/>
        <v>0.37358908230400356</v>
      </c>
      <c r="X127" s="22">
        <f t="shared" si="47"/>
        <v>134.49206962944129</v>
      </c>
      <c r="Y127" s="22">
        <f t="shared" si="48"/>
        <v>-134.49206962944129</v>
      </c>
      <c r="Z127" s="22">
        <f t="shared" si="49"/>
        <v>-134.49206962944129</v>
      </c>
      <c r="AB127" s="22">
        <f t="shared" si="36"/>
        <v>1.1240863017992417</v>
      </c>
      <c r="AC127" s="22">
        <f t="shared" si="37"/>
        <v>64.405400901565471</v>
      </c>
      <c r="AD127" s="22">
        <f t="shared" si="50"/>
        <v>0.17890389139323742</v>
      </c>
      <c r="AE127" s="22">
        <f t="shared" si="51"/>
        <v>0</v>
      </c>
      <c r="AF127" s="22">
        <f t="shared" si="52"/>
        <v>0.17890389139323742</v>
      </c>
      <c r="AG127" s="22">
        <f t="shared" si="53"/>
        <v>64.405400901565471</v>
      </c>
      <c r="AH127" s="22">
        <f t="shared" si="54"/>
        <v>-64.405400901565471</v>
      </c>
      <c r="AI127" s="22">
        <f t="shared" si="55"/>
        <v>-64.405400901565471</v>
      </c>
      <c r="AK127" s="28">
        <f t="shared" si="38"/>
        <v>0</v>
      </c>
      <c r="AL127" s="28">
        <f t="shared" si="39"/>
        <v>-0.36157705684156971</v>
      </c>
      <c r="AM127" s="28">
        <f t="shared" si="40"/>
        <v>-2.3984648594098097</v>
      </c>
      <c r="AN127" s="28">
        <v>0</v>
      </c>
      <c r="AO127" s="28">
        <f t="shared" si="41"/>
        <v>-134.49206962944129</v>
      </c>
      <c r="AP127" s="28" t="e">
        <f t="shared" si="42"/>
        <v>#N/A</v>
      </c>
      <c r="BC127" s="65">
        <f t="shared" si="56"/>
        <v>0.37358908230400356</v>
      </c>
      <c r="BD127" s="65">
        <f t="shared" si="57"/>
        <v>-2.3984648594098097</v>
      </c>
      <c r="BE127" s="65" t="e">
        <f t="shared" si="58"/>
        <v>#N/A</v>
      </c>
      <c r="BF127" s="65" t="e">
        <f t="shared" si="59"/>
        <v>#N/A</v>
      </c>
    </row>
    <row r="128" spans="2:58">
      <c r="B128" s="29"/>
      <c r="C128" s="30"/>
      <c r="D128" s="30"/>
      <c r="E128" s="31"/>
      <c r="F128" s="23">
        <v>124</v>
      </c>
      <c r="G128" s="23">
        <v>119.13242870580211</v>
      </c>
      <c r="H128" s="23">
        <v>119.13242870580211</v>
      </c>
      <c r="I128" s="27">
        <v>8.3940200906128002</v>
      </c>
      <c r="K128" s="23"/>
      <c r="L128" s="23">
        <f t="shared" si="30"/>
        <v>136.44156016231497</v>
      </c>
      <c r="M128" s="23">
        <f t="shared" si="31"/>
        <v>2.381354461390325</v>
      </c>
      <c r="N128" s="23">
        <f t="shared" si="32"/>
        <v>-0.69512445120007138</v>
      </c>
      <c r="O128" s="23">
        <f t="shared" si="33"/>
        <v>0.66099726642893508</v>
      </c>
      <c r="Q128" s="23">
        <f t="shared" si="43"/>
        <v>0.30487554879992862</v>
      </c>
      <c r="R128" s="23">
        <f t="shared" si="44"/>
        <v>0.66099726642893508</v>
      </c>
      <c r="S128" s="23">
        <f t="shared" si="34"/>
        <v>0.72791928569215847</v>
      </c>
      <c r="U128" s="23">
        <f t="shared" si="35"/>
        <v>0.37900433378420828</v>
      </c>
      <c r="V128" s="23">
        <f t="shared" si="45"/>
        <v>0</v>
      </c>
      <c r="W128" s="23">
        <f t="shared" si="46"/>
        <v>0.37900433378420828</v>
      </c>
      <c r="X128" s="23">
        <f t="shared" si="47"/>
        <v>136.44156016231497</v>
      </c>
      <c r="Y128" s="23">
        <f t="shared" si="48"/>
        <v>-136.44156016231497</v>
      </c>
      <c r="Z128" s="23">
        <f t="shared" si="49"/>
        <v>-136.44156016231497</v>
      </c>
      <c r="AB128" s="23">
        <f t="shared" si="36"/>
        <v>1.1386381587629189</v>
      </c>
      <c r="AC128" s="23">
        <f t="shared" si="37"/>
        <v>65.23916088966223</v>
      </c>
      <c r="AD128" s="23">
        <f t="shared" si="50"/>
        <v>0.18121989136017286</v>
      </c>
      <c r="AE128" s="23">
        <f t="shared" si="51"/>
        <v>0</v>
      </c>
      <c r="AF128" s="23">
        <f t="shared" si="52"/>
        <v>0.18121989136017286</v>
      </c>
      <c r="AG128" s="23">
        <f t="shared" si="53"/>
        <v>65.23916088966223</v>
      </c>
      <c r="AH128" s="23">
        <f t="shared" si="54"/>
        <v>-65.23916088966223</v>
      </c>
      <c r="AI128" s="23">
        <f t="shared" si="55"/>
        <v>-65.23916088966223</v>
      </c>
      <c r="AK128" s="26">
        <f t="shared" si="38"/>
        <v>0</v>
      </c>
      <c r="AL128" s="26">
        <f t="shared" si="39"/>
        <v>-0.36157705684156971</v>
      </c>
      <c r="AM128" s="26">
        <f t="shared" si="40"/>
        <v>-2.7583354830216433</v>
      </c>
      <c r="AN128" s="26">
        <v>0</v>
      </c>
      <c r="AO128" s="26">
        <f t="shared" si="41"/>
        <v>-136.44156016231497</v>
      </c>
      <c r="AP128" s="26" t="e">
        <f t="shared" si="42"/>
        <v>#N/A</v>
      </c>
      <c r="BC128" s="66">
        <f t="shared" si="56"/>
        <v>0.37900433378420828</v>
      </c>
      <c r="BD128" s="66">
        <f t="shared" si="57"/>
        <v>-2.7583354830216433</v>
      </c>
      <c r="BE128" s="66" t="e">
        <f t="shared" si="58"/>
        <v>#N/A</v>
      </c>
      <c r="BF128" s="66" t="e">
        <f t="shared" si="59"/>
        <v>#N/A</v>
      </c>
    </row>
    <row r="129" spans="2:58">
      <c r="B129" s="29"/>
      <c r="C129" s="30"/>
      <c r="D129" s="30"/>
      <c r="E129" s="31"/>
      <c r="F129" s="22">
        <v>125</v>
      </c>
      <c r="G129" s="22">
        <v>120.85927804762659</v>
      </c>
      <c r="H129" s="22">
        <v>120.85927804762659</v>
      </c>
      <c r="I129" s="22">
        <v>8.2740854997159055</v>
      </c>
      <c r="K129" s="22"/>
      <c r="L129" s="22">
        <f t="shared" si="30"/>
        <v>138.41930896609074</v>
      </c>
      <c r="M129" s="22">
        <f t="shared" si="31"/>
        <v>2.4158726897935914</v>
      </c>
      <c r="N129" s="22">
        <f t="shared" si="32"/>
        <v>-0.7175222930014622</v>
      </c>
      <c r="O129" s="22">
        <f t="shared" si="33"/>
        <v>0.63661381380602233</v>
      </c>
      <c r="Q129" s="22">
        <f t="shared" si="43"/>
        <v>0.2824777069985378</v>
      </c>
      <c r="R129" s="22">
        <f t="shared" si="44"/>
        <v>0.63661381380602233</v>
      </c>
      <c r="S129" s="22">
        <f t="shared" si="34"/>
        <v>0.69647024550931147</v>
      </c>
      <c r="U129" s="22">
        <f t="shared" si="35"/>
        <v>0.38449808046136319</v>
      </c>
      <c r="V129" s="22">
        <f t="shared" si="45"/>
        <v>0</v>
      </c>
      <c r="W129" s="22">
        <f t="shared" si="46"/>
        <v>0.38449808046136319</v>
      </c>
      <c r="X129" s="22">
        <f t="shared" si="47"/>
        <v>138.41930896609074</v>
      </c>
      <c r="Y129" s="22">
        <f t="shared" si="48"/>
        <v>-138.41930896609074</v>
      </c>
      <c r="Z129" s="22">
        <f t="shared" si="49"/>
        <v>-138.41930896609074</v>
      </c>
      <c r="AB129" s="22">
        <f t="shared" si="36"/>
        <v>1.1531778622229896</v>
      </c>
      <c r="AC129" s="22">
        <f t="shared" si="37"/>
        <v>66.072224533296037</v>
      </c>
      <c r="AD129" s="22">
        <f t="shared" si="50"/>
        <v>0.18353395703693343</v>
      </c>
      <c r="AE129" s="22">
        <f t="shared" si="51"/>
        <v>0</v>
      </c>
      <c r="AF129" s="22">
        <f t="shared" si="52"/>
        <v>0.18353395703693343</v>
      </c>
      <c r="AG129" s="22">
        <f t="shared" si="53"/>
        <v>66.072224533296037</v>
      </c>
      <c r="AH129" s="22">
        <f t="shared" si="54"/>
        <v>-66.072224533296037</v>
      </c>
      <c r="AI129" s="22">
        <f t="shared" si="55"/>
        <v>-66.072224533296037</v>
      </c>
      <c r="AK129" s="28">
        <f t="shared" si="38"/>
        <v>0</v>
      </c>
      <c r="AL129" s="28">
        <f t="shared" si="39"/>
        <v>-0.36157705684156971</v>
      </c>
      <c r="AM129" s="28">
        <f t="shared" si="40"/>
        <v>-3.1419486540650854</v>
      </c>
      <c r="AN129" s="28">
        <v>0</v>
      </c>
      <c r="AO129" s="28">
        <f t="shared" si="41"/>
        <v>-138.41930896609074</v>
      </c>
      <c r="AP129" s="28" t="e">
        <f t="shared" si="42"/>
        <v>#N/A</v>
      </c>
      <c r="BC129" s="65">
        <f t="shared" si="56"/>
        <v>0.38449808046136319</v>
      </c>
      <c r="BD129" s="65">
        <f t="shared" si="57"/>
        <v>-3.1419486540650854</v>
      </c>
      <c r="BE129" s="65" t="e">
        <f t="shared" si="58"/>
        <v>#N/A</v>
      </c>
      <c r="BF129" s="65" t="e">
        <f t="shared" si="59"/>
        <v>#N/A</v>
      </c>
    </row>
    <row r="130" spans="2:58">
      <c r="B130" s="29"/>
      <c r="C130" s="30"/>
      <c r="D130" s="30"/>
      <c r="E130" s="31"/>
      <c r="F130" s="23">
        <v>126</v>
      </c>
      <c r="G130" s="23">
        <v>122.61115842996415</v>
      </c>
      <c r="H130" s="23">
        <v>122.61115842996415</v>
      </c>
      <c r="I130" s="27">
        <v>8.1558645461391919</v>
      </c>
      <c r="K130" s="23"/>
      <c r="L130" s="23">
        <f t="shared" si="30"/>
        <v>140.42572565028485</v>
      </c>
      <c r="M130" s="23">
        <f t="shared" si="31"/>
        <v>2.4508912670997258</v>
      </c>
      <c r="N130" s="23">
        <f t="shared" si="32"/>
        <v>-0.73937114284186278</v>
      </c>
      <c r="O130" s="23">
        <f t="shared" si="33"/>
        <v>0.6111020389553965</v>
      </c>
      <c r="Q130" s="23">
        <f t="shared" si="43"/>
        <v>0.26062885715813722</v>
      </c>
      <c r="R130" s="23">
        <f t="shared" si="44"/>
        <v>0.6111020389553965</v>
      </c>
      <c r="S130" s="23">
        <f t="shared" si="34"/>
        <v>0.66435916731764877</v>
      </c>
      <c r="U130" s="23">
        <f t="shared" si="35"/>
        <v>0.39007146013968014</v>
      </c>
      <c r="V130" s="23">
        <f t="shared" si="45"/>
        <v>0</v>
      </c>
      <c r="W130" s="23">
        <f t="shared" si="46"/>
        <v>0.39007146013968014</v>
      </c>
      <c r="X130" s="23">
        <f t="shared" si="47"/>
        <v>140.42572565028485</v>
      </c>
      <c r="Y130" s="23">
        <f t="shared" si="48"/>
        <v>-140.42572565028485</v>
      </c>
      <c r="Z130" s="23">
        <f t="shared" si="49"/>
        <v>-140.42572565028485</v>
      </c>
      <c r="AB130" s="23">
        <f t="shared" si="36"/>
        <v>1.1676643843870895</v>
      </c>
      <c r="AC130" s="23">
        <f t="shared" si="37"/>
        <v>66.90224111312169</v>
      </c>
      <c r="AD130" s="23">
        <f t="shared" si="50"/>
        <v>0.18583955864756024</v>
      </c>
      <c r="AE130" s="23">
        <f t="shared" si="51"/>
        <v>0</v>
      </c>
      <c r="AF130" s="23">
        <f t="shared" si="52"/>
        <v>0.18583955864756024</v>
      </c>
      <c r="AG130" s="23">
        <f t="shared" si="53"/>
        <v>66.90224111312169</v>
      </c>
      <c r="AH130" s="23">
        <f t="shared" si="54"/>
        <v>-66.90224111312169</v>
      </c>
      <c r="AI130" s="23">
        <f t="shared" si="55"/>
        <v>-66.90224111312169</v>
      </c>
      <c r="AK130" s="26">
        <f t="shared" si="38"/>
        <v>0</v>
      </c>
      <c r="AL130" s="26">
        <f t="shared" si="39"/>
        <v>-0.36157705684156971</v>
      </c>
      <c r="AM130" s="26">
        <f t="shared" si="40"/>
        <v>-3.5519413580546</v>
      </c>
      <c r="AN130" s="26">
        <v>0</v>
      </c>
      <c r="AO130" s="26">
        <f t="shared" si="41"/>
        <v>-140.42572565028485</v>
      </c>
      <c r="AP130" s="26" t="e">
        <f t="shared" si="42"/>
        <v>#N/A</v>
      </c>
      <c r="BC130" s="66">
        <f t="shared" si="56"/>
        <v>0.39007146013968014</v>
      </c>
      <c r="BD130" s="66">
        <f t="shared" si="57"/>
        <v>-3.5519413580546</v>
      </c>
      <c r="BE130" s="66" t="e">
        <f t="shared" si="58"/>
        <v>#N/A</v>
      </c>
      <c r="BF130" s="66" t="e">
        <f t="shared" si="59"/>
        <v>#N/A</v>
      </c>
    </row>
    <row r="131" spans="2:58">
      <c r="B131" s="29"/>
      <c r="C131" s="30"/>
      <c r="D131" s="30"/>
      <c r="E131" s="31"/>
      <c r="F131" s="22">
        <v>127</v>
      </c>
      <c r="G131" s="22">
        <v>124.38843268295523</v>
      </c>
      <c r="H131" s="22">
        <v>124.38843268295523</v>
      </c>
      <c r="I131" s="22">
        <v>8.0393327452628043</v>
      </c>
      <c r="K131" s="22"/>
      <c r="L131" s="22">
        <f t="shared" si="30"/>
        <v>142.46122576178897</v>
      </c>
      <c r="M131" s="22">
        <f t="shared" si="31"/>
        <v>2.4864174459701847</v>
      </c>
      <c r="N131" s="22">
        <f t="shared" si="32"/>
        <v>-0.76061016215829391</v>
      </c>
      <c r="O131" s="22">
        <f t="shared" si="33"/>
        <v>0.58445493419446726</v>
      </c>
      <c r="Q131" s="22">
        <f t="shared" si="43"/>
        <v>0.23938983784170609</v>
      </c>
      <c r="R131" s="22">
        <f t="shared" si="44"/>
        <v>0.58445493419446726</v>
      </c>
      <c r="S131" s="22">
        <f t="shared" si="34"/>
        <v>0.63158139979430794</v>
      </c>
      <c r="U131" s="22">
        <f t="shared" si="35"/>
        <v>0.39572562711608045</v>
      </c>
      <c r="V131" s="22">
        <f t="shared" si="45"/>
        <v>0</v>
      </c>
      <c r="W131" s="22">
        <f t="shared" si="46"/>
        <v>0.39572562711608045</v>
      </c>
      <c r="X131" s="22">
        <f t="shared" si="47"/>
        <v>142.46122576178897</v>
      </c>
      <c r="Y131" s="22">
        <f t="shared" si="48"/>
        <v>-142.46122576178897</v>
      </c>
      <c r="Z131" s="22">
        <f t="shared" si="49"/>
        <v>-142.46122576178897</v>
      </c>
      <c r="AB131" s="22">
        <f t="shared" si="36"/>
        <v>1.1820458339690247</v>
      </c>
      <c r="AC131" s="22">
        <f t="shared" si="37"/>
        <v>67.726237477446759</v>
      </c>
      <c r="AD131" s="22">
        <f t="shared" si="50"/>
        <v>0.18812843743735211</v>
      </c>
      <c r="AE131" s="22">
        <f t="shared" si="51"/>
        <v>0</v>
      </c>
      <c r="AF131" s="22">
        <f t="shared" si="52"/>
        <v>0.18812843743735211</v>
      </c>
      <c r="AG131" s="22">
        <f t="shared" si="53"/>
        <v>67.726237477446759</v>
      </c>
      <c r="AH131" s="22">
        <f t="shared" si="54"/>
        <v>-67.726237477446759</v>
      </c>
      <c r="AI131" s="22">
        <f t="shared" si="55"/>
        <v>-67.726237477446759</v>
      </c>
      <c r="AK131" s="28">
        <f t="shared" si="38"/>
        <v>0</v>
      </c>
      <c r="AL131" s="28">
        <f t="shared" si="39"/>
        <v>-0.36157705684156971</v>
      </c>
      <c r="AM131" s="28">
        <f t="shared" si="40"/>
        <v>-3.9914133707936155</v>
      </c>
      <c r="AN131" s="28">
        <v>0</v>
      </c>
      <c r="AO131" s="28">
        <f t="shared" si="41"/>
        <v>-142.46122576178897</v>
      </c>
      <c r="AP131" s="28" t="e">
        <f t="shared" si="42"/>
        <v>#N/A</v>
      </c>
      <c r="BC131" s="65">
        <f t="shared" si="56"/>
        <v>0.39572562711608045</v>
      </c>
      <c r="BD131" s="65">
        <f t="shared" si="57"/>
        <v>-3.9914133707936155</v>
      </c>
      <c r="BE131" s="65" t="e">
        <f t="shared" si="58"/>
        <v>#N/A</v>
      </c>
      <c r="BF131" s="65" t="e">
        <f t="shared" si="59"/>
        <v>#N/A</v>
      </c>
    </row>
    <row r="132" spans="2:58">
      <c r="B132" s="29"/>
      <c r="C132" s="30"/>
      <c r="D132" s="30"/>
      <c r="E132" s="31"/>
      <c r="F132" s="23">
        <v>128</v>
      </c>
      <c r="G132" s="23">
        <v>126.19146889603869</v>
      </c>
      <c r="H132" s="23">
        <v>125</v>
      </c>
      <c r="I132" s="27">
        <v>7.9244659623055655</v>
      </c>
      <c r="K132" s="23"/>
      <c r="L132" s="23">
        <f t="shared" ref="L132:L195" si="60">$D$51/$I132*360</f>
        <v>144.52623087093332</v>
      </c>
      <c r="M132" s="23">
        <f t="shared" ref="M132:M195" si="61">RADIANS(L132)</f>
        <v>2.5224585841952583</v>
      </c>
      <c r="N132" s="23">
        <f t="shared" ref="N132:N195" si="62">$K$4*COS(M132)</f>
        <v>-0.78117607420236412</v>
      </c>
      <c r="O132" s="23">
        <f t="shared" ref="O132:O195" si="63">$K$4*SIN(M132)</f>
        <v>0.55666806085539666</v>
      </c>
      <c r="Q132" s="23">
        <f t="shared" si="43"/>
        <v>0.21882392579763588</v>
      </c>
      <c r="R132" s="23">
        <f t="shared" si="44"/>
        <v>0.55666806085539666</v>
      </c>
      <c r="S132" s="23">
        <f t="shared" ref="S132:S195" si="64">SQRT(Q132^2+R132^2)</f>
        <v>0.59813312939344598</v>
      </c>
      <c r="U132" s="23">
        <f t="shared" ref="U132:U195" si="65">L132/360</f>
        <v>0.40146175241925924</v>
      </c>
      <c r="V132" s="23">
        <f t="shared" si="45"/>
        <v>0</v>
      </c>
      <c r="W132" s="23">
        <f t="shared" si="46"/>
        <v>0.40146175241925924</v>
      </c>
      <c r="X132" s="23">
        <f t="shared" si="47"/>
        <v>144.52623087093332</v>
      </c>
      <c r="Y132" s="23">
        <f t="shared" si="48"/>
        <v>-144.52623087093332</v>
      </c>
      <c r="Z132" s="23">
        <f t="shared" si="49"/>
        <v>-144.52623087093332</v>
      </c>
      <c r="AB132" s="23">
        <f t="shared" ref="AB132:AB195" si="66">IMARGUMENT(COMPLEX(Q132,R132))</f>
        <v>1.1962559029254018</v>
      </c>
      <c r="AC132" s="23">
        <f t="shared" ref="AC132:AC195" si="67">DEGREES(AB132)</f>
        <v>68.540414455237041</v>
      </c>
      <c r="AD132" s="23">
        <f t="shared" si="50"/>
        <v>0.19039004015343622</v>
      </c>
      <c r="AE132" s="23">
        <f t="shared" si="51"/>
        <v>0</v>
      </c>
      <c r="AF132" s="23">
        <f t="shared" si="52"/>
        <v>0.19039004015343622</v>
      </c>
      <c r="AG132" s="23">
        <f t="shared" si="53"/>
        <v>68.540414455237041</v>
      </c>
      <c r="AH132" s="23">
        <f t="shared" si="54"/>
        <v>-68.540414455237041</v>
      </c>
      <c r="AI132" s="23">
        <f t="shared" si="55"/>
        <v>-68.540414455237041</v>
      </c>
      <c r="AK132" s="26">
        <f t="shared" ref="AK132:AK195" si="68">$D$21</f>
        <v>0</v>
      </c>
      <c r="AL132" s="26">
        <f t="shared" ref="AL132:AL195" si="69">$D$25</f>
        <v>-0.36157705684156971</v>
      </c>
      <c r="AM132" s="26">
        <f t="shared" ref="AM132:AM195" si="70">20*LOG(S132)</f>
        <v>-4.464042844441483</v>
      </c>
      <c r="AN132" s="26">
        <v>0</v>
      </c>
      <c r="AO132" s="26">
        <f t="shared" ref="AO132:AO195" si="71">Z132</f>
        <v>-144.52623087093332</v>
      </c>
      <c r="AP132" s="26" t="e">
        <f t="shared" ref="AP132:AP195" si="72">AI132*$D$12</f>
        <v>#N/A</v>
      </c>
      <c r="BC132" s="66">
        <f t="shared" si="56"/>
        <v>0.40146175241925924</v>
      </c>
      <c r="BD132" s="66">
        <f t="shared" si="57"/>
        <v>-4.464042844441483</v>
      </c>
      <c r="BE132" s="66" t="e">
        <f t="shared" si="58"/>
        <v>#N/A</v>
      </c>
      <c r="BF132" s="66" t="e">
        <f t="shared" si="59"/>
        <v>#N/A</v>
      </c>
    </row>
    <row r="133" spans="2:58">
      <c r="B133" s="29"/>
      <c r="C133" s="30"/>
      <c r="D133" s="30"/>
      <c r="E133" s="31"/>
      <c r="F133" s="22">
        <v>129</v>
      </c>
      <c r="G133" s="22">
        <v>128.02064049418621</v>
      </c>
      <c r="H133" s="22">
        <v>128.02064049418621</v>
      </c>
      <c r="I133" s="22">
        <v>7.8112404073264488</v>
      </c>
      <c r="K133" s="22"/>
      <c r="L133" s="22">
        <f t="shared" si="60"/>
        <v>146.62116865879773</v>
      </c>
      <c r="M133" s="22">
        <f t="shared" si="61"/>
        <v>2.5590221462179388</v>
      </c>
      <c r="N133" s="22">
        <f t="shared" si="62"/>
        <v>-0.80100318987823327</v>
      </c>
      <c r="O133" s="22">
        <f t="shared" si="63"/>
        <v>0.52773978312007153</v>
      </c>
      <c r="Q133" s="22">
        <f t="shared" ref="Q133:Q196" si="73">$D$9+N133</f>
        <v>0.19899681012176673</v>
      </c>
      <c r="R133" s="22">
        <f t="shared" ref="R133:R196" si="74">O133</f>
        <v>0.52773978312007153</v>
      </c>
      <c r="S133" s="22">
        <f t="shared" si="64"/>
        <v>0.56401153279543725</v>
      </c>
      <c r="U133" s="22">
        <f t="shared" si="65"/>
        <v>0.40728102405221589</v>
      </c>
      <c r="V133" s="22">
        <f t="shared" ref="V133:V196" si="75">TRUNC(U133,0)</f>
        <v>0</v>
      </c>
      <c r="W133" s="22">
        <f t="shared" ref="W133:W196" si="76">U133-V133</f>
        <v>0.40728102405221589</v>
      </c>
      <c r="X133" s="22">
        <f t="shared" ref="X133:X196" si="77" xml:space="preserve"> W133 * 360</f>
        <v>146.62116865879773</v>
      </c>
      <c r="Y133" s="22">
        <f t="shared" ref="Y133:Y196" si="78">IF(X133 &lt; 180,- X133,360 - X133)</f>
        <v>-146.62116865879773</v>
      </c>
      <c r="Z133" s="22">
        <f t="shared" ref="Z133:Z196" si="79">IF(Y133 &gt; 180,-360+Y133,Y133)</f>
        <v>-146.62116865879773</v>
      </c>
      <c r="AB133" s="22">
        <f t="shared" si="66"/>
        <v>1.2102088298246907</v>
      </c>
      <c r="AC133" s="22">
        <f t="shared" si="67"/>
        <v>69.339858278420849</v>
      </c>
      <c r="AD133" s="22">
        <f t="shared" ref="AD133:AD196" si="80">AC133/360</f>
        <v>0.19261071744005792</v>
      </c>
      <c r="AE133" s="22">
        <f t="shared" ref="AE133:AE196" si="81">TRUNC(AD133,0)</f>
        <v>0</v>
      </c>
      <c r="AF133" s="22">
        <f t="shared" ref="AF133:AF196" si="82">AD133-AE133</f>
        <v>0.19261071744005792</v>
      </c>
      <c r="AG133" s="22">
        <f t="shared" ref="AG133:AG196" si="83" xml:space="preserve"> AF133 * 360</f>
        <v>69.339858278420849</v>
      </c>
      <c r="AH133" s="22">
        <f t="shared" ref="AH133:AH196" si="84">IF(AG133 &lt; 180,- AG133,360 - AG133)</f>
        <v>-69.339858278420849</v>
      </c>
      <c r="AI133" s="22">
        <f t="shared" ref="AI133:AI196" si="85">IF(AH133 &gt; 180,-360+AH133,AH133)</f>
        <v>-69.339858278420849</v>
      </c>
      <c r="AK133" s="28">
        <f t="shared" si="68"/>
        <v>0</v>
      </c>
      <c r="AL133" s="28">
        <f t="shared" si="69"/>
        <v>-0.36157705684156971</v>
      </c>
      <c r="AM133" s="28">
        <f t="shared" si="70"/>
        <v>-4.974240311176727</v>
      </c>
      <c r="AN133" s="28">
        <v>0</v>
      </c>
      <c r="AO133" s="28">
        <f t="shared" si="71"/>
        <v>-146.62116865879773</v>
      </c>
      <c r="AP133" s="28" t="e">
        <f t="shared" si="72"/>
        <v>#N/A</v>
      </c>
      <c r="BC133" s="65">
        <f t="shared" ref="BC133:BC196" si="86">L133/360</f>
        <v>0.40728102405221589</v>
      </c>
      <c r="BD133" s="65">
        <f t="shared" ref="BD133:BD196" si="87">IF(BC133&lt;6,AM133,NA())</f>
        <v>-4.974240311176727</v>
      </c>
      <c r="BE133" s="65" t="e">
        <f t="shared" ref="BE133:BE196" si="88">IF(AND(BC133&gt;=6,BC133&lt;24),AM133,NA())</f>
        <v>#N/A</v>
      </c>
      <c r="BF133" s="65" t="e">
        <f t="shared" ref="BF133:BF196" si="89">IF(24&lt;BC133,AM133,NA())</f>
        <v>#N/A</v>
      </c>
    </row>
    <row r="134" spans="2:58">
      <c r="B134" s="29"/>
      <c r="C134" s="30"/>
      <c r="D134" s="30"/>
      <c r="E134" s="31"/>
      <c r="F134" s="23">
        <v>130</v>
      </c>
      <c r="G134" s="23">
        <v>129.8763263152423</v>
      </c>
      <c r="H134" s="23">
        <v>129.8763263152423</v>
      </c>
      <c r="I134" s="27">
        <v>7.699632630297458</v>
      </c>
      <c r="K134" s="23"/>
      <c r="L134" s="23">
        <f t="shared" si="60"/>
        <v>148.74647300578823</v>
      </c>
      <c r="M134" s="23">
        <f t="shared" si="61"/>
        <v>2.5961157046798711</v>
      </c>
      <c r="N134" s="23">
        <f t="shared" si="62"/>
        <v>-0.82002344772554026</v>
      </c>
      <c r="O134" s="23">
        <f t="shared" si="63"/>
        <v>0.49767151220764405</v>
      </c>
      <c r="Q134" s="23">
        <f t="shared" si="73"/>
        <v>0.17997655227445974</v>
      </c>
      <c r="R134" s="23">
        <f t="shared" si="74"/>
        <v>0.49767151220764405</v>
      </c>
      <c r="S134" s="23">
        <f t="shared" si="64"/>
        <v>0.5292149784649377</v>
      </c>
      <c r="U134" s="23">
        <f t="shared" si="65"/>
        <v>0.41318464723830062</v>
      </c>
      <c r="V134" s="23">
        <f t="shared" si="75"/>
        <v>0</v>
      </c>
      <c r="W134" s="23">
        <f t="shared" si="76"/>
        <v>0.41318464723830062</v>
      </c>
      <c r="X134" s="23">
        <f t="shared" si="77"/>
        <v>148.74647300578823</v>
      </c>
      <c r="Y134" s="23">
        <f t="shared" si="78"/>
        <v>-148.74647300578823</v>
      </c>
      <c r="Z134" s="23">
        <f t="shared" si="79"/>
        <v>-148.74647300578823</v>
      </c>
      <c r="AB134" s="23">
        <f t="shared" si="66"/>
        <v>1.2237921047792746</v>
      </c>
      <c r="AC134" s="23">
        <f t="shared" si="67"/>
        <v>70.118122605284256</v>
      </c>
      <c r="AD134" s="23">
        <f t="shared" si="80"/>
        <v>0.19477256279245628</v>
      </c>
      <c r="AE134" s="23">
        <f t="shared" si="81"/>
        <v>0</v>
      </c>
      <c r="AF134" s="23">
        <f t="shared" si="82"/>
        <v>0.19477256279245628</v>
      </c>
      <c r="AG134" s="23">
        <f t="shared" si="83"/>
        <v>70.118122605284256</v>
      </c>
      <c r="AH134" s="23">
        <f t="shared" si="84"/>
        <v>-70.118122605284256</v>
      </c>
      <c r="AI134" s="23">
        <f t="shared" si="85"/>
        <v>-70.118122605284256</v>
      </c>
      <c r="AK134" s="26">
        <f t="shared" si="68"/>
        <v>0</v>
      </c>
      <c r="AL134" s="26">
        <f t="shared" si="69"/>
        <v>-0.36157705684156971</v>
      </c>
      <c r="AM134" s="26">
        <f t="shared" si="70"/>
        <v>-5.5273574479442491</v>
      </c>
      <c r="AN134" s="26">
        <v>0</v>
      </c>
      <c r="AO134" s="26">
        <f t="shared" si="71"/>
        <v>-148.74647300578823</v>
      </c>
      <c r="AP134" s="26" t="e">
        <f t="shared" si="72"/>
        <v>#N/A</v>
      </c>
      <c r="BC134" s="66">
        <f t="shared" si="86"/>
        <v>0.41318464723830062</v>
      </c>
      <c r="BD134" s="66">
        <f t="shared" si="87"/>
        <v>-5.5273574479442491</v>
      </c>
      <c r="BE134" s="66" t="e">
        <f t="shared" si="88"/>
        <v>#N/A</v>
      </c>
      <c r="BF134" s="66" t="e">
        <f t="shared" si="89"/>
        <v>#N/A</v>
      </c>
    </row>
    <row r="135" spans="2:58">
      <c r="B135" s="29"/>
      <c r="C135" s="30"/>
      <c r="D135" s="30"/>
      <c r="E135" s="31"/>
      <c r="F135" s="22">
        <v>131</v>
      </c>
      <c r="G135" s="22">
        <v>131.75891068838479</v>
      </c>
      <c r="H135" s="22">
        <v>131.75891068838479</v>
      </c>
      <c r="I135" s="22">
        <v>7.5896195162469189</v>
      </c>
      <c r="K135" s="22"/>
      <c r="L135" s="22">
        <f t="shared" si="60"/>
        <v>150.90258408149776</v>
      </c>
      <c r="M135" s="22">
        <f t="shared" si="61"/>
        <v>2.633746941989719</v>
      </c>
      <c r="N135" s="22">
        <f t="shared" si="62"/>
        <v>-0.83816646947092488</v>
      </c>
      <c r="O135" s="22">
        <f t="shared" si="63"/>
        <v>0.4664679606761542</v>
      </c>
      <c r="Q135" s="22">
        <f t="shared" si="73"/>
        <v>0.16183353052907512</v>
      </c>
      <c r="R135" s="22">
        <f t="shared" si="74"/>
        <v>0.4664679606761542</v>
      </c>
      <c r="S135" s="22">
        <f t="shared" si="64"/>
        <v>0.493743303692187</v>
      </c>
      <c r="U135" s="22">
        <f t="shared" si="65"/>
        <v>0.41917384467082713</v>
      </c>
      <c r="V135" s="22">
        <f t="shared" si="75"/>
        <v>0</v>
      </c>
      <c r="W135" s="22">
        <f t="shared" si="76"/>
        <v>0.41917384467082713</v>
      </c>
      <c r="X135" s="22">
        <f t="shared" si="77"/>
        <v>150.90258408149776</v>
      </c>
      <c r="Y135" s="22">
        <f t="shared" si="78"/>
        <v>-150.90258408149776</v>
      </c>
      <c r="Z135" s="22">
        <f t="shared" si="79"/>
        <v>-150.90258408149776</v>
      </c>
      <c r="AB135" s="22">
        <f t="shared" si="66"/>
        <v>1.2368556416702019</v>
      </c>
      <c r="AC135" s="22">
        <f t="shared" si="67"/>
        <v>70.866608134647848</v>
      </c>
      <c r="AD135" s="22">
        <f t="shared" si="80"/>
        <v>0.19685168926291069</v>
      </c>
      <c r="AE135" s="22">
        <f t="shared" si="81"/>
        <v>0</v>
      </c>
      <c r="AF135" s="22">
        <f t="shared" si="82"/>
        <v>0.19685168926291069</v>
      </c>
      <c r="AG135" s="22">
        <f t="shared" si="83"/>
        <v>70.866608134647848</v>
      </c>
      <c r="AH135" s="22">
        <f t="shared" si="84"/>
        <v>-70.866608134647848</v>
      </c>
      <c r="AI135" s="22">
        <f t="shared" si="85"/>
        <v>-70.866608134647848</v>
      </c>
      <c r="AK135" s="28">
        <f t="shared" si="68"/>
        <v>0</v>
      </c>
      <c r="AL135" s="28">
        <f t="shared" si="69"/>
        <v>-0.36157705684156971</v>
      </c>
      <c r="AM135" s="28">
        <f t="shared" si="70"/>
        <v>-6.1299756273806754</v>
      </c>
      <c r="AN135" s="28">
        <v>0</v>
      </c>
      <c r="AO135" s="28">
        <f t="shared" si="71"/>
        <v>-150.90258408149776</v>
      </c>
      <c r="AP135" s="28" t="e">
        <f t="shared" si="72"/>
        <v>#N/A</v>
      </c>
      <c r="BC135" s="65">
        <f t="shared" si="86"/>
        <v>0.41917384467082713</v>
      </c>
      <c r="BD135" s="65">
        <f t="shared" si="87"/>
        <v>-6.1299756273806754</v>
      </c>
      <c r="BE135" s="65" t="e">
        <f t="shared" si="88"/>
        <v>#N/A</v>
      </c>
      <c r="BF135" s="65" t="e">
        <f t="shared" si="89"/>
        <v>#N/A</v>
      </c>
    </row>
    <row r="136" spans="2:58">
      <c r="B136" s="29"/>
      <c r="C136" s="30"/>
      <c r="D136" s="30"/>
      <c r="E136" s="31"/>
      <c r="F136" s="23">
        <v>132</v>
      </c>
      <c r="G136" s="23">
        <v>133.66878351372293</v>
      </c>
      <c r="H136" s="23">
        <v>133.66878351372293</v>
      </c>
      <c r="I136" s="27">
        <v>7.4811782804721663</v>
      </c>
      <c r="K136" s="23"/>
      <c r="L136" s="23">
        <f t="shared" si="60"/>
        <v>153.08994843586899</v>
      </c>
      <c r="M136" s="23">
        <f t="shared" si="61"/>
        <v>2.6719236519142568</v>
      </c>
      <c r="N136" s="23">
        <f t="shared" si="62"/>
        <v>-0.85535963264846415</v>
      </c>
      <c r="O136" s="23">
        <f t="shared" si="63"/>
        <v>0.43413740649500548</v>
      </c>
      <c r="Q136" s="23">
        <f t="shared" si="73"/>
        <v>0.14464036735153585</v>
      </c>
      <c r="R136" s="23">
        <f t="shared" si="74"/>
        <v>0.43413740649500548</v>
      </c>
      <c r="S136" s="23">
        <f t="shared" si="64"/>
        <v>0.45759821195651196</v>
      </c>
      <c r="U136" s="23">
        <f t="shared" si="65"/>
        <v>0.42524985676630273</v>
      </c>
      <c r="V136" s="23">
        <f t="shared" si="75"/>
        <v>0</v>
      </c>
      <c r="W136" s="23">
        <f t="shared" si="76"/>
        <v>0.42524985676630273</v>
      </c>
      <c r="X136" s="23">
        <f t="shared" si="77"/>
        <v>153.08994843586899</v>
      </c>
      <c r="Y136" s="23">
        <f t="shared" si="78"/>
        <v>-153.08994843586899</v>
      </c>
      <c r="Z136" s="23">
        <f t="shared" si="79"/>
        <v>-153.08994843586899</v>
      </c>
      <c r="AB136" s="23">
        <f t="shared" si="66"/>
        <v>1.2491952517197067</v>
      </c>
      <c r="AC136" s="23">
        <f t="shared" si="67"/>
        <v>71.573615711321679</v>
      </c>
      <c r="AD136" s="23">
        <f t="shared" si="80"/>
        <v>0.19881559919811578</v>
      </c>
      <c r="AE136" s="23">
        <f t="shared" si="81"/>
        <v>0</v>
      </c>
      <c r="AF136" s="23">
        <f t="shared" si="82"/>
        <v>0.19881559919811578</v>
      </c>
      <c r="AG136" s="23">
        <f t="shared" si="83"/>
        <v>71.573615711321679</v>
      </c>
      <c r="AH136" s="23">
        <f t="shared" si="84"/>
        <v>-71.573615711321679</v>
      </c>
      <c r="AI136" s="23">
        <f t="shared" si="85"/>
        <v>-71.573615711321679</v>
      </c>
      <c r="AK136" s="26">
        <f t="shared" si="68"/>
        <v>0</v>
      </c>
      <c r="AL136" s="26">
        <f t="shared" si="69"/>
        <v>-0.36157705684156971</v>
      </c>
      <c r="AM136" s="26">
        <f t="shared" si="70"/>
        <v>-6.7903136239395163</v>
      </c>
      <c r="AN136" s="26">
        <v>0</v>
      </c>
      <c r="AO136" s="26">
        <f t="shared" si="71"/>
        <v>-153.08994843586899</v>
      </c>
      <c r="AP136" s="26" t="e">
        <f t="shared" si="72"/>
        <v>#N/A</v>
      </c>
      <c r="BC136" s="66">
        <f t="shared" si="86"/>
        <v>0.42524985676630273</v>
      </c>
      <c r="BD136" s="66">
        <f t="shared" si="87"/>
        <v>-6.7903136239395163</v>
      </c>
      <c r="BE136" s="66" t="e">
        <f t="shared" si="88"/>
        <v>#N/A</v>
      </c>
      <c r="BF136" s="66" t="e">
        <f t="shared" si="89"/>
        <v>#N/A</v>
      </c>
    </row>
    <row r="137" spans="2:58">
      <c r="B137" s="29"/>
      <c r="C137" s="30"/>
      <c r="D137" s="30"/>
      <c r="E137" s="31"/>
      <c r="F137" s="22">
        <v>133</v>
      </c>
      <c r="G137" s="22">
        <v>135.60634034304923</v>
      </c>
      <c r="H137" s="22">
        <v>135.60634034304923</v>
      </c>
      <c r="I137" s="22">
        <v>7.3742864638206207</v>
      </c>
      <c r="K137" s="22"/>
      <c r="L137" s="22">
        <f t="shared" si="60"/>
        <v>155.30901909167903</v>
      </c>
      <c r="M137" s="22">
        <f t="shared" si="61"/>
        <v>2.710653741192532</v>
      </c>
      <c r="N137" s="22">
        <f t="shared" si="62"/>
        <v>-0.87152816186455662</v>
      </c>
      <c r="O137" s="22">
        <f t="shared" si="63"/>
        <v>0.40069196642771893</v>
      </c>
      <c r="Q137" s="22">
        <f t="shared" si="73"/>
        <v>0.12847183813544338</v>
      </c>
      <c r="R137" s="22">
        <f t="shared" si="74"/>
        <v>0.40069196642771893</v>
      </c>
      <c r="S137" s="22">
        <f t="shared" si="64"/>
        <v>0.42078386988287919</v>
      </c>
      <c r="U137" s="22">
        <f t="shared" si="65"/>
        <v>0.43141394192133065</v>
      </c>
      <c r="V137" s="22">
        <f t="shared" si="75"/>
        <v>0</v>
      </c>
      <c r="W137" s="22">
        <f t="shared" si="76"/>
        <v>0.43141394192133065</v>
      </c>
      <c r="X137" s="22">
        <f t="shared" si="77"/>
        <v>155.30901909167903</v>
      </c>
      <c r="Y137" s="22">
        <f t="shared" si="78"/>
        <v>-155.30901909167903</v>
      </c>
      <c r="Z137" s="22">
        <f t="shared" si="79"/>
        <v>-155.30901909167903</v>
      </c>
      <c r="AB137" s="22">
        <f t="shared" si="66"/>
        <v>1.2605265937121342</v>
      </c>
      <c r="AC137" s="22">
        <f t="shared" si="67"/>
        <v>72.222853783707137</v>
      </c>
      <c r="AD137" s="22">
        <f t="shared" si="80"/>
        <v>0.20061903828807537</v>
      </c>
      <c r="AE137" s="22">
        <f t="shared" si="81"/>
        <v>0</v>
      </c>
      <c r="AF137" s="22">
        <f t="shared" si="82"/>
        <v>0.20061903828807537</v>
      </c>
      <c r="AG137" s="22">
        <f t="shared" si="83"/>
        <v>72.222853783707137</v>
      </c>
      <c r="AH137" s="22">
        <f t="shared" si="84"/>
        <v>-72.222853783707137</v>
      </c>
      <c r="AI137" s="22">
        <f t="shared" si="85"/>
        <v>-72.222853783707137</v>
      </c>
      <c r="AK137" s="28">
        <f t="shared" si="68"/>
        <v>0</v>
      </c>
      <c r="AL137" s="28">
        <f t="shared" si="69"/>
        <v>-0.36157705684156971</v>
      </c>
      <c r="AM137" s="28">
        <f t="shared" si="70"/>
        <v>-7.5188183312272026</v>
      </c>
      <c r="AN137" s="28">
        <v>0</v>
      </c>
      <c r="AO137" s="28">
        <f t="shared" si="71"/>
        <v>-155.30901909167903</v>
      </c>
      <c r="AP137" s="28" t="e">
        <f t="shared" si="72"/>
        <v>#N/A</v>
      </c>
      <c r="BC137" s="65">
        <f t="shared" si="86"/>
        <v>0.43141394192133065</v>
      </c>
      <c r="BD137" s="65">
        <f t="shared" si="87"/>
        <v>-7.5188183312272026</v>
      </c>
      <c r="BE137" s="65" t="e">
        <f t="shared" si="88"/>
        <v>#N/A</v>
      </c>
      <c r="BF137" s="65" t="e">
        <f t="shared" si="89"/>
        <v>#N/A</v>
      </c>
    </row>
    <row r="138" spans="2:58">
      <c r="B138" s="29"/>
      <c r="C138" s="30"/>
      <c r="D138" s="30"/>
      <c r="E138" s="31"/>
      <c r="F138" s="23">
        <v>134</v>
      </c>
      <c r="G138" s="23">
        <v>137.57198246176156</v>
      </c>
      <c r="H138" s="23">
        <v>137.57198246176156</v>
      </c>
      <c r="I138" s="27">
        <v>7.2689219280383064</v>
      </c>
      <c r="K138" s="23"/>
      <c r="L138" s="23">
        <f t="shared" si="60"/>
        <v>157.56025563836425</v>
      </c>
      <c r="M138" s="23">
        <f t="shared" si="61"/>
        <v>2.7499452311734163</v>
      </c>
      <c r="N138" s="23">
        <f t="shared" si="62"/>
        <v>-0.88659524035544524</v>
      </c>
      <c r="O138" s="23">
        <f t="shared" si="63"/>
        <v>0.36614787813367877</v>
      </c>
      <c r="Q138" s="23">
        <f t="shared" si="73"/>
        <v>0.11340475964455476</v>
      </c>
      <c r="R138" s="23">
        <f t="shared" si="74"/>
        <v>0.36614787813367877</v>
      </c>
      <c r="S138" s="23">
        <f t="shared" si="64"/>
        <v>0.38330785039160692</v>
      </c>
      <c r="U138" s="23">
        <f t="shared" si="65"/>
        <v>0.43766737677323403</v>
      </c>
      <c r="V138" s="23">
        <f t="shared" si="75"/>
        <v>0</v>
      </c>
      <c r="W138" s="23">
        <f t="shared" si="76"/>
        <v>0.43766737677323403</v>
      </c>
      <c r="X138" s="23">
        <f t="shared" si="77"/>
        <v>157.56025563836425</v>
      </c>
      <c r="Y138" s="23">
        <f t="shared" si="78"/>
        <v>-157.56025563836425</v>
      </c>
      <c r="Z138" s="23">
        <f t="shared" si="79"/>
        <v>-157.56025563836425</v>
      </c>
      <c r="AB138" s="23">
        <f t="shared" si="66"/>
        <v>1.2704425424490322</v>
      </c>
      <c r="AC138" s="23">
        <f t="shared" si="67"/>
        <v>72.790995796199482</v>
      </c>
      <c r="AD138" s="23">
        <f t="shared" si="80"/>
        <v>0.20219721054499856</v>
      </c>
      <c r="AE138" s="23">
        <f t="shared" si="81"/>
        <v>0</v>
      </c>
      <c r="AF138" s="23">
        <f t="shared" si="82"/>
        <v>0.20219721054499856</v>
      </c>
      <c r="AG138" s="23">
        <f t="shared" si="83"/>
        <v>72.790995796199482</v>
      </c>
      <c r="AH138" s="23">
        <f t="shared" si="84"/>
        <v>-72.790995796199482</v>
      </c>
      <c r="AI138" s="23">
        <f t="shared" si="85"/>
        <v>-72.790995796199482</v>
      </c>
      <c r="AK138" s="26">
        <f t="shared" si="68"/>
        <v>0</v>
      </c>
      <c r="AL138" s="26">
        <f t="shared" si="69"/>
        <v>-0.36157705684156971</v>
      </c>
      <c r="AM138" s="26">
        <f t="shared" si="70"/>
        <v>-8.3290457204781934</v>
      </c>
      <c r="AN138" s="26">
        <v>0</v>
      </c>
      <c r="AO138" s="26">
        <f t="shared" si="71"/>
        <v>-157.56025563836425</v>
      </c>
      <c r="AP138" s="26" t="e">
        <f t="shared" si="72"/>
        <v>#N/A</v>
      </c>
      <c r="BC138" s="66">
        <f t="shared" si="86"/>
        <v>0.43766737677323403</v>
      </c>
      <c r="BD138" s="66">
        <f t="shared" si="87"/>
        <v>-8.3290457204781934</v>
      </c>
      <c r="BE138" s="66" t="e">
        <f t="shared" si="88"/>
        <v>#N/A</v>
      </c>
      <c r="BF138" s="66" t="e">
        <f t="shared" si="89"/>
        <v>#N/A</v>
      </c>
    </row>
    <row r="139" spans="2:58">
      <c r="B139" s="29"/>
      <c r="C139" s="30"/>
      <c r="D139" s="30"/>
      <c r="E139" s="31"/>
      <c r="F139" s="22">
        <v>135</v>
      </c>
      <c r="G139" s="22">
        <v>139.56611697197329</v>
      </c>
      <c r="H139" s="22">
        <v>139.56611697197329</v>
      </c>
      <c r="I139" s="22">
        <v>7.1650628511848131</v>
      </c>
      <c r="K139" s="22"/>
      <c r="L139" s="22">
        <f t="shared" si="60"/>
        <v>159.84412432720555</v>
      </c>
      <c r="M139" s="22">
        <f t="shared" si="61"/>
        <v>2.7898062594769026</v>
      </c>
      <c r="N139" s="22">
        <f t="shared" si="62"/>
        <v>-0.90048214355459133</v>
      </c>
      <c r="O139" s="22">
        <f t="shared" si="63"/>
        <v>0.33052579025252082</v>
      </c>
      <c r="Q139" s="22">
        <f t="shared" si="73"/>
        <v>9.951785644540867E-2</v>
      </c>
      <c r="R139" s="22">
        <f t="shared" si="74"/>
        <v>0.33052579025252082</v>
      </c>
      <c r="S139" s="22">
        <f t="shared" si="64"/>
        <v>0.34518270781361915</v>
      </c>
      <c r="U139" s="22">
        <f t="shared" si="65"/>
        <v>0.44401145646445983</v>
      </c>
      <c r="V139" s="22">
        <f t="shared" si="75"/>
        <v>0</v>
      </c>
      <c r="W139" s="22">
        <f t="shared" si="76"/>
        <v>0.44401145646445983</v>
      </c>
      <c r="X139" s="22">
        <f t="shared" si="77"/>
        <v>159.84412432720555</v>
      </c>
      <c r="Y139" s="22">
        <f t="shared" si="78"/>
        <v>-159.84412432720555</v>
      </c>
      <c r="Z139" s="22">
        <f t="shared" si="79"/>
        <v>-159.84412432720555</v>
      </c>
      <c r="AB139" s="22">
        <f t="shared" si="66"/>
        <v>1.2783402590403923</v>
      </c>
      <c r="AC139" s="22">
        <f t="shared" si="67"/>
        <v>73.243501624674863</v>
      </c>
      <c r="AD139" s="22">
        <f t="shared" si="80"/>
        <v>0.20345417117965239</v>
      </c>
      <c r="AE139" s="22">
        <f t="shared" si="81"/>
        <v>0</v>
      </c>
      <c r="AF139" s="22">
        <f t="shared" si="82"/>
        <v>0.20345417117965239</v>
      </c>
      <c r="AG139" s="22">
        <f t="shared" si="83"/>
        <v>73.243501624674863</v>
      </c>
      <c r="AH139" s="22">
        <f t="shared" si="84"/>
        <v>-73.243501624674863</v>
      </c>
      <c r="AI139" s="22">
        <f t="shared" si="85"/>
        <v>-73.243501624674863</v>
      </c>
      <c r="AK139" s="28">
        <f t="shared" si="68"/>
        <v>0</v>
      </c>
      <c r="AL139" s="28">
        <f t="shared" si="69"/>
        <v>-0.36157705684156971</v>
      </c>
      <c r="AM139" s="28">
        <f t="shared" si="70"/>
        <v>-9.2390193743873823</v>
      </c>
      <c r="AN139" s="28">
        <v>0</v>
      </c>
      <c r="AO139" s="28">
        <f t="shared" si="71"/>
        <v>-159.84412432720555</v>
      </c>
      <c r="AP139" s="28" t="e">
        <f t="shared" si="72"/>
        <v>#N/A</v>
      </c>
      <c r="BC139" s="65">
        <f t="shared" si="86"/>
        <v>0.44401145646445983</v>
      </c>
      <c r="BD139" s="65">
        <f t="shared" si="87"/>
        <v>-9.2390193743873823</v>
      </c>
      <c r="BE139" s="65" t="e">
        <f t="shared" si="88"/>
        <v>#N/A</v>
      </c>
      <c r="BF139" s="65" t="e">
        <f t="shared" si="89"/>
        <v>#N/A</v>
      </c>
    </row>
    <row r="140" spans="2:58">
      <c r="B140" s="29"/>
      <c r="C140" s="30"/>
      <c r="D140" s="30"/>
      <c r="E140" s="31"/>
      <c r="F140" s="23">
        <v>136</v>
      </c>
      <c r="G140" s="23">
        <v>141.58915687682759</v>
      </c>
      <c r="H140" s="23">
        <v>141.58915687682759</v>
      </c>
      <c r="I140" s="27">
        <v>7.062687723113771</v>
      </c>
      <c r="K140" s="23"/>
      <c r="L140" s="23">
        <f t="shared" si="60"/>
        <v>162.1610981678933</v>
      </c>
      <c r="M140" s="23">
        <f t="shared" si="61"/>
        <v>2.8302450816794824</v>
      </c>
      <c r="N140" s="23">
        <f t="shared" si="62"/>
        <v>-0.91310839645114128</v>
      </c>
      <c r="O140" s="23">
        <f t="shared" si="63"/>
        <v>0.29385105957465996</v>
      </c>
      <c r="Q140" s="23">
        <f t="shared" si="73"/>
        <v>8.689160354885872E-2</v>
      </c>
      <c r="R140" s="23">
        <f t="shared" si="74"/>
        <v>0.29385105957465996</v>
      </c>
      <c r="S140" s="23">
        <f t="shared" si="64"/>
        <v>0.30642877798999624</v>
      </c>
      <c r="U140" s="23">
        <f t="shared" si="65"/>
        <v>0.45044749491081471</v>
      </c>
      <c r="V140" s="23">
        <f t="shared" si="75"/>
        <v>0</v>
      </c>
      <c r="W140" s="23">
        <f t="shared" si="76"/>
        <v>0.45044749491081471</v>
      </c>
      <c r="X140" s="23">
        <f t="shared" si="77"/>
        <v>162.1610981678933</v>
      </c>
      <c r="Y140" s="23">
        <f t="shared" si="78"/>
        <v>-162.1610981678933</v>
      </c>
      <c r="Z140" s="23">
        <f t="shared" si="79"/>
        <v>-162.1610981678933</v>
      </c>
      <c r="AB140" s="23">
        <f t="shared" si="66"/>
        <v>1.2832896245759293</v>
      </c>
      <c r="AC140" s="23">
        <f t="shared" si="67"/>
        <v>73.52707938112863</v>
      </c>
      <c r="AD140" s="23">
        <f t="shared" si="80"/>
        <v>0.20424188716980174</v>
      </c>
      <c r="AE140" s="23">
        <f t="shared" si="81"/>
        <v>0</v>
      </c>
      <c r="AF140" s="23">
        <f t="shared" si="82"/>
        <v>0.20424188716980174</v>
      </c>
      <c r="AG140" s="23">
        <f t="shared" si="83"/>
        <v>73.52707938112863</v>
      </c>
      <c r="AH140" s="23">
        <f t="shared" si="84"/>
        <v>-73.52707938112863</v>
      </c>
      <c r="AI140" s="23">
        <f t="shared" si="85"/>
        <v>-73.52707938112863</v>
      </c>
      <c r="AK140" s="26">
        <f t="shared" si="68"/>
        <v>0</v>
      </c>
      <c r="AL140" s="26">
        <f t="shared" si="69"/>
        <v>-0.36157705684156971</v>
      </c>
      <c r="AM140" s="26">
        <f t="shared" si="70"/>
        <v>-10.273409014772866</v>
      </c>
      <c r="AN140" s="26">
        <v>0</v>
      </c>
      <c r="AO140" s="26">
        <f t="shared" si="71"/>
        <v>-162.1610981678933</v>
      </c>
      <c r="AP140" s="26" t="e">
        <f t="shared" si="72"/>
        <v>#N/A</v>
      </c>
      <c r="BC140" s="66">
        <f t="shared" si="86"/>
        <v>0.45044749491081471</v>
      </c>
      <c r="BD140" s="66">
        <f t="shared" si="87"/>
        <v>-10.273409014772866</v>
      </c>
      <c r="BE140" s="66" t="e">
        <f t="shared" si="88"/>
        <v>#N/A</v>
      </c>
      <c r="BF140" s="66" t="e">
        <f t="shared" si="89"/>
        <v>#N/A</v>
      </c>
    </row>
    <row r="141" spans="2:58">
      <c r="B141" s="29"/>
      <c r="C141" s="30"/>
      <c r="D141" s="30"/>
      <c r="E141" s="31"/>
      <c r="F141" s="22">
        <v>137</v>
      </c>
      <c r="G141" s="22">
        <v>143.64152116603412</v>
      </c>
      <c r="H141" s="22">
        <v>143.64152116603412</v>
      </c>
      <c r="I141" s="22">
        <v>6.9617753410179199</v>
      </c>
      <c r="K141" s="22"/>
      <c r="L141" s="22">
        <f t="shared" si="60"/>
        <v>164.51165702649166</v>
      </c>
      <c r="M141" s="22">
        <f t="shared" si="61"/>
        <v>2.8712700730239438</v>
      </c>
      <c r="N141" s="22">
        <f t="shared" si="62"/>
        <v>-0.92439195657830453</v>
      </c>
      <c r="O141" s="22">
        <f t="shared" si="63"/>
        <v>0.25615405422530241</v>
      </c>
      <c r="Q141" s="22">
        <f t="shared" si="73"/>
        <v>7.560804342169547E-2</v>
      </c>
      <c r="R141" s="22">
        <f t="shared" si="74"/>
        <v>0.25615405422530241</v>
      </c>
      <c r="S141" s="22">
        <f t="shared" si="64"/>
        <v>0.26707953071344903</v>
      </c>
      <c r="U141" s="22">
        <f t="shared" si="65"/>
        <v>0.45697682507358794</v>
      </c>
      <c r="V141" s="22">
        <f t="shared" si="75"/>
        <v>0</v>
      </c>
      <c r="W141" s="22">
        <f t="shared" si="76"/>
        <v>0.45697682507358794</v>
      </c>
      <c r="X141" s="22">
        <f t="shared" si="77"/>
        <v>164.51165702649166</v>
      </c>
      <c r="Y141" s="22">
        <f t="shared" si="78"/>
        <v>-164.51165702649166</v>
      </c>
      <c r="Z141" s="22">
        <f t="shared" si="79"/>
        <v>-164.51165702649166</v>
      </c>
      <c r="AB141" s="22">
        <f t="shared" si="66"/>
        <v>1.2837800013851075</v>
      </c>
      <c r="AC141" s="22">
        <f t="shared" si="67"/>
        <v>73.555175902665638</v>
      </c>
      <c r="AD141" s="22">
        <f t="shared" si="80"/>
        <v>0.20431993306296012</v>
      </c>
      <c r="AE141" s="22">
        <f t="shared" si="81"/>
        <v>0</v>
      </c>
      <c r="AF141" s="22">
        <f t="shared" si="82"/>
        <v>0.20431993306296012</v>
      </c>
      <c r="AG141" s="22">
        <f t="shared" si="83"/>
        <v>73.555175902665638</v>
      </c>
      <c r="AH141" s="22">
        <f t="shared" si="84"/>
        <v>-73.555175902665638</v>
      </c>
      <c r="AI141" s="22">
        <f t="shared" si="85"/>
        <v>-73.555175902665638</v>
      </c>
      <c r="AK141" s="28">
        <f t="shared" si="68"/>
        <v>0</v>
      </c>
      <c r="AL141" s="28">
        <f t="shared" si="69"/>
        <v>-0.36157705684156971</v>
      </c>
      <c r="AM141" s="28">
        <f t="shared" si="70"/>
        <v>-11.467187910770393</v>
      </c>
      <c r="AN141" s="28">
        <v>0</v>
      </c>
      <c r="AO141" s="28">
        <f t="shared" si="71"/>
        <v>-164.51165702649166</v>
      </c>
      <c r="AP141" s="28" t="e">
        <f t="shared" si="72"/>
        <v>#N/A</v>
      </c>
      <c r="BC141" s="65">
        <f t="shared" si="86"/>
        <v>0.45697682507358794</v>
      </c>
      <c r="BD141" s="65">
        <f t="shared" si="87"/>
        <v>-11.467187910770393</v>
      </c>
      <c r="BE141" s="65" t="e">
        <f t="shared" si="88"/>
        <v>#N/A</v>
      </c>
      <c r="BF141" s="65" t="e">
        <f t="shared" si="89"/>
        <v>#N/A</v>
      </c>
    </row>
    <row r="142" spans="2:58">
      <c r="B142" s="29"/>
      <c r="C142" s="30"/>
      <c r="D142" s="30"/>
      <c r="E142" s="31"/>
      <c r="F142" s="23">
        <v>138</v>
      </c>
      <c r="G142" s="23">
        <v>145.72363490264559</v>
      </c>
      <c r="H142" s="23">
        <v>145.72363490264559</v>
      </c>
      <c r="I142" s="27">
        <v>6.8623048050378079</v>
      </c>
      <c r="K142" s="23"/>
      <c r="L142" s="23">
        <f t="shared" si="60"/>
        <v>166.89628772482322</v>
      </c>
      <c r="M142" s="23">
        <f t="shared" si="61"/>
        <v>2.9128897301539611</v>
      </c>
      <c r="N142" s="23">
        <f t="shared" si="62"/>
        <v>-0.93424942451991599</v>
      </c>
      <c r="O142" s="23">
        <f t="shared" si="63"/>
        <v>0.21747046159635322</v>
      </c>
      <c r="Q142" s="23">
        <f t="shared" si="73"/>
        <v>6.5750575480084006E-2</v>
      </c>
      <c r="R142" s="23">
        <f t="shared" si="74"/>
        <v>0.21747046159635322</v>
      </c>
      <c r="S142" s="23">
        <f t="shared" si="64"/>
        <v>0.22719273721422778</v>
      </c>
      <c r="U142" s="23">
        <f t="shared" si="65"/>
        <v>0.46360079923562009</v>
      </c>
      <c r="V142" s="23">
        <f t="shared" si="75"/>
        <v>0</v>
      </c>
      <c r="W142" s="23">
        <f t="shared" si="76"/>
        <v>0.46360079923562009</v>
      </c>
      <c r="X142" s="23">
        <f t="shared" si="77"/>
        <v>166.89628772482322</v>
      </c>
      <c r="Y142" s="23">
        <f t="shared" si="78"/>
        <v>-166.89628772482322</v>
      </c>
      <c r="Z142" s="23">
        <f t="shared" si="79"/>
        <v>-166.89628772482322</v>
      </c>
      <c r="AB142" s="23">
        <f t="shared" si="66"/>
        <v>1.2771917852916845</v>
      </c>
      <c r="AC142" s="23">
        <f t="shared" si="67"/>
        <v>73.177698925992331</v>
      </c>
      <c r="AD142" s="23">
        <f t="shared" si="80"/>
        <v>0.20327138590553426</v>
      </c>
      <c r="AE142" s="23">
        <f t="shared" si="81"/>
        <v>0</v>
      </c>
      <c r="AF142" s="23">
        <f t="shared" si="82"/>
        <v>0.20327138590553426</v>
      </c>
      <c r="AG142" s="23">
        <f t="shared" si="83"/>
        <v>73.177698925992331</v>
      </c>
      <c r="AH142" s="23">
        <f t="shared" si="84"/>
        <v>-73.177698925992331</v>
      </c>
      <c r="AI142" s="23">
        <f t="shared" si="85"/>
        <v>-73.177698925992331</v>
      </c>
      <c r="AK142" s="26">
        <f t="shared" si="68"/>
        <v>0</v>
      </c>
      <c r="AL142" s="26">
        <f t="shared" si="69"/>
        <v>-0.36157705684156971</v>
      </c>
      <c r="AM142" s="26">
        <f t="shared" si="70"/>
        <v>-12.872111121033697</v>
      </c>
      <c r="AN142" s="26">
        <v>0</v>
      </c>
      <c r="AO142" s="26">
        <f t="shared" si="71"/>
        <v>-166.89628772482322</v>
      </c>
      <c r="AP142" s="26" t="e">
        <f t="shared" si="72"/>
        <v>#N/A</v>
      </c>
      <c r="BC142" s="66">
        <f t="shared" si="86"/>
        <v>0.46360079923562009</v>
      </c>
      <c r="BD142" s="66">
        <f t="shared" si="87"/>
        <v>-12.872111121033697</v>
      </c>
      <c r="BE142" s="66" t="e">
        <f t="shared" si="88"/>
        <v>#N/A</v>
      </c>
      <c r="BF142" s="66" t="e">
        <f t="shared" si="89"/>
        <v>#N/A</v>
      </c>
    </row>
    <row r="143" spans="2:58">
      <c r="B143" s="29"/>
      <c r="C143" s="30"/>
      <c r="D143" s="30"/>
      <c r="E143" s="31"/>
      <c r="F143" s="22">
        <v>139</v>
      </c>
      <c r="G143" s="22">
        <v>147.83592931109195</v>
      </c>
      <c r="H143" s="22">
        <v>147.83592931109195</v>
      </c>
      <c r="I143" s="22">
        <v>6.764255513933251</v>
      </c>
      <c r="K143" s="22"/>
      <c r="L143" s="22">
        <f t="shared" si="60"/>
        <v>169.31548414129418</v>
      </c>
      <c r="M143" s="22">
        <f t="shared" si="61"/>
        <v>2.9551126728738275</v>
      </c>
      <c r="N143" s="22">
        <f t="shared" si="62"/>
        <v>-0.94259628386289207</v>
      </c>
      <c r="O143" s="22">
        <f t="shared" si="63"/>
        <v>0.17784159955024934</v>
      </c>
      <c r="Q143" s="22">
        <f t="shared" si="73"/>
        <v>5.740371613710793E-2</v>
      </c>
      <c r="R143" s="22">
        <f t="shared" si="74"/>
        <v>0.17784159955024934</v>
      </c>
      <c r="S143" s="22">
        <f t="shared" si="64"/>
        <v>0.18687648636717491</v>
      </c>
      <c r="U143" s="22">
        <f t="shared" si="65"/>
        <v>0.47032078928137272</v>
      </c>
      <c r="V143" s="22">
        <f t="shared" si="75"/>
        <v>0</v>
      </c>
      <c r="W143" s="22">
        <f t="shared" si="76"/>
        <v>0.47032078928137272</v>
      </c>
      <c r="X143" s="22">
        <f t="shared" si="77"/>
        <v>169.31548414129418</v>
      </c>
      <c r="Y143" s="22">
        <f t="shared" si="78"/>
        <v>-169.31548414129418</v>
      </c>
      <c r="Z143" s="22">
        <f t="shared" si="79"/>
        <v>-169.31548414129418</v>
      </c>
      <c r="AB143" s="22">
        <f t="shared" si="66"/>
        <v>1.2585736266471759</v>
      </c>
      <c r="AC143" s="22">
        <f t="shared" si="67"/>
        <v>72.11095701335698</v>
      </c>
      <c r="AD143" s="22">
        <f t="shared" si="80"/>
        <v>0.2003082139259916</v>
      </c>
      <c r="AE143" s="22">
        <f t="shared" si="81"/>
        <v>0</v>
      </c>
      <c r="AF143" s="22">
        <f t="shared" si="82"/>
        <v>0.2003082139259916</v>
      </c>
      <c r="AG143" s="22">
        <f t="shared" si="83"/>
        <v>72.11095701335698</v>
      </c>
      <c r="AH143" s="22">
        <f t="shared" si="84"/>
        <v>-72.11095701335698</v>
      </c>
      <c r="AI143" s="22">
        <f t="shared" si="85"/>
        <v>-72.11095701335698</v>
      </c>
      <c r="AK143" s="28">
        <f t="shared" si="68"/>
        <v>0</v>
      </c>
      <c r="AL143" s="28">
        <f t="shared" si="69"/>
        <v>-0.36157705684156971</v>
      </c>
      <c r="AM143" s="28">
        <f t="shared" si="70"/>
        <v>-14.568906801038466</v>
      </c>
      <c r="AN143" s="28">
        <v>0</v>
      </c>
      <c r="AO143" s="28">
        <f t="shared" si="71"/>
        <v>-169.31548414129418</v>
      </c>
      <c r="AP143" s="28" t="e">
        <f t="shared" si="72"/>
        <v>#N/A</v>
      </c>
      <c r="BC143" s="65">
        <f t="shared" si="86"/>
        <v>0.47032078928137272</v>
      </c>
      <c r="BD143" s="65">
        <f t="shared" si="87"/>
        <v>-14.568906801038466</v>
      </c>
      <c r="BE143" s="65" t="e">
        <f t="shared" si="88"/>
        <v>#N/A</v>
      </c>
      <c r="BF143" s="65" t="e">
        <f t="shared" si="89"/>
        <v>#N/A</v>
      </c>
    </row>
    <row r="144" spans="2:58">
      <c r="B144" s="29"/>
      <c r="C144" s="30"/>
      <c r="D144" s="30"/>
      <c r="E144" s="31"/>
      <c r="F144" s="23">
        <v>140</v>
      </c>
      <c r="G144" s="23">
        <v>149.97884186649119</v>
      </c>
      <c r="H144" s="23">
        <v>149.97884186649119</v>
      </c>
      <c r="I144" s="27">
        <v>6.667607160816619</v>
      </c>
      <c r="K144" s="23"/>
      <c r="L144" s="23">
        <f t="shared" si="60"/>
        <v>171.76974731318103</v>
      </c>
      <c r="M144" s="23">
        <f t="shared" si="61"/>
        <v>2.9979476459336922</v>
      </c>
      <c r="N144" s="23">
        <f t="shared" si="62"/>
        <v>-0.94934717255062662</v>
      </c>
      <c r="O144" s="23">
        <f t="shared" si="63"/>
        <v>0.13731472919121179</v>
      </c>
      <c r="Q144" s="23">
        <f t="shared" si="73"/>
        <v>5.0652827449373383E-2</v>
      </c>
      <c r="R144" s="23">
        <f t="shared" si="74"/>
        <v>0.13731472919121179</v>
      </c>
      <c r="S144" s="23">
        <f t="shared" si="64"/>
        <v>0.14635929687406887</v>
      </c>
      <c r="U144" s="23">
        <f t="shared" si="65"/>
        <v>0.47713818698105842</v>
      </c>
      <c r="V144" s="23">
        <f t="shared" si="75"/>
        <v>0</v>
      </c>
      <c r="W144" s="23">
        <f t="shared" si="76"/>
        <v>0.47713818698105842</v>
      </c>
      <c r="X144" s="23">
        <f t="shared" si="77"/>
        <v>171.76974731318103</v>
      </c>
      <c r="Y144" s="23">
        <f t="shared" si="78"/>
        <v>-171.76974731318103</v>
      </c>
      <c r="Z144" s="23">
        <f t="shared" si="79"/>
        <v>-171.76974731318103</v>
      </c>
      <c r="AB144" s="23">
        <f t="shared" si="66"/>
        <v>1.2174008109029881</v>
      </c>
      <c r="AC144" s="23">
        <f t="shared" si="67"/>
        <v>69.751928440545228</v>
      </c>
      <c r="AD144" s="23">
        <f t="shared" si="80"/>
        <v>0.19375535677929229</v>
      </c>
      <c r="AE144" s="23">
        <f t="shared" si="81"/>
        <v>0</v>
      </c>
      <c r="AF144" s="23">
        <f t="shared" si="82"/>
        <v>0.19375535677929229</v>
      </c>
      <c r="AG144" s="23">
        <f t="shared" si="83"/>
        <v>69.751928440545228</v>
      </c>
      <c r="AH144" s="23">
        <f t="shared" si="84"/>
        <v>-69.751928440545228</v>
      </c>
      <c r="AI144" s="23">
        <f t="shared" si="85"/>
        <v>-69.751928440545228</v>
      </c>
      <c r="AK144" s="26">
        <f t="shared" si="68"/>
        <v>0</v>
      </c>
      <c r="AL144" s="26">
        <f t="shared" si="69"/>
        <v>-0.36157705684156971</v>
      </c>
      <c r="AM144" s="26">
        <f t="shared" si="70"/>
        <v>-16.691593711563954</v>
      </c>
      <c r="AN144" s="26">
        <v>0</v>
      </c>
      <c r="AO144" s="26">
        <f t="shared" si="71"/>
        <v>-171.76974731318103</v>
      </c>
      <c r="AP144" s="26" t="e">
        <f t="shared" si="72"/>
        <v>#N/A</v>
      </c>
      <c r="BC144" s="66">
        <f t="shared" si="86"/>
        <v>0.47713818698105842</v>
      </c>
      <c r="BD144" s="66">
        <f t="shared" si="87"/>
        <v>-16.691593711563954</v>
      </c>
      <c r="BE144" s="66" t="e">
        <f t="shared" si="88"/>
        <v>#N/A</v>
      </c>
      <c r="BF144" s="66" t="e">
        <f t="shared" si="89"/>
        <v>#N/A</v>
      </c>
    </row>
    <row r="145" spans="2:58">
      <c r="B145" s="29"/>
      <c r="C145" s="30"/>
      <c r="D145" s="30"/>
      <c r="E145" s="31"/>
      <c r="F145" s="22">
        <v>141</v>
      </c>
      <c r="G145" s="22">
        <v>152.15281638525403</v>
      </c>
      <c r="H145" s="22">
        <v>152.15281638525403</v>
      </c>
      <c r="I145" s="22">
        <v>6.572339728947111</v>
      </c>
      <c r="K145" s="22"/>
      <c r="L145" s="22">
        <f t="shared" si="60"/>
        <v>174.2595855403998</v>
      </c>
      <c r="M145" s="22">
        <f t="shared" si="61"/>
        <v>3.0414035208406784</v>
      </c>
      <c r="N145" s="22">
        <f t="shared" si="62"/>
        <v>-0.95441618760529856</v>
      </c>
      <c r="O145" s="22">
        <f t="shared" si="63"/>
        <v>9.5943367252210435E-2</v>
      </c>
      <c r="Q145" s="22">
        <f t="shared" si="73"/>
        <v>4.558381239470144E-2</v>
      </c>
      <c r="R145" s="22">
        <f t="shared" si="74"/>
        <v>9.5943367252210435E-2</v>
      </c>
      <c r="S145" s="22">
        <f t="shared" si="64"/>
        <v>0.10622153111364881</v>
      </c>
      <c r="U145" s="22">
        <f t="shared" si="65"/>
        <v>0.48405440427888835</v>
      </c>
      <c r="V145" s="22">
        <f t="shared" si="75"/>
        <v>0</v>
      </c>
      <c r="W145" s="22">
        <f t="shared" si="76"/>
        <v>0.48405440427888835</v>
      </c>
      <c r="X145" s="22">
        <f t="shared" si="77"/>
        <v>174.2595855403998</v>
      </c>
      <c r="Y145" s="22">
        <f t="shared" si="78"/>
        <v>-174.2595855403998</v>
      </c>
      <c r="Z145" s="22">
        <f t="shared" si="79"/>
        <v>-174.2595855403998</v>
      </c>
      <c r="AB145" s="22">
        <f t="shared" si="66"/>
        <v>1.1272568905146763</v>
      </c>
      <c r="AC145" s="22">
        <f t="shared" si="67"/>
        <v>64.58706225353167</v>
      </c>
      <c r="AD145" s="22">
        <f t="shared" si="80"/>
        <v>0.1794085062598102</v>
      </c>
      <c r="AE145" s="22">
        <f t="shared" si="81"/>
        <v>0</v>
      </c>
      <c r="AF145" s="22">
        <f t="shared" si="82"/>
        <v>0.1794085062598102</v>
      </c>
      <c r="AG145" s="22">
        <f t="shared" si="83"/>
        <v>64.58706225353167</v>
      </c>
      <c r="AH145" s="22">
        <f t="shared" si="84"/>
        <v>-64.58706225353167</v>
      </c>
      <c r="AI145" s="22">
        <f t="shared" si="85"/>
        <v>-64.58706225353167</v>
      </c>
      <c r="AK145" s="28">
        <f t="shared" si="68"/>
        <v>0</v>
      </c>
      <c r="AL145" s="28">
        <f t="shared" si="69"/>
        <v>-0.36157705684156971</v>
      </c>
      <c r="AM145" s="28">
        <f t="shared" si="70"/>
        <v>-19.475748856037431</v>
      </c>
      <c r="AN145" s="28">
        <v>0</v>
      </c>
      <c r="AO145" s="28">
        <f t="shared" si="71"/>
        <v>-174.2595855403998</v>
      </c>
      <c r="AP145" s="28" t="e">
        <f t="shared" si="72"/>
        <v>#N/A</v>
      </c>
      <c r="BC145" s="65">
        <f t="shared" si="86"/>
        <v>0.48405440427888835</v>
      </c>
      <c r="BD145" s="65">
        <f t="shared" si="87"/>
        <v>-19.475748856037431</v>
      </c>
      <c r="BE145" s="65" t="e">
        <f t="shared" si="88"/>
        <v>#N/A</v>
      </c>
      <c r="BF145" s="65" t="e">
        <f t="shared" si="89"/>
        <v>#N/A</v>
      </c>
    </row>
    <row r="146" spans="2:58">
      <c r="B146" s="29"/>
      <c r="C146" s="30"/>
      <c r="D146" s="30"/>
      <c r="E146" s="31"/>
      <c r="F146" s="23">
        <v>142</v>
      </c>
      <c r="G146" s="23">
        <v>154.35830311700246</v>
      </c>
      <c r="H146" s="23">
        <v>154.35830311700246</v>
      </c>
      <c r="I146" s="27">
        <v>6.4784334875850984</v>
      </c>
      <c r="K146" s="23"/>
      <c r="L146" s="23">
        <f t="shared" si="60"/>
        <v>176.78551449077955</v>
      </c>
      <c r="M146" s="23">
        <f t="shared" si="61"/>
        <v>3.0854892976962498</v>
      </c>
      <c r="N146" s="23">
        <f t="shared" si="62"/>
        <v>-0.95771722518299163</v>
      </c>
      <c r="O146" s="23">
        <f t="shared" si="63"/>
        <v>5.3787595879682223E-2</v>
      </c>
      <c r="Q146" s="23">
        <f t="shared" si="73"/>
        <v>4.2282774817008373E-2</v>
      </c>
      <c r="R146" s="23">
        <f t="shared" si="74"/>
        <v>5.3787595879682223E-2</v>
      </c>
      <c r="S146" s="23">
        <f t="shared" si="64"/>
        <v>6.8417384609043966E-2</v>
      </c>
      <c r="U146" s="23">
        <f t="shared" si="65"/>
        <v>0.49107087358549872</v>
      </c>
      <c r="V146" s="23">
        <f t="shared" si="75"/>
        <v>0</v>
      </c>
      <c r="W146" s="23">
        <f t="shared" si="76"/>
        <v>0.49107087358549872</v>
      </c>
      <c r="X146" s="23">
        <f t="shared" si="77"/>
        <v>176.78551449077955</v>
      </c>
      <c r="Y146" s="23">
        <f t="shared" si="78"/>
        <v>-176.78551449077955</v>
      </c>
      <c r="Z146" s="23">
        <f t="shared" si="79"/>
        <v>-176.78551449077955</v>
      </c>
      <c r="AB146" s="23">
        <f t="shared" si="66"/>
        <v>0.90458467596928471</v>
      </c>
      <c r="AC146" s="23">
        <f t="shared" si="67"/>
        <v>51.828884145249155</v>
      </c>
      <c r="AD146" s="23">
        <f t="shared" si="80"/>
        <v>0.14396912262569209</v>
      </c>
      <c r="AE146" s="23">
        <f t="shared" si="81"/>
        <v>0</v>
      </c>
      <c r="AF146" s="23">
        <f t="shared" si="82"/>
        <v>0.14396912262569209</v>
      </c>
      <c r="AG146" s="23">
        <f t="shared" si="83"/>
        <v>51.828884145249148</v>
      </c>
      <c r="AH146" s="23">
        <f t="shared" si="84"/>
        <v>-51.828884145249148</v>
      </c>
      <c r="AI146" s="23">
        <f t="shared" si="85"/>
        <v>-51.828884145249148</v>
      </c>
      <c r="AK146" s="26">
        <f t="shared" si="68"/>
        <v>0</v>
      </c>
      <c r="AL146" s="26">
        <f t="shared" si="69"/>
        <v>-0.36157705684156971</v>
      </c>
      <c r="AM146" s="26">
        <f t="shared" si="70"/>
        <v>-23.296670632124652</v>
      </c>
      <c r="AN146" s="26">
        <v>0</v>
      </c>
      <c r="AO146" s="26">
        <f t="shared" si="71"/>
        <v>-176.78551449077955</v>
      </c>
      <c r="AP146" s="26" t="e">
        <f t="shared" si="72"/>
        <v>#N/A</v>
      </c>
      <c r="BC146" s="66">
        <f t="shared" si="86"/>
        <v>0.49107087358549872</v>
      </c>
      <c r="BD146" s="66">
        <f t="shared" si="87"/>
        <v>-23.296670632124652</v>
      </c>
      <c r="BE146" s="66" t="e">
        <f t="shared" si="88"/>
        <v>#N/A</v>
      </c>
      <c r="BF146" s="66" t="e">
        <f t="shared" si="89"/>
        <v>#N/A</v>
      </c>
    </row>
    <row r="147" spans="2:58">
      <c r="B147" s="29"/>
      <c r="C147" s="30"/>
      <c r="D147" s="30"/>
      <c r="E147" s="31"/>
      <c r="F147" s="22">
        <v>143</v>
      </c>
      <c r="G147" s="22">
        <v>156.59575883782051</v>
      </c>
      <c r="H147" s="22">
        <v>156.59575883782051</v>
      </c>
      <c r="I147" s="22">
        <v>6.3858689879057131</v>
      </c>
      <c r="K147" s="22"/>
      <c r="L147" s="22">
        <f t="shared" si="60"/>
        <v>179.34805730686207</v>
      </c>
      <c r="M147" s="22">
        <f t="shared" si="61"/>
        <v>3.1302141070602172</v>
      </c>
      <c r="N147" s="22">
        <f t="shared" si="62"/>
        <v>-0.95916435790165466</v>
      </c>
      <c r="O147" s="22">
        <f t="shared" si="63"/>
        <v>1.0914367312479042E-2</v>
      </c>
      <c r="Q147" s="22">
        <f t="shared" si="73"/>
        <v>4.0835642098345337E-2</v>
      </c>
      <c r="R147" s="22">
        <f t="shared" si="74"/>
        <v>1.0914367312479042E-2</v>
      </c>
      <c r="S147" s="22">
        <f t="shared" si="64"/>
        <v>4.2269055814104305E-2</v>
      </c>
      <c r="U147" s="22">
        <f t="shared" si="65"/>
        <v>0.49818904807461689</v>
      </c>
      <c r="V147" s="22">
        <f t="shared" si="75"/>
        <v>0</v>
      </c>
      <c r="W147" s="22">
        <f t="shared" si="76"/>
        <v>0.49818904807461689</v>
      </c>
      <c r="X147" s="22">
        <f t="shared" si="77"/>
        <v>179.34805730686207</v>
      </c>
      <c r="Y147" s="22">
        <f t="shared" si="78"/>
        <v>-179.34805730686207</v>
      </c>
      <c r="Z147" s="22">
        <f t="shared" si="79"/>
        <v>-179.34805730686207</v>
      </c>
      <c r="AB147" s="22">
        <f t="shared" si="66"/>
        <v>0.26117073332481022</v>
      </c>
      <c r="AC147" s="22">
        <f t="shared" si="67"/>
        <v>14.963980751848348</v>
      </c>
      <c r="AD147" s="22">
        <f t="shared" si="80"/>
        <v>4.1566613199578745E-2</v>
      </c>
      <c r="AE147" s="22">
        <f t="shared" si="81"/>
        <v>0</v>
      </c>
      <c r="AF147" s="22">
        <f t="shared" si="82"/>
        <v>4.1566613199578745E-2</v>
      </c>
      <c r="AG147" s="22">
        <f t="shared" si="83"/>
        <v>14.963980751848348</v>
      </c>
      <c r="AH147" s="22">
        <f t="shared" si="84"/>
        <v>-14.963980751848348</v>
      </c>
      <c r="AI147" s="22">
        <f t="shared" si="85"/>
        <v>-14.963980751848348</v>
      </c>
      <c r="AK147" s="28">
        <f t="shared" si="68"/>
        <v>0</v>
      </c>
      <c r="AL147" s="28">
        <f t="shared" si="69"/>
        <v>-0.36157705684156971</v>
      </c>
      <c r="AM147" s="28">
        <f t="shared" si="70"/>
        <v>-27.47954906248949</v>
      </c>
      <c r="AN147" s="28">
        <v>0</v>
      </c>
      <c r="AO147" s="28">
        <f t="shared" si="71"/>
        <v>-179.34805730686207</v>
      </c>
      <c r="AP147" s="28" t="e">
        <f t="shared" si="72"/>
        <v>#N/A</v>
      </c>
      <c r="BC147" s="65">
        <f t="shared" si="86"/>
        <v>0.49818904807461689</v>
      </c>
      <c r="BD147" s="65">
        <f t="shared" si="87"/>
        <v>-27.47954906248949</v>
      </c>
      <c r="BE147" s="65" t="e">
        <f t="shared" si="88"/>
        <v>#N/A</v>
      </c>
      <c r="BF147" s="65" t="e">
        <f t="shared" si="89"/>
        <v>#N/A</v>
      </c>
    </row>
    <row r="148" spans="2:58">
      <c r="B148" s="29"/>
      <c r="C148" s="30"/>
      <c r="D148" s="30"/>
      <c r="E148" s="31"/>
      <c r="F148" s="23">
        <v>144</v>
      </c>
      <c r="G148" s="23">
        <v>158.86564694485634</v>
      </c>
      <c r="H148" s="23">
        <v>160</v>
      </c>
      <c r="I148" s="27">
        <v>6.2946270589708346</v>
      </c>
      <c r="K148" s="23"/>
      <c r="L148" s="23">
        <f t="shared" si="60"/>
        <v>181.94774471424864</v>
      </c>
      <c r="M148" s="23">
        <f t="shared" si="61"/>
        <v>3.1755872118417483</v>
      </c>
      <c r="N148" s="23">
        <f t="shared" si="62"/>
        <v>-0.95867225133517453</v>
      </c>
      <c r="O148" s="23">
        <f t="shared" si="63"/>
        <v>-3.2602199353312142E-2</v>
      </c>
      <c r="Q148" s="23">
        <f t="shared" si="73"/>
        <v>4.132774866482547E-2</v>
      </c>
      <c r="R148" s="23">
        <f t="shared" si="74"/>
        <v>-3.2602199353312142E-2</v>
      </c>
      <c r="S148" s="23">
        <f t="shared" si="64"/>
        <v>5.2639207938342786E-2</v>
      </c>
      <c r="U148" s="23">
        <f t="shared" si="65"/>
        <v>0.50541040198402398</v>
      </c>
      <c r="V148" s="23">
        <f t="shared" si="75"/>
        <v>0</v>
      </c>
      <c r="W148" s="23">
        <f t="shared" si="76"/>
        <v>0.50541040198402398</v>
      </c>
      <c r="X148" s="23">
        <f t="shared" si="77"/>
        <v>181.94774471424864</v>
      </c>
      <c r="Y148" s="23">
        <f t="shared" si="78"/>
        <v>178.05225528575136</v>
      </c>
      <c r="Z148" s="23">
        <f t="shared" si="79"/>
        <v>178.05225528575136</v>
      </c>
      <c r="AB148" s="23">
        <f t="shared" si="66"/>
        <v>-0.66791709123848819</v>
      </c>
      <c r="AC148" s="23">
        <f t="shared" si="67"/>
        <v>-38.268830392619705</v>
      </c>
      <c r="AD148" s="23">
        <f t="shared" si="80"/>
        <v>-0.10630230664616584</v>
      </c>
      <c r="AE148" s="23">
        <f t="shared" si="81"/>
        <v>0</v>
      </c>
      <c r="AF148" s="23">
        <f t="shared" si="82"/>
        <v>-0.10630230664616584</v>
      </c>
      <c r="AG148" s="23">
        <f t="shared" si="83"/>
        <v>-38.268830392619705</v>
      </c>
      <c r="AH148" s="23">
        <f t="shared" si="84"/>
        <v>38.268830392619705</v>
      </c>
      <c r="AI148" s="23">
        <f t="shared" si="85"/>
        <v>38.268830392619705</v>
      </c>
      <c r="AK148" s="26">
        <f t="shared" si="68"/>
        <v>0</v>
      </c>
      <c r="AL148" s="26">
        <f t="shared" si="69"/>
        <v>-0.36157705684156971</v>
      </c>
      <c r="AM148" s="26">
        <f t="shared" si="70"/>
        <v>-25.57381308339685</v>
      </c>
      <c r="AN148" s="26">
        <v>0</v>
      </c>
      <c r="AO148" s="26">
        <f t="shared" si="71"/>
        <v>178.05225528575136</v>
      </c>
      <c r="AP148" s="26" t="e">
        <f t="shared" si="72"/>
        <v>#N/A</v>
      </c>
      <c r="BC148" s="66">
        <f t="shared" si="86"/>
        <v>0.50541040198402398</v>
      </c>
      <c r="BD148" s="66">
        <f t="shared" si="87"/>
        <v>-25.57381308339685</v>
      </c>
      <c r="BE148" s="66" t="e">
        <f t="shared" si="88"/>
        <v>#N/A</v>
      </c>
      <c r="BF148" s="66" t="e">
        <f t="shared" si="89"/>
        <v>#N/A</v>
      </c>
    </row>
    <row r="149" spans="2:58">
      <c r="B149" s="29"/>
      <c r="C149" s="30"/>
      <c r="D149" s="30"/>
      <c r="E149" s="31"/>
      <c r="F149" s="22">
        <v>145</v>
      </c>
      <c r="G149" s="22">
        <v>161.16843755229638</v>
      </c>
      <c r="H149" s="22">
        <v>161.16843755229638</v>
      </c>
      <c r="I149" s="22">
        <v>6.2046888037585974</v>
      </c>
      <c r="K149" s="22"/>
      <c r="L149" s="22">
        <f t="shared" si="60"/>
        <v>184.5851151315189</v>
      </c>
      <c r="M149" s="22">
        <f t="shared" si="61"/>
        <v>3.2216180092178108</v>
      </c>
      <c r="N149" s="22">
        <f t="shared" si="62"/>
        <v>-0.95615662149384073</v>
      </c>
      <c r="O149" s="22">
        <f t="shared" si="63"/>
        <v>-7.6680532446046529E-2</v>
      </c>
      <c r="Q149" s="22">
        <f t="shared" si="73"/>
        <v>4.384337850615927E-2</v>
      </c>
      <c r="R149" s="22">
        <f t="shared" si="74"/>
        <v>-7.6680532446046529E-2</v>
      </c>
      <c r="S149" s="22">
        <f t="shared" si="64"/>
        <v>8.8329756566196557E-2</v>
      </c>
      <c r="U149" s="22">
        <f t="shared" si="65"/>
        <v>0.51273643092088583</v>
      </c>
      <c r="V149" s="22">
        <f t="shared" si="75"/>
        <v>0</v>
      </c>
      <c r="W149" s="22">
        <f t="shared" si="76"/>
        <v>0.51273643092088583</v>
      </c>
      <c r="X149" s="22">
        <f t="shared" si="77"/>
        <v>184.5851151315189</v>
      </c>
      <c r="Y149" s="22">
        <f t="shared" si="78"/>
        <v>175.4148848684811</v>
      </c>
      <c r="Z149" s="22">
        <f t="shared" si="79"/>
        <v>175.4148848684811</v>
      </c>
      <c r="AB149" s="22">
        <f t="shared" si="66"/>
        <v>-1.0513953182042644</v>
      </c>
      <c r="AC149" s="22">
        <f t="shared" si="67"/>
        <v>-60.240514332918558</v>
      </c>
      <c r="AD149" s="22">
        <f t="shared" si="80"/>
        <v>-0.16733476203588488</v>
      </c>
      <c r="AE149" s="22">
        <f t="shared" si="81"/>
        <v>0</v>
      </c>
      <c r="AF149" s="22">
        <f t="shared" si="82"/>
        <v>-0.16733476203588488</v>
      </c>
      <c r="AG149" s="22">
        <f t="shared" si="83"/>
        <v>-60.240514332918558</v>
      </c>
      <c r="AH149" s="22">
        <f t="shared" si="84"/>
        <v>60.240514332918558</v>
      </c>
      <c r="AI149" s="22">
        <f t="shared" si="85"/>
        <v>60.240514332918558</v>
      </c>
      <c r="AK149" s="28">
        <f t="shared" si="68"/>
        <v>0</v>
      </c>
      <c r="AL149" s="28">
        <f t="shared" si="69"/>
        <v>-0.36157705684156971</v>
      </c>
      <c r="AM149" s="28">
        <f t="shared" si="70"/>
        <v>-21.077859329245175</v>
      </c>
      <c r="AN149" s="28">
        <v>0</v>
      </c>
      <c r="AO149" s="28">
        <f t="shared" si="71"/>
        <v>175.4148848684811</v>
      </c>
      <c r="AP149" s="28" t="e">
        <f t="shared" si="72"/>
        <v>#N/A</v>
      </c>
      <c r="BC149" s="65">
        <f t="shared" si="86"/>
        <v>0.51273643092088583</v>
      </c>
      <c r="BD149" s="65">
        <f t="shared" si="87"/>
        <v>-21.077859329245175</v>
      </c>
      <c r="BE149" s="65" t="e">
        <f t="shared" si="88"/>
        <v>#N/A</v>
      </c>
      <c r="BF149" s="65" t="e">
        <f t="shared" si="89"/>
        <v>#N/A</v>
      </c>
    </row>
    <row r="150" spans="2:58">
      <c r="B150" s="29"/>
      <c r="C150" s="30"/>
      <c r="D150" s="30"/>
      <c r="E150" s="31"/>
      <c r="F150" s="23">
        <v>146</v>
      </c>
      <c r="G150" s="23">
        <v>163.50460758873001</v>
      </c>
      <c r="H150" s="23">
        <v>163.50460758873001</v>
      </c>
      <c r="I150" s="27">
        <v>6.1160355952496577</v>
      </c>
      <c r="K150" s="23"/>
      <c r="L150" s="23">
        <f t="shared" si="60"/>
        <v>187.26071478174188</v>
      </c>
      <c r="M150" s="23">
        <f t="shared" si="61"/>
        <v>3.2683160325794103</v>
      </c>
      <c r="N150" s="23">
        <f t="shared" si="62"/>
        <v>-0.95153473500862396</v>
      </c>
      <c r="O150" s="23">
        <f t="shared" si="63"/>
        <v>-0.12123133652151497</v>
      </c>
      <c r="Q150" s="23">
        <f t="shared" si="73"/>
        <v>4.8465264991376045E-2</v>
      </c>
      <c r="R150" s="23">
        <f t="shared" si="74"/>
        <v>-0.12123133652151497</v>
      </c>
      <c r="S150" s="23">
        <f t="shared" si="64"/>
        <v>0.13056002016496898</v>
      </c>
      <c r="U150" s="23">
        <f t="shared" si="65"/>
        <v>0.52016865217150521</v>
      </c>
      <c r="V150" s="23">
        <f t="shared" si="75"/>
        <v>0</v>
      </c>
      <c r="W150" s="23">
        <f t="shared" si="76"/>
        <v>0.52016865217150521</v>
      </c>
      <c r="X150" s="23">
        <f t="shared" si="77"/>
        <v>187.26071478174188</v>
      </c>
      <c r="Y150" s="23">
        <f t="shared" si="78"/>
        <v>172.73928521825812</v>
      </c>
      <c r="Z150" s="23">
        <f t="shared" si="79"/>
        <v>172.73928521825812</v>
      </c>
      <c r="AB150" s="23">
        <f t="shared" si="66"/>
        <v>-1.1904838773802613</v>
      </c>
      <c r="AC150" s="23">
        <f t="shared" si="67"/>
        <v>-68.209701752258781</v>
      </c>
      <c r="AD150" s="23">
        <f t="shared" si="80"/>
        <v>-0.18947139375627439</v>
      </c>
      <c r="AE150" s="23">
        <f t="shared" si="81"/>
        <v>0</v>
      </c>
      <c r="AF150" s="23">
        <f t="shared" si="82"/>
        <v>-0.18947139375627439</v>
      </c>
      <c r="AG150" s="23">
        <f t="shared" si="83"/>
        <v>-68.209701752258781</v>
      </c>
      <c r="AH150" s="23">
        <f t="shared" si="84"/>
        <v>68.209701752258781</v>
      </c>
      <c r="AI150" s="23">
        <f t="shared" si="85"/>
        <v>68.209701752258781</v>
      </c>
      <c r="AK150" s="26">
        <f t="shared" si="68"/>
        <v>0</v>
      </c>
      <c r="AL150" s="26">
        <f t="shared" si="69"/>
        <v>-0.36157705684156971</v>
      </c>
      <c r="AM150" s="26">
        <f t="shared" si="70"/>
        <v>-17.683795830270263</v>
      </c>
      <c r="AN150" s="26">
        <v>0</v>
      </c>
      <c r="AO150" s="26">
        <f t="shared" si="71"/>
        <v>172.73928521825812</v>
      </c>
      <c r="AP150" s="26" t="e">
        <f t="shared" si="72"/>
        <v>#N/A</v>
      </c>
      <c r="BC150" s="66">
        <f t="shared" si="86"/>
        <v>0.52016865217150521</v>
      </c>
      <c r="BD150" s="66">
        <f t="shared" si="87"/>
        <v>-17.683795830270263</v>
      </c>
      <c r="BE150" s="66" t="e">
        <f t="shared" si="88"/>
        <v>#N/A</v>
      </c>
      <c r="BF150" s="66" t="e">
        <f t="shared" si="89"/>
        <v>#N/A</v>
      </c>
    </row>
    <row r="151" spans="2:58">
      <c r="B151" s="29"/>
      <c r="C151" s="30"/>
      <c r="D151" s="30"/>
      <c r="E151" s="31"/>
      <c r="F151" s="22">
        <v>147</v>
      </c>
      <c r="G151" s="22">
        <v>165.87464089592572</v>
      </c>
      <c r="H151" s="22">
        <v>165.87464089592572</v>
      </c>
      <c r="I151" s="22">
        <v>6.0286490725693707</v>
      </c>
      <c r="K151" s="22"/>
      <c r="L151" s="22">
        <f t="shared" si="60"/>
        <v>189.9750978056035</v>
      </c>
      <c r="M151" s="22">
        <f t="shared" si="61"/>
        <v>3.3156909535060355</v>
      </c>
      <c r="N151" s="22">
        <f t="shared" si="62"/>
        <v>-0.94472595360008094</v>
      </c>
      <c r="O151" s="22">
        <f t="shared" si="63"/>
        <v>-0.1661573395223418</v>
      </c>
      <c r="Q151" s="22">
        <f t="shared" si="73"/>
        <v>5.5274046399919063E-2</v>
      </c>
      <c r="R151" s="22">
        <f t="shared" si="74"/>
        <v>-0.1661573395223418</v>
      </c>
      <c r="S151" s="22">
        <f t="shared" si="64"/>
        <v>0.17510991314760901</v>
      </c>
      <c r="U151" s="22">
        <f t="shared" si="65"/>
        <v>0.52770860501556527</v>
      </c>
      <c r="V151" s="22">
        <f t="shared" si="75"/>
        <v>0</v>
      </c>
      <c r="W151" s="22">
        <f t="shared" si="76"/>
        <v>0.52770860501556527</v>
      </c>
      <c r="X151" s="22">
        <f t="shared" si="77"/>
        <v>189.9750978056035</v>
      </c>
      <c r="Y151" s="22">
        <f t="shared" si="78"/>
        <v>170.0249021943965</v>
      </c>
      <c r="Z151" s="22">
        <f t="shared" si="79"/>
        <v>170.0249021943965</v>
      </c>
      <c r="AB151" s="22">
        <f t="shared" si="66"/>
        <v>-1.2496511045222174</v>
      </c>
      <c r="AC151" s="22">
        <f t="shared" si="67"/>
        <v>-71.599734152984766</v>
      </c>
      <c r="AD151" s="22">
        <f t="shared" si="80"/>
        <v>-0.19888815042495769</v>
      </c>
      <c r="AE151" s="22">
        <f t="shared" si="81"/>
        <v>0</v>
      </c>
      <c r="AF151" s="22">
        <f t="shared" si="82"/>
        <v>-0.19888815042495769</v>
      </c>
      <c r="AG151" s="22">
        <f t="shared" si="83"/>
        <v>-71.599734152984766</v>
      </c>
      <c r="AH151" s="22">
        <f t="shared" si="84"/>
        <v>71.599734152984766</v>
      </c>
      <c r="AI151" s="22">
        <f t="shared" si="85"/>
        <v>71.599734152984766</v>
      </c>
      <c r="AK151" s="28">
        <f t="shared" si="68"/>
        <v>0</v>
      </c>
      <c r="AL151" s="28">
        <f t="shared" si="69"/>
        <v>-0.36157705684156971</v>
      </c>
      <c r="AM151" s="28">
        <f t="shared" si="70"/>
        <v>-15.133785347498293</v>
      </c>
      <c r="AN151" s="28">
        <v>0</v>
      </c>
      <c r="AO151" s="28">
        <f t="shared" si="71"/>
        <v>170.0249021943965</v>
      </c>
      <c r="AP151" s="28" t="e">
        <f t="shared" si="72"/>
        <v>#N/A</v>
      </c>
      <c r="BC151" s="65">
        <f t="shared" si="86"/>
        <v>0.52770860501556527</v>
      </c>
      <c r="BD151" s="65">
        <f t="shared" si="87"/>
        <v>-15.133785347498293</v>
      </c>
      <c r="BE151" s="65" t="e">
        <f t="shared" si="88"/>
        <v>#N/A</v>
      </c>
      <c r="BF151" s="65" t="e">
        <f t="shared" si="89"/>
        <v>#N/A</v>
      </c>
    </row>
    <row r="152" spans="2:58">
      <c r="B152" s="29"/>
      <c r="C152" s="30"/>
      <c r="D152" s="30"/>
      <c r="E152" s="31"/>
      <c r="F152" s="23">
        <v>148</v>
      </c>
      <c r="G152" s="23">
        <v>168.27902832903908</v>
      </c>
      <c r="H152" s="23">
        <v>168.27902832903908</v>
      </c>
      <c r="I152" s="27">
        <v>5.9425111371850896</v>
      </c>
      <c r="K152" s="23"/>
      <c r="L152" s="23">
        <f t="shared" si="60"/>
        <v>192.72882637617425</v>
      </c>
      <c r="M152" s="23">
        <f t="shared" si="61"/>
        <v>3.3637525837687323</v>
      </c>
      <c r="N152" s="23">
        <f t="shared" si="62"/>
        <v>-0.93565232423815115</v>
      </c>
      <c r="O152" s="23">
        <f t="shared" si="63"/>
        <v>-0.21135306250554031</v>
      </c>
      <c r="Q152" s="23">
        <f t="shared" si="73"/>
        <v>6.4347675761848855E-2</v>
      </c>
      <c r="R152" s="23">
        <f t="shared" si="74"/>
        <v>-0.21135306250554031</v>
      </c>
      <c r="S152" s="23">
        <f t="shared" si="64"/>
        <v>0.22093152877401373</v>
      </c>
      <c r="U152" s="23">
        <f t="shared" si="65"/>
        <v>0.5353578510449285</v>
      </c>
      <c r="V152" s="23">
        <f t="shared" si="75"/>
        <v>0</v>
      </c>
      <c r="W152" s="23">
        <f t="shared" si="76"/>
        <v>0.5353578510449285</v>
      </c>
      <c r="X152" s="23">
        <f t="shared" si="77"/>
        <v>192.72882637617425</v>
      </c>
      <c r="Y152" s="23">
        <f t="shared" si="78"/>
        <v>167.27117362382575</v>
      </c>
      <c r="Z152" s="23">
        <f t="shared" si="79"/>
        <v>167.27117362382575</v>
      </c>
      <c r="AB152" s="23">
        <f t="shared" si="66"/>
        <v>-1.2752566287593492</v>
      </c>
      <c r="AC152" s="23">
        <f t="shared" si="67"/>
        <v>-73.066822623992351</v>
      </c>
      <c r="AD152" s="23">
        <f t="shared" si="80"/>
        <v>-0.20296339617775652</v>
      </c>
      <c r="AE152" s="23">
        <f t="shared" si="81"/>
        <v>0</v>
      </c>
      <c r="AF152" s="23">
        <f t="shared" si="82"/>
        <v>-0.20296339617775652</v>
      </c>
      <c r="AG152" s="23">
        <f t="shared" si="83"/>
        <v>-73.066822623992351</v>
      </c>
      <c r="AH152" s="23">
        <f t="shared" si="84"/>
        <v>73.066822623992351</v>
      </c>
      <c r="AI152" s="23">
        <f t="shared" si="85"/>
        <v>73.066822623992351</v>
      </c>
      <c r="AK152" s="26">
        <f t="shared" si="68"/>
        <v>0</v>
      </c>
      <c r="AL152" s="26">
        <f t="shared" si="69"/>
        <v>-0.36157705684156971</v>
      </c>
      <c r="AM152" s="26">
        <f t="shared" si="70"/>
        <v>-13.114846045134239</v>
      </c>
      <c r="AN152" s="26">
        <v>0</v>
      </c>
      <c r="AO152" s="26">
        <f t="shared" si="71"/>
        <v>167.27117362382575</v>
      </c>
      <c r="AP152" s="26" t="e">
        <f t="shared" si="72"/>
        <v>#N/A</v>
      </c>
      <c r="BC152" s="66">
        <f t="shared" si="86"/>
        <v>0.5353578510449285</v>
      </c>
      <c r="BD152" s="66">
        <f t="shared" si="87"/>
        <v>-13.114846045134239</v>
      </c>
      <c r="BE152" s="66" t="e">
        <f t="shared" si="88"/>
        <v>#N/A</v>
      </c>
      <c r="BF152" s="66" t="e">
        <f t="shared" si="89"/>
        <v>#N/A</v>
      </c>
    </row>
    <row r="153" spans="2:58">
      <c r="B153" s="29"/>
      <c r="C153" s="30"/>
      <c r="D153" s="30"/>
      <c r="E153" s="31"/>
      <c r="F153" s="22">
        <v>149</v>
      </c>
      <c r="G153" s="22">
        <v>170.71826785827326</v>
      </c>
      <c r="H153" s="22">
        <v>170.71826785827326</v>
      </c>
      <c r="I153" s="22">
        <v>5.8576039491577969</v>
      </c>
      <c r="K153" s="22"/>
      <c r="L153" s="22">
        <f t="shared" si="60"/>
        <v>195.52247081534026</v>
      </c>
      <c r="M153" s="22">
        <f t="shared" si="61"/>
        <v>3.4125108773622093</v>
      </c>
      <c r="N153" s="22">
        <f t="shared" si="62"/>
        <v>-0.92423921618220317</v>
      </c>
      <c r="O153" s="22">
        <f t="shared" si="63"/>
        <v>-0.25670461654133125</v>
      </c>
      <c r="Q153" s="22">
        <f t="shared" si="73"/>
        <v>7.5760783817796828E-2</v>
      </c>
      <c r="R153" s="22">
        <f t="shared" si="74"/>
        <v>-0.25670461654133125</v>
      </c>
      <c r="S153" s="22">
        <f t="shared" si="64"/>
        <v>0.26765081079331493</v>
      </c>
      <c r="U153" s="22">
        <f t="shared" si="65"/>
        <v>0.54311797448705623</v>
      </c>
      <c r="V153" s="22">
        <f t="shared" si="75"/>
        <v>0</v>
      </c>
      <c r="W153" s="22">
        <f t="shared" si="76"/>
        <v>0.54311797448705623</v>
      </c>
      <c r="X153" s="22">
        <f t="shared" si="77"/>
        <v>195.52247081534026</v>
      </c>
      <c r="Y153" s="22">
        <f t="shared" si="78"/>
        <v>164.47752918465974</v>
      </c>
      <c r="Z153" s="22">
        <f t="shared" si="79"/>
        <v>164.47752918465974</v>
      </c>
      <c r="AB153" s="22">
        <f t="shared" si="66"/>
        <v>-1.2838150003490567</v>
      </c>
      <c r="AC153" s="22">
        <f t="shared" si="67"/>
        <v>-73.557181195587262</v>
      </c>
      <c r="AD153" s="22">
        <f t="shared" si="80"/>
        <v>-0.20432550332107574</v>
      </c>
      <c r="AE153" s="22">
        <f t="shared" si="81"/>
        <v>0</v>
      </c>
      <c r="AF153" s="22">
        <f t="shared" si="82"/>
        <v>-0.20432550332107574</v>
      </c>
      <c r="AG153" s="22">
        <f t="shared" si="83"/>
        <v>-73.557181195587262</v>
      </c>
      <c r="AH153" s="22">
        <f t="shared" si="84"/>
        <v>73.557181195587262</v>
      </c>
      <c r="AI153" s="22">
        <f t="shared" si="85"/>
        <v>73.557181195587262</v>
      </c>
      <c r="AK153" s="28">
        <f t="shared" si="68"/>
        <v>0</v>
      </c>
      <c r="AL153" s="28">
        <f t="shared" si="69"/>
        <v>-0.36157705684156971</v>
      </c>
      <c r="AM153" s="28">
        <f t="shared" si="70"/>
        <v>-11.448628733447396</v>
      </c>
      <c r="AN153" s="28">
        <v>0</v>
      </c>
      <c r="AO153" s="28">
        <f t="shared" si="71"/>
        <v>164.47752918465974</v>
      </c>
      <c r="AP153" s="28" t="e">
        <f t="shared" si="72"/>
        <v>#N/A</v>
      </c>
      <c r="BC153" s="65">
        <f t="shared" si="86"/>
        <v>0.54311797448705623</v>
      </c>
      <c r="BD153" s="65">
        <f t="shared" si="87"/>
        <v>-11.448628733447396</v>
      </c>
      <c r="BE153" s="65" t="e">
        <f t="shared" si="88"/>
        <v>#N/A</v>
      </c>
      <c r="BF153" s="65" t="e">
        <f t="shared" si="89"/>
        <v>#N/A</v>
      </c>
    </row>
    <row r="154" spans="2:58">
      <c r="B154" s="29"/>
      <c r="C154" s="30"/>
      <c r="D154" s="30"/>
      <c r="E154" s="31"/>
      <c r="F154" s="23">
        <v>150</v>
      </c>
      <c r="G154" s="23">
        <v>173.19286467201312</v>
      </c>
      <c r="H154" s="23">
        <v>173.19286467201312</v>
      </c>
      <c r="I154" s="27">
        <v>5.773909923447289</v>
      </c>
      <c r="K154" s="23"/>
      <c r="L154" s="23">
        <f t="shared" si="60"/>
        <v>198.35660971192195</v>
      </c>
      <c r="M154" s="23">
        <f t="shared" si="61"/>
        <v>3.461975932566399</v>
      </c>
      <c r="N154" s="23">
        <f t="shared" si="62"/>
        <v>-0.91041600582674398</v>
      </c>
      <c r="O154" s="23">
        <f t="shared" si="63"/>
        <v>-0.30208953179016829</v>
      </c>
      <c r="Q154" s="23">
        <f t="shared" si="73"/>
        <v>8.9583994173256021E-2</v>
      </c>
      <c r="R154" s="23">
        <f t="shared" si="74"/>
        <v>-0.30208953179016829</v>
      </c>
      <c r="S154" s="23">
        <f t="shared" si="64"/>
        <v>0.31509264864359665</v>
      </c>
      <c r="U154" s="23">
        <f t="shared" si="65"/>
        <v>0.5509905825331165</v>
      </c>
      <c r="V154" s="23">
        <f t="shared" si="75"/>
        <v>0</v>
      </c>
      <c r="W154" s="23">
        <f t="shared" si="76"/>
        <v>0.5509905825331165</v>
      </c>
      <c r="X154" s="23">
        <f t="shared" si="77"/>
        <v>198.35660971192195</v>
      </c>
      <c r="Y154" s="23">
        <f t="shared" si="78"/>
        <v>161.64339028807805</v>
      </c>
      <c r="Z154" s="23">
        <f t="shared" si="79"/>
        <v>161.64339028807805</v>
      </c>
      <c r="AB154" s="23">
        <f t="shared" si="66"/>
        <v>-1.2825096650852119</v>
      </c>
      <c r="AC154" s="23">
        <f t="shared" si="67"/>
        <v>-73.482390994119356</v>
      </c>
      <c r="AD154" s="23">
        <f t="shared" si="80"/>
        <v>-0.20411775276144264</v>
      </c>
      <c r="AE154" s="23">
        <f t="shared" si="81"/>
        <v>0</v>
      </c>
      <c r="AF154" s="23">
        <f t="shared" si="82"/>
        <v>-0.20411775276144264</v>
      </c>
      <c r="AG154" s="23">
        <f t="shared" si="83"/>
        <v>-73.482390994119356</v>
      </c>
      <c r="AH154" s="23">
        <f t="shared" si="84"/>
        <v>73.482390994119356</v>
      </c>
      <c r="AI154" s="23">
        <f t="shared" si="85"/>
        <v>73.482390994119356</v>
      </c>
      <c r="AK154" s="26">
        <f t="shared" si="68"/>
        <v>0</v>
      </c>
      <c r="AL154" s="26">
        <f t="shared" si="69"/>
        <v>-0.36157705684156971</v>
      </c>
      <c r="AM154" s="26">
        <f t="shared" si="70"/>
        <v>-10.031234582712564</v>
      </c>
      <c r="AN154" s="26">
        <v>0</v>
      </c>
      <c r="AO154" s="26">
        <f t="shared" si="71"/>
        <v>161.64339028807805</v>
      </c>
      <c r="AP154" s="26" t="e">
        <f t="shared" si="72"/>
        <v>#N/A</v>
      </c>
      <c r="BC154" s="66">
        <f t="shared" si="86"/>
        <v>0.5509905825331165</v>
      </c>
      <c r="BD154" s="66">
        <f t="shared" si="87"/>
        <v>-10.031234582712564</v>
      </c>
      <c r="BE154" s="66" t="e">
        <f t="shared" si="88"/>
        <v>#N/A</v>
      </c>
      <c r="BF154" s="66" t="e">
        <f t="shared" si="89"/>
        <v>#N/A</v>
      </c>
    </row>
    <row r="155" spans="2:58">
      <c r="B155" s="29"/>
      <c r="C155" s="30"/>
      <c r="D155" s="30"/>
      <c r="E155" s="31"/>
      <c r="F155" s="22">
        <v>151</v>
      </c>
      <c r="G155" s="22">
        <v>175.70333128145444</v>
      </c>
      <c r="H155" s="22">
        <v>175.70333128145444</v>
      </c>
      <c r="I155" s="22">
        <v>5.6914117262701573</v>
      </c>
      <c r="K155" s="22"/>
      <c r="L155" s="22">
        <f t="shared" si="60"/>
        <v>201.23183004150536</v>
      </c>
      <c r="M155" s="22">
        <f t="shared" si="61"/>
        <v>3.512157994037906</v>
      </c>
      <c r="N155" s="22">
        <f t="shared" si="62"/>
        <v>-0.89411680996231668</v>
      </c>
      <c r="O155" s="22">
        <f t="shared" si="63"/>
        <v>-0.34737662417833398</v>
      </c>
      <c r="Q155" s="22">
        <f t="shared" si="73"/>
        <v>0.10588319003768332</v>
      </c>
      <c r="R155" s="22">
        <f t="shared" si="74"/>
        <v>-0.34737662417833398</v>
      </c>
      <c r="S155" s="22">
        <f t="shared" si="64"/>
        <v>0.36315529592461082</v>
      </c>
      <c r="U155" s="22">
        <f t="shared" si="65"/>
        <v>0.55897730567084825</v>
      </c>
      <c r="V155" s="22">
        <f t="shared" si="75"/>
        <v>0</v>
      </c>
      <c r="W155" s="22">
        <f t="shared" si="76"/>
        <v>0.55897730567084825</v>
      </c>
      <c r="X155" s="22">
        <f t="shared" si="77"/>
        <v>201.23183004150536</v>
      </c>
      <c r="Y155" s="22">
        <f t="shared" si="78"/>
        <v>158.76816995849464</v>
      </c>
      <c r="Z155" s="22">
        <f t="shared" si="79"/>
        <v>158.76816995849464</v>
      </c>
      <c r="AB155" s="22">
        <f t="shared" si="66"/>
        <v>-1.2749343389454815</v>
      </c>
      <c r="AC155" s="22">
        <f t="shared" si="67"/>
        <v>-73.048356777877672</v>
      </c>
      <c r="AD155" s="22">
        <f t="shared" si="80"/>
        <v>-0.20291210216077132</v>
      </c>
      <c r="AE155" s="22">
        <f t="shared" si="81"/>
        <v>0</v>
      </c>
      <c r="AF155" s="22">
        <f t="shared" si="82"/>
        <v>-0.20291210216077132</v>
      </c>
      <c r="AG155" s="22">
        <f t="shared" si="83"/>
        <v>-73.048356777877672</v>
      </c>
      <c r="AH155" s="22">
        <f t="shared" si="84"/>
        <v>73.048356777877672</v>
      </c>
      <c r="AI155" s="22">
        <f t="shared" si="85"/>
        <v>73.048356777877672</v>
      </c>
      <c r="AK155" s="28">
        <f t="shared" si="68"/>
        <v>0</v>
      </c>
      <c r="AL155" s="28">
        <f t="shared" si="69"/>
        <v>-0.36157705684156971</v>
      </c>
      <c r="AM155" s="28">
        <f t="shared" si="70"/>
        <v>-8.7981523620597315</v>
      </c>
      <c r="AN155" s="28">
        <v>0</v>
      </c>
      <c r="AO155" s="28">
        <f t="shared" si="71"/>
        <v>158.76816995849464</v>
      </c>
      <c r="AP155" s="28" t="e">
        <f t="shared" si="72"/>
        <v>#N/A</v>
      </c>
      <c r="BC155" s="65">
        <f t="shared" si="86"/>
        <v>0.55897730567084825</v>
      </c>
      <c r="BD155" s="65">
        <f t="shared" si="87"/>
        <v>-8.7981523620597315</v>
      </c>
      <c r="BE155" s="65" t="e">
        <f t="shared" si="88"/>
        <v>#N/A</v>
      </c>
      <c r="BF155" s="65" t="e">
        <f t="shared" si="89"/>
        <v>#N/A</v>
      </c>
    </row>
    <row r="156" spans="2:58">
      <c r="B156" s="29"/>
      <c r="C156" s="30"/>
      <c r="D156" s="30"/>
      <c r="E156" s="31"/>
      <c r="F156" s="23">
        <v>152</v>
      </c>
      <c r="G156" s="23">
        <v>178.25018762674915</v>
      </c>
      <c r="H156" s="23">
        <v>178.25018762674915</v>
      </c>
      <c r="I156" s="27">
        <v>5.6100922715098154</v>
      </c>
      <c r="K156" s="23"/>
      <c r="L156" s="23">
        <f t="shared" si="60"/>
        <v>204.1487272880095</v>
      </c>
      <c r="M156" s="23">
        <f t="shared" si="61"/>
        <v>3.56306745493176</v>
      </c>
      <c r="N156" s="23">
        <f t="shared" si="62"/>
        <v>-0.87528126768820536</v>
      </c>
      <c r="O156" s="23">
        <f t="shared" si="63"/>
        <v>-0.39242590551192369</v>
      </c>
      <c r="Q156" s="23">
        <f t="shared" si="73"/>
        <v>0.12471873231179464</v>
      </c>
      <c r="R156" s="23">
        <f t="shared" si="74"/>
        <v>-0.39242590551192369</v>
      </c>
      <c r="S156" s="23">
        <f t="shared" si="64"/>
        <v>0.41176796075740807</v>
      </c>
      <c r="U156" s="23">
        <f t="shared" si="65"/>
        <v>0.56707979802224862</v>
      </c>
      <c r="V156" s="23">
        <f t="shared" si="75"/>
        <v>0</v>
      </c>
      <c r="W156" s="23">
        <f t="shared" si="76"/>
        <v>0.56707979802224862</v>
      </c>
      <c r="X156" s="23">
        <f t="shared" si="77"/>
        <v>204.1487272880095</v>
      </c>
      <c r="Y156" s="23">
        <f t="shared" si="78"/>
        <v>155.8512727119905</v>
      </c>
      <c r="Z156" s="23">
        <f t="shared" si="79"/>
        <v>155.8512727119905</v>
      </c>
      <c r="AB156" s="23">
        <f t="shared" si="66"/>
        <v>-1.2630769240486357</v>
      </c>
      <c r="AC156" s="23">
        <f t="shared" si="67"/>
        <v>-72.368976948352852</v>
      </c>
      <c r="AD156" s="23">
        <f t="shared" si="80"/>
        <v>-0.20102493596764681</v>
      </c>
      <c r="AE156" s="23">
        <f t="shared" si="81"/>
        <v>0</v>
      </c>
      <c r="AF156" s="23">
        <f t="shared" si="82"/>
        <v>-0.20102493596764681</v>
      </c>
      <c r="AG156" s="23">
        <f t="shared" si="83"/>
        <v>-72.368976948352852</v>
      </c>
      <c r="AH156" s="23">
        <f t="shared" si="84"/>
        <v>72.368976948352852</v>
      </c>
      <c r="AI156" s="23">
        <f t="shared" si="85"/>
        <v>72.368976948352852</v>
      </c>
      <c r="AK156" s="26">
        <f t="shared" si="68"/>
        <v>0</v>
      </c>
      <c r="AL156" s="26">
        <f t="shared" si="69"/>
        <v>-0.36157705684156971</v>
      </c>
      <c r="AM156" s="26">
        <f t="shared" si="70"/>
        <v>-7.7069489682297423</v>
      </c>
      <c r="AN156" s="26">
        <v>0</v>
      </c>
      <c r="AO156" s="26">
        <f t="shared" si="71"/>
        <v>155.8512727119905</v>
      </c>
      <c r="AP156" s="26" t="e">
        <f t="shared" si="72"/>
        <v>#N/A</v>
      </c>
      <c r="BC156" s="66">
        <f t="shared" si="86"/>
        <v>0.56707979802224862</v>
      </c>
      <c r="BD156" s="66">
        <f t="shared" si="87"/>
        <v>-7.7069489682297423</v>
      </c>
      <c r="BE156" s="66" t="e">
        <f t="shared" si="88"/>
        <v>#N/A</v>
      </c>
      <c r="BF156" s="66" t="e">
        <f t="shared" si="89"/>
        <v>#N/A</v>
      </c>
    </row>
    <row r="157" spans="2:58">
      <c r="B157" s="29"/>
      <c r="C157" s="30"/>
      <c r="D157" s="30"/>
      <c r="E157" s="31"/>
      <c r="F157" s="22">
        <v>153</v>
      </c>
      <c r="G157" s="22">
        <v>180.83396118469011</v>
      </c>
      <c r="H157" s="22">
        <v>180.83396118469011</v>
      </c>
      <c r="I157" s="22">
        <v>5.5299347171777971</v>
      </c>
      <c r="K157" s="22"/>
      <c r="L157" s="22">
        <f t="shared" si="60"/>
        <v>207.10790556701681</v>
      </c>
      <c r="M157" s="22">
        <f t="shared" si="61"/>
        <v>3.6147148590539371</v>
      </c>
      <c r="N157" s="22">
        <f t="shared" si="62"/>
        <v>-0.85385537077838569</v>
      </c>
      <c r="O157" s="22">
        <f t="shared" si="63"/>
        <v>-0.43708854329029312</v>
      </c>
      <c r="Q157" s="22">
        <f t="shared" si="73"/>
        <v>0.14614462922161431</v>
      </c>
      <c r="R157" s="22">
        <f t="shared" si="74"/>
        <v>-0.43708854329029312</v>
      </c>
      <c r="S157" s="22">
        <f t="shared" si="64"/>
        <v>0.46087378676374463</v>
      </c>
      <c r="U157" s="22">
        <f t="shared" si="65"/>
        <v>0.57529973768615783</v>
      </c>
      <c r="V157" s="22">
        <f t="shared" si="75"/>
        <v>0</v>
      </c>
      <c r="W157" s="22">
        <f t="shared" si="76"/>
        <v>0.57529973768615783</v>
      </c>
      <c r="X157" s="22">
        <f t="shared" si="77"/>
        <v>207.10790556701681</v>
      </c>
      <c r="Y157" s="22">
        <f t="shared" si="78"/>
        <v>152.89209443298319</v>
      </c>
      <c r="Z157" s="22">
        <f t="shared" si="79"/>
        <v>152.89209443298319</v>
      </c>
      <c r="AB157" s="22">
        <f t="shared" si="66"/>
        <v>-1.2481226665095577</v>
      </c>
      <c r="AC157" s="22">
        <f t="shared" si="67"/>
        <v>-71.512161105611995</v>
      </c>
      <c r="AD157" s="22">
        <f t="shared" si="80"/>
        <v>-0.19864489196003332</v>
      </c>
      <c r="AE157" s="22">
        <f t="shared" si="81"/>
        <v>0</v>
      </c>
      <c r="AF157" s="22">
        <f t="shared" si="82"/>
        <v>-0.19864489196003332</v>
      </c>
      <c r="AG157" s="22">
        <f t="shared" si="83"/>
        <v>-71.512161105611995</v>
      </c>
      <c r="AH157" s="22">
        <f t="shared" si="84"/>
        <v>71.512161105611995</v>
      </c>
      <c r="AI157" s="22">
        <f t="shared" si="85"/>
        <v>71.512161105611995</v>
      </c>
      <c r="AK157" s="28">
        <f t="shared" si="68"/>
        <v>0</v>
      </c>
      <c r="AL157" s="28">
        <f t="shared" si="69"/>
        <v>-0.36157705684156971</v>
      </c>
      <c r="AM157" s="28">
        <f t="shared" si="70"/>
        <v>-6.7283598530272855</v>
      </c>
      <c r="AN157" s="28">
        <v>0</v>
      </c>
      <c r="AO157" s="28">
        <f t="shared" si="71"/>
        <v>152.89209443298319</v>
      </c>
      <c r="AP157" s="28" t="e">
        <f t="shared" si="72"/>
        <v>#N/A</v>
      </c>
      <c r="BC157" s="65">
        <f t="shared" si="86"/>
        <v>0.57529973768615783</v>
      </c>
      <c r="BD157" s="65">
        <f t="shared" si="87"/>
        <v>-6.7283598530272855</v>
      </c>
      <c r="BE157" s="65" t="e">
        <f t="shared" si="88"/>
        <v>#N/A</v>
      </c>
      <c r="BF157" s="65" t="e">
        <f t="shared" si="89"/>
        <v>#N/A</v>
      </c>
    </row>
    <row r="158" spans="2:58">
      <c r="B158" s="29"/>
      <c r="C158" s="30"/>
      <c r="D158" s="30"/>
      <c r="E158" s="31"/>
      <c r="F158" s="23">
        <v>154</v>
      </c>
      <c r="G158" s="23">
        <v>183.45518707795594</v>
      </c>
      <c r="H158" s="23">
        <v>183.45518707795594</v>
      </c>
      <c r="I158" s="27">
        <v>5.4509224619256376</v>
      </c>
      <c r="K158" s="23"/>
      <c r="L158" s="23">
        <f t="shared" si="60"/>
        <v>210.10997775089086</v>
      </c>
      <c r="M158" s="23">
        <f t="shared" si="61"/>
        <v>3.6671109030450757</v>
      </c>
      <c r="N158" s="23">
        <f t="shared" si="62"/>
        <v>-0.82979234179941463</v>
      </c>
      <c r="O158" s="23">
        <f t="shared" si="63"/>
        <v>-0.48120687689783553</v>
      </c>
      <c r="Q158" s="23">
        <f t="shared" si="73"/>
        <v>0.17020765820058537</v>
      </c>
      <c r="R158" s="23">
        <f t="shared" si="74"/>
        <v>-0.48120687689783553</v>
      </c>
      <c r="S158" s="23">
        <f t="shared" si="64"/>
        <v>0.51042208541940648</v>
      </c>
      <c r="U158" s="23">
        <f t="shared" si="65"/>
        <v>0.58363882708580794</v>
      </c>
      <c r="V158" s="23">
        <f t="shared" si="75"/>
        <v>0</v>
      </c>
      <c r="W158" s="23">
        <f t="shared" si="76"/>
        <v>0.58363882708580794</v>
      </c>
      <c r="X158" s="23">
        <f t="shared" si="77"/>
        <v>210.10997775089086</v>
      </c>
      <c r="Y158" s="23">
        <f t="shared" si="78"/>
        <v>149.89002224910914</v>
      </c>
      <c r="Z158" s="23">
        <f t="shared" si="79"/>
        <v>149.89002224910914</v>
      </c>
      <c r="AB158" s="23">
        <f t="shared" si="66"/>
        <v>-1.2308202642731461</v>
      </c>
      <c r="AC158" s="23">
        <f t="shared" si="67"/>
        <v>-70.520806482027893</v>
      </c>
      <c r="AD158" s="23">
        <f t="shared" si="80"/>
        <v>-0.19589112911674414</v>
      </c>
      <c r="AE158" s="23">
        <f t="shared" si="81"/>
        <v>0</v>
      </c>
      <c r="AF158" s="23">
        <f t="shared" si="82"/>
        <v>-0.19589112911674414</v>
      </c>
      <c r="AG158" s="23">
        <f t="shared" si="83"/>
        <v>-70.520806482027893</v>
      </c>
      <c r="AH158" s="23">
        <f t="shared" si="84"/>
        <v>70.520806482027893</v>
      </c>
      <c r="AI158" s="23">
        <f t="shared" si="85"/>
        <v>70.520806482027893</v>
      </c>
      <c r="AK158" s="26">
        <f t="shared" si="68"/>
        <v>0</v>
      </c>
      <c r="AL158" s="26">
        <f t="shared" si="69"/>
        <v>-0.36157705684156971</v>
      </c>
      <c r="AM158" s="26">
        <f t="shared" si="70"/>
        <v>-5.8414108484233394</v>
      </c>
      <c r="AN158" s="26">
        <v>0</v>
      </c>
      <c r="AO158" s="26">
        <f t="shared" si="71"/>
        <v>149.89002224910914</v>
      </c>
      <c r="AP158" s="26" t="e">
        <f t="shared" si="72"/>
        <v>#N/A</v>
      </c>
      <c r="BC158" s="66">
        <f t="shared" si="86"/>
        <v>0.58363882708580794</v>
      </c>
      <c r="BD158" s="66">
        <f t="shared" si="87"/>
        <v>-5.8414108484233394</v>
      </c>
      <c r="BE158" s="66" t="e">
        <f t="shared" si="88"/>
        <v>#N/A</v>
      </c>
      <c r="BF158" s="66" t="e">
        <f t="shared" si="89"/>
        <v>#N/A</v>
      </c>
    </row>
    <row r="159" spans="2:58">
      <c r="B159" s="29"/>
      <c r="C159" s="30"/>
      <c r="D159" s="30"/>
      <c r="E159" s="31"/>
      <c r="F159" s="22">
        <v>155</v>
      </c>
      <c r="G159" s="22">
        <v>186.11440818593979</v>
      </c>
      <c r="H159" s="22">
        <v>186.11440818593979</v>
      </c>
      <c r="I159" s="22">
        <v>5.3730391416065872</v>
      </c>
      <c r="K159" s="22"/>
      <c r="L159" s="22">
        <f t="shared" si="60"/>
        <v>213.15556559570751</v>
      </c>
      <c r="M159" s="22">
        <f t="shared" si="61"/>
        <v>3.7202664385958446</v>
      </c>
      <c r="N159" s="22">
        <f t="shared" si="62"/>
        <v>-0.80305355870326545</v>
      </c>
      <c r="O159" s="22">
        <f t="shared" si="63"/>
        <v>-0.52461449726131881</v>
      </c>
      <c r="Q159" s="22">
        <f t="shared" si="73"/>
        <v>0.19694644129673455</v>
      </c>
      <c r="R159" s="22">
        <f t="shared" si="74"/>
        <v>-0.52461449726131881</v>
      </c>
      <c r="S159" s="22">
        <f t="shared" si="64"/>
        <v>0.56036440953739586</v>
      </c>
      <c r="U159" s="22">
        <f t="shared" si="65"/>
        <v>0.5920987933214098</v>
      </c>
      <c r="V159" s="22">
        <f t="shared" si="75"/>
        <v>0</v>
      </c>
      <c r="W159" s="22">
        <f t="shared" si="76"/>
        <v>0.5920987933214098</v>
      </c>
      <c r="X159" s="22">
        <f t="shared" si="77"/>
        <v>213.15556559570751</v>
      </c>
      <c r="Y159" s="22">
        <f t="shared" si="78"/>
        <v>146.84443440429249</v>
      </c>
      <c r="Z159" s="22">
        <f t="shared" si="79"/>
        <v>146.84443440429249</v>
      </c>
      <c r="AB159" s="22">
        <f t="shared" si="66"/>
        <v>-1.2116647277788284</v>
      </c>
      <c r="AC159" s="22">
        <f t="shared" si="67"/>
        <v>-69.423275086594671</v>
      </c>
      <c r="AD159" s="22">
        <f t="shared" si="80"/>
        <v>-0.19284243079609631</v>
      </c>
      <c r="AE159" s="22">
        <f t="shared" si="81"/>
        <v>0</v>
      </c>
      <c r="AF159" s="22">
        <f t="shared" si="82"/>
        <v>-0.19284243079609631</v>
      </c>
      <c r="AG159" s="22">
        <f t="shared" si="83"/>
        <v>-69.423275086594671</v>
      </c>
      <c r="AH159" s="22">
        <f t="shared" si="84"/>
        <v>69.423275086594671</v>
      </c>
      <c r="AI159" s="22">
        <f t="shared" si="85"/>
        <v>69.423275086594671</v>
      </c>
      <c r="AK159" s="28">
        <f t="shared" si="68"/>
        <v>0</v>
      </c>
      <c r="AL159" s="28">
        <f t="shared" si="69"/>
        <v>-0.36157705684156971</v>
      </c>
      <c r="AM159" s="28">
        <f t="shared" si="70"/>
        <v>-5.0305891177024016</v>
      </c>
      <c r="AN159" s="28">
        <v>0</v>
      </c>
      <c r="AO159" s="28">
        <f t="shared" si="71"/>
        <v>146.84443440429249</v>
      </c>
      <c r="AP159" s="28" t="e">
        <f t="shared" si="72"/>
        <v>#N/A</v>
      </c>
      <c r="BC159" s="65">
        <f t="shared" si="86"/>
        <v>0.5920987933214098</v>
      </c>
      <c r="BD159" s="65">
        <f t="shared" si="87"/>
        <v>-5.0305891177024016</v>
      </c>
      <c r="BE159" s="65" t="e">
        <f t="shared" si="88"/>
        <v>#N/A</v>
      </c>
      <c r="BF159" s="65" t="e">
        <f t="shared" si="89"/>
        <v>#N/A</v>
      </c>
    </row>
    <row r="160" spans="2:58">
      <c r="B160" s="29"/>
      <c r="C160" s="30"/>
      <c r="D160" s="30"/>
      <c r="E160" s="31"/>
      <c r="F160" s="23">
        <v>156</v>
      </c>
      <c r="G160" s="23">
        <v>188.81217525718469</v>
      </c>
      <c r="H160" s="23">
        <v>188.81217525718469</v>
      </c>
      <c r="I160" s="27">
        <v>5.2962686258864435</v>
      </c>
      <c r="K160" s="23"/>
      <c r="L160" s="23">
        <f t="shared" si="60"/>
        <v>216.24529987002649</v>
      </c>
      <c r="M160" s="23">
        <f t="shared" si="61"/>
        <v>3.774192474694428</v>
      </c>
      <c r="N160" s="23">
        <f t="shared" si="62"/>
        <v>-0.77360952396423177</v>
      </c>
      <c r="O160" s="23">
        <f t="shared" si="63"/>
        <v>-0.56713639745175926</v>
      </c>
      <c r="Q160" s="23">
        <f t="shared" si="73"/>
        <v>0.22639047603576823</v>
      </c>
      <c r="R160" s="23">
        <f t="shared" si="74"/>
        <v>-0.56713639745175926</v>
      </c>
      <c r="S160" s="23">
        <f t="shared" si="64"/>
        <v>0.61065238962462232</v>
      </c>
      <c r="U160" s="23">
        <f t="shared" si="65"/>
        <v>0.60068138852785136</v>
      </c>
      <c r="V160" s="23">
        <f t="shared" si="75"/>
        <v>0</v>
      </c>
      <c r="W160" s="23">
        <f t="shared" si="76"/>
        <v>0.60068138852785136</v>
      </c>
      <c r="X160" s="23">
        <f t="shared" si="77"/>
        <v>216.24529987002649</v>
      </c>
      <c r="Y160" s="23">
        <f t="shared" si="78"/>
        <v>143.75470012997351</v>
      </c>
      <c r="Z160" s="23">
        <f t="shared" si="79"/>
        <v>143.75470012997351</v>
      </c>
      <c r="AB160" s="23">
        <f t="shared" si="66"/>
        <v>-1.1909955724559593</v>
      </c>
      <c r="AC160" s="23">
        <f t="shared" si="67"/>
        <v>-68.239019720493914</v>
      </c>
      <c r="AD160" s="23">
        <f t="shared" si="80"/>
        <v>-0.18955283255692754</v>
      </c>
      <c r="AE160" s="23">
        <f t="shared" si="81"/>
        <v>0</v>
      </c>
      <c r="AF160" s="23">
        <f t="shared" si="82"/>
        <v>-0.18955283255692754</v>
      </c>
      <c r="AG160" s="23">
        <f t="shared" si="83"/>
        <v>-68.239019720493914</v>
      </c>
      <c r="AH160" s="23">
        <f t="shared" si="84"/>
        <v>68.239019720493914</v>
      </c>
      <c r="AI160" s="23">
        <f t="shared" si="85"/>
        <v>68.239019720493914</v>
      </c>
      <c r="AK160" s="26">
        <f t="shared" si="68"/>
        <v>0</v>
      </c>
      <c r="AL160" s="26">
        <f t="shared" si="69"/>
        <v>-0.36157705684156971</v>
      </c>
      <c r="AM160" s="26">
        <f t="shared" si="70"/>
        <v>-4.2841187813284609</v>
      </c>
      <c r="AN160" s="26">
        <v>0</v>
      </c>
      <c r="AO160" s="26">
        <f t="shared" si="71"/>
        <v>143.75470012997351</v>
      </c>
      <c r="AP160" s="26" t="e">
        <f t="shared" si="72"/>
        <v>#N/A</v>
      </c>
      <c r="BC160" s="66">
        <f t="shared" si="86"/>
        <v>0.60068138852785136</v>
      </c>
      <c r="BD160" s="66">
        <f t="shared" si="87"/>
        <v>-4.2841187813284609</v>
      </c>
      <c r="BE160" s="66" t="e">
        <f t="shared" si="88"/>
        <v>#N/A</v>
      </c>
      <c r="BF160" s="66" t="e">
        <f t="shared" si="89"/>
        <v>#N/A</v>
      </c>
    </row>
    <row r="161" spans="2:58">
      <c r="B161" s="29"/>
      <c r="C161" s="30"/>
      <c r="D161" s="30"/>
      <c r="E161" s="31"/>
      <c r="F161" s="22">
        <v>157</v>
      </c>
      <c r="G161" s="22">
        <v>191.54904702344822</v>
      </c>
      <c r="H161" s="22">
        <v>191.54904702344822</v>
      </c>
      <c r="I161" s="22">
        <v>5.2205950149028215</v>
      </c>
      <c r="K161" s="22"/>
      <c r="L161" s="22">
        <f t="shared" si="60"/>
        <v>219.37982048552871</v>
      </c>
      <c r="M161" s="22">
        <f t="shared" si="61"/>
        <v>3.8289001799065812</v>
      </c>
      <c r="N161" s="22">
        <f t="shared" si="62"/>
        <v>-0.74144087559182947</v>
      </c>
      <c r="O161" s="22">
        <f t="shared" si="63"/>
        <v>-0.60858920207669343</v>
      </c>
      <c r="Q161" s="22">
        <f t="shared" si="73"/>
        <v>0.25855912440817053</v>
      </c>
      <c r="R161" s="22">
        <f t="shared" si="74"/>
        <v>-0.60858920207669343</v>
      </c>
      <c r="S161" s="22">
        <f t="shared" si="64"/>
        <v>0.66123644613637733</v>
      </c>
      <c r="U161" s="22">
        <f t="shared" si="65"/>
        <v>0.60938839023757974</v>
      </c>
      <c r="V161" s="22">
        <f t="shared" si="75"/>
        <v>0</v>
      </c>
      <c r="W161" s="22">
        <f t="shared" si="76"/>
        <v>0.60938839023757974</v>
      </c>
      <c r="X161" s="22">
        <f t="shared" si="77"/>
        <v>219.37982048552871</v>
      </c>
      <c r="Y161" s="22">
        <f t="shared" si="78"/>
        <v>140.62017951447129</v>
      </c>
      <c r="Z161" s="22">
        <f t="shared" si="79"/>
        <v>140.62017951447129</v>
      </c>
      <c r="AB161" s="22">
        <f t="shared" si="66"/>
        <v>-1.1690527349115951</v>
      </c>
      <c r="AC161" s="22">
        <f t="shared" si="67"/>
        <v>-66.981787738660628</v>
      </c>
      <c r="AD161" s="22">
        <f t="shared" si="80"/>
        <v>-0.18606052149627952</v>
      </c>
      <c r="AE161" s="22">
        <f t="shared" si="81"/>
        <v>0</v>
      </c>
      <c r="AF161" s="22">
        <f t="shared" si="82"/>
        <v>-0.18606052149627952</v>
      </c>
      <c r="AG161" s="22">
        <f t="shared" si="83"/>
        <v>-66.981787738660628</v>
      </c>
      <c r="AH161" s="22">
        <f t="shared" si="84"/>
        <v>66.981787738660628</v>
      </c>
      <c r="AI161" s="22">
        <f t="shared" si="85"/>
        <v>66.981787738660628</v>
      </c>
      <c r="AK161" s="28">
        <f t="shared" si="68"/>
        <v>0</v>
      </c>
      <c r="AL161" s="28">
        <f t="shared" si="69"/>
        <v>-0.36157705684156971</v>
      </c>
      <c r="AM161" s="28">
        <f t="shared" si="70"/>
        <v>-3.5928643385607311</v>
      </c>
      <c r="AN161" s="28">
        <v>0</v>
      </c>
      <c r="AO161" s="28">
        <f t="shared" si="71"/>
        <v>140.62017951447129</v>
      </c>
      <c r="AP161" s="28" t="e">
        <f t="shared" si="72"/>
        <v>#N/A</v>
      </c>
      <c r="BC161" s="65">
        <f t="shared" si="86"/>
        <v>0.60938839023757974</v>
      </c>
      <c r="BD161" s="65">
        <f t="shared" si="87"/>
        <v>-3.5928643385607311</v>
      </c>
      <c r="BE161" s="65" t="e">
        <f t="shared" si="88"/>
        <v>#N/A</v>
      </c>
      <c r="BF161" s="65" t="e">
        <f t="shared" si="89"/>
        <v>#N/A</v>
      </c>
    </row>
    <row r="162" spans="2:58">
      <c r="B162" s="29"/>
      <c r="C162" s="30"/>
      <c r="D162" s="30"/>
      <c r="E162" s="31"/>
      <c r="F162" s="23">
        <v>158</v>
      </c>
      <c r="G162" s="23">
        <v>194.32559031542129</v>
      </c>
      <c r="H162" s="23">
        <v>194.32559031542129</v>
      </c>
      <c r="I162" s="27">
        <v>5.1460026359721391</v>
      </c>
      <c r="K162" s="23"/>
      <c r="L162" s="23">
        <f t="shared" si="60"/>
        <v>222.55977662954851</v>
      </c>
      <c r="M162" s="23">
        <f t="shared" si="61"/>
        <v>3.8844008846887497</v>
      </c>
      <c r="N162" s="23">
        <f t="shared" si="62"/>
        <v>-0.70653943652628515</v>
      </c>
      <c r="O162" s="23">
        <f t="shared" si="63"/>
        <v>-0.64878148364132937</v>
      </c>
      <c r="Q162" s="23">
        <f t="shared" si="73"/>
        <v>0.29346056347371485</v>
      </c>
      <c r="R162" s="23">
        <f t="shared" si="74"/>
        <v>-0.64878148364132937</v>
      </c>
      <c r="S162" s="23">
        <f t="shared" si="64"/>
        <v>0.71206496601795732</v>
      </c>
      <c r="U162" s="23">
        <f t="shared" si="65"/>
        <v>0.61822160174874585</v>
      </c>
      <c r="V162" s="23">
        <f t="shared" si="75"/>
        <v>0</v>
      </c>
      <c r="W162" s="23">
        <f t="shared" si="76"/>
        <v>0.61822160174874585</v>
      </c>
      <c r="X162" s="23">
        <f t="shared" si="77"/>
        <v>222.55977662954851</v>
      </c>
      <c r="Y162" s="23">
        <f t="shared" si="78"/>
        <v>137.44022337045149</v>
      </c>
      <c r="Z162" s="23">
        <f t="shared" si="79"/>
        <v>137.44022337045149</v>
      </c>
      <c r="AB162" s="23">
        <f t="shared" si="66"/>
        <v>-1.1460099991492469</v>
      </c>
      <c r="AC162" s="23">
        <f t="shared" si="67"/>
        <v>-65.661536231042916</v>
      </c>
      <c r="AD162" s="23">
        <f t="shared" si="80"/>
        <v>-0.18239315619734142</v>
      </c>
      <c r="AE162" s="23">
        <f t="shared" si="81"/>
        <v>0</v>
      </c>
      <c r="AF162" s="23">
        <f t="shared" si="82"/>
        <v>-0.18239315619734142</v>
      </c>
      <c r="AG162" s="23">
        <f t="shared" si="83"/>
        <v>-65.661536231042916</v>
      </c>
      <c r="AH162" s="23">
        <f t="shared" si="84"/>
        <v>65.661536231042916</v>
      </c>
      <c r="AI162" s="23">
        <f t="shared" si="85"/>
        <v>65.661536231042916</v>
      </c>
      <c r="AK162" s="26">
        <f t="shared" si="68"/>
        <v>0</v>
      </c>
      <c r="AL162" s="26">
        <f t="shared" si="69"/>
        <v>-0.36157705684156971</v>
      </c>
      <c r="AM162" s="26">
        <f t="shared" si="70"/>
        <v>-2.9496076245666352</v>
      </c>
      <c r="AN162" s="26">
        <v>0</v>
      </c>
      <c r="AO162" s="26">
        <f t="shared" si="71"/>
        <v>137.44022337045149</v>
      </c>
      <c r="AP162" s="26" t="e">
        <f t="shared" si="72"/>
        <v>#N/A</v>
      </c>
      <c r="BC162" s="66">
        <f t="shared" si="86"/>
        <v>0.61822160174874585</v>
      </c>
      <c r="BD162" s="66">
        <f t="shared" si="87"/>
        <v>-2.9496076245666352</v>
      </c>
      <c r="BE162" s="66" t="e">
        <f t="shared" si="88"/>
        <v>#N/A</v>
      </c>
      <c r="BF162" s="66" t="e">
        <f t="shared" si="89"/>
        <v>#N/A</v>
      </c>
    </row>
    <row r="163" spans="2:58">
      <c r="B163" s="29"/>
      <c r="C163" s="30"/>
      <c r="D163" s="30"/>
      <c r="E163" s="31"/>
      <c r="F163" s="22">
        <v>159</v>
      </c>
      <c r="G163" s="22">
        <v>197.14238018012327</v>
      </c>
      <c r="H163" s="22">
        <v>197.14238018012327</v>
      </c>
      <c r="I163" s="22">
        <v>5.0724760403436795</v>
      </c>
      <c r="K163" s="22"/>
      <c r="L163" s="22">
        <f t="shared" si="60"/>
        <v>225.7858268995252</v>
      </c>
      <c r="M163" s="22">
        <f t="shared" si="61"/>
        <v>3.9407060837346948</v>
      </c>
      <c r="N163" s="22">
        <f t="shared" si="62"/>
        <v>-0.66890929800539944</v>
      </c>
      <c r="O163" s="22">
        <f t="shared" si="63"/>
        <v>-0.68751417434453588</v>
      </c>
      <c r="Q163" s="22">
        <f t="shared" si="73"/>
        <v>0.33109070199460056</v>
      </c>
      <c r="R163" s="22">
        <f t="shared" si="74"/>
        <v>-0.68751417434453588</v>
      </c>
      <c r="S163" s="22">
        <f t="shared" si="64"/>
        <v>0.76308373909547189</v>
      </c>
      <c r="U163" s="22">
        <f t="shared" si="65"/>
        <v>0.62718285249868111</v>
      </c>
      <c r="V163" s="22">
        <f t="shared" si="75"/>
        <v>0</v>
      </c>
      <c r="W163" s="22">
        <f t="shared" si="76"/>
        <v>0.62718285249868111</v>
      </c>
      <c r="X163" s="22">
        <f t="shared" si="77"/>
        <v>225.7858268995252</v>
      </c>
      <c r="Y163" s="22">
        <f t="shared" si="78"/>
        <v>134.2141731004748</v>
      </c>
      <c r="Z163" s="22">
        <f t="shared" si="79"/>
        <v>134.2141731004748</v>
      </c>
      <c r="AB163" s="22">
        <f t="shared" si="66"/>
        <v>-1.1219958112006714</v>
      </c>
      <c r="AC163" s="22">
        <f t="shared" si="67"/>
        <v>-64.285624613155605</v>
      </c>
      <c r="AD163" s="22">
        <f t="shared" si="80"/>
        <v>-0.1785711794809878</v>
      </c>
      <c r="AE163" s="22">
        <f t="shared" si="81"/>
        <v>0</v>
      </c>
      <c r="AF163" s="22">
        <f t="shared" si="82"/>
        <v>-0.1785711794809878</v>
      </c>
      <c r="AG163" s="22">
        <f t="shared" si="83"/>
        <v>-64.285624613155605</v>
      </c>
      <c r="AH163" s="22">
        <f t="shared" si="84"/>
        <v>64.285624613155605</v>
      </c>
      <c r="AI163" s="22">
        <f t="shared" si="85"/>
        <v>64.285624613155605</v>
      </c>
      <c r="AK163" s="28">
        <f t="shared" si="68"/>
        <v>0</v>
      </c>
      <c r="AL163" s="28">
        <f t="shared" si="69"/>
        <v>-0.36157705684156971</v>
      </c>
      <c r="AM163" s="28">
        <f t="shared" si="70"/>
        <v>-2.3485560185807621</v>
      </c>
      <c r="AN163" s="28">
        <v>0</v>
      </c>
      <c r="AO163" s="28">
        <f t="shared" si="71"/>
        <v>134.2141731004748</v>
      </c>
      <c r="AP163" s="28" t="e">
        <f t="shared" si="72"/>
        <v>#N/A</v>
      </c>
      <c r="BC163" s="65">
        <f t="shared" si="86"/>
        <v>0.62718285249868111</v>
      </c>
      <c r="BD163" s="65">
        <f t="shared" si="87"/>
        <v>-2.3485560185807621</v>
      </c>
      <c r="BE163" s="65" t="e">
        <f t="shared" si="88"/>
        <v>#N/A</v>
      </c>
      <c r="BF163" s="65" t="e">
        <f t="shared" si="89"/>
        <v>#N/A</v>
      </c>
    </row>
    <row r="164" spans="2:58">
      <c r="B164" s="29"/>
      <c r="C164" s="30"/>
      <c r="D164" s="30"/>
      <c r="E164" s="31"/>
      <c r="F164" s="23">
        <v>160</v>
      </c>
      <c r="G164" s="23">
        <v>200</v>
      </c>
      <c r="H164" s="23">
        <v>200</v>
      </c>
      <c r="I164" s="27">
        <v>5</v>
      </c>
      <c r="K164" s="23"/>
      <c r="L164" s="23">
        <f t="shared" si="60"/>
        <v>229.0586394394054</v>
      </c>
      <c r="M164" s="23">
        <f t="shared" si="61"/>
        <v>3.9978274383561625</v>
      </c>
      <c r="N164" s="23">
        <f t="shared" si="62"/>
        <v>-0.62856793147740275</v>
      </c>
      <c r="O164" s="23">
        <f t="shared" si="63"/>
        <v>-0.72458108200597127</v>
      </c>
      <c r="Q164" s="23">
        <f t="shared" si="73"/>
        <v>0.37143206852259725</v>
      </c>
      <c r="R164" s="23">
        <f t="shared" si="74"/>
        <v>-0.72458108200597127</v>
      </c>
      <c r="S164" s="23">
        <f t="shared" si="64"/>
        <v>0.8142355469567264</v>
      </c>
      <c r="U164" s="23">
        <f t="shared" si="65"/>
        <v>0.63627399844279275</v>
      </c>
      <c r="V164" s="23">
        <f t="shared" si="75"/>
        <v>0</v>
      </c>
      <c r="W164" s="23">
        <f t="shared" si="76"/>
        <v>0.63627399844279275</v>
      </c>
      <c r="X164" s="23">
        <f t="shared" si="77"/>
        <v>229.0586394394054</v>
      </c>
      <c r="Y164" s="23">
        <f t="shared" si="78"/>
        <v>130.9413605605946</v>
      </c>
      <c r="Z164" s="23">
        <f t="shared" si="79"/>
        <v>130.9413605605946</v>
      </c>
      <c r="AB164" s="23">
        <f t="shared" si="66"/>
        <v>-1.0971066995667589</v>
      </c>
      <c r="AC164" s="23">
        <f t="shared" si="67"/>
        <v>-62.859583560702468</v>
      </c>
      <c r="AD164" s="23">
        <f t="shared" si="80"/>
        <v>-0.17460995433528465</v>
      </c>
      <c r="AE164" s="23">
        <f t="shared" si="81"/>
        <v>0</v>
      </c>
      <c r="AF164" s="23">
        <f t="shared" si="82"/>
        <v>-0.17460995433528465</v>
      </c>
      <c r="AG164" s="23">
        <f t="shared" si="83"/>
        <v>-62.859583560702475</v>
      </c>
      <c r="AH164" s="23">
        <f t="shared" si="84"/>
        <v>62.859583560702475</v>
      </c>
      <c r="AI164" s="23">
        <f t="shared" si="85"/>
        <v>62.859583560702475</v>
      </c>
      <c r="AK164" s="26">
        <f t="shared" si="68"/>
        <v>0</v>
      </c>
      <c r="AL164" s="26">
        <f t="shared" si="69"/>
        <v>-0.36157705684156971</v>
      </c>
      <c r="AM164" s="26">
        <f t="shared" si="70"/>
        <v>-1.7849988322995203</v>
      </c>
      <c r="AN164" s="26">
        <v>0</v>
      </c>
      <c r="AO164" s="26">
        <f t="shared" si="71"/>
        <v>130.9413605605946</v>
      </c>
      <c r="AP164" s="26" t="e">
        <f t="shared" si="72"/>
        <v>#N/A</v>
      </c>
      <c r="BC164" s="66">
        <f t="shared" si="86"/>
        <v>0.63627399844279275</v>
      </c>
      <c r="BD164" s="66">
        <f t="shared" si="87"/>
        <v>-1.7849988322995203</v>
      </c>
      <c r="BE164" s="66" t="e">
        <f t="shared" si="88"/>
        <v>#N/A</v>
      </c>
      <c r="BF164" s="66" t="e">
        <f t="shared" si="89"/>
        <v>#N/A</v>
      </c>
    </row>
    <row r="165" spans="2:58">
      <c r="B165" s="29"/>
      <c r="C165" s="30"/>
      <c r="D165" s="30"/>
      <c r="E165" s="31"/>
      <c r="F165" s="22">
        <v>161</v>
      </c>
      <c r="G165" s="22">
        <v>202.89904161374736</v>
      </c>
      <c r="H165" s="22">
        <v>202.89904161374736</v>
      </c>
      <c r="I165" s="22">
        <v>4.9285595045030774</v>
      </c>
      <c r="K165" s="22"/>
      <c r="L165" s="22">
        <f t="shared" si="60"/>
        <v>232.37889207802135</v>
      </c>
      <c r="M165" s="22">
        <f t="shared" si="61"/>
        <v>4.0557767788980401</v>
      </c>
      <c r="N165" s="22">
        <f t="shared" si="62"/>
        <v>-0.5855473225211294</v>
      </c>
      <c r="O165" s="22">
        <f t="shared" si="63"/>
        <v>-0.75976951897997436</v>
      </c>
      <c r="Q165" s="22">
        <f t="shared" si="73"/>
        <v>0.4144526774788706</v>
      </c>
      <c r="R165" s="22">
        <f t="shared" si="74"/>
        <v>-0.75976951897997436</v>
      </c>
      <c r="S165" s="22">
        <f t="shared" si="64"/>
        <v>0.86545984530795328</v>
      </c>
      <c r="U165" s="22">
        <f t="shared" si="65"/>
        <v>0.64549692243894818</v>
      </c>
      <c r="V165" s="22">
        <f t="shared" si="75"/>
        <v>0</v>
      </c>
      <c r="W165" s="22">
        <f t="shared" si="76"/>
        <v>0.64549692243894818</v>
      </c>
      <c r="X165" s="22">
        <f t="shared" si="77"/>
        <v>232.37889207802135</v>
      </c>
      <c r="Y165" s="22">
        <f t="shared" si="78"/>
        <v>127.62110792197865</v>
      </c>
      <c r="Z165" s="22">
        <f t="shared" si="79"/>
        <v>127.62110792197865</v>
      </c>
      <c r="AB165" s="22">
        <f t="shared" si="66"/>
        <v>-1.0714161919510463</v>
      </c>
      <c r="AC165" s="22">
        <f t="shared" si="67"/>
        <v>-61.387625900773436</v>
      </c>
      <c r="AD165" s="22">
        <f t="shared" si="80"/>
        <v>-0.170521183057704</v>
      </c>
      <c r="AE165" s="22">
        <f t="shared" si="81"/>
        <v>0</v>
      </c>
      <c r="AF165" s="22">
        <f t="shared" si="82"/>
        <v>-0.170521183057704</v>
      </c>
      <c r="AG165" s="22">
        <f t="shared" si="83"/>
        <v>-61.387625900773443</v>
      </c>
      <c r="AH165" s="22">
        <f t="shared" si="84"/>
        <v>61.387625900773443</v>
      </c>
      <c r="AI165" s="22">
        <f t="shared" si="85"/>
        <v>61.387625900773443</v>
      </c>
      <c r="AK165" s="28">
        <f t="shared" si="68"/>
        <v>0</v>
      </c>
      <c r="AL165" s="28">
        <f t="shared" si="69"/>
        <v>-0.36157705684156971</v>
      </c>
      <c r="AM165" s="28">
        <f t="shared" si="70"/>
        <v>-1.2550615451589082</v>
      </c>
      <c r="AN165" s="28">
        <v>0</v>
      </c>
      <c r="AO165" s="28">
        <f t="shared" si="71"/>
        <v>127.62110792197865</v>
      </c>
      <c r="AP165" s="28" t="e">
        <f t="shared" si="72"/>
        <v>#N/A</v>
      </c>
      <c r="BC165" s="65">
        <f t="shared" si="86"/>
        <v>0.64549692243894818</v>
      </c>
      <c r="BD165" s="65">
        <f t="shared" si="87"/>
        <v>-1.2550615451589082</v>
      </c>
      <c r="BE165" s="65" t="e">
        <f t="shared" si="88"/>
        <v>#N/A</v>
      </c>
      <c r="BF165" s="65" t="e">
        <f t="shared" si="89"/>
        <v>#N/A</v>
      </c>
    </row>
    <row r="166" spans="2:58">
      <c r="B166" s="29"/>
      <c r="C166" s="30"/>
      <c r="D166" s="30"/>
      <c r="E166" s="31"/>
      <c r="F166" s="23">
        <v>162</v>
      </c>
      <c r="G166" s="23">
        <v>205.84010543888564</v>
      </c>
      <c r="H166" s="23">
        <v>205.84010543888564</v>
      </c>
      <c r="I166" s="27">
        <v>4.8581397578855308</v>
      </c>
      <c r="K166" s="23"/>
      <c r="L166" s="23">
        <f t="shared" si="60"/>
        <v>235.7472724694745</v>
      </c>
      <c r="M166" s="23">
        <f t="shared" si="61"/>
        <v>4.1145661071885131</v>
      </c>
      <c r="N166" s="23">
        <f t="shared" si="62"/>
        <v>-0.53989511902025455</v>
      </c>
      <c r="O166" s="23">
        <f t="shared" si="63"/>
        <v>-0.79286105298521892</v>
      </c>
      <c r="Q166" s="23">
        <f t="shared" si="73"/>
        <v>0.46010488097974545</v>
      </c>
      <c r="R166" s="23">
        <f t="shared" si="74"/>
        <v>-0.79286105298521892</v>
      </c>
      <c r="S166" s="23">
        <f t="shared" si="64"/>
        <v>0.91669250615580788</v>
      </c>
      <c r="U166" s="23">
        <f t="shared" si="65"/>
        <v>0.65485353463742912</v>
      </c>
      <c r="V166" s="23">
        <f t="shared" si="75"/>
        <v>0</v>
      </c>
      <c r="W166" s="23">
        <f t="shared" si="76"/>
        <v>0.65485353463742912</v>
      </c>
      <c r="X166" s="23">
        <f t="shared" si="77"/>
        <v>235.7472724694745</v>
      </c>
      <c r="Y166" s="23">
        <f t="shared" si="78"/>
        <v>124.2527275305255</v>
      </c>
      <c r="Z166" s="23">
        <f t="shared" si="79"/>
        <v>124.2527275305255</v>
      </c>
      <c r="AB166" s="23">
        <f t="shared" si="66"/>
        <v>-1.0449808967661647</v>
      </c>
      <c r="AC166" s="23">
        <f t="shared" si="67"/>
        <v>-59.87299505649721</v>
      </c>
      <c r="AD166" s="23">
        <f t="shared" si="80"/>
        <v>-0.16631387515693669</v>
      </c>
      <c r="AE166" s="23">
        <f t="shared" si="81"/>
        <v>0</v>
      </c>
      <c r="AF166" s="23">
        <f t="shared" si="82"/>
        <v>-0.16631387515693669</v>
      </c>
      <c r="AG166" s="23">
        <f t="shared" si="83"/>
        <v>-59.87299505649721</v>
      </c>
      <c r="AH166" s="23">
        <f t="shared" si="84"/>
        <v>59.87299505649721</v>
      </c>
      <c r="AI166" s="23">
        <f t="shared" si="85"/>
        <v>59.87299505649721</v>
      </c>
      <c r="AK166" s="26">
        <f t="shared" si="68"/>
        <v>0</v>
      </c>
      <c r="AL166" s="26">
        <f t="shared" si="69"/>
        <v>-0.36157705684156971</v>
      </c>
      <c r="AM166" s="26">
        <f t="shared" si="70"/>
        <v>-0.75552637874682305</v>
      </c>
      <c r="AN166" s="26">
        <v>0</v>
      </c>
      <c r="AO166" s="26">
        <f t="shared" si="71"/>
        <v>124.2527275305255</v>
      </c>
      <c r="AP166" s="26" t="e">
        <f t="shared" si="72"/>
        <v>#N/A</v>
      </c>
      <c r="BC166" s="66">
        <f t="shared" si="86"/>
        <v>0.65485353463742912</v>
      </c>
      <c r="BD166" s="66">
        <f t="shared" si="87"/>
        <v>-0.75552637874682305</v>
      </c>
      <c r="BE166" s="66" t="e">
        <f t="shared" si="88"/>
        <v>#N/A</v>
      </c>
      <c r="BF166" s="66" t="e">
        <f t="shared" si="89"/>
        <v>#N/A</v>
      </c>
    </row>
    <row r="167" spans="2:58">
      <c r="B167" s="29"/>
      <c r="C167" s="30"/>
      <c r="D167" s="30"/>
      <c r="E167" s="31"/>
      <c r="F167" s="22">
        <v>163</v>
      </c>
      <c r="G167" s="22">
        <v>208.82380059611296</v>
      </c>
      <c r="H167" s="22">
        <v>208.82380059611296</v>
      </c>
      <c r="I167" s="22">
        <v>4.7887261755862038</v>
      </c>
      <c r="K167" s="22"/>
      <c r="L167" s="22">
        <f t="shared" si="60"/>
        <v>239.16447823555663</v>
      </c>
      <c r="M167" s="22">
        <f t="shared" si="61"/>
        <v>4.1742075990247818</v>
      </c>
      <c r="N167" s="22">
        <f t="shared" si="62"/>
        <v>-0.49167578452192728</v>
      </c>
      <c r="O167" s="22">
        <f t="shared" si="63"/>
        <v>-0.82363238874966083</v>
      </c>
      <c r="Q167" s="22">
        <f t="shared" si="73"/>
        <v>0.50832421547807272</v>
      </c>
      <c r="R167" s="22">
        <f t="shared" si="74"/>
        <v>-0.82363238874966083</v>
      </c>
      <c r="S167" s="22">
        <f t="shared" si="64"/>
        <v>0.96786560009066891</v>
      </c>
      <c r="U167" s="22">
        <f t="shared" si="65"/>
        <v>0.66434577287654617</v>
      </c>
      <c r="V167" s="22">
        <f t="shared" si="75"/>
        <v>0</v>
      </c>
      <c r="W167" s="22">
        <f t="shared" si="76"/>
        <v>0.66434577287654617</v>
      </c>
      <c r="X167" s="22">
        <f t="shared" si="77"/>
        <v>239.16447823555663</v>
      </c>
      <c r="Y167" s="22">
        <f t="shared" si="78"/>
        <v>120.83552176444337</v>
      </c>
      <c r="Z167" s="22">
        <f t="shared" si="79"/>
        <v>120.83552176444337</v>
      </c>
      <c r="AB167" s="22">
        <f t="shared" si="66"/>
        <v>-1.0178447474989307</v>
      </c>
      <c r="AC167" s="22">
        <f t="shared" si="67"/>
        <v>-58.318208231247688</v>
      </c>
      <c r="AD167" s="22">
        <f t="shared" si="80"/>
        <v>-0.1619950228645769</v>
      </c>
      <c r="AE167" s="22">
        <f t="shared" si="81"/>
        <v>0</v>
      </c>
      <c r="AF167" s="22">
        <f t="shared" si="82"/>
        <v>-0.1619950228645769</v>
      </c>
      <c r="AG167" s="22">
        <f t="shared" si="83"/>
        <v>-58.318208231247681</v>
      </c>
      <c r="AH167" s="22">
        <f t="shared" si="84"/>
        <v>58.318208231247681</v>
      </c>
      <c r="AI167" s="22">
        <f t="shared" si="85"/>
        <v>58.318208231247681</v>
      </c>
      <c r="AK167" s="28">
        <f t="shared" si="68"/>
        <v>0</v>
      </c>
      <c r="AL167" s="28">
        <f t="shared" si="69"/>
        <v>-0.36157705684156971</v>
      </c>
      <c r="AM167" s="28">
        <f t="shared" si="70"/>
        <v>-0.28369891150641635</v>
      </c>
      <c r="AN167" s="28">
        <v>0</v>
      </c>
      <c r="AO167" s="28">
        <f t="shared" si="71"/>
        <v>120.83552176444337</v>
      </c>
      <c r="AP167" s="28" t="e">
        <f t="shared" si="72"/>
        <v>#N/A</v>
      </c>
      <c r="BC167" s="65">
        <f t="shared" si="86"/>
        <v>0.66434577287654617</v>
      </c>
      <c r="BD167" s="65">
        <f t="shared" si="87"/>
        <v>-0.28369891150641635</v>
      </c>
      <c r="BE167" s="65" t="e">
        <f t="shared" si="88"/>
        <v>#N/A</v>
      </c>
      <c r="BF167" s="65" t="e">
        <f t="shared" si="89"/>
        <v>#N/A</v>
      </c>
    </row>
    <row r="168" spans="2:58">
      <c r="B168" s="29"/>
      <c r="C168" s="30"/>
      <c r="D168" s="30"/>
      <c r="E168" s="31"/>
      <c r="F168" s="23">
        <v>164</v>
      </c>
      <c r="G168" s="23">
        <v>211.85074503545778</v>
      </c>
      <c r="H168" s="23">
        <v>211.85074503545778</v>
      </c>
      <c r="I168" s="27">
        <v>4.7203043814296173</v>
      </c>
      <c r="K168" s="23"/>
      <c r="L168" s="23">
        <f t="shared" si="60"/>
        <v>242.63121711023163</v>
      </c>
      <c r="M168" s="23">
        <f t="shared" si="61"/>
        <v>4.2347136066947435</v>
      </c>
      <c r="N168" s="23">
        <f t="shared" si="62"/>
        <v>-0.44097174629296254</v>
      </c>
      <c r="O168" s="23">
        <f t="shared" si="63"/>
        <v>-0.85185638921948581</v>
      </c>
      <c r="Q168" s="23">
        <f t="shared" si="73"/>
        <v>0.55902825370703746</v>
      </c>
      <c r="R168" s="23">
        <f t="shared" si="74"/>
        <v>-0.85185638921948581</v>
      </c>
      <c r="S168" s="23">
        <f t="shared" si="64"/>
        <v>1.0189072069117973</v>
      </c>
      <c r="U168" s="23">
        <f t="shared" si="65"/>
        <v>0.67397560308397675</v>
      </c>
      <c r="V168" s="23">
        <f t="shared" si="75"/>
        <v>0</v>
      </c>
      <c r="W168" s="23">
        <f t="shared" si="76"/>
        <v>0.67397560308397675</v>
      </c>
      <c r="X168" s="23">
        <f t="shared" si="77"/>
        <v>242.63121711023163</v>
      </c>
      <c r="Y168" s="23">
        <f t="shared" si="78"/>
        <v>117.36878288976837</v>
      </c>
      <c r="Z168" s="23">
        <f t="shared" si="79"/>
        <v>117.36878288976837</v>
      </c>
      <c r="AB168" s="23">
        <f t="shared" si="66"/>
        <v>-0.99004202597187541</v>
      </c>
      <c r="AC168" s="23">
        <f t="shared" si="67"/>
        <v>-56.725229628769895</v>
      </c>
      <c r="AD168" s="23">
        <f t="shared" si="80"/>
        <v>-0.15757008230213859</v>
      </c>
      <c r="AE168" s="23">
        <f t="shared" si="81"/>
        <v>0</v>
      </c>
      <c r="AF168" s="23">
        <f t="shared" si="82"/>
        <v>-0.15757008230213859</v>
      </c>
      <c r="AG168" s="23">
        <f t="shared" si="83"/>
        <v>-56.725229628769895</v>
      </c>
      <c r="AH168" s="23">
        <f t="shared" si="84"/>
        <v>56.725229628769895</v>
      </c>
      <c r="AI168" s="23">
        <f t="shared" si="85"/>
        <v>56.725229628769895</v>
      </c>
      <c r="AK168" s="26">
        <f t="shared" si="68"/>
        <v>0</v>
      </c>
      <c r="AL168" s="26">
        <f t="shared" si="69"/>
        <v>-0.36157705684156971</v>
      </c>
      <c r="AM168" s="26">
        <f t="shared" si="70"/>
        <v>0.16269268187195599</v>
      </c>
      <c r="AN168" s="26">
        <v>0</v>
      </c>
      <c r="AO168" s="26">
        <f t="shared" si="71"/>
        <v>117.36878288976837</v>
      </c>
      <c r="AP168" s="26" t="e">
        <f t="shared" si="72"/>
        <v>#N/A</v>
      </c>
      <c r="BC168" s="66">
        <f t="shared" si="86"/>
        <v>0.67397560308397675</v>
      </c>
      <c r="BD168" s="66">
        <f t="shared" si="87"/>
        <v>0.16269268187195599</v>
      </c>
      <c r="BE168" s="66" t="e">
        <f t="shared" si="88"/>
        <v>#N/A</v>
      </c>
      <c r="BF168" s="66" t="e">
        <f t="shared" si="89"/>
        <v>#N/A</v>
      </c>
    </row>
    <row r="169" spans="2:58">
      <c r="B169" s="29"/>
      <c r="C169" s="30"/>
      <c r="D169" s="30"/>
      <c r="E169" s="31"/>
      <c r="F169" s="22">
        <v>165</v>
      </c>
      <c r="G169" s="22">
        <v>214.92156566426357</v>
      </c>
      <c r="H169" s="22">
        <v>214.92156566426357</v>
      </c>
      <c r="I169" s="22">
        <v>4.6528602046484933</v>
      </c>
      <c r="K169" s="22"/>
      <c r="L169" s="22">
        <f t="shared" si="60"/>
        <v>246.14820708621522</v>
      </c>
      <c r="M169" s="22">
        <f t="shared" si="61"/>
        <v>4.2960966615352936</v>
      </c>
      <c r="N169" s="22">
        <f t="shared" si="62"/>
        <v>-0.38788452607117618</v>
      </c>
      <c r="O169" s="22">
        <f t="shared" si="63"/>
        <v>-0.87730324478897492</v>
      </c>
      <c r="Q169" s="22">
        <f t="shared" si="73"/>
        <v>0.61211547392882382</v>
      </c>
      <c r="R169" s="22">
        <f t="shared" si="74"/>
        <v>-0.87730324478897492</v>
      </c>
      <c r="S169" s="22">
        <f t="shared" si="64"/>
        <v>1.0697412475642756</v>
      </c>
      <c r="U169" s="22">
        <f t="shared" si="65"/>
        <v>0.6837450196839312</v>
      </c>
      <c r="V169" s="22">
        <f t="shared" si="75"/>
        <v>0</v>
      </c>
      <c r="W169" s="22">
        <f t="shared" si="76"/>
        <v>0.6837450196839312</v>
      </c>
      <c r="X169" s="22">
        <f t="shared" si="77"/>
        <v>246.14820708621522</v>
      </c>
      <c r="Y169" s="22">
        <f t="shared" si="78"/>
        <v>113.85179291378478</v>
      </c>
      <c r="Z169" s="22">
        <f t="shared" si="79"/>
        <v>113.85179291378478</v>
      </c>
      <c r="AB169" s="22">
        <f t="shared" si="66"/>
        <v>-0.96159955540388464</v>
      </c>
      <c r="AC169" s="22">
        <f t="shared" si="67"/>
        <v>-55.095596106298963</v>
      </c>
      <c r="AD169" s="22">
        <f t="shared" si="80"/>
        <v>-0.15304332251749711</v>
      </c>
      <c r="AE169" s="22">
        <f t="shared" si="81"/>
        <v>0</v>
      </c>
      <c r="AF169" s="22">
        <f t="shared" si="82"/>
        <v>-0.15304332251749711</v>
      </c>
      <c r="AG169" s="22">
        <f t="shared" si="83"/>
        <v>-55.095596106298963</v>
      </c>
      <c r="AH169" s="22">
        <f t="shared" si="84"/>
        <v>55.095596106298963</v>
      </c>
      <c r="AI169" s="22">
        <f t="shared" si="85"/>
        <v>55.095596106298963</v>
      </c>
      <c r="AK169" s="28">
        <f t="shared" si="68"/>
        <v>0</v>
      </c>
      <c r="AL169" s="28">
        <f t="shared" si="69"/>
        <v>-0.36157705684156971</v>
      </c>
      <c r="AM169" s="28">
        <f t="shared" si="70"/>
        <v>0.58557483698080715</v>
      </c>
      <c r="AN169" s="28">
        <v>0</v>
      </c>
      <c r="AO169" s="28">
        <f t="shared" si="71"/>
        <v>113.85179291378478</v>
      </c>
      <c r="AP169" s="28" t="e">
        <f t="shared" si="72"/>
        <v>#N/A</v>
      </c>
      <c r="BC169" s="65">
        <f t="shared" si="86"/>
        <v>0.6837450196839312</v>
      </c>
      <c r="BD169" s="65">
        <f t="shared" si="87"/>
        <v>0.58557483698080715</v>
      </c>
      <c r="BE169" s="65" t="e">
        <f t="shared" si="88"/>
        <v>#N/A</v>
      </c>
      <c r="BF169" s="65" t="e">
        <f t="shared" si="89"/>
        <v>#N/A</v>
      </c>
    </row>
    <row r="170" spans="2:58">
      <c r="B170" s="29"/>
      <c r="C170" s="30"/>
      <c r="D170" s="30"/>
      <c r="E170" s="31"/>
      <c r="F170" s="23">
        <v>166</v>
      </c>
      <c r="G170" s="23">
        <v>218.0368984770256</v>
      </c>
      <c r="H170" s="23">
        <v>218.0368984770256</v>
      </c>
      <c r="I170" s="27">
        <v>4.586379676948896</v>
      </c>
      <c r="K170" s="23"/>
      <c r="L170" s="23">
        <f t="shared" si="60"/>
        <v>249.71617656367624</v>
      </c>
      <c r="M170" s="23">
        <f t="shared" si="61"/>
        <v>4.3583694765276499</v>
      </c>
      <c r="N170" s="23">
        <f t="shared" si="62"/>
        <v>-0.33253583990121305</v>
      </c>
      <c r="O170" s="23">
        <f t="shared" si="63"/>
        <v>-0.89974179855329595</v>
      </c>
      <c r="Q170" s="23">
        <f t="shared" si="73"/>
        <v>0.66746416009878695</v>
      </c>
      <c r="R170" s="23">
        <f t="shared" si="74"/>
        <v>-0.89974179855329595</v>
      </c>
      <c r="S170" s="23">
        <f t="shared" si="64"/>
        <v>1.1202873332678089</v>
      </c>
      <c r="U170" s="23">
        <f t="shared" si="65"/>
        <v>0.6936560460102118</v>
      </c>
      <c r="V170" s="23">
        <f t="shared" si="75"/>
        <v>0</v>
      </c>
      <c r="W170" s="23">
        <f t="shared" si="76"/>
        <v>0.6936560460102118</v>
      </c>
      <c r="X170" s="23">
        <f t="shared" si="77"/>
        <v>249.71617656367624</v>
      </c>
      <c r="Y170" s="23">
        <f t="shared" si="78"/>
        <v>110.28382343632376</v>
      </c>
      <c r="Z170" s="23">
        <f t="shared" si="79"/>
        <v>110.28382343632376</v>
      </c>
      <c r="AB170" s="23">
        <f t="shared" si="66"/>
        <v>-0.9325383175085582</v>
      </c>
      <c r="AC170" s="23">
        <f t="shared" si="67"/>
        <v>-53.430509827471106</v>
      </c>
      <c r="AD170" s="23">
        <f t="shared" si="80"/>
        <v>-0.14841808285408639</v>
      </c>
      <c r="AE170" s="23">
        <f t="shared" si="81"/>
        <v>0</v>
      </c>
      <c r="AF170" s="23">
        <f t="shared" si="82"/>
        <v>-0.14841808285408639</v>
      </c>
      <c r="AG170" s="23">
        <f t="shared" si="83"/>
        <v>-53.430509827471099</v>
      </c>
      <c r="AH170" s="23">
        <f t="shared" si="84"/>
        <v>53.430509827471099</v>
      </c>
      <c r="AI170" s="23">
        <f t="shared" si="85"/>
        <v>53.430509827471099</v>
      </c>
      <c r="AK170" s="26">
        <f t="shared" si="68"/>
        <v>0</v>
      </c>
      <c r="AL170" s="26">
        <f t="shared" si="69"/>
        <v>-0.36157705684156971</v>
      </c>
      <c r="AM170" s="26">
        <f t="shared" si="70"/>
        <v>0.98658851141222481</v>
      </c>
      <c r="AN170" s="26">
        <v>0</v>
      </c>
      <c r="AO170" s="26">
        <f t="shared" si="71"/>
        <v>110.28382343632376</v>
      </c>
      <c r="AP170" s="26" t="e">
        <f t="shared" si="72"/>
        <v>#N/A</v>
      </c>
      <c r="BC170" s="66">
        <f t="shared" si="86"/>
        <v>0.6936560460102118</v>
      </c>
      <c r="BD170" s="66">
        <f t="shared" si="87"/>
        <v>0.98658851141222481</v>
      </c>
      <c r="BE170" s="66" t="e">
        <f t="shared" si="88"/>
        <v>#N/A</v>
      </c>
      <c r="BF170" s="66" t="e">
        <f t="shared" si="89"/>
        <v>#N/A</v>
      </c>
    </row>
    <row r="171" spans="2:58">
      <c r="B171" s="29"/>
      <c r="C171" s="30"/>
      <c r="D171" s="30"/>
      <c r="E171" s="31"/>
      <c r="F171" s="22">
        <v>167</v>
      </c>
      <c r="G171" s="22">
        <v>221.19738868711195</v>
      </c>
      <c r="H171" s="22">
        <v>221.19738868711195</v>
      </c>
      <c r="I171" s="22">
        <v>4.520849029617251</v>
      </c>
      <c r="K171" s="22"/>
      <c r="L171" s="22">
        <f t="shared" si="60"/>
        <v>253.33586450109595</v>
      </c>
      <c r="M171" s="22">
        <f t="shared" si="61"/>
        <v>4.4215449489303467</v>
      </c>
      <c r="N171" s="22">
        <f t="shared" si="62"/>
        <v>-0.2750686517502649</v>
      </c>
      <c r="O171" s="22">
        <f t="shared" si="63"/>
        <v>-0.9189410349456687</v>
      </c>
      <c r="Q171" s="22">
        <f t="shared" si="73"/>
        <v>0.72493134824973504</v>
      </c>
      <c r="R171" s="22">
        <f t="shared" si="74"/>
        <v>-0.9189410349456687</v>
      </c>
      <c r="S171" s="22">
        <f t="shared" si="64"/>
        <v>1.1704606295737567</v>
      </c>
      <c r="U171" s="22">
        <f t="shared" si="65"/>
        <v>0.70371073472526657</v>
      </c>
      <c r="V171" s="22">
        <f t="shared" si="75"/>
        <v>0</v>
      </c>
      <c r="W171" s="22">
        <f t="shared" si="76"/>
        <v>0.70371073472526657</v>
      </c>
      <c r="X171" s="22">
        <f t="shared" si="77"/>
        <v>253.33586450109595</v>
      </c>
      <c r="Y171" s="22">
        <f t="shared" si="78"/>
        <v>106.66413549890405</v>
      </c>
      <c r="Z171" s="22">
        <f t="shared" si="79"/>
        <v>106.66413549890405</v>
      </c>
      <c r="AB171" s="22">
        <f t="shared" si="66"/>
        <v>-0.90287466268213679</v>
      </c>
      <c r="AC171" s="22">
        <f t="shared" si="67"/>
        <v>-51.730907600984288</v>
      </c>
      <c r="AD171" s="22">
        <f t="shared" si="80"/>
        <v>-0.1436969655582897</v>
      </c>
      <c r="AE171" s="22">
        <f t="shared" si="81"/>
        <v>0</v>
      </c>
      <c r="AF171" s="22">
        <f t="shared" si="82"/>
        <v>-0.1436969655582897</v>
      </c>
      <c r="AG171" s="22">
        <f t="shared" si="83"/>
        <v>-51.730907600984295</v>
      </c>
      <c r="AH171" s="22">
        <f t="shared" si="84"/>
        <v>51.730907600984295</v>
      </c>
      <c r="AI171" s="22">
        <f t="shared" si="85"/>
        <v>51.730907600984295</v>
      </c>
      <c r="AK171" s="28">
        <f t="shared" si="68"/>
        <v>0</v>
      </c>
      <c r="AL171" s="28">
        <f t="shared" si="69"/>
        <v>-0.36157705684156971</v>
      </c>
      <c r="AM171" s="28">
        <f t="shared" si="70"/>
        <v>1.3671362009530674</v>
      </c>
      <c r="AN171" s="28">
        <v>0</v>
      </c>
      <c r="AO171" s="28">
        <f t="shared" si="71"/>
        <v>106.66413549890405</v>
      </c>
      <c r="AP171" s="28" t="e">
        <f t="shared" si="72"/>
        <v>#N/A</v>
      </c>
      <c r="BC171" s="65">
        <f t="shared" si="86"/>
        <v>0.70371073472526657</v>
      </c>
      <c r="BD171" s="65">
        <f t="shared" si="87"/>
        <v>1.3671362009530674</v>
      </c>
      <c r="BE171" s="65" t="e">
        <f t="shared" si="88"/>
        <v>#N/A</v>
      </c>
      <c r="BF171" s="65" t="e">
        <f t="shared" si="89"/>
        <v>#N/A</v>
      </c>
    </row>
    <row r="172" spans="2:58">
      <c r="B172" s="29"/>
      <c r="C172" s="30"/>
      <c r="D172" s="30"/>
      <c r="E172" s="31"/>
      <c r="F172" s="23">
        <v>168</v>
      </c>
      <c r="G172" s="23">
        <v>224.40369086039271</v>
      </c>
      <c r="H172" s="23">
        <v>224.40369086039271</v>
      </c>
      <c r="I172" s="27">
        <v>4.456254690668727</v>
      </c>
      <c r="K172" s="23"/>
      <c r="L172" s="23">
        <f t="shared" si="60"/>
        <v>257.00802056831242</v>
      </c>
      <c r="M172" s="23">
        <f t="shared" si="61"/>
        <v>4.4856361629503594</v>
      </c>
      <c r="N172" s="23">
        <f t="shared" si="62"/>
        <v>-0.21564816383090563</v>
      </c>
      <c r="O172" s="23">
        <f t="shared" si="63"/>
        <v>-0.93467173826915517</v>
      </c>
      <c r="Q172" s="23">
        <f t="shared" si="73"/>
        <v>0.78435183616909443</v>
      </c>
      <c r="R172" s="23">
        <f t="shared" si="74"/>
        <v>-0.93467173826915517</v>
      </c>
      <c r="S172" s="23">
        <f t="shared" si="64"/>
        <v>1.2201717343148522</v>
      </c>
      <c r="U172" s="23">
        <f t="shared" si="65"/>
        <v>0.71391116824531231</v>
      </c>
      <c r="V172" s="23">
        <f t="shared" si="75"/>
        <v>0</v>
      </c>
      <c r="W172" s="23">
        <f t="shared" si="76"/>
        <v>0.71391116824531231</v>
      </c>
      <c r="X172" s="23">
        <f t="shared" si="77"/>
        <v>257.00802056831242</v>
      </c>
      <c r="Y172" s="23">
        <f t="shared" si="78"/>
        <v>102.99197943168758</v>
      </c>
      <c r="Z172" s="23">
        <f t="shared" si="79"/>
        <v>102.99197943168758</v>
      </c>
      <c r="AB172" s="23">
        <f t="shared" si="66"/>
        <v>-0.87262122795536778</v>
      </c>
      <c r="AC172" s="23">
        <f t="shared" si="67"/>
        <v>-49.997513475365899</v>
      </c>
      <c r="AD172" s="23">
        <f t="shared" si="80"/>
        <v>-0.13888198187601639</v>
      </c>
      <c r="AE172" s="23">
        <f t="shared" si="81"/>
        <v>0</v>
      </c>
      <c r="AF172" s="23">
        <f t="shared" si="82"/>
        <v>-0.13888198187601639</v>
      </c>
      <c r="AG172" s="23">
        <f t="shared" si="83"/>
        <v>-49.997513475365899</v>
      </c>
      <c r="AH172" s="23">
        <f t="shared" si="84"/>
        <v>49.997513475365899</v>
      </c>
      <c r="AI172" s="23">
        <f t="shared" si="85"/>
        <v>49.997513475365899</v>
      </c>
      <c r="AK172" s="26">
        <f t="shared" si="68"/>
        <v>0</v>
      </c>
      <c r="AL172" s="26">
        <f t="shared" si="69"/>
        <v>-0.36157705684156971</v>
      </c>
      <c r="AM172" s="26">
        <f t="shared" si="70"/>
        <v>1.7284192039277286</v>
      </c>
      <c r="AN172" s="26">
        <v>0</v>
      </c>
      <c r="AO172" s="26">
        <f t="shared" si="71"/>
        <v>102.99197943168758</v>
      </c>
      <c r="AP172" s="26" t="e">
        <f t="shared" si="72"/>
        <v>#N/A</v>
      </c>
      <c r="BC172" s="66">
        <f t="shared" si="86"/>
        <v>0.71391116824531231</v>
      </c>
      <c r="BD172" s="66">
        <f t="shared" si="87"/>
        <v>1.7284192039277286</v>
      </c>
      <c r="BE172" s="66" t="e">
        <f t="shared" si="88"/>
        <v>#N/A</v>
      </c>
      <c r="BF172" s="66" t="e">
        <f t="shared" si="89"/>
        <v>#N/A</v>
      </c>
    </row>
    <row r="173" spans="2:58">
      <c r="B173" s="29"/>
      <c r="C173" s="30"/>
      <c r="D173" s="30"/>
      <c r="E173" s="31"/>
      <c r="F173" s="22">
        <v>169</v>
      </c>
      <c r="G173" s="22">
        <v>227.65646905080644</v>
      </c>
      <c r="H173" s="22">
        <v>227.65646905080644</v>
      </c>
      <c r="I173" s="22">
        <v>4.3925832820363588</v>
      </c>
      <c r="K173" s="22"/>
      <c r="L173" s="22">
        <f t="shared" si="60"/>
        <v>260.73340530178416</v>
      </c>
      <c r="M173" s="22">
        <f t="shared" si="61"/>
        <v>4.5506563924529733</v>
      </c>
      <c r="N173" s="22">
        <f t="shared" si="62"/>
        <v>-0.15446272472954775</v>
      </c>
      <c r="O173" s="22">
        <f t="shared" si="63"/>
        <v>-0.94670832654616965</v>
      </c>
      <c r="Q173" s="22">
        <f t="shared" si="73"/>
        <v>0.84553727527045219</v>
      </c>
      <c r="R173" s="22">
        <f t="shared" si="74"/>
        <v>-0.94670832654616965</v>
      </c>
      <c r="S173" s="22">
        <f t="shared" si="64"/>
        <v>1.269326569257742</v>
      </c>
      <c r="U173" s="22">
        <f t="shared" si="65"/>
        <v>0.72425945917162271</v>
      </c>
      <c r="V173" s="22">
        <f t="shared" si="75"/>
        <v>0</v>
      </c>
      <c r="W173" s="22">
        <f t="shared" si="76"/>
        <v>0.72425945917162271</v>
      </c>
      <c r="X173" s="22">
        <f t="shared" si="77"/>
        <v>260.73340530178416</v>
      </c>
      <c r="Y173" s="22">
        <f t="shared" si="78"/>
        <v>99.26659469821584</v>
      </c>
      <c r="Z173" s="22">
        <f t="shared" si="79"/>
        <v>99.26659469821584</v>
      </c>
      <c r="AB173" s="22">
        <f t="shared" si="66"/>
        <v>-0.84178764191852384</v>
      </c>
      <c r="AC173" s="22">
        <f t="shared" si="67"/>
        <v>-48.230879128201238</v>
      </c>
      <c r="AD173" s="22">
        <f t="shared" si="80"/>
        <v>-0.13397466424500343</v>
      </c>
      <c r="AE173" s="22">
        <f t="shared" si="81"/>
        <v>0</v>
      </c>
      <c r="AF173" s="22">
        <f t="shared" si="82"/>
        <v>-0.13397466424500343</v>
      </c>
      <c r="AG173" s="22">
        <f t="shared" si="83"/>
        <v>-48.230879128201231</v>
      </c>
      <c r="AH173" s="22">
        <f t="shared" si="84"/>
        <v>48.230879128201231</v>
      </c>
      <c r="AI173" s="22">
        <f t="shared" si="85"/>
        <v>48.230879128201231</v>
      </c>
      <c r="AK173" s="28">
        <f t="shared" si="68"/>
        <v>0</v>
      </c>
      <c r="AL173" s="28">
        <f t="shared" si="69"/>
        <v>-0.36157705684156971</v>
      </c>
      <c r="AM173" s="28">
        <f t="shared" si="70"/>
        <v>2.0714674140067753</v>
      </c>
      <c r="AN173" s="28">
        <v>0</v>
      </c>
      <c r="AO173" s="28">
        <f t="shared" si="71"/>
        <v>99.26659469821584</v>
      </c>
      <c r="AP173" s="28" t="e">
        <f t="shared" si="72"/>
        <v>#N/A</v>
      </c>
      <c r="BC173" s="65">
        <f t="shared" si="86"/>
        <v>0.72425945917162271</v>
      </c>
      <c r="BD173" s="65">
        <f t="shared" si="87"/>
        <v>2.0714674140067753</v>
      </c>
      <c r="BE173" s="65" t="e">
        <f t="shared" si="88"/>
        <v>#N/A</v>
      </c>
      <c r="BF173" s="65" t="e">
        <f t="shared" si="89"/>
        <v>#N/A</v>
      </c>
    </row>
    <row r="174" spans="2:58">
      <c r="B174" s="29"/>
      <c r="C174" s="30"/>
      <c r="D174" s="30"/>
      <c r="E174" s="31"/>
      <c r="F174" s="23">
        <v>170</v>
      </c>
      <c r="G174" s="23">
        <v>230.95639693789167</v>
      </c>
      <c r="H174" s="23">
        <v>230.95639693789167</v>
      </c>
      <c r="I174" s="27">
        <v>4.3298216168003263</v>
      </c>
      <c r="K174" s="23"/>
      <c r="L174" s="23">
        <f t="shared" si="60"/>
        <v>264.51279026210364</v>
      </c>
      <c r="M174" s="23">
        <f t="shared" si="61"/>
        <v>4.616619103710903</v>
      </c>
      <c r="N174" s="23">
        <f t="shared" si="62"/>
        <v>-9.172463456855158E-2</v>
      </c>
      <c r="O174" s="23">
        <f t="shared" si="63"/>
        <v>-0.95483086475877543</v>
      </c>
      <c r="Q174" s="23">
        <f t="shared" si="73"/>
        <v>0.90827536543144838</v>
      </c>
      <c r="R174" s="23">
        <f t="shared" si="74"/>
        <v>-0.95483086475877543</v>
      </c>
      <c r="S174" s="23">
        <f t="shared" si="64"/>
        <v>1.317826285875958</v>
      </c>
      <c r="U174" s="23">
        <f t="shared" si="65"/>
        <v>0.73475775072806571</v>
      </c>
      <c r="V174" s="23">
        <f t="shared" si="75"/>
        <v>0</v>
      </c>
      <c r="W174" s="23">
        <f t="shared" si="76"/>
        <v>0.73475775072806571</v>
      </c>
      <c r="X174" s="23">
        <f t="shared" si="77"/>
        <v>264.51279026210364</v>
      </c>
      <c r="Y174" s="23">
        <f t="shared" si="78"/>
        <v>95.487209737896364</v>
      </c>
      <c r="Z174" s="23">
        <f t="shared" si="79"/>
        <v>95.487209737896364</v>
      </c>
      <c r="AB174" s="23">
        <f t="shared" si="66"/>
        <v>-0.81038107224322453</v>
      </c>
      <c r="AC174" s="23">
        <f t="shared" si="67"/>
        <v>-46.431415236823028</v>
      </c>
      <c r="AD174" s="23">
        <f t="shared" si="80"/>
        <v>-0.12897615343561952</v>
      </c>
      <c r="AE174" s="23">
        <f t="shared" si="81"/>
        <v>0</v>
      </c>
      <c r="AF174" s="23">
        <f t="shared" si="82"/>
        <v>-0.12897615343561952</v>
      </c>
      <c r="AG174" s="23">
        <f t="shared" si="83"/>
        <v>-46.431415236823028</v>
      </c>
      <c r="AH174" s="23">
        <f t="shared" si="84"/>
        <v>46.431415236823028</v>
      </c>
      <c r="AI174" s="23">
        <f t="shared" si="85"/>
        <v>46.431415236823028</v>
      </c>
      <c r="AK174" s="26">
        <f t="shared" si="68"/>
        <v>0</v>
      </c>
      <c r="AL174" s="26">
        <f t="shared" si="69"/>
        <v>-0.36157705684156971</v>
      </c>
      <c r="AM174" s="26">
        <f t="shared" si="70"/>
        <v>2.3971633180932708</v>
      </c>
      <c r="AN174" s="26">
        <v>0</v>
      </c>
      <c r="AO174" s="26">
        <f t="shared" si="71"/>
        <v>95.487209737896364</v>
      </c>
      <c r="AP174" s="26" t="e">
        <f t="shared" si="72"/>
        <v>#N/A</v>
      </c>
      <c r="BC174" s="66">
        <f t="shared" si="86"/>
        <v>0.73475775072806571</v>
      </c>
      <c r="BD174" s="66">
        <f t="shared" si="87"/>
        <v>2.3971633180932708</v>
      </c>
      <c r="BE174" s="66" t="e">
        <f t="shared" si="88"/>
        <v>#N/A</v>
      </c>
      <c r="BF174" s="66" t="e">
        <f t="shared" si="89"/>
        <v>#N/A</v>
      </c>
    </row>
    <row r="175" spans="2:58">
      <c r="B175" s="29"/>
      <c r="C175" s="30"/>
      <c r="D175" s="30"/>
      <c r="E175" s="31"/>
      <c r="F175" s="22">
        <v>171</v>
      </c>
      <c r="G175" s="22">
        <v>234.30415796631209</v>
      </c>
      <c r="H175" s="22">
        <v>234.30415796631209</v>
      </c>
      <c r="I175" s="22">
        <v>4.2679566964568272</v>
      </c>
      <c r="K175" s="22"/>
      <c r="L175" s="22">
        <f t="shared" si="60"/>
        <v>268.34695819379488</v>
      </c>
      <c r="M175" s="22">
        <f t="shared" si="61"/>
        <v>4.6835379581932965</v>
      </c>
      <c r="N175" s="22">
        <f t="shared" si="62"/>
        <v>-2.7670824540177909E-2</v>
      </c>
      <c r="O175" s="22">
        <f t="shared" si="63"/>
        <v>-0.95882725991285411</v>
      </c>
      <c r="Q175" s="22">
        <f t="shared" si="73"/>
        <v>0.97232917545982211</v>
      </c>
      <c r="R175" s="22">
        <f t="shared" si="74"/>
        <v>-0.95882725991285411</v>
      </c>
      <c r="S175" s="22">
        <f t="shared" si="64"/>
        <v>1.3655671861180501</v>
      </c>
      <c r="U175" s="22">
        <f t="shared" si="65"/>
        <v>0.74540821720498573</v>
      </c>
      <c r="V175" s="22">
        <f t="shared" si="75"/>
        <v>0</v>
      </c>
      <c r="W175" s="22">
        <f t="shared" si="76"/>
        <v>0.74540821720498573</v>
      </c>
      <c r="X175" s="22">
        <f t="shared" si="77"/>
        <v>268.34695819379488</v>
      </c>
      <c r="Y175" s="22">
        <f t="shared" si="78"/>
        <v>91.653041806205124</v>
      </c>
      <c r="Z175" s="22">
        <f t="shared" si="79"/>
        <v>91.653041806205124</v>
      </c>
      <c r="AB175" s="22">
        <f t="shared" si="66"/>
        <v>-0.77840665545826393</v>
      </c>
      <c r="AC175" s="22">
        <f t="shared" si="67"/>
        <v>-44.599416102652526</v>
      </c>
      <c r="AD175" s="22">
        <f t="shared" si="80"/>
        <v>-0.12388726695181257</v>
      </c>
      <c r="AE175" s="22">
        <f t="shared" si="81"/>
        <v>0</v>
      </c>
      <c r="AF175" s="22">
        <f t="shared" si="82"/>
        <v>-0.12388726695181257</v>
      </c>
      <c r="AG175" s="22">
        <f t="shared" si="83"/>
        <v>-44.599416102652526</v>
      </c>
      <c r="AH175" s="22">
        <f t="shared" si="84"/>
        <v>44.599416102652526</v>
      </c>
      <c r="AI175" s="22">
        <f t="shared" si="85"/>
        <v>44.599416102652526</v>
      </c>
      <c r="AK175" s="28">
        <f t="shared" si="68"/>
        <v>0</v>
      </c>
      <c r="AL175" s="28">
        <f t="shared" si="69"/>
        <v>-0.36157705684156971</v>
      </c>
      <c r="AM175" s="28">
        <f t="shared" si="70"/>
        <v>2.706261447149946</v>
      </c>
      <c r="AN175" s="28">
        <v>0</v>
      </c>
      <c r="AO175" s="28">
        <f t="shared" si="71"/>
        <v>91.653041806205124</v>
      </c>
      <c r="AP175" s="28" t="e">
        <f t="shared" si="72"/>
        <v>#N/A</v>
      </c>
      <c r="BC175" s="65">
        <f t="shared" si="86"/>
        <v>0.74540821720498573</v>
      </c>
      <c r="BD175" s="65">
        <f t="shared" si="87"/>
        <v>2.706261447149946</v>
      </c>
      <c r="BE175" s="65" t="e">
        <f t="shared" si="88"/>
        <v>#N/A</v>
      </c>
      <c r="BF175" s="65" t="e">
        <f t="shared" si="89"/>
        <v>#N/A</v>
      </c>
    </row>
    <row r="176" spans="2:58">
      <c r="B176" s="29"/>
      <c r="C176" s="30"/>
      <c r="D176" s="30"/>
      <c r="E176" s="31"/>
      <c r="F176" s="23">
        <v>172</v>
      </c>
      <c r="G176" s="23">
        <v>237.7004454874037</v>
      </c>
      <c r="H176" s="23">
        <v>237.7004454874037</v>
      </c>
      <c r="I176" s="27">
        <v>4.2069757082259756</v>
      </c>
      <c r="K176" s="23"/>
      <c r="L176" s="23">
        <f t="shared" si="60"/>
        <v>272.2367031874262</v>
      </c>
      <c r="M176" s="23">
        <f t="shared" si="61"/>
        <v>4.7514268153951287</v>
      </c>
      <c r="N176" s="23">
        <f t="shared" si="62"/>
        <v>3.7436613730326501E-2</v>
      </c>
      <c r="O176" s="23">
        <f t="shared" si="63"/>
        <v>-0.95849563840172558</v>
      </c>
      <c r="Q176" s="23">
        <f t="shared" si="73"/>
        <v>1.0374366137303266</v>
      </c>
      <c r="R176" s="23">
        <f t="shared" si="74"/>
        <v>-0.95849563840172558</v>
      </c>
      <c r="S176" s="23">
        <f t="shared" si="64"/>
        <v>1.4124406594060432</v>
      </c>
      <c r="U176" s="23">
        <f t="shared" si="65"/>
        <v>0.75621306440951719</v>
      </c>
      <c r="V176" s="23">
        <f t="shared" si="75"/>
        <v>0</v>
      </c>
      <c r="W176" s="23">
        <f t="shared" si="76"/>
        <v>0.75621306440951719</v>
      </c>
      <c r="X176" s="23">
        <f t="shared" si="77"/>
        <v>272.2367031874262</v>
      </c>
      <c r="Y176" s="23">
        <f t="shared" si="78"/>
        <v>87.763296812573799</v>
      </c>
      <c r="Z176" s="23">
        <f t="shared" si="79"/>
        <v>87.763296812573799</v>
      </c>
      <c r="AB176" s="23">
        <f t="shared" si="66"/>
        <v>-0.74586783765129649</v>
      </c>
      <c r="AC176" s="23">
        <f t="shared" si="67"/>
        <v>-42.735079171968167</v>
      </c>
      <c r="AD176" s="23">
        <f t="shared" si="80"/>
        <v>-0.11870855325546713</v>
      </c>
      <c r="AE176" s="23">
        <f t="shared" si="81"/>
        <v>0</v>
      </c>
      <c r="AF176" s="23">
        <f t="shared" si="82"/>
        <v>-0.11870855325546713</v>
      </c>
      <c r="AG176" s="23">
        <f t="shared" si="83"/>
        <v>-42.735079171968167</v>
      </c>
      <c r="AH176" s="23">
        <f t="shared" si="84"/>
        <v>42.735079171968167</v>
      </c>
      <c r="AI176" s="23">
        <f t="shared" si="85"/>
        <v>42.735079171968167</v>
      </c>
      <c r="AK176" s="26">
        <f t="shared" si="68"/>
        <v>0</v>
      </c>
      <c r="AL176" s="26">
        <f t="shared" si="69"/>
        <v>-0.36157705684156971</v>
      </c>
      <c r="AM176" s="26">
        <f t="shared" si="70"/>
        <v>2.9994042189075709</v>
      </c>
      <c r="AN176" s="26">
        <v>0</v>
      </c>
      <c r="AO176" s="26">
        <f t="shared" si="71"/>
        <v>87.763296812573799</v>
      </c>
      <c r="AP176" s="26" t="e">
        <f t="shared" si="72"/>
        <v>#N/A</v>
      </c>
      <c r="BC176" s="66">
        <f t="shared" si="86"/>
        <v>0.75621306440951719</v>
      </c>
      <c r="BD176" s="66">
        <f t="shared" si="87"/>
        <v>2.9994042189075709</v>
      </c>
      <c r="BE176" s="66" t="e">
        <f t="shared" si="88"/>
        <v>#N/A</v>
      </c>
      <c r="BF176" s="66" t="e">
        <f t="shared" si="89"/>
        <v>#N/A</v>
      </c>
    </row>
    <row r="177" spans="2:58">
      <c r="B177" s="29"/>
      <c r="C177" s="30"/>
      <c r="D177" s="30"/>
      <c r="E177" s="31"/>
      <c r="F177" s="22">
        <v>173</v>
      </c>
      <c r="G177" s="22">
        <v>241.14596290277493</v>
      </c>
      <c r="H177" s="22">
        <v>241.14596290277493</v>
      </c>
      <c r="I177" s="22">
        <v>4.1468660223981413</v>
      </c>
      <c r="K177" s="22"/>
      <c r="L177" s="22">
        <f t="shared" si="60"/>
        <v>276.18283084407477</v>
      </c>
      <c r="M177" s="22">
        <f t="shared" si="61"/>
        <v>4.8202997357076542</v>
      </c>
      <c r="N177" s="22">
        <f t="shared" si="62"/>
        <v>0.10331007537425672</v>
      </c>
      <c r="O177" s="22">
        <f t="shared" si="63"/>
        <v>-0.95364690384276429</v>
      </c>
      <c r="Q177" s="22">
        <f t="shared" si="73"/>
        <v>1.1033100753742566</v>
      </c>
      <c r="R177" s="22">
        <f t="shared" si="74"/>
        <v>-0.95364690384276429</v>
      </c>
      <c r="S177" s="22">
        <f t="shared" si="64"/>
        <v>1.4583331373973638</v>
      </c>
      <c r="U177" s="22">
        <f t="shared" si="65"/>
        <v>0.76717453012242998</v>
      </c>
      <c r="V177" s="22">
        <f t="shared" si="75"/>
        <v>0</v>
      </c>
      <c r="W177" s="22">
        <f t="shared" si="76"/>
        <v>0.76717453012242998</v>
      </c>
      <c r="X177" s="22">
        <f t="shared" si="77"/>
        <v>276.18283084407477</v>
      </c>
      <c r="Y177" s="22">
        <f t="shared" si="78"/>
        <v>83.817169155925228</v>
      </c>
      <c r="Z177" s="22">
        <f t="shared" si="79"/>
        <v>83.817169155925228</v>
      </c>
      <c r="AB177" s="22">
        <f t="shared" si="66"/>
        <v>-0.71276664709671667</v>
      </c>
      <c r="AC177" s="22">
        <f t="shared" si="67"/>
        <v>-40.838520656332435</v>
      </c>
      <c r="AD177" s="22">
        <f t="shared" si="80"/>
        <v>-0.11344033515647899</v>
      </c>
      <c r="AE177" s="22">
        <f t="shared" si="81"/>
        <v>0</v>
      </c>
      <c r="AF177" s="22">
        <f t="shared" si="82"/>
        <v>-0.11344033515647899</v>
      </c>
      <c r="AG177" s="22">
        <f t="shared" si="83"/>
        <v>-40.838520656332435</v>
      </c>
      <c r="AH177" s="22">
        <f t="shared" si="84"/>
        <v>40.838520656332435</v>
      </c>
      <c r="AI177" s="22">
        <f t="shared" si="85"/>
        <v>40.838520656332435</v>
      </c>
      <c r="AK177" s="28">
        <f t="shared" si="68"/>
        <v>0</v>
      </c>
      <c r="AL177" s="28">
        <f t="shared" si="69"/>
        <v>-0.36157705684156971</v>
      </c>
      <c r="AM177" s="28">
        <f t="shared" si="70"/>
        <v>3.2771348857711144</v>
      </c>
      <c r="AN177" s="28">
        <v>0</v>
      </c>
      <c r="AO177" s="28">
        <f t="shared" si="71"/>
        <v>83.817169155925228</v>
      </c>
      <c r="AP177" s="28" t="e">
        <f t="shared" si="72"/>
        <v>#N/A</v>
      </c>
      <c r="BC177" s="65">
        <f t="shared" si="86"/>
        <v>0.76717453012242998</v>
      </c>
      <c r="BD177" s="65">
        <f t="shared" si="87"/>
        <v>3.2771348857711144</v>
      </c>
      <c r="BE177" s="65" t="e">
        <f t="shared" si="88"/>
        <v>#N/A</v>
      </c>
      <c r="BF177" s="65" t="e">
        <f t="shared" si="89"/>
        <v>#N/A</v>
      </c>
    </row>
    <row r="178" spans="2:58">
      <c r="B178" s="29"/>
      <c r="C178" s="30"/>
      <c r="D178" s="30"/>
      <c r="E178" s="31"/>
      <c r="F178" s="23">
        <v>174</v>
      </c>
      <c r="G178" s="23">
        <v>244.64142380998626</v>
      </c>
      <c r="H178" s="23">
        <v>244.64142380998626</v>
      </c>
      <c r="I178" s="27">
        <v>4.0876151897182504</v>
      </c>
      <c r="K178" s="23"/>
      <c r="L178" s="23">
        <f t="shared" si="60"/>
        <v>280.18615844217209</v>
      </c>
      <c r="M178" s="23">
        <f t="shared" si="61"/>
        <v>4.8901709833304094</v>
      </c>
      <c r="N178" s="23">
        <f t="shared" si="62"/>
        <v>0.16963629416034645</v>
      </c>
      <c r="O178" s="23">
        <f t="shared" si="63"/>
        <v>-0.94410747088785896</v>
      </c>
      <c r="Q178" s="23">
        <f t="shared" si="73"/>
        <v>1.1696362941603464</v>
      </c>
      <c r="R178" s="23">
        <f t="shared" si="74"/>
        <v>-0.94410747088785896</v>
      </c>
      <c r="S178" s="23">
        <f t="shared" si="64"/>
        <v>1.5031260683001337</v>
      </c>
      <c r="U178" s="23">
        <f t="shared" si="65"/>
        <v>0.77829488456158913</v>
      </c>
      <c r="V178" s="23">
        <f t="shared" si="75"/>
        <v>0</v>
      </c>
      <c r="W178" s="23">
        <f t="shared" si="76"/>
        <v>0.77829488456158913</v>
      </c>
      <c r="X178" s="23">
        <f t="shared" si="77"/>
        <v>280.18615844217209</v>
      </c>
      <c r="Y178" s="23">
        <f t="shared" si="78"/>
        <v>79.813841557827914</v>
      </c>
      <c r="Z178" s="23">
        <f t="shared" si="79"/>
        <v>79.813841557827914</v>
      </c>
      <c r="AB178" s="23">
        <f t="shared" si="66"/>
        <v>-0.67910391437939277</v>
      </c>
      <c r="AC178" s="23">
        <f t="shared" si="67"/>
        <v>-38.909788144752824</v>
      </c>
      <c r="AD178" s="23">
        <f t="shared" si="80"/>
        <v>-0.10808274484653563</v>
      </c>
      <c r="AE178" s="23">
        <f t="shared" si="81"/>
        <v>0</v>
      </c>
      <c r="AF178" s="23">
        <f t="shared" si="82"/>
        <v>-0.10808274484653563</v>
      </c>
      <c r="AG178" s="23">
        <f t="shared" si="83"/>
        <v>-38.909788144752824</v>
      </c>
      <c r="AH178" s="23">
        <f t="shared" si="84"/>
        <v>38.909788144752824</v>
      </c>
      <c r="AI178" s="23">
        <f t="shared" si="85"/>
        <v>38.909788144752824</v>
      </c>
      <c r="AK178" s="26">
        <f t="shared" si="68"/>
        <v>0</v>
      </c>
      <c r="AL178" s="26">
        <f t="shared" si="69"/>
        <v>-0.36157705684156971</v>
      </c>
      <c r="AM178" s="26">
        <f t="shared" si="70"/>
        <v>3.5399081343068</v>
      </c>
      <c r="AN178" s="26">
        <v>0</v>
      </c>
      <c r="AO178" s="26">
        <f t="shared" si="71"/>
        <v>79.813841557827914</v>
      </c>
      <c r="AP178" s="26" t="e">
        <f t="shared" si="72"/>
        <v>#N/A</v>
      </c>
      <c r="BC178" s="66">
        <f t="shared" si="86"/>
        <v>0.77829488456158913</v>
      </c>
      <c r="BD178" s="66">
        <f t="shared" si="87"/>
        <v>3.5399081343068</v>
      </c>
      <c r="BE178" s="66" t="e">
        <f t="shared" si="88"/>
        <v>#N/A</v>
      </c>
      <c r="BF178" s="66" t="e">
        <f t="shared" si="89"/>
        <v>#N/A</v>
      </c>
    </row>
    <row r="179" spans="2:58">
      <c r="B179" s="29"/>
      <c r="C179" s="30"/>
      <c r="D179" s="30"/>
      <c r="E179" s="31"/>
      <c r="F179" s="22">
        <v>175</v>
      </c>
      <c r="G179" s="22">
        <v>248.18755215034398</v>
      </c>
      <c r="H179" s="22">
        <v>248.18755215034398</v>
      </c>
      <c r="I179" s="22">
        <v>4.0292109388074078</v>
      </c>
      <c r="K179" s="22"/>
      <c r="L179" s="22">
        <f t="shared" si="60"/>
        <v>284.24751510677135</v>
      </c>
      <c r="M179" s="22">
        <f t="shared" si="61"/>
        <v>4.9610550292254816</v>
      </c>
      <c r="N179" s="22">
        <f t="shared" si="62"/>
        <v>0.23607642883531385</v>
      </c>
      <c r="O179" s="22">
        <f t="shared" si="63"/>
        <v>-0.92972216744094582</v>
      </c>
      <c r="Q179" s="22">
        <f t="shared" si="73"/>
        <v>1.2360764288353139</v>
      </c>
      <c r="R179" s="22">
        <f t="shared" si="74"/>
        <v>-0.92972216744094582</v>
      </c>
      <c r="S179" s="22">
        <f t="shared" si="64"/>
        <v>1.5466959127615723</v>
      </c>
      <c r="U179" s="22">
        <f t="shared" si="65"/>
        <v>0.78957643085214257</v>
      </c>
      <c r="V179" s="22">
        <f t="shared" si="75"/>
        <v>0</v>
      </c>
      <c r="W179" s="22">
        <f t="shared" si="76"/>
        <v>0.78957643085214257</v>
      </c>
      <c r="X179" s="22">
        <f t="shared" si="77"/>
        <v>284.24751510677135</v>
      </c>
      <c r="Y179" s="22">
        <f t="shared" si="78"/>
        <v>75.752484893228655</v>
      </c>
      <c r="Z179" s="22">
        <f t="shared" si="79"/>
        <v>75.752484893228655</v>
      </c>
      <c r="AB179" s="22">
        <f t="shared" si="66"/>
        <v>-0.6448794516912093</v>
      </c>
      <c r="AC179" s="22">
        <f t="shared" si="67"/>
        <v>-36.948870876616951</v>
      </c>
      <c r="AD179" s="22">
        <f t="shared" si="80"/>
        <v>-0.10263575243504709</v>
      </c>
      <c r="AE179" s="22">
        <f t="shared" si="81"/>
        <v>0</v>
      </c>
      <c r="AF179" s="22">
        <f t="shared" si="82"/>
        <v>-0.10263575243504709</v>
      </c>
      <c r="AG179" s="22">
        <f t="shared" si="83"/>
        <v>-36.948870876616951</v>
      </c>
      <c r="AH179" s="22">
        <f t="shared" si="84"/>
        <v>36.948870876616951</v>
      </c>
      <c r="AI179" s="22">
        <f t="shared" si="85"/>
        <v>36.948870876616951</v>
      </c>
      <c r="AK179" s="28">
        <f t="shared" si="68"/>
        <v>0</v>
      </c>
      <c r="AL179" s="28">
        <f t="shared" si="69"/>
        <v>-0.36157705684156971</v>
      </c>
      <c r="AM179" s="28">
        <f t="shared" si="70"/>
        <v>3.788098757620963</v>
      </c>
      <c r="AN179" s="28">
        <v>0</v>
      </c>
      <c r="AO179" s="28">
        <f t="shared" si="71"/>
        <v>75.752484893228655</v>
      </c>
      <c r="AP179" s="28" t="e">
        <f t="shared" si="72"/>
        <v>#N/A</v>
      </c>
      <c r="BC179" s="65">
        <f t="shared" si="86"/>
        <v>0.78957643085214257</v>
      </c>
      <c r="BD179" s="65">
        <f t="shared" si="87"/>
        <v>3.788098757620963</v>
      </c>
      <c r="BE179" s="65" t="e">
        <f t="shared" si="88"/>
        <v>#N/A</v>
      </c>
      <c r="BF179" s="65" t="e">
        <f t="shared" si="89"/>
        <v>#N/A</v>
      </c>
    </row>
    <row r="180" spans="2:58">
      <c r="B180" s="29"/>
      <c r="C180" s="30"/>
      <c r="D180" s="30"/>
      <c r="E180" s="31"/>
      <c r="F180" s="23">
        <v>176</v>
      </c>
      <c r="G180" s="23">
        <v>251.78508235883359</v>
      </c>
      <c r="H180" s="23">
        <v>250</v>
      </c>
      <c r="I180" s="27">
        <v>3.9716411736214052</v>
      </c>
      <c r="K180" s="23"/>
      <c r="L180" s="23">
        <f t="shared" si="60"/>
        <v>288.36774198126528</v>
      </c>
      <c r="M180" s="23">
        <f t="shared" si="61"/>
        <v>5.0329665541145552</v>
      </c>
      <c r="N180" s="23">
        <f t="shared" si="62"/>
        <v>0.30226641514026298</v>
      </c>
      <c r="O180" s="23">
        <f t="shared" si="63"/>
        <v>-0.91035729423176437</v>
      </c>
      <c r="Q180" s="23">
        <f t="shared" si="73"/>
        <v>1.302266415140263</v>
      </c>
      <c r="R180" s="23">
        <f t="shared" si="74"/>
        <v>-0.91035729423176437</v>
      </c>
      <c r="S180" s="23">
        <f t="shared" si="64"/>
        <v>1.5889141635605277</v>
      </c>
      <c r="U180" s="23">
        <f t="shared" si="65"/>
        <v>0.8010215055035147</v>
      </c>
      <c r="V180" s="23">
        <f t="shared" si="75"/>
        <v>0</v>
      </c>
      <c r="W180" s="23">
        <f t="shared" si="76"/>
        <v>0.8010215055035147</v>
      </c>
      <c r="X180" s="23">
        <f t="shared" si="77"/>
        <v>288.36774198126528</v>
      </c>
      <c r="Y180" s="23">
        <f t="shared" si="78"/>
        <v>71.632258018734717</v>
      </c>
      <c r="Z180" s="23">
        <f t="shared" si="79"/>
        <v>71.632258018734717</v>
      </c>
      <c r="AB180" s="23">
        <f t="shared" si="66"/>
        <v>-0.6100922001554564</v>
      </c>
      <c r="AC180" s="23">
        <f t="shared" si="67"/>
        <v>-34.955708182758322</v>
      </c>
      <c r="AD180" s="23">
        <f t="shared" si="80"/>
        <v>-9.7099189396550892E-2</v>
      </c>
      <c r="AE180" s="23">
        <f t="shared" si="81"/>
        <v>0</v>
      </c>
      <c r="AF180" s="23">
        <f t="shared" si="82"/>
        <v>-9.7099189396550892E-2</v>
      </c>
      <c r="AG180" s="23">
        <f t="shared" si="83"/>
        <v>-34.955708182758322</v>
      </c>
      <c r="AH180" s="23">
        <f t="shared" si="84"/>
        <v>34.955708182758322</v>
      </c>
      <c r="AI180" s="23">
        <f t="shared" si="85"/>
        <v>34.955708182758322</v>
      </c>
      <c r="AK180" s="26">
        <f t="shared" si="68"/>
        <v>0</v>
      </c>
      <c r="AL180" s="26">
        <f t="shared" si="69"/>
        <v>-0.36157705684156971</v>
      </c>
      <c r="AM180" s="26">
        <f t="shared" si="70"/>
        <v>4.0220087270435476</v>
      </c>
      <c r="AN180" s="26">
        <v>0</v>
      </c>
      <c r="AO180" s="26">
        <f t="shared" si="71"/>
        <v>71.632258018734717</v>
      </c>
      <c r="AP180" s="26" t="e">
        <f t="shared" si="72"/>
        <v>#N/A</v>
      </c>
      <c r="BC180" s="66">
        <f t="shared" si="86"/>
        <v>0.8010215055035147</v>
      </c>
      <c r="BD180" s="66">
        <f t="shared" si="87"/>
        <v>4.0220087270435476</v>
      </c>
      <c r="BE180" s="66" t="e">
        <f t="shared" si="88"/>
        <v>#N/A</v>
      </c>
      <c r="BF180" s="66" t="e">
        <f t="shared" si="89"/>
        <v>#N/A</v>
      </c>
    </row>
    <row r="181" spans="2:58">
      <c r="B181" s="29"/>
      <c r="C181" s="30"/>
      <c r="D181" s="30"/>
      <c r="E181" s="31"/>
      <c r="F181" s="22">
        <v>177</v>
      </c>
      <c r="G181" s="22">
        <v>255.43475951622861</v>
      </c>
      <c r="H181" s="22">
        <v>255.43475951622861</v>
      </c>
      <c r="I181" s="22">
        <v>3.9148939709455113</v>
      </c>
      <c r="K181" s="22"/>
      <c r="L181" s="22">
        <f t="shared" si="60"/>
        <v>292.54769240159521</v>
      </c>
      <c r="M181" s="22">
        <f t="shared" si="61"/>
        <v>5.1059204515194336</v>
      </c>
      <c r="N181" s="22">
        <f t="shared" si="62"/>
        <v>0.36781761592546108</v>
      </c>
      <c r="O181" s="22">
        <f t="shared" si="63"/>
        <v>-0.88590382677671908</v>
      </c>
      <c r="Q181" s="22">
        <f t="shared" si="73"/>
        <v>1.3678176159254611</v>
      </c>
      <c r="R181" s="22">
        <f t="shared" si="74"/>
        <v>-0.88590382677671908</v>
      </c>
      <c r="S181" s="22">
        <f t="shared" si="64"/>
        <v>1.6296473915340237</v>
      </c>
      <c r="U181" s="22">
        <f t="shared" si="65"/>
        <v>0.81263247889332002</v>
      </c>
      <c r="V181" s="22">
        <f t="shared" si="75"/>
        <v>0</v>
      </c>
      <c r="W181" s="22">
        <f t="shared" si="76"/>
        <v>0.81263247889332002</v>
      </c>
      <c r="X181" s="22">
        <f t="shared" si="77"/>
        <v>292.54769240159521</v>
      </c>
      <c r="Y181" s="22">
        <f t="shared" si="78"/>
        <v>67.452307598404786</v>
      </c>
      <c r="Z181" s="22">
        <f t="shared" si="79"/>
        <v>67.452307598404786</v>
      </c>
      <c r="AB181" s="22">
        <f t="shared" si="66"/>
        <v>-0.57474035196745565</v>
      </c>
      <c r="AC181" s="22">
        <f t="shared" si="67"/>
        <v>-32.930196483598671</v>
      </c>
      <c r="AD181" s="22">
        <f t="shared" si="80"/>
        <v>-9.1472768009996305E-2</v>
      </c>
      <c r="AE181" s="22">
        <f t="shared" si="81"/>
        <v>0</v>
      </c>
      <c r="AF181" s="22">
        <f t="shared" si="82"/>
        <v>-9.1472768009996305E-2</v>
      </c>
      <c r="AG181" s="22">
        <f t="shared" si="83"/>
        <v>-32.930196483598671</v>
      </c>
      <c r="AH181" s="22">
        <f t="shared" si="84"/>
        <v>32.930196483598671</v>
      </c>
      <c r="AI181" s="22">
        <f t="shared" si="85"/>
        <v>32.930196483598671</v>
      </c>
      <c r="AK181" s="28">
        <f t="shared" si="68"/>
        <v>0</v>
      </c>
      <c r="AL181" s="28">
        <f t="shared" si="69"/>
        <v>-0.36157705684156971</v>
      </c>
      <c r="AM181" s="28">
        <f t="shared" si="70"/>
        <v>4.2418729165829889</v>
      </c>
      <c r="AN181" s="28">
        <v>0</v>
      </c>
      <c r="AO181" s="28">
        <f t="shared" si="71"/>
        <v>67.452307598404786</v>
      </c>
      <c r="AP181" s="28" t="e">
        <f t="shared" si="72"/>
        <v>#N/A</v>
      </c>
      <c r="BC181" s="65">
        <f t="shared" si="86"/>
        <v>0.81263247889332002</v>
      </c>
      <c r="BD181" s="65">
        <f t="shared" si="87"/>
        <v>4.2418729165829889</v>
      </c>
      <c r="BE181" s="65" t="e">
        <f t="shared" si="88"/>
        <v>#N/A</v>
      </c>
      <c r="BF181" s="65" t="e">
        <f t="shared" si="89"/>
        <v>#N/A</v>
      </c>
    </row>
    <row r="182" spans="2:58">
      <c r="B182" s="29"/>
      <c r="C182" s="30"/>
      <c r="D182" s="30"/>
      <c r="E182" s="31"/>
      <c r="F182" s="23">
        <v>178</v>
      </c>
      <c r="G182" s="23">
        <v>259.13733950340401</v>
      </c>
      <c r="H182" s="23">
        <v>259.13733950340401</v>
      </c>
      <c r="I182" s="27">
        <v>3.8589575779250604</v>
      </c>
      <c r="K182" s="23"/>
      <c r="L182" s="23">
        <f t="shared" si="60"/>
        <v>296.78823207298501</v>
      </c>
      <c r="M182" s="23">
        <f t="shared" si="61"/>
        <v>5.1799318308466242</v>
      </c>
      <c r="N182" s="23">
        <f t="shared" si="62"/>
        <v>0.43231780268134679</v>
      </c>
      <c r="O182" s="23">
        <f t="shared" si="63"/>
        <v>-0.85628074039271562</v>
      </c>
      <c r="Q182" s="23">
        <f t="shared" si="73"/>
        <v>1.4323178026813468</v>
      </c>
      <c r="R182" s="23">
        <f t="shared" si="74"/>
        <v>-0.85628074039271562</v>
      </c>
      <c r="S182" s="23">
        <f t="shared" si="64"/>
        <v>1.6687573203571029</v>
      </c>
      <c r="U182" s="23">
        <f t="shared" si="65"/>
        <v>0.82441175575829173</v>
      </c>
      <c r="V182" s="23">
        <f t="shared" si="75"/>
        <v>0</v>
      </c>
      <c r="W182" s="23">
        <f t="shared" si="76"/>
        <v>0.82441175575829173</v>
      </c>
      <c r="X182" s="23">
        <f t="shared" si="77"/>
        <v>296.78823207298501</v>
      </c>
      <c r="Y182" s="23">
        <f t="shared" si="78"/>
        <v>63.211767927014989</v>
      </c>
      <c r="Z182" s="23">
        <f t="shared" si="79"/>
        <v>63.211767927014989</v>
      </c>
      <c r="AB182" s="23">
        <f t="shared" si="66"/>
        <v>-0.5388214526127908</v>
      </c>
      <c r="AC182" s="23">
        <f t="shared" si="67"/>
        <v>-30.872195145821198</v>
      </c>
      <c r="AD182" s="23">
        <f t="shared" si="80"/>
        <v>-8.5756097627281105E-2</v>
      </c>
      <c r="AE182" s="23">
        <f t="shared" si="81"/>
        <v>0</v>
      </c>
      <c r="AF182" s="23">
        <f t="shared" si="82"/>
        <v>-8.5756097627281105E-2</v>
      </c>
      <c r="AG182" s="23">
        <f t="shared" si="83"/>
        <v>-30.872195145821198</v>
      </c>
      <c r="AH182" s="23">
        <f t="shared" si="84"/>
        <v>30.872195145821198</v>
      </c>
      <c r="AI182" s="23">
        <f t="shared" si="85"/>
        <v>30.872195145821198</v>
      </c>
      <c r="AK182" s="26">
        <f t="shared" si="68"/>
        <v>0</v>
      </c>
      <c r="AL182" s="26">
        <f t="shared" si="69"/>
        <v>-0.36157705684156971</v>
      </c>
      <c r="AM182" s="26">
        <f t="shared" si="70"/>
        <v>4.4478636767494546</v>
      </c>
      <c r="AN182" s="26">
        <v>0</v>
      </c>
      <c r="AO182" s="26">
        <f t="shared" si="71"/>
        <v>63.211767927014989</v>
      </c>
      <c r="AP182" s="26" t="e">
        <f t="shared" si="72"/>
        <v>#N/A</v>
      </c>
      <c r="BC182" s="66">
        <f t="shared" si="86"/>
        <v>0.82441175575829173</v>
      </c>
      <c r="BD182" s="66">
        <f t="shared" si="87"/>
        <v>4.4478636767494546</v>
      </c>
      <c r="BE182" s="66" t="e">
        <f t="shared" si="88"/>
        <v>#N/A</v>
      </c>
      <c r="BF182" s="66" t="e">
        <f t="shared" si="89"/>
        <v>#N/A</v>
      </c>
    </row>
    <row r="183" spans="2:58">
      <c r="B183" s="29"/>
      <c r="C183" s="30"/>
      <c r="D183" s="30"/>
      <c r="E183" s="31"/>
      <c r="F183" s="22">
        <v>179</v>
      </c>
      <c r="G183" s="22">
        <v>262.89358915788443</v>
      </c>
      <c r="H183" s="22">
        <v>262.89358915788443</v>
      </c>
      <c r="I183" s="22">
        <v>3.8038204096313506</v>
      </c>
      <c r="K183" s="22"/>
      <c r="L183" s="22">
        <f t="shared" si="60"/>
        <v>301.09023924923514</v>
      </c>
      <c r="M183" s="22">
        <f t="shared" si="61"/>
        <v>5.2550160205166128</v>
      </c>
      <c r="N183" s="22">
        <f t="shared" si="62"/>
        <v>0.49533250231162779</v>
      </c>
      <c r="O183" s="22">
        <f t="shared" si="63"/>
        <v>-0.82143843411203155</v>
      </c>
      <c r="Q183" s="22">
        <f t="shared" si="73"/>
        <v>1.4953325023116277</v>
      </c>
      <c r="R183" s="22">
        <f t="shared" si="74"/>
        <v>-0.82143843411203155</v>
      </c>
      <c r="S183" s="22">
        <f t="shared" si="64"/>
        <v>1.7061009329772903</v>
      </c>
      <c r="U183" s="22">
        <f t="shared" si="65"/>
        <v>0.83636177569231984</v>
      </c>
      <c r="V183" s="22">
        <f t="shared" si="75"/>
        <v>0</v>
      </c>
      <c r="W183" s="22">
        <f t="shared" si="76"/>
        <v>0.83636177569231984</v>
      </c>
      <c r="X183" s="22">
        <f t="shared" si="77"/>
        <v>301.09023924923514</v>
      </c>
      <c r="Y183" s="22">
        <f t="shared" si="78"/>
        <v>58.90976075076486</v>
      </c>
      <c r="Z183" s="22">
        <f t="shared" si="79"/>
        <v>58.90976075076486</v>
      </c>
      <c r="AB183" s="22">
        <f t="shared" si="66"/>
        <v>-0.50233248728816771</v>
      </c>
      <c r="AC183" s="22">
        <f t="shared" si="67"/>
        <v>-28.781531433921085</v>
      </c>
      <c r="AD183" s="22">
        <f t="shared" si="80"/>
        <v>-7.994869842755857E-2</v>
      </c>
      <c r="AE183" s="22">
        <f t="shared" si="81"/>
        <v>0</v>
      </c>
      <c r="AF183" s="22">
        <f t="shared" si="82"/>
        <v>-7.994869842755857E-2</v>
      </c>
      <c r="AG183" s="22">
        <f t="shared" si="83"/>
        <v>-28.781531433921085</v>
      </c>
      <c r="AH183" s="22">
        <f t="shared" si="84"/>
        <v>28.781531433921085</v>
      </c>
      <c r="AI183" s="22">
        <f t="shared" si="85"/>
        <v>28.781531433921085</v>
      </c>
      <c r="AK183" s="28">
        <f t="shared" si="68"/>
        <v>0</v>
      </c>
      <c r="AL183" s="28">
        <f t="shared" si="69"/>
        <v>-0.36157705684156971</v>
      </c>
      <c r="AM183" s="28">
        <f t="shared" si="70"/>
        <v>4.6400944092962577</v>
      </c>
      <c r="AN183" s="28">
        <v>0</v>
      </c>
      <c r="AO183" s="28">
        <f t="shared" si="71"/>
        <v>58.90976075076486</v>
      </c>
      <c r="AP183" s="28" t="e">
        <f t="shared" si="72"/>
        <v>#N/A</v>
      </c>
      <c r="BC183" s="65">
        <f t="shared" si="86"/>
        <v>0.83636177569231984</v>
      </c>
      <c r="BD183" s="65">
        <f t="shared" si="87"/>
        <v>4.6400944092962577</v>
      </c>
      <c r="BE183" s="65" t="e">
        <f t="shared" si="88"/>
        <v>#N/A</v>
      </c>
      <c r="BF183" s="65" t="e">
        <f t="shared" si="89"/>
        <v>#N/A</v>
      </c>
    </row>
    <row r="184" spans="2:58">
      <c r="B184" s="29"/>
      <c r="C184" s="30"/>
      <c r="D184" s="30"/>
      <c r="E184" s="31"/>
      <c r="F184" s="23">
        <v>180</v>
      </c>
      <c r="G184" s="23">
        <v>266.7042864326649</v>
      </c>
      <c r="H184" s="23">
        <v>266.7042864326649</v>
      </c>
      <c r="I184" s="27">
        <v>3.7494710466622778</v>
      </c>
      <c r="K184" s="23"/>
      <c r="L184" s="23">
        <f t="shared" si="60"/>
        <v>305.45460491461847</v>
      </c>
      <c r="M184" s="23">
        <f t="shared" si="61"/>
        <v>5.3311885711385454</v>
      </c>
      <c r="N184" s="23">
        <f t="shared" si="62"/>
        <v>0.55640674300995119</v>
      </c>
      <c r="O184" s="23">
        <f t="shared" si="63"/>
        <v>-0.78136222407778533</v>
      </c>
      <c r="Q184" s="23">
        <f t="shared" si="73"/>
        <v>1.5564067430099513</v>
      </c>
      <c r="R184" s="23">
        <f t="shared" si="74"/>
        <v>-0.78136222407778533</v>
      </c>
      <c r="S184" s="23">
        <f t="shared" si="64"/>
        <v>1.7415306126803018</v>
      </c>
      <c r="U184" s="23">
        <f t="shared" si="65"/>
        <v>0.84848501365171802</v>
      </c>
      <c r="V184" s="23">
        <f t="shared" si="75"/>
        <v>0</v>
      </c>
      <c r="W184" s="23">
        <f t="shared" si="76"/>
        <v>0.84848501365171802</v>
      </c>
      <c r="X184" s="23">
        <f t="shared" si="77"/>
        <v>305.45460491461847</v>
      </c>
      <c r="Y184" s="23">
        <f t="shared" si="78"/>
        <v>54.545395085381529</v>
      </c>
      <c r="Z184" s="23">
        <f t="shared" si="79"/>
        <v>54.545395085381529</v>
      </c>
      <c r="AB184" s="23">
        <f t="shared" si="66"/>
        <v>-0.46526995479955663</v>
      </c>
      <c r="AC184" s="23">
        <f t="shared" si="67"/>
        <v>-26.658004744257177</v>
      </c>
      <c r="AD184" s="23">
        <f t="shared" si="80"/>
        <v>-7.4050013178492163E-2</v>
      </c>
      <c r="AE184" s="23">
        <f t="shared" si="81"/>
        <v>0</v>
      </c>
      <c r="AF184" s="23">
        <f t="shared" si="82"/>
        <v>-7.4050013178492163E-2</v>
      </c>
      <c r="AG184" s="23">
        <f t="shared" si="83"/>
        <v>-26.65800474425718</v>
      </c>
      <c r="AH184" s="23">
        <f t="shared" si="84"/>
        <v>26.65800474425718</v>
      </c>
      <c r="AI184" s="23">
        <f t="shared" si="85"/>
        <v>26.65800474425718</v>
      </c>
      <c r="AK184" s="26">
        <f t="shared" si="68"/>
        <v>0</v>
      </c>
      <c r="AL184" s="26">
        <f t="shared" si="69"/>
        <v>-0.36157705684156971</v>
      </c>
      <c r="AM184" s="26">
        <f t="shared" si="70"/>
        <v>4.818622258070361</v>
      </c>
      <c r="AN184" s="26">
        <v>0</v>
      </c>
      <c r="AO184" s="26">
        <f t="shared" si="71"/>
        <v>54.545395085381529</v>
      </c>
      <c r="AP184" s="26" t="e">
        <f t="shared" si="72"/>
        <v>#N/A</v>
      </c>
      <c r="BC184" s="66">
        <f t="shared" si="86"/>
        <v>0.84848501365171802</v>
      </c>
      <c r="BD184" s="66">
        <f t="shared" si="87"/>
        <v>4.818622258070361</v>
      </c>
      <c r="BE184" s="66" t="e">
        <f t="shared" si="88"/>
        <v>#N/A</v>
      </c>
      <c r="BF184" s="66" t="e">
        <f t="shared" si="89"/>
        <v>#N/A</v>
      </c>
    </row>
    <row r="185" spans="2:58">
      <c r="B185" s="29"/>
      <c r="C185" s="30"/>
      <c r="D185" s="30"/>
      <c r="E185" s="31"/>
      <c r="F185" s="22">
        <v>181</v>
      </c>
      <c r="G185" s="22">
        <v>270.57022055733012</v>
      </c>
      <c r="H185" s="22">
        <v>270.57022055733012</v>
      </c>
      <c r="I185" s="22">
        <v>3.6958982327772976</v>
      </c>
      <c r="K185" s="22"/>
      <c r="L185" s="22">
        <f t="shared" si="60"/>
        <v>309.88223296840937</v>
      </c>
      <c r="M185" s="22">
        <f t="shared" si="61"/>
        <v>5.4084652587308648</v>
      </c>
      <c r="N185" s="22">
        <f t="shared" si="62"/>
        <v>0.61506723257162221</v>
      </c>
      <c r="O185" s="22">
        <f t="shared" si="63"/>
        <v>-0.73607587129277041</v>
      </c>
      <c r="Q185" s="22">
        <f t="shared" si="73"/>
        <v>1.6150672325716222</v>
      </c>
      <c r="R185" s="22">
        <f t="shared" si="74"/>
        <v>-0.73607587129277041</v>
      </c>
      <c r="S185" s="22">
        <f t="shared" si="64"/>
        <v>1.7748943219318636</v>
      </c>
      <c r="U185" s="22">
        <f t="shared" si="65"/>
        <v>0.8607839804678038</v>
      </c>
      <c r="V185" s="22">
        <f t="shared" si="75"/>
        <v>0</v>
      </c>
      <c r="W185" s="22">
        <f t="shared" si="76"/>
        <v>0.8607839804678038</v>
      </c>
      <c r="X185" s="22">
        <f t="shared" si="77"/>
        <v>309.88223296840937</v>
      </c>
      <c r="Y185" s="22">
        <f t="shared" si="78"/>
        <v>50.117767031590631</v>
      </c>
      <c r="Z185" s="22">
        <f t="shared" si="79"/>
        <v>50.117767031590631</v>
      </c>
      <c r="AB185" s="22">
        <f t="shared" si="66"/>
        <v>-0.42762993157490919</v>
      </c>
      <c r="AC185" s="22">
        <f t="shared" si="67"/>
        <v>-24.501390272710477</v>
      </c>
      <c r="AD185" s="22">
        <f t="shared" si="80"/>
        <v>-6.8059417424195773E-2</v>
      </c>
      <c r="AE185" s="22">
        <f t="shared" si="81"/>
        <v>0</v>
      </c>
      <c r="AF185" s="22">
        <f t="shared" si="82"/>
        <v>-6.8059417424195773E-2</v>
      </c>
      <c r="AG185" s="22">
        <f t="shared" si="83"/>
        <v>-24.501390272710477</v>
      </c>
      <c r="AH185" s="22">
        <f t="shared" si="84"/>
        <v>24.501390272710477</v>
      </c>
      <c r="AI185" s="22">
        <f t="shared" si="85"/>
        <v>24.501390272710477</v>
      </c>
      <c r="AK185" s="28">
        <f t="shared" si="68"/>
        <v>0</v>
      </c>
      <c r="AL185" s="28">
        <f t="shared" si="69"/>
        <v>-0.36157705684156971</v>
      </c>
      <c r="AM185" s="28">
        <f t="shared" si="70"/>
        <v>4.9834500011389906</v>
      </c>
      <c r="AN185" s="28">
        <v>0</v>
      </c>
      <c r="AO185" s="28">
        <f t="shared" si="71"/>
        <v>50.117767031590631</v>
      </c>
      <c r="AP185" s="28" t="e">
        <f t="shared" si="72"/>
        <v>#N/A</v>
      </c>
      <c r="BC185" s="65">
        <f t="shared" si="86"/>
        <v>0.8607839804678038</v>
      </c>
      <c r="BD185" s="65">
        <f t="shared" si="87"/>
        <v>4.9834500011389906</v>
      </c>
      <c r="BE185" s="65" t="e">
        <f t="shared" si="88"/>
        <v>#N/A</v>
      </c>
      <c r="BF185" s="65" t="e">
        <f t="shared" si="89"/>
        <v>#N/A</v>
      </c>
    </row>
    <row r="186" spans="2:58">
      <c r="B186" s="29"/>
      <c r="C186" s="30"/>
      <c r="D186" s="30"/>
      <c r="E186" s="31"/>
      <c r="F186" s="23">
        <v>182</v>
      </c>
      <c r="G186" s="23">
        <v>274.49219220151247</v>
      </c>
      <c r="H186" s="23">
        <v>274.49219220151247</v>
      </c>
      <c r="I186" s="27">
        <v>3.6430908725661375</v>
      </c>
      <c r="K186" s="23"/>
      <c r="L186" s="23">
        <f t="shared" si="60"/>
        <v>314.37404041209106</v>
      </c>
      <c r="M186" s="23">
        <f t="shared" si="61"/>
        <v>5.4868620879887002</v>
      </c>
      <c r="N186" s="23">
        <f t="shared" si="62"/>
        <v>0.67082500127614875</v>
      </c>
      <c r="O186" s="23">
        <f t="shared" si="63"/>
        <v>-0.68564510247326949</v>
      </c>
      <c r="Q186" s="23">
        <f t="shared" si="73"/>
        <v>1.6708250012761487</v>
      </c>
      <c r="R186" s="23">
        <f t="shared" si="74"/>
        <v>-0.68564510247326949</v>
      </c>
      <c r="S186" s="23">
        <f t="shared" si="64"/>
        <v>1.8060358223011588</v>
      </c>
      <c r="U186" s="23">
        <f t="shared" si="65"/>
        <v>0.87326122336691958</v>
      </c>
      <c r="V186" s="23">
        <f t="shared" si="75"/>
        <v>0</v>
      </c>
      <c r="W186" s="23">
        <f t="shared" si="76"/>
        <v>0.87326122336691958</v>
      </c>
      <c r="X186" s="23">
        <f t="shared" si="77"/>
        <v>314.37404041209106</v>
      </c>
      <c r="Y186" s="23">
        <f t="shared" si="78"/>
        <v>45.625959587908937</v>
      </c>
      <c r="Z186" s="23">
        <f t="shared" si="79"/>
        <v>45.625959587908937</v>
      </c>
      <c r="AB186" s="23">
        <f t="shared" si="66"/>
        <v>-0.3894081279517147</v>
      </c>
      <c r="AC186" s="23">
        <f t="shared" si="67"/>
        <v>-22.311442239723593</v>
      </c>
      <c r="AD186" s="23">
        <f t="shared" si="80"/>
        <v>-6.1976228443676645E-2</v>
      </c>
      <c r="AE186" s="23">
        <f t="shared" si="81"/>
        <v>0</v>
      </c>
      <c r="AF186" s="23">
        <f t="shared" si="82"/>
        <v>-6.1976228443676645E-2</v>
      </c>
      <c r="AG186" s="23">
        <f t="shared" si="83"/>
        <v>-22.311442239723593</v>
      </c>
      <c r="AH186" s="23">
        <f t="shared" si="84"/>
        <v>22.311442239723593</v>
      </c>
      <c r="AI186" s="23">
        <f t="shared" si="85"/>
        <v>22.311442239723593</v>
      </c>
      <c r="AK186" s="26">
        <f t="shared" si="68"/>
        <v>0</v>
      </c>
      <c r="AL186" s="26">
        <f t="shared" si="69"/>
        <v>-0.36157705684156971</v>
      </c>
      <c r="AM186" s="26">
        <f t="shared" si="70"/>
        <v>5.1345272038623904</v>
      </c>
      <c r="AN186" s="26">
        <v>0</v>
      </c>
      <c r="AO186" s="26">
        <f t="shared" si="71"/>
        <v>45.625959587908937</v>
      </c>
      <c r="AP186" s="26" t="e">
        <f t="shared" si="72"/>
        <v>#N/A</v>
      </c>
      <c r="BC186" s="66">
        <f t="shared" si="86"/>
        <v>0.87326122336691958</v>
      </c>
      <c r="BD186" s="66">
        <f t="shared" si="87"/>
        <v>5.1345272038623904</v>
      </c>
      <c r="BE186" s="66" t="e">
        <f t="shared" si="88"/>
        <v>#N/A</v>
      </c>
      <c r="BF186" s="66" t="e">
        <f t="shared" si="89"/>
        <v>#N/A</v>
      </c>
    </row>
    <row r="187" spans="2:58">
      <c r="B187" s="29"/>
      <c r="C187" s="30"/>
      <c r="D187" s="30"/>
      <c r="E187" s="31"/>
      <c r="F187" s="22">
        <v>183</v>
      </c>
      <c r="G187" s="22">
        <v>278.47101364071688</v>
      </c>
      <c r="H187" s="22">
        <v>278.47101364071688</v>
      </c>
      <c r="I187" s="22">
        <v>3.5910380291508521</v>
      </c>
      <c r="K187" s="22"/>
      <c r="L187" s="22">
        <f t="shared" si="60"/>
        <v>318.93095753927355</v>
      </c>
      <c r="M187" s="22">
        <f t="shared" si="61"/>
        <v>5.5663952955985554</v>
      </c>
      <c r="N187" s="22">
        <f t="shared" si="62"/>
        <v>0.72317853950654665</v>
      </c>
      <c r="O187" s="22">
        <f t="shared" si="63"/>
        <v>-0.63018107626292863</v>
      </c>
      <c r="Q187" s="22">
        <f t="shared" si="73"/>
        <v>1.7231785395065466</v>
      </c>
      <c r="R187" s="22">
        <f t="shared" si="74"/>
        <v>-0.63018107626292863</v>
      </c>
      <c r="S187" s="22">
        <f t="shared" si="64"/>
        <v>1.834794938922554</v>
      </c>
      <c r="U187" s="22">
        <f t="shared" si="65"/>
        <v>0.88591932649798211</v>
      </c>
      <c r="V187" s="22">
        <f t="shared" si="75"/>
        <v>0</v>
      </c>
      <c r="W187" s="22">
        <f t="shared" si="76"/>
        <v>0.88591932649798211</v>
      </c>
      <c r="X187" s="22">
        <f t="shared" si="77"/>
        <v>318.93095753927355</v>
      </c>
      <c r="Y187" s="22">
        <f t="shared" si="78"/>
        <v>41.06904246072645</v>
      </c>
      <c r="Z187" s="22">
        <f t="shared" si="79"/>
        <v>41.06904246072645</v>
      </c>
      <c r="AB187" s="22">
        <f t="shared" si="66"/>
        <v>-0.35059993854669363</v>
      </c>
      <c r="AC187" s="22">
        <f t="shared" si="67"/>
        <v>-20.08789677627157</v>
      </c>
      <c r="AD187" s="22">
        <f t="shared" si="80"/>
        <v>-5.5799713267421031E-2</v>
      </c>
      <c r="AE187" s="22">
        <f t="shared" si="81"/>
        <v>0</v>
      </c>
      <c r="AF187" s="22">
        <f t="shared" si="82"/>
        <v>-5.5799713267421031E-2</v>
      </c>
      <c r="AG187" s="22">
        <f t="shared" si="83"/>
        <v>-20.08789677627157</v>
      </c>
      <c r="AH187" s="22">
        <f t="shared" si="84"/>
        <v>20.08789677627157</v>
      </c>
      <c r="AI187" s="22">
        <f t="shared" si="85"/>
        <v>20.08789677627157</v>
      </c>
      <c r="AK187" s="28">
        <f t="shared" si="68"/>
        <v>0</v>
      </c>
      <c r="AL187" s="28">
        <f t="shared" si="69"/>
        <v>-0.36157705684156971</v>
      </c>
      <c r="AM187" s="28">
        <f t="shared" si="70"/>
        <v>5.2717506701729704</v>
      </c>
      <c r="AN187" s="28">
        <v>0</v>
      </c>
      <c r="AO187" s="28">
        <f t="shared" si="71"/>
        <v>41.06904246072645</v>
      </c>
      <c r="AP187" s="28" t="e">
        <f t="shared" si="72"/>
        <v>#N/A</v>
      </c>
      <c r="BC187" s="65">
        <f t="shared" si="86"/>
        <v>0.88591932649798211</v>
      </c>
      <c r="BD187" s="65">
        <f t="shared" si="87"/>
        <v>5.2717506701729704</v>
      </c>
      <c r="BE187" s="65" t="e">
        <f t="shared" si="88"/>
        <v>#N/A</v>
      </c>
      <c r="BF187" s="65" t="e">
        <f t="shared" si="89"/>
        <v>#N/A</v>
      </c>
    </row>
    <row r="188" spans="2:58">
      <c r="B188" s="29"/>
      <c r="C188" s="30"/>
      <c r="D188" s="30"/>
      <c r="E188" s="31"/>
      <c r="F188" s="23">
        <v>184</v>
      </c>
      <c r="G188" s="23">
        <v>282.50750892455085</v>
      </c>
      <c r="H188" s="23">
        <v>282.50750892455085</v>
      </c>
      <c r="I188" s="27">
        <v>3.5397289219206898</v>
      </c>
      <c r="K188" s="23"/>
      <c r="L188" s="23">
        <f t="shared" si="60"/>
        <v>323.55392812836646</v>
      </c>
      <c r="M188" s="23">
        <f t="shared" si="61"/>
        <v>5.6470813536010889</v>
      </c>
      <c r="N188" s="23">
        <f t="shared" si="62"/>
        <v>0.77161745741453913</v>
      </c>
      <c r="O188" s="23">
        <f t="shared" si="63"/>
        <v>-0.5698437402445049</v>
      </c>
      <c r="Q188" s="23">
        <f t="shared" si="73"/>
        <v>1.7716174574145391</v>
      </c>
      <c r="R188" s="23">
        <f t="shared" si="74"/>
        <v>-0.5698437402445049</v>
      </c>
      <c r="S188" s="23">
        <f t="shared" si="64"/>
        <v>1.8610078730923745</v>
      </c>
      <c r="U188" s="23">
        <f t="shared" si="65"/>
        <v>0.89876091146768466</v>
      </c>
      <c r="V188" s="23">
        <f t="shared" si="75"/>
        <v>0</v>
      </c>
      <c r="W188" s="23">
        <f t="shared" si="76"/>
        <v>0.89876091146768466</v>
      </c>
      <c r="X188" s="23">
        <f t="shared" si="77"/>
        <v>323.55392812836646</v>
      </c>
      <c r="Y188" s="23">
        <f t="shared" si="78"/>
        <v>36.446071871633535</v>
      </c>
      <c r="Z188" s="23">
        <f t="shared" si="79"/>
        <v>36.446071871633535</v>
      </c>
      <c r="AB188" s="23">
        <f t="shared" si="66"/>
        <v>-0.31120048825946611</v>
      </c>
      <c r="AC188" s="23">
        <f t="shared" si="67"/>
        <v>-17.830474559677935</v>
      </c>
      <c r="AD188" s="23">
        <f t="shared" si="80"/>
        <v>-4.9529095999105377E-2</v>
      </c>
      <c r="AE188" s="23">
        <f t="shared" si="81"/>
        <v>0</v>
      </c>
      <c r="AF188" s="23">
        <f t="shared" si="82"/>
        <v>-4.9529095999105377E-2</v>
      </c>
      <c r="AG188" s="23">
        <f t="shared" si="83"/>
        <v>-17.830474559677935</v>
      </c>
      <c r="AH188" s="23">
        <f t="shared" si="84"/>
        <v>17.830474559677935</v>
      </c>
      <c r="AI188" s="23">
        <f t="shared" si="85"/>
        <v>17.830474559677935</v>
      </c>
      <c r="AK188" s="26">
        <f t="shared" si="68"/>
        <v>0</v>
      </c>
      <c r="AL188" s="26">
        <f t="shared" si="69"/>
        <v>-0.36157705684156971</v>
      </c>
      <c r="AM188" s="26">
        <f t="shared" si="70"/>
        <v>5.3949642088092267</v>
      </c>
      <c r="AN188" s="26">
        <v>0</v>
      </c>
      <c r="AO188" s="26">
        <f t="shared" si="71"/>
        <v>36.446071871633535</v>
      </c>
      <c r="AP188" s="26" t="e">
        <f t="shared" si="72"/>
        <v>#N/A</v>
      </c>
      <c r="BC188" s="66">
        <f t="shared" si="86"/>
        <v>0.89876091146768466</v>
      </c>
      <c r="BD188" s="66">
        <f t="shared" si="87"/>
        <v>5.3949642088092267</v>
      </c>
      <c r="BE188" s="66" t="e">
        <f t="shared" si="88"/>
        <v>#N/A</v>
      </c>
      <c r="BF188" s="66" t="e">
        <f t="shared" si="89"/>
        <v>#N/A</v>
      </c>
    </row>
    <row r="189" spans="2:58">
      <c r="B189" s="29"/>
      <c r="C189" s="30"/>
      <c r="D189" s="30"/>
      <c r="E189" s="31"/>
      <c r="F189" s="22">
        <v>185</v>
      </c>
      <c r="G189" s="22">
        <v>286.60251404739256</v>
      </c>
      <c r="H189" s="22">
        <v>286.60251404739256</v>
      </c>
      <c r="I189" s="22">
        <v>3.4891529242993315</v>
      </c>
      <c r="K189" s="22"/>
      <c r="L189" s="22">
        <f t="shared" si="60"/>
        <v>328.2439096380441</v>
      </c>
      <c r="M189" s="22">
        <f t="shared" si="61"/>
        <v>5.728936972802618</v>
      </c>
      <c r="N189" s="22">
        <f t="shared" si="62"/>
        <v>0.81562669007805744</v>
      </c>
      <c r="O189" s="22">
        <f t="shared" si="63"/>
        <v>-0.50484501712410468</v>
      </c>
      <c r="Q189" s="22">
        <f t="shared" si="73"/>
        <v>1.8156266900780573</v>
      </c>
      <c r="R189" s="22">
        <f t="shared" si="74"/>
        <v>-0.50484501712410468</v>
      </c>
      <c r="S189" s="22">
        <f t="shared" si="64"/>
        <v>1.8845075667236892</v>
      </c>
      <c r="U189" s="22">
        <f t="shared" si="65"/>
        <v>0.91178863788345588</v>
      </c>
      <c r="V189" s="22">
        <f t="shared" si="75"/>
        <v>0</v>
      </c>
      <c r="W189" s="22">
        <f t="shared" si="76"/>
        <v>0.91178863788345588</v>
      </c>
      <c r="X189" s="22">
        <f t="shared" si="77"/>
        <v>328.2439096380441</v>
      </c>
      <c r="Y189" s="22">
        <f t="shared" si="78"/>
        <v>31.756090361955899</v>
      </c>
      <c r="Z189" s="22">
        <f t="shared" si="79"/>
        <v>31.756090361955899</v>
      </c>
      <c r="AB189" s="22">
        <f t="shared" si="66"/>
        <v>-0.27120467528686942</v>
      </c>
      <c r="AC189" s="22">
        <f t="shared" si="67"/>
        <v>-15.538883278153557</v>
      </c>
      <c r="AD189" s="22">
        <f t="shared" si="80"/>
        <v>-4.3163564661537659E-2</v>
      </c>
      <c r="AE189" s="22">
        <f t="shared" si="81"/>
        <v>0</v>
      </c>
      <c r="AF189" s="22">
        <f t="shared" si="82"/>
        <v>-4.3163564661537659E-2</v>
      </c>
      <c r="AG189" s="22">
        <f t="shared" si="83"/>
        <v>-15.538883278153557</v>
      </c>
      <c r="AH189" s="22">
        <f t="shared" si="84"/>
        <v>15.538883278153557</v>
      </c>
      <c r="AI189" s="22">
        <f t="shared" si="85"/>
        <v>15.538883278153557</v>
      </c>
      <c r="AK189" s="28">
        <f t="shared" si="68"/>
        <v>0</v>
      </c>
      <c r="AL189" s="28">
        <f t="shared" si="69"/>
        <v>-0.36157705684156971</v>
      </c>
      <c r="AM189" s="28">
        <f t="shared" si="70"/>
        <v>5.503957711591986</v>
      </c>
      <c r="AN189" s="28">
        <v>0</v>
      </c>
      <c r="AO189" s="28">
        <f t="shared" si="71"/>
        <v>31.756090361955899</v>
      </c>
      <c r="AP189" s="28" t="e">
        <f t="shared" si="72"/>
        <v>#N/A</v>
      </c>
      <c r="BC189" s="65">
        <f t="shared" si="86"/>
        <v>0.91178863788345588</v>
      </c>
      <c r="BD189" s="65">
        <f t="shared" si="87"/>
        <v>5.503957711591986</v>
      </c>
      <c r="BE189" s="65" t="e">
        <f t="shared" si="88"/>
        <v>#N/A</v>
      </c>
      <c r="BF189" s="65" t="e">
        <f t="shared" si="89"/>
        <v>#N/A</v>
      </c>
    </row>
    <row r="190" spans="2:58">
      <c r="B190" s="29"/>
      <c r="C190" s="30"/>
      <c r="D190" s="30"/>
      <c r="E190" s="31"/>
      <c r="F190" s="23">
        <v>186</v>
      </c>
      <c r="G190" s="23">
        <v>290.75687712153251</v>
      </c>
      <c r="H190" s="23">
        <v>290.75687712153251</v>
      </c>
      <c r="I190" s="27">
        <v>3.4392995615440363</v>
      </c>
      <c r="K190" s="23"/>
      <c r="L190" s="23">
        <f t="shared" si="60"/>
        <v>333.00187340554311</v>
      </c>
      <c r="M190" s="23">
        <f t="shared" si="61"/>
        <v>5.8119791062360697</v>
      </c>
      <c r="N190" s="23">
        <f t="shared" si="62"/>
        <v>0.85469126660848871</v>
      </c>
      <c r="O190" s="23">
        <f t="shared" si="63"/>
        <v>-0.43545175124909336</v>
      </c>
      <c r="Q190" s="23">
        <f t="shared" si="73"/>
        <v>1.8546912666084887</v>
      </c>
      <c r="R190" s="23">
        <f t="shared" si="74"/>
        <v>-0.43545175124909336</v>
      </c>
      <c r="S190" s="23">
        <f t="shared" si="64"/>
        <v>1.9051241224916824</v>
      </c>
      <c r="U190" s="23">
        <f t="shared" si="65"/>
        <v>0.92500520390428642</v>
      </c>
      <c r="V190" s="23">
        <f t="shared" si="75"/>
        <v>0</v>
      </c>
      <c r="W190" s="23">
        <f t="shared" si="76"/>
        <v>0.92500520390428642</v>
      </c>
      <c r="X190" s="23">
        <f t="shared" si="77"/>
        <v>333.00187340554311</v>
      </c>
      <c r="Y190" s="23">
        <f t="shared" si="78"/>
        <v>26.998126594456892</v>
      </c>
      <c r="Z190" s="23">
        <f t="shared" si="79"/>
        <v>26.998126594456892</v>
      </c>
      <c r="AB190" s="23">
        <f t="shared" si="66"/>
        <v>-0.23060721241790316</v>
      </c>
      <c r="AC190" s="23">
        <f t="shared" si="67"/>
        <v>-13.21281999682272</v>
      </c>
      <c r="AD190" s="23">
        <f t="shared" si="80"/>
        <v>-3.6702277768951998E-2</v>
      </c>
      <c r="AE190" s="23">
        <f t="shared" si="81"/>
        <v>0</v>
      </c>
      <c r="AF190" s="23">
        <f t="shared" si="82"/>
        <v>-3.6702277768951998E-2</v>
      </c>
      <c r="AG190" s="23">
        <f t="shared" si="83"/>
        <v>-13.21281999682272</v>
      </c>
      <c r="AH190" s="23">
        <f t="shared" si="84"/>
        <v>13.21281999682272</v>
      </c>
      <c r="AI190" s="23">
        <f t="shared" si="85"/>
        <v>13.21281999682272</v>
      </c>
      <c r="AK190" s="26">
        <f t="shared" si="68"/>
        <v>0</v>
      </c>
      <c r="AL190" s="26">
        <f t="shared" si="69"/>
        <v>-0.36157705684156971</v>
      </c>
      <c r="AM190" s="26">
        <f t="shared" si="70"/>
        <v>5.5984655210427281</v>
      </c>
      <c r="AN190" s="26">
        <v>0</v>
      </c>
      <c r="AO190" s="26">
        <f t="shared" si="71"/>
        <v>26.998126594456892</v>
      </c>
      <c r="AP190" s="26" t="e">
        <f t="shared" si="72"/>
        <v>#N/A</v>
      </c>
      <c r="BC190" s="66">
        <f t="shared" si="86"/>
        <v>0.92500520390428642</v>
      </c>
      <c r="BD190" s="66">
        <f t="shared" si="87"/>
        <v>5.5984655210427281</v>
      </c>
      <c r="BE190" s="66" t="e">
        <f t="shared" si="88"/>
        <v>#N/A</v>
      </c>
      <c r="BF190" s="66" t="e">
        <f t="shared" si="89"/>
        <v>#N/A</v>
      </c>
    </row>
    <row r="191" spans="2:58">
      <c r="B191" s="29"/>
      <c r="C191" s="30"/>
      <c r="D191" s="30"/>
      <c r="E191" s="31"/>
      <c r="F191" s="22">
        <v>187</v>
      </c>
      <c r="G191" s="22">
        <v>294.97145855282491</v>
      </c>
      <c r="H191" s="22">
        <v>294.97145855282491</v>
      </c>
      <c r="I191" s="22">
        <v>3.3901585085762296</v>
      </c>
      <c r="K191" s="22"/>
      <c r="L191" s="22">
        <f t="shared" si="60"/>
        <v>337.82880484783516</v>
      </c>
      <c r="M191" s="22">
        <f t="shared" si="61"/>
        <v>5.8962249526721049</v>
      </c>
      <c r="N191" s="22">
        <f t="shared" si="62"/>
        <v>0.88830165542861106</v>
      </c>
      <c r="O191" s="22">
        <f t="shared" si="63"/>
        <v>-0.36198833937782343</v>
      </c>
      <c r="Q191" s="22">
        <f t="shared" si="73"/>
        <v>1.8883016554286112</v>
      </c>
      <c r="R191" s="22">
        <f t="shared" si="74"/>
        <v>-0.36198833937782343</v>
      </c>
      <c r="S191" s="22">
        <f t="shared" si="64"/>
        <v>1.9226852835916615</v>
      </c>
      <c r="U191" s="22">
        <f t="shared" si="65"/>
        <v>0.93841334679954214</v>
      </c>
      <c r="V191" s="22">
        <f t="shared" si="75"/>
        <v>0</v>
      </c>
      <c r="W191" s="22">
        <f t="shared" si="76"/>
        <v>0.93841334679954214</v>
      </c>
      <c r="X191" s="22">
        <f t="shared" si="77"/>
        <v>337.82880484783516</v>
      </c>
      <c r="Y191" s="22">
        <f t="shared" si="78"/>
        <v>22.171195152164842</v>
      </c>
      <c r="Z191" s="22">
        <f t="shared" si="79"/>
        <v>22.171195152164842</v>
      </c>
      <c r="AB191" s="22">
        <f t="shared" si="66"/>
        <v>-0.18940266783516116</v>
      </c>
      <c r="AC191" s="22">
        <f t="shared" si="67"/>
        <v>-10.851973495472963</v>
      </c>
      <c r="AD191" s="22">
        <f t="shared" si="80"/>
        <v>-3.0144370820758232E-2</v>
      </c>
      <c r="AE191" s="22">
        <f t="shared" si="81"/>
        <v>0</v>
      </c>
      <c r="AF191" s="22">
        <f t="shared" si="82"/>
        <v>-3.0144370820758232E-2</v>
      </c>
      <c r="AG191" s="22">
        <f t="shared" si="83"/>
        <v>-10.851973495472963</v>
      </c>
      <c r="AH191" s="22">
        <f t="shared" si="84"/>
        <v>10.851973495472963</v>
      </c>
      <c r="AI191" s="22">
        <f t="shared" si="85"/>
        <v>10.851973495472963</v>
      </c>
      <c r="AK191" s="28">
        <f t="shared" si="68"/>
        <v>0</v>
      </c>
      <c r="AL191" s="28">
        <f t="shared" si="69"/>
        <v>-0.36157705684156971</v>
      </c>
      <c r="AM191" s="28">
        <f t="shared" si="70"/>
        <v>5.6781640437383443</v>
      </c>
      <c r="AN191" s="28">
        <v>0</v>
      </c>
      <c r="AO191" s="28">
        <f t="shared" si="71"/>
        <v>22.171195152164842</v>
      </c>
      <c r="AP191" s="28" t="e">
        <f t="shared" si="72"/>
        <v>#N/A</v>
      </c>
      <c r="BC191" s="65">
        <f t="shared" si="86"/>
        <v>0.93841334679954214</v>
      </c>
      <c r="BD191" s="65">
        <f t="shared" si="87"/>
        <v>5.6781640437383443</v>
      </c>
      <c r="BE191" s="65" t="e">
        <f t="shared" si="88"/>
        <v>#N/A</v>
      </c>
      <c r="BF191" s="65" t="e">
        <f t="shared" si="89"/>
        <v>#N/A</v>
      </c>
    </row>
    <row r="192" spans="2:58">
      <c r="B192" s="29"/>
      <c r="C192" s="30"/>
      <c r="D192" s="30"/>
      <c r="E192" s="31"/>
      <c r="F192" s="23">
        <v>188</v>
      </c>
      <c r="G192" s="23">
        <v>299.24713121888681</v>
      </c>
      <c r="H192" s="23">
        <v>299.24713121888681</v>
      </c>
      <c r="I192" s="27">
        <v>3.3417195878430714</v>
      </c>
      <c r="K192" s="23"/>
      <c r="L192" s="23">
        <f t="shared" si="60"/>
        <v>342.72570366571722</v>
      </c>
      <c r="M192" s="23">
        <f t="shared" si="61"/>
        <v>5.9816919601811644</v>
      </c>
      <c r="N192" s="23">
        <f t="shared" si="62"/>
        <v>0.91595969034013025</v>
      </c>
      <c r="O192" s="23">
        <f t="shared" si="63"/>
        <v>-0.28483896249413948</v>
      </c>
      <c r="Q192" s="23">
        <f t="shared" si="73"/>
        <v>1.9159596903401304</v>
      </c>
      <c r="R192" s="23">
        <f t="shared" si="74"/>
        <v>-0.28483896249413948</v>
      </c>
      <c r="S192" s="23">
        <f t="shared" si="64"/>
        <v>1.9370169770972545</v>
      </c>
      <c r="U192" s="23">
        <f t="shared" si="65"/>
        <v>0.9520158435158812</v>
      </c>
      <c r="V192" s="23">
        <f t="shared" si="75"/>
        <v>0</v>
      </c>
      <c r="W192" s="23">
        <f t="shared" si="76"/>
        <v>0.9520158435158812</v>
      </c>
      <c r="X192" s="23">
        <f t="shared" si="77"/>
        <v>342.72570366571722</v>
      </c>
      <c r="Y192" s="23">
        <f t="shared" si="78"/>
        <v>17.274296334282781</v>
      </c>
      <c r="Z192" s="23">
        <f t="shared" si="79"/>
        <v>17.274296334282781</v>
      </c>
      <c r="AB192" s="23">
        <f t="shared" si="66"/>
        <v>-0.14758550666559098</v>
      </c>
      <c r="AC192" s="23">
        <f t="shared" si="67"/>
        <v>-8.4560266492382414</v>
      </c>
      <c r="AD192" s="23">
        <f t="shared" si="80"/>
        <v>-2.348896291455067E-2</v>
      </c>
      <c r="AE192" s="23">
        <f t="shared" si="81"/>
        <v>0</v>
      </c>
      <c r="AF192" s="23">
        <f t="shared" si="82"/>
        <v>-2.348896291455067E-2</v>
      </c>
      <c r="AG192" s="23">
        <f t="shared" si="83"/>
        <v>-8.4560266492382414</v>
      </c>
      <c r="AH192" s="23">
        <f t="shared" si="84"/>
        <v>8.4560266492382414</v>
      </c>
      <c r="AI192" s="23">
        <f t="shared" si="85"/>
        <v>8.4560266492382414</v>
      </c>
      <c r="AK192" s="26">
        <f t="shared" si="68"/>
        <v>0</v>
      </c>
      <c r="AL192" s="26">
        <f t="shared" si="69"/>
        <v>-0.36157705684156971</v>
      </c>
      <c r="AM192" s="26">
        <f t="shared" si="70"/>
        <v>5.7426685426976052</v>
      </c>
      <c r="AN192" s="26">
        <v>0</v>
      </c>
      <c r="AO192" s="26">
        <f t="shared" si="71"/>
        <v>17.274296334282781</v>
      </c>
      <c r="AP192" s="26" t="e">
        <f t="shared" si="72"/>
        <v>#N/A</v>
      </c>
      <c r="BC192" s="66">
        <f t="shared" si="86"/>
        <v>0.9520158435158812</v>
      </c>
      <c r="BD192" s="66">
        <f t="shared" si="87"/>
        <v>5.7426685426976052</v>
      </c>
      <c r="BE192" s="66" t="e">
        <f t="shared" si="88"/>
        <v>#N/A</v>
      </c>
      <c r="BF192" s="66" t="e">
        <f t="shared" si="89"/>
        <v>#N/A</v>
      </c>
    </row>
    <row r="193" spans="2:58">
      <c r="B193" s="29"/>
      <c r="C193" s="30"/>
      <c r="D193" s="30"/>
      <c r="E193" s="31"/>
      <c r="F193" s="22">
        <v>189</v>
      </c>
      <c r="G193" s="22">
        <v>303.5847806498769</v>
      </c>
      <c r="H193" s="22">
        <v>303.5847806498769</v>
      </c>
      <c r="I193" s="22">
        <v>3.2939727672096182</v>
      </c>
      <c r="K193" s="22"/>
      <c r="L193" s="22">
        <f t="shared" si="60"/>
        <v>347.69358405085569</v>
      </c>
      <c r="M193" s="22">
        <f t="shared" si="61"/>
        <v>6.0683978297470755</v>
      </c>
      <c r="N193" s="22">
        <f t="shared" si="62"/>
        <v>0.93718507292086961</v>
      </c>
      <c r="O193" s="22">
        <f t="shared" si="63"/>
        <v>-0.20444932862944132</v>
      </c>
      <c r="Q193" s="22">
        <f t="shared" si="73"/>
        <v>1.9371850729208697</v>
      </c>
      <c r="R193" s="22">
        <f t="shared" si="74"/>
        <v>-0.20444932862944132</v>
      </c>
      <c r="S193" s="22">
        <f t="shared" si="64"/>
        <v>1.9479439249435453</v>
      </c>
      <c r="U193" s="22">
        <f t="shared" si="65"/>
        <v>0.96581551125237697</v>
      </c>
      <c r="V193" s="22">
        <f t="shared" si="75"/>
        <v>0</v>
      </c>
      <c r="W193" s="22">
        <f t="shared" si="76"/>
        <v>0.96581551125237697</v>
      </c>
      <c r="X193" s="22">
        <f t="shared" si="77"/>
        <v>347.69358405085569</v>
      </c>
      <c r="Y193" s="22">
        <f t="shared" si="78"/>
        <v>12.306415949144309</v>
      </c>
      <c r="Z193" s="22">
        <f t="shared" si="79"/>
        <v>12.306415949144309</v>
      </c>
      <c r="AB193" s="22">
        <f t="shared" si="66"/>
        <v>-0.10515013460492763</v>
      </c>
      <c r="AC193" s="22">
        <f t="shared" si="67"/>
        <v>-6.024658928094861</v>
      </c>
      <c r="AD193" s="22">
        <f t="shared" si="80"/>
        <v>-1.6735163689152392E-2</v>
      </c>
      <c r="AE193" s="22">
        <f t="shared" si="81"/>
        <v>0</v>
      </c>
      <c r="AF193" s="22">
        <f t="shared" si="82"/>
        <v>-1.6735163689152392E-2</v>
      </c>
      <c r="AG193" s="22">
        <f t="shared" si="83"/>
        <v>-6.024658928094861</v>
      </c>
      <c r="AH193" s="22">
        <f t="shared" si="84"/>
        <v>6.024658928094861</v>
      </c>
      <c r="AI193" s="22">
        <f t="shared" si="85"/>
        <v>6.024658928094861</v>
      </c>
      <c r="AK193" s="28">
        <f t="shared" si="68"/>
        <v>0</v>
      </c>
      <c r="AL193" s="28">
        <f t="shared" si="69"/>
        <v>-0.36157705684156971</v>
      </c>
      <c r="AM193" s="28">
        <f t="shared" si="70"/>
        <v>5.7915290155530545</v>
      </c>
      <c r="AN193" s="28">
        <v>0</v>
      </c>
      <c r="AO193" s="28">
        <f t="shared" si="71"/>
        <v>12.306415949144309</v>
      </c>
      <c r="AP193" s="28" t="e">
        <f t="shared" si="72"/>
        <v>#N/A</v>
      </c>
      <c r="BC193" s="65">
        <f t="shared" si="86"/>
        <v>0.96581551125237697</v>
      </c>
      <c r="BD193" s="65">
        <f t="shared" si="87"/>
        <v>5.7915290155530545</v>
      </c>
      <c r="BE193" s="65" t="e">
        <f t="shared" si="88"/>
        <v>#N/A</v>
      </c>
      <c r="BF193" s="65" t="e">
        <f t="shared" si="89"/>
        <v>#N/A</v>
      </c>
    </row>
    <row r="194" spans="2:58">
      <c r="B194" s="29"/>
      <c r="C194" s="30"/>
      <c r="D194" s="30"/>
      <c r="E194" s="31"/>
      <c r="F194" s="23">
        <v>190</v>
      </c>
      <c r="G194" s="23">
        <v>307.98530521189844</v>
      </c>
      <c r="H194" s="23">
        <v>307.98530521189844</v>
      </c>
      <c r="I194" s="27">
        <v>3.2469081578810561</v>
      </c>
      <c r="K194" s="23"/>
      <c r="L194" s="23">
        <f t="shared" si="60"/>
        <v>352.73347489583739</v>
      </c>
      <c r="M194" s="23">
        <f t="shared" si="61"/>
        <v>6.1563605189331252</v>
      </c>
      <c r="N194" s="23">
        <f t="shared" si="62"/>
        <v>0.95152243613618792</v>
      </c>
      <c r="O194" s="23">
        <f t="shared" si="63"/>
        <v>-0.12132783032832661</v>
      </c>
      <c r="Q194" s="23">
        <f t="shared" si="73"/>
        <v>1.9515224361361878</v>
      </c>
      <c r="R194" s="23">
        <f t="shared" si="74"/>
        <v>-0.12132783032832661</v>
      </c>
      <c r="S194" s="23">
        <f t="shared" si="64"/>
        <v>1.9552903265640886</v>
      </c>
      <c r="U194" s="23">
        <f t="shared" si="65"/>
        <v>0.9798152080439928</v>
      </c>
      <c r="V194" s="23">
        <f t="shared" si="75"/>
        <v>0</v>
      </c>
      <c r="W194" s="23">
        <f t="shared" si="76"/>
        <v>0.9798152080439928</v>
      </c>
      <c r="X194" s="23">
        <f t="shared" si="77"/>
        <v>352.73347489583739</v>
      </c>
      <c r="Y194" s="23">
        <f t="shared" si="78"/>
        <v>7.2665251041626107</v>
      </c>
      <c r="Z194" s="23">
        <f t="shared" si="79"/>
        <v>7.2665251041626107</v>
      </c>
      <c r="AB194" s="23">
        <f t="shared" si="66"/>
        <v>-6.2090945094559813E-2</v>
      </c>
      <c r="AC194" s="23">
        <f t="shared" si="67"/>
        <v>-3.5575490998967996</v>
      </c>
      <c r="AD194" s="23">
        <f t="shared" si="80"/>
        <v>-9.8820808330466661E-3</v>
      </c>
      <c r="AE194" s="23">
        <f t="shared" si="81"/>
        <v>0</v>
      </c>
      <c r="AF194" s="23">
        <f t="shared" si="82"/>
        <v>-9.8820808330466661E-3</v>
      </c>
      <c r="AG194" s="23">
        <f t="shared" si="83"/>
        <v>-3.5575490998967996</v>
      </c>
      <c r="AH194" s="23">
        <f t="shared" si="84"/>
        <v>3.5575490998967996</v>
      </c>
      <c r="AI194" s="23">
        <f t="shared" si="85"/>
        <v>3.5575490998967996</v>
      </c>
      <c r="AK194" s="26">
        <f t="shared" si="68"/>
        <v>0</v>
      </c>
      <c r="AL194" s="26">
        <f t="shared" si="69"/>
        <v>-0.36157705684156971</v>
      </c>
      <c r="AM194" s="26">
        <f t="shared" si="70"/>
        <v>5.8242250337516932</v>
      </c>
      <c r="AN194" s="26">
        <v>0</v>
      </c>
      <c r="AO194" s="26">
        <f t="shared" si="71"/>
        <v>7.2665251041626107</v>
      </c>
      <c r="AP194" s="26" t="e">
        <f t="shared" si="72"/>
        <v>#N/A</v>
      </c>
      <c r="BC194" s="66">
        <f t="shared" si="86"/>
        <v>0.9798152080439928</v>
      </c>
      <c r="BD194" s="66">
        <f t="shared" si="87"/>
        <v>5.8242250337516932</v>
      </c>
      <c r="BE194" s="66" t="e">
        <f t="shared" si="88"/>
        <v>#N/A</v>
      </c>
      <c r="BF194" s="66" t="e">
        <f t="shared" si="89"/>
        <v>#N/A</v>
      </c>
    </row>
    <row r="195" spans="2:58">
      <c r="B195" s="29"/>
      <c r="C195" s="30"/>
      <c r="D195" s="30"/>
      <c r="E195" s="31"/>
      <c r="F195" s="22">
        <v>191</v>
      </c>
      <c r="G195" s="22">
        <v>312.44961629305823</v>
      </c>
      <c r="H195" s="22">
        <v>312.44961629305823</v>
      </c>
      <c r="I195" s="22">
        <v>3.2005160123546528</v>
      </c>
      <c r="K195" s="22"/>
      <c r="L195" s="22">
        <f t="shared" si="60"/>
        <v>357.84642000726092</v>
      </c>
      <c r="M195" s="22">
        <f t="shared" si="61"/>
        <v>6.2455982456012142</v>
      </c>
      <c r="N195" s="22">
        <f t="shared" si="62"/>
        <v>0.95854894173367988</v>
      </c>
      <c r="O195" s="22">
        <f t="shared" si="63"/>
        <v>-3.6046014813948153E-2</v>
      </c>
      <c r="Q195" s="22">
        <f t="shared" si="73"/>
        <v>1.9585489417336799</v>
      </c>
      <c r="R195" s="22">
        <f t="shared" si="74"/>
        <v>-3.6046014813948153E-2</v>
      </c>
      <c r="S195" s="22">
        <f t="shared" si="64"/>
        <v>1.9588806171765765</v>
      </c>
      <c r="U195" s="22">
        <f t="shared" si="65"/>
        <v>0.99401783335350258</v>
      </c>
      <c r="V195" s="22">
        <f t="shared" si="75"/>
        <v>0</v>
      </c>
      <c r="W195" s="22">
        <f t="shared" si="76"/>
        <v>0.99401783335350258</v>
      </c>
      <c r="X195" s="22">
        <f t="shared" si="77"/>
        <v>357.84642000726092</v>
      </c>
      <c r="Y195" s="22">
        <f t="shared" si="78"/>
        <v>2.1535799927390826</v>
      </c>
      <c r="Z195" s="22">
        <f t="shared" si="79"/>
        <v>2.1535799927390826</v>
      </c>
      <c r="AB195" s="22">
        <f t="shared" si="66"/>
        <v>-1.8402371772477822E-2</v>
      </c>
      <c r="AC195" s="22">
        <f t="shared" si="67"/>
        <v>-1.0543782355936593</v>
      </c>
      <c r="AD195" s="22">
        <f t="shared" si="80"/>
        <v>-2.928828432204609E-3</v>
      </c>
      <c r="AE195" s="22">
        <f t="shared" si="81"/>
        <v>0</v>
      </c>
      <c r="AF195" s="22">
        <f t="shared" si="82"/>
        <v>-2.928828432204609E-3</v>
      </c>
      <c r="AG195" s="22">
        <f t="shared" si="83"/>
        <v>-1.0543782355936593</v>
      </c>
      <c r="AH195" s="22">
        <f t="shared" si="84"/>
        <v>1.0543782355936593</v>
      </c>
      <c r="AI195" s="22">
        <f t="shared" si="85"/>
        <v>1.0543782355936593</v>
      </c>
      <c r="AK195" s="28">
        <f t="shared" si="68"/>
        <v>0</v>
      </c>
      <c r="AL195" s="28">
        <f t="shared" si="69"/>
        <v>-0.36157705684156971</v>
      </c>
      <c r="AM195" s="28">
        <f t="shared" si="70"/>
        <v>5.8401593796056375</v>
      </c>
      <c r="AN195" s="28">
        <v>0</v>
      </c>
      <c r="AO195" s="28">
        <f t="shared" si="71"/>
        <v>2.1535799927390826</v>
      </c>
      <c r="AP195" s="28" t="e">
        <f t="shared" si="72"/>
        <v>#N/A</v>
      </c>
      <c r="BC195" s="65">
        <f t="shared" si="86"/>
        <v>0.99401783335350258</v>
      </c>
      <c r="BD195" s="65">
        <f t="shared" si="87"/>
        <v>5.8401593796056375</v>
      </c>
      <c r="BE195" s="65" t="e">
        <f t="shared" si="88"/>
        <v>#N/A</v>
      </c>
      <c r="BF195" s="65" t="e">
        <f t="shared" si="89"/>
        <v>#N/A</v>
      </c>
    </row>
    <row r="196" spans="2:58">
      <c r="B196" s="29"/>
      <c r="C196" s="30"/>
      <c r="D196" s="30"/>
      <c r="E196" s="31"/>
      <c r="F196" s="23">
        <v>192</v>
      </c>
      <c r="G196" s="23">
        <v>316.97863849222273</v>
      </c>
      <c r="H196" s="23">
        <v>315</v>
      </c>
      <c r="I196" s="27">
        <v>3.1547867224009658</v>
      </c>
      <c r="K196" s="23"/>
      <c r="L196" s="23">
        <f t="shared" ref="L196:L259" si="90">$D$51/$I196*360</f>
        <v>363.03347832191844</v>
      </c>
      <c r="M196" s="23">
        <f t="shared" ref="M196:M259" si="91">RADIANS(L196)</f>
        <v>6.336129491684936</v>
      </c>
      <c r="N196" s="23">
        <f t="shared" ref="N196:N259" si="92">$K$4*COS(M196)</f>
        <v>0.95788236995506737</v>
      </c>
      <c r="O196" s="23">
        <f t="shared" ref="O196:O259" si="93">$K$4*SIN(M196)</f>
        <v>5.0761739646988289E-2</v>
      </c>
      <c r="Q196" s="23">
        <f t="shared" si="73"/>
        <v>1.9578823699550674</v>
      </c>
      <c r="R196" s="23">
        <f t="shared" si="74"/>
        <v>5.0761739646988289E-2</v>
      </c>
      <c r="S196" s="23">
        <f t="shared" ref="S196:S259" si="94">SQRT(Q196^2+R196^2)</f>
        <v>1.9585403056339841</v>
      </c>
      <c r="U196" s="23">
        <f t="shared" ref="U196:U259" si="95">L196/360</f>
        <v>1.0084263286719957</v>
      </c>
      <c r="V196" s="23">
        <f t="shared" si="75"/>
        <v>1</v>
      </c>
      <c r="W196" s="23">
        <f t="shared" si="76"/>
        <v>8.4263286719956643E-3</v>
      </c>
      <c r="X196" s="23">
        <f t="shared" si="77"/>
        <v>3.0334783219184391</v>
      </c>
      <c r="Y196" s="23">
        <f t="shared" si="78"/>
        <v>-3.0334783219184391</v>
      </c>
      <c r="Z196" s="23">
        <f t="shared" si="79"/>
        <v>-3.0334783219184391</v>
      </c>
      <c r="AB196" s="23">
        <f t="shared" ref="AB196:AB259" si="96">IMARGUMENT(COMPLEX(Q196,R196))</f>
        <v>2.592105172571375E-2</v>
      </c>
      <c r="AC196" s="23">
        <f t="shared" ref="AC196:AC259" si="97">DEGREES(AB196)</f>
        <v>1.4851668644236971</v>
      </c>
      <c r="AD196" s="23">
        <f t="shared" si="80"/>
        <v>4.1254635122880473E-3</v>
      </c>
      <c r="AE196" s="23">
        <f t="shared" si="81"/>
        <v>0</v>
      </c>
      <c r="AF196" s="23">
        <f t="shared" si="82"/>
        <v>4.1254635122880473E-3</v>
      </c>
      <c r="AG196" s="23">
        <f t="shared" si="83"/>
        <v>1.4851668644236971</v>
      </c>
      <c r="AH196" s="23">
        <f t="shared" si="84"/>
        <v>-1.4851668644236971</v>
      </c>
      <c r="AI196" s="23">
        <f t="shared" si="85"/>
        <v>-1.4851668644236971</v>
      </c>
      <c r="AK196" s="26">
        <f t="shared" ref="AK196:AK259" si="98">$D$21</f>
        <v>0</v>
      </c>
      <c r="AL196" s="26">
        <f t="shared" ref="AL196:AL259" si="99">$D$25</f>
        <v>-0.36157705684156971</v>
      </c>
      <c r="AM196" s="26">
        <f t="shared" ref="AM196:AM259" si="100">20*LOG(S196)</f>
        <v>5.8386502701342806</v>
      </c>
      <c r="AN196" s="26">
        <v>0</v>
      </c>
      <c r="AO196" s="26">
        <f t="shared" ref="AO196:AO259" si="101">Z196</f>
        <v>-3.0334783219184391</v>
      </c>
      <c r="AP196" s="26" t="e">
        <f t="shared" ref="AP196:AP259" si="102">AI196*$D$12</f>
        <v>#N/A</v>
      </c>
      <c r="BC196" s="66">
        <f t="shared" si="86"/>
        <v>1.0084263286719957</v>
      </c>
      <c r="BD196" s="66">
        <f t="shared" si="87"/>
        <v>5.8386502701342806</v>
      </c>
      <c r="BE196" s="66" t="e">
        <f t="shared" si="88"/>
        <v>#N/A</v>
      </c>
      <c r="BF196" s="66" t="e">
        <f t="shared" si="89"/>
        <v>#N/A</v>
      </c>
    </row>
    <row r="197" spans="2:58">
      <c r="B197" s="29"/>
      <c r="C197" s="30"/>
      <c r="D197" s="30"/>
      <c r="E197" s="31"/>
      <c r="F197" s="22">
        <v>193</v>
      </c>
      <c r="G197" s="22">
        <v>321.57330981051234</v>
      </c>
      <c r="H197" s="22">
        <v>321.57330981051234</v>
      </c>
      <c r="I197" s="22">
        <v>3.109710817073879</v>
      </c>
      <c r="K197" s="22"/>
      <c r="L197" s="22">
        <f t="shared" si="90"/>
        <v>368.29572412611179</v>
      </c>
      <c r="M197" s="22">
        <f t="shared" si="91"/>
        <v>6.4279730070173668</v>
      </c>
      <c r="N197" s="22">
        <f t="shared" si="92"/>
        <v>0.9491896443145027</v>
      </c>
      <c r="O197" s="22">
        <f t="shared" si="93"/>
        <v>0.13839945089787375</v>
      </c>
      <c r="Q197" s="22">
        <f t="shared" ref="Q197:Q260" si="103">$D$9+N197</f>
        <v>1.9491896443145027</v>
      </c>
      <c r="R197" s="22">
        <f t="shared" ref="R197:R260" si="104">O197</f>
        <v>0.13839945089787375</v>
      </c>
      <c r="S197" s="22">
        <f t="shared" si="94"/>
        <v>1.9540968956302374</v>
      </c>
      <c r="U197" s="22">
        <f t="shared" si="95"/>
        <v>1.0230436781280883</v>
      </c>
      <c r="V197" s="22">
        <f t="shared" ref="V197:V260" si="105">TRUNC(U197,0)</f>
        <v>1</v>
      </c>
      <c r="W197" s="22">
        <f t="shared" ref="W197:W260" si="106">U197-V197</f>
        <v>2.3043678128088274E-2</v>
      </c>
      <c r="X197" s="22">
        <f t="shared" ref="X197:X260" si="107" xml:space="preserve"> W197 * 360</f>
        <v>8.2957241261117787</v>
      </c>
      <c r="Y197" s="22">
        <f t="shared" ref="Y197:Y260" si="108">IF(X197 &lt; 180,- X197,360 - X197)</f>
        <v>-8.2957241261117787</v>
      </c>
      <c r="Z197" s="22">
        <f t="shared" ref="Z197:Z260" si="109">IF(Y197 &gt; 180,-360+Y197,Y197)</f>
        <v>-8.2957241261117787</v>
      </c>
      <c r="AB197" s="22">
        <f t="shared" si="96"/>
        <v>7.0884622038351761E-2</v>
      </c>
      <c r="AC197" s="22">
        <f t="shared" si="97"/>
        <v>4.0613896751775789</v>
      </c>
      <c r="AD197" s="22">
        <f t="shared" ref="AD197:AD260" si="110">AC197/360</f>
        <v>1.1281637986604386E-2</v>
      </c>
      <c r="AE197" s="22">
        <f t="shared" ref="AE197:AE260" si="111">TRUNC(AD197,0)</f>
        <v>0</v>
      </c>
      <c r="AF197" s="22">
        <f t="shared" ref="AF197:AF260" si="112">AD197-AE197</f>
        <v>1.1281637986604386E-2</v>
      </c>
      <c r="AG197" s="22">
        <f t="shared" ref="AG197:AG260" si="113" xml:space="preserve"> AF197 * 360</f>
        <v>4.0613896751775789</v>
      </c>
      <c r="AH197" s="22">
        <f t="shared" ref="AH197:AH260" si="114">IF(AG197 &lt; 180,- AG197,360 - AG197)</f>
        <v>-4.0613896751775789</v>
      </c>
      <c r="AI197" s="22">
        <f t="shared" ref="AI197:AI260" si="115">IF(AH197 &gt; 180,-360+AH197,AH197)</f>
        <v>-4.0613896751775789</v>
      </c>
      <c r="AK197" s="28">
        <f t="shared" si="98"/>
        <v>0</v>
      </c>
      <c r="AL197" s="28">
        <f t="shared" si="99"/>
        <v>-0.36157705684156971</v>
      </c>
      <c r="AM197" s="28">
        <f t="shared" si="100"/>
        <v>5.8189218958863806</v>
      </c>
      <c r="AN197" s="28">
        <v>0</v>
      </c>
      <c r="AO197" s="28">
        <f t="shared" si="101"/>
        <v>-8.2957241261117787</v>
      </c>
      <c r="AP197" s="28" t="e">
        <f t="shared" si="102"/>
        <v>#N/A</v>
      </c>
      <c r="BC197" s="65">
        <f t="shared" ref="BC197:BC260" si="116">L197/360</f>
        <v>1.0230436781280883</v>
      </c>
      <c r="BD197" s="65">
        <f t="shared" ref="BD197:BD260" si="117">IF(BC197&lt;6,AM197,NA())</f>
        <v>5.8189218958863806</v>
      </c>
      <c r="BE197" s="65" t="e">
        <f t="shared" ref="BE197:BE260" si="118">IF(AND(BC197&gt;=6,BC197&lt;24),AM197,NA())</f>
        <v>#N/A</v>
      </c>
      <c r="BF197" s="65" t="e">
        <f t="shared" ref="BF197:BF260" si="119">IF(24&lt;BC197,AM197,NA())</f>
        <v>#N/A</v>
      </c>
    </row>
    <row r="198" spans="2:58">
      <c r="B198" s="29"/>
      <c r="C198" s="30"/>
      <c r="D198" s="30"/>
      <c r="E198" s="31"/>
      <c r="F198" s="23">
        <v>194</v>
      </c>
      <c r="G198" s="23">
        <v>326.23458184556767</v>
      </c>
      <c r="H198" s="23">
        <v>326.23458184556767</v>
      </c>
      <c r="I198" s="27">
        <v>3.0652789607491036</v>
      </c>
      <c r="K198" s="23"/>
      <c r="L198" s="23">
        <f t="shared" si="90"/>
        <v>373.63424727814532</v>
      </c>
      <c r="M198" s="23">
        <f t="shared" si="91"/>
        <v>6.5211478132142977</v>
      </c>
      <c r="N198" s="23">
        <f t="shared" si="92"/>
        <v>0.93219571666745571</v>
      </c>
      <c r="O198" s="23">
        <f t="shared" si="93"/>
        <v>0.22611177481408123</v>
      </c>
      <c r="Q198" s="23">
        <f t="shared" si="103"/>
        <v>1.9321957166674557</v>
      </c>
      <c r="R198" s="23">
        <f t="shared" si="104"/>
        <v>0.22611177481408123</v>
      </c>
      <c r="S198" s="23">
        <f t="shared" si="94"/>
        <v>1.9453808938656811</v>
      </c>
      <c r="U198" s="23">
        <f t="shared" si="95"/>
        <v>1.0378729091059593</v>
      </c>
      <c r="V198" s="23">
        <f t="shared" si="105"/>
        <v>1</v>
      </c>
      <c r="W198" s="23">
        <f t="shared" si="106"/>
        <v>3.7872909105959307E-2</v>
      </c>
      <c r="X198" s="23">
        <f t="shared" si="107"/>
        <v>13.634247278145351</v>
      </c>
      <c r="Y198" s="23">
        <f t="shared" si="108"/>
        <v>-13.634247278145351</v>
      </c>
      <c r="Z198" s="23">
        <f t="shared" si="109"/>
        <v>-13.634247278145351</v>
      </c>
      <c r="AB198" s="23">
        <f t="shared" si="96"/>
        <v>0.11649338314432178</v>
      </c>
      <c r="AC198" s="23">
        <f t="shared" si="97"/>
        <v>6.6745791953700815</v>
      </c>
      <c r="AD198" s="23">
        <f t="shared" si="110"/>
        <v>1.8540497764916893E-2</v>
      </c>
      <c r="AE198" s="23">
        <f t="shared" si="111"/>
        <v>0</v>
      </c>
      <c r="AF198" s="23">
        <f t="shared" si="112"/>
        <v>1.8540497764916893E-2</v>
      </c>
      <c r="AG198" s="23">
        <f t="shared" si="113"/>
        <v>6.6745791953700815</v>
      </c>
      <c r="AH198" s="23">
        <f t="shared" si="114"/>
        <v>-6.6745791953700815</v>
      </c>
      <c r="AI198" s="23">
        <f t="shared" si="115"/>
        <v>-6.6745791953700815</v>
      </c>
      <c r="AK198" s="26">
        <f t="shared" si="98"/>
        <v>0</v>
      </c>
      <c r="AL198" s="26">
        <f t="shared" si="99"/>
        <v>-0.36157705684156971</v>
      </c>
      <c r="AM198" s="26">
        <f t="shared" si="100"/>
        <v>5.7800929246367811</v>
      </c>
      <c r="AN198" s="26">
        <v>0</v>
      </c>
      <c r="AO198" s="26">
        <f t="shared" si="101"/>
        <v>-13.634247278145351</v>
      </c>
      <c r="AP198" s="26" t="e">
        <f t="shared" si="102"/>
        <v>#N/A</v>
      </c>
      <c r="BC198" s="66">
        <f t="shared" si="116"/>
        <v>1.0378729091059593</v>
      </c>
      <c r="BD198" s="66">
        <f t="shared" si="117"/>
        <v>5.7800929246367811</v>
      </c>
      <c r="BE198" s="66" t="e">
        <f t="shared" si="118"/>
        <v>#N/A</v>
      </c>
      <c r="BF198" s="66" t="e">
        <f t="shared" si="119"/>
        <v>#N/A</v>
      </c>
    </row>
    <row r="199" spans="2:58">
      <c r="B199" s="29"/>
      <c r="C199" s="30"/>
      <c r="D199" s="30"/>
      <c r="E199" s="31"/>
      <c r="F199" s="22">
        <v>195</v>
      </c>
      <c r="G199" s="22">
        <v>330.96341998863642</v>
      </c>
      <c r="H199" s="22">
        <v>330.96341998863642</v>
      </c>
      <c r="I199" s="22">
        <v>3.0214819511906628</v>
      </c>
      <c r="K199" s="22"/>
      <c r="L199" s="22">
        <f t="shared" si="90"/>
        <v>379.0501534340479</v>
      </c>
      <c r="M199" s="22">
        <f t="shared" si="91"/>
        <v>6.6156732076138267</v>
      </c>
      <c r="N199" s="22">
        <f t="shared" si="92"/>
        <v>0.90669271858552769</v>
      </c>
      <c r="O199" s="22">
        <f t="shared" si="93"/>
        <v>0.31308737270402681</v>
      </c>
      <c r="Q199" s="22">
        <f t="shared" si="103"/>
        <v>1.9066927185855276</v>
      </c>
      <c r="R199" s="22">
        <f t="shared" si="104"/>
        <v>0.31308737270402681</v>
      </c>
      <c r="S199" s="22">
        <f t="shared" si="94"/>
        <v>1.9322269085316506</v>
      </c>
      <c r="U199" s="22">
        <f t="shared" si="95"/>
        <v>1.0529170928723552</v>
      </c>
      <c r="V199" s="22">
        <f t="shared" si="105"/>
        <v>1</v>
      </c>
      <c r="W199" s="22">
        <f t="shared" si="106"/>
        <v>5.2917092872355243E-2</v>
      </c>
      <c r="X199" s="22">
        <f t="shared" si="107"/>
        <v>19.050153434047886</v>
      </c>
      <c r="Y199" s="22">
        <f t="shared" si="108"/>
        <v>-19.050153434047886</v>
      </c>
      <c r="Z199" s="22">
        <f t="shared" si="109"/>
        <v>-19.050153434047886</v>
      </c>
      <c r="AB199" s="22">
        <f t="shared" si="96"/>
        <v>0.16275202597222546</v>
      </c>
      <c r="AC199" s="22">
        <f t="shared" si="97"/>
        <v>9.3250041954120775</v>
      </c>
      <c r="AD199" s="22">
        <f t="shared" si="110"/>
        <v>2.5902789431700216E-2</v>
      </c>
      <c r="AE199" s="22">
        <f t="shared" si="111"/>
        <v>0</v>
      </c>
      <c r="AF199" s="22">
        <f t="shared" si="112"/>
        <v>2.5902789431700216E-2</v>
      </c>
      <c r="AG199" s="22">
        <f t="shared" si="113"/>
        <v>9.3250041954120775</v>
      </c>
      <c r="AH199" s="22">
        <f t="shared" si="114"/>
        <v>-9.3250041954120775</v>
      </c>
      <c r="AI199" s="22">
        <f t="shared" si="115"/>
        <v>-9.3250041954120775</v>
      </c>
      <c r="AK199" s="28">
        <f t="shared" si="98"/>
        <v>0</v>
      </c>
      <c r="AL199" s="28">
        <f t="shared" si="99"/>
        <v>-0.36157705684156971</v>
      </c>
      <c r="AM199" s="28">
        <f t="shared" si="100"/>
        <v>5.7211625175388434</v>
      </c>
      <c r="AN199" s="28">
        <v>0</v>
      </c>
      <c r="AO199" s="28">
        <f t="shared" si="101"/>
        <v>-19.050153434047886</v>
      </c>
      <c r="AP199" s="28" t="e">
        <f t="shared" si="102"/>
        <v>#N/A</v>
      </c>
      <c r="BC199" s="65">
        <f t="shared" si="116"/>
        <v>1.0529170928723552</v>
      </c>
      <c r="BD199" s="65">
        <f t="shared" si="117"/>
        <v>5.7211625175388434</v>
      </c>
      <c r="BE199" s="65" t="e">
        <f t="shared" si="118"/>
        <v>#N/A</v>
      </c>
      <c r="BF199" s="65" t="e">
        <f t="shared" si="119"/>
        <v>#N/A</v>
      </c>
    </row>
    <row r="200" spans="2:58">
      <c r="B200" s="29"/>
      <c r="C200" s="30"/>
      <c r="D200" s="30"/>
      <c r="E200" s="31"/>
      <c r="F200" s="23">
        <v>196</v>
      </c>
      <c r="G200" s="23">
        <v>335.76080362451216</v>
      </c>
      <c r="H200" s="23">
        <v>335.76080362451216</v>
      </c>
      <c r="I200" s="27">
        <v>2.9783107176450514</v>
      </c>
      <c r="K200" s="23"/>
      <c r="L200" s="23">
        <f t="shared" si="90"/>
        <v>384.54456427656072</v>
      </c>
      <c r="M200" s="23">
        <f t="shared" si="91"/>
        <v>6.7115687672729507</v>
      </c>
      <c r="N200" s="23">
        <f t="shared" si="92"/>
        <v>0.87254926427433754</v>
      </c>
      <c r="O200" s="23">
        <f t="shared" si="93"/>
        <v>0.39846351187660489</v>
      </c>
      <c r="Q200" s="23">
        <f t="shared" si="103"/>
        <v>1.8725492642743375</v>
      </c>
      <c r="R200" s="23">
        <f t="shared" si="104"/>
        <v>0.39846351187660489</v>
      </c>
      <c r="S200" s="23">
        <f t="shared" si="94"/>
        <v>1.9144748411591623</v>
      </c>
      <c r="U200" s="23">
        <f t="shared" si="95"/>
        <v>1.0681793452126687</v>
      </c>
      <c r="V200" s="23">
        <f t="shared" si="105"/>
        <v>1</v>
      </c>
      <c r="W200" s="23">
        <f t="shared" si="106"/>
        <v>6.8179345212668663E-2</v>
      </c>
      <c r="X200" s="23">
        <f t="shared" si="107"/>
        <v>24.54456427656072</v>
      </c>
      <c r="Y200" s="23">
        <f t="shared" si="108"/>
        <v>-24.54456427656072</v>
      </c>
      <c r="Z200" s="23">
        <f t="shared" si="109"/>
        <v>-24.54456427656072</v>
      </c>
      <c r="AB200" s="23">
        <f t="shared" si="96"/>
        <v>0.20966476493664632</v>
      </c>
      <c r="AC200" s="23">
        <f t="shared" si="97"/>
        <v>12.012906143472321</v>
      </c>
      <c r="AD200" s="23">
        <f t="shared" si="110"/>
        <v>3.3369183731867556E-2</v>
      </c>
      <c r="AE200" s="23">
        <f t="shared" si="111"/>
        <v>0</v>
      </c>
      <c r="AF200" s="23">
        <f t="shared" si="112"/>
        <v>3.3369183731867556E-2</v>
      </c>
      <c r="AG200" s="23">
        <f t="shared" si="113"/>
        <v>12.012906143472319</v>
      </c>
      <c r="AH200" s="23">
        <f t="shared" si="114"/>
        <v>-12.012906143472319</v>
      </c>
      <c r="AI200" s="23">
        <f t="shared" si="115"/>
        <v>-12.012906143472319</v>
      </c>
      <c r="AK200" s="26">
        <f t="shared" si="98"/>
        <v>0</v>
      </c>
      <c r="AL200" s="26">
        <f t="shared" si="99"/>
        <v>-0.36157705684156971</v>
      </c>
      <c r="AM200" s="26">
        <f t="shared" si="100"/>
        <v>5.640993269850255</v>
      </c>
      <c r="AN200" s="26">
        <v>0</v>
      </c>
      <c r="AO200" s="26">
        <f t="shared" si="101"/>
        <v>-24.54456427656072</v>
      </c>
      <c r="AP200" s="26" t="e">
        <f t="shared" si="102"/>
        <v>#N/A</v>
      </c>
      <c r="BC200" s="66">
        <f t="shared" si="116"/>
        <v>1.0681793452126687</v>
      </c>
      <c r="BD200" s="66">
        <f t="shared" si="117"/>
        <v>5.640993269850255</v>
      </c>
      <c r="BE200" s="66" t="e">
        <f t="shared" si="118"/>
        <v>#N/A</v>
      </c>
      <c r="BF200" s="66" t="e">
        <f t="shared" si="119"/>
        <v>#N/A</v>
      </c>
    </row>
    <row r="201" spans="2:58">
      <c r="B201" s="29"/>
      <c r="C201" s="30"/>
      <c r="D201" s="30"/>
      <c r="E201" s="31"/>
      <c r="F201" s="22">
        <v>197</v>
      </c>
      <c r="G201" s="22">
        <v>340.62772633437544</v>
      </c>
      <c r="H201" s="22">
        <v>340.62772633437544</v>
      </c>
      <c r="I201" s="22">
        <v>2.9357563189625826</v>
      </c>
      <c r="K201" s="22"/>
      <c r="L201" s="22">
        <f t="shared" si="90"/>
        <v>390.1186177474508</v>
      </c>
      <c r="M201" s="22">
        <f t="shared" si="91"/>
        <v>6.808854353022201</v>
      </c>
      <c r="N201" s="22">
        <f t="shared" si="92"/>
        <v>0.82971976810654169</v>
      </c>
      <c r="O201" s="22">
        <f t="shared" si="93"/>
        <v>0.48133200111352636</v>
      </c>
      <c r="Q201" s="22">
        <f t="shared" si="103"/>
        <v>1.8297197681065418</v>
      </c>
      <c r="R201" s="22">
        <f t="shared" si="104"/>
        <v>0.48133200111352636</v>
      </c>
      <c r="S201" s="22">
        <f t="shared" si="94"/>
        <v>1.8919711744886096</v>
      </c>
      <c r="U201" s="22">
        <f t="shared" si="95"/>
        <v>1.0836628270762523</v>
      </c>
      <c r="V201" s="22">
        <f t="shared" si="105"/>
        <v>1</v>
      </c>
      <c r="W201" s="22">
        <f t="shared" si="106"/>
        <v>8.3662827076252277E-2</v>
      </c>
      <c r="X201" s="22">
        <f t="shared" si="107"/>
        <v>30.11861774745082</v>
      </c>
      <c r="Y201" s="22">
        <f t="shared" si="108"/>
        <v>-30.11861774745082</v>
      </c>
      <c r="Z201" s="22">
        <f t="shared" si="109"/>
        <v>-30.11861774745082</v>
      </c>
      <c r="AB201" s="22">
        <f t="shared" si="96"/>
        <v>0.25723518386737587</v>
      </c>
      <c r="AC201" s="22">
        <f t="shared" si="97"/>
        <v>14.73849037787236</v>
      </c>
      <c r="AD201" s="22">
        <f t="shared" si="110"/>
        <v>4.0940251049645444E-2</v>
      </c>
      <c r="AE201" s="22">
        <f t="shared" si="111"/>
        <v>0</v>
      </c>
      <c r="AF201" s="22">
        <f t="shared" si="112"/>
        <v>4.0940251049645444E-2</v>
      </c>
      <c r="AG201" s="22">
        <f t="shared" si="113"/>
        <v>14.73849037787236</v>
      </c>
      <c r="AH201" s="22">
        <f t="shared" si="114"/>
        <v>-14.73849037787236</v>
      </c>
      <c r="AI201" s="22">
        <f t="shared" si="115"/>
        <v>-14.73849037787236</v>
      </c>
      <c r="AK201" s="28">
        <f t="shared" si="98"/>
        <v>0</v>
      </c>
      <c r="AL201" s="28">
        <f t="shared" si="99"/>
        <v>-0.36157705684156971</v>
      </c>
      <c r="AM201" s="28">
        <f t="shared" si="100"/>
        <v>5.5382903066865108</v>
      </c>
      <c r="AN201" s="28">
        <v>0</v>
      </c>
      <c r="AO201" s="28">
        <f t="shared" si="101"/>
        <v>-30.11861774745082</v>
      </c>
      <c r="AP201" s="28" t="e">
        <f t="shared" si="102"/>
        <v>#N/A</v>
      </c>
      <c r="BC201" s="65">
        <f t="shared" si="116"/>
        <v>1.0836628270762523</v>
      </c>
      <c r="BD201" s="65">
        <f t="shared" si="117"/>
        <v>5.5382903066865108</v>
      </c>
      <c r="BE201" s="65" t="e">
        <f t="shared" si="118"/>
        <v>#N/A</v>
      </c>
      <c r="BF201" s="65" t="e">
        <f t="shared" si="119"/>
        <v>#N/A</v>
      </c>
    </row>
    <row r="202" spans="2:58">
      <c r="B202" s="29"/>
      <c r="C202" s="30"/>
      <c r="D202" s="30"/>
      <c r="E202" s="31"/>
      <c r="F202" s="23">
        <v>198</v>
      </c>
      <c r="G202" s="23">
        <v>345.56519610157272</v>
      </c>
      <c r="H202" s="23">
        <v>345.56519610157272</v>
      </c>
      <c r="I202" s="27">
        <v>2.8938099417456029</v>
      </c>
      <c r="K202" s="23"/>
      <c r="L202" s="23">
        <f t="shared" si="90"/>
        <v>395.77346828318781</v>
      </c>
      <c r="M202" s="23">
        <f t="shared" si="91"/>
        <v>6.907550113578977</v>
      </c>
      <c r="N202" s="23">
        <f t="shared" si="92"/>
        <v>0.77825361655260372</v>
      </c>
      <c r="O202" s="23">
        <f t="shared" si="93"/>
        <v>0.5607465534495224</v>
      </c>
      <c r="Q202" s="23">
        <f t="shared" si="103"/>
        <v>1.7782536165526037</v>
      </c>
      <c r="R202" s="23">
        <f t="shared" si="104"/>
        <v>0.5607465534495224</v>
      </c>
      <c r="S202" s="23">
        <f t="shared" si="94"/>
        <v>1.8645703585512488</v>
      </c>
      <c r="U202" s="23">
        <f t="shared" si="95"/>
        <v>1.0993707452310773</v>
      </c>
      <c r="V202" s="23">
        <f t="shared" si="105"/>
        <v>1</v>
      </c>
      <c r="W202" s="23">
        <f t="shared" si="106"/>
        <v>9.9370745231077251E-2</v>
      </c>
      <c r="X202" s="23">
        <f t="shared" si="107"/>
        <v>35.77346828318781</v>
      </c>
      <c r="Y202" s="23">
        <f t="shared" si="108"/>
        <v>-35.77346828318781</v>
      </c>
      <c r="Z202" s="23">
        <f t="shared" si="109"/>
        <v>-35.77346828318781</v>
      </c>
      <c r="AB202" s="23">
        <f t="shared" si="96"/>
        <v>0.30546604106743425</v>
      </c>
      <c r="AC202" s="23">
        <f t="shared" si="97"/>
        <v>17.501914937733861</v>
      </c>
      <c r="AD202" s="23">
        <f t="shared" si="110"/>
        <v>4.8616430382594063E-2</v>
      </c>
      <c r="AE202" s="23">
        <f t="shared" si="111"/>
        <v>0</v>
      </c>
      <c r="AF202" s="23">
        <f t="shared" si="112"/>
        <v>4.8616430382594063E-2</v>
      </c>
      <c r="AG202" s="23">
        <f t="shared" si="113"/>
        <v>17.501914937733861</v>
      </c>
      <c r="AH202" s="23">
        <f t="shared" si="114"/>
        <v>-17.501914937733861</v>
      </c>
      <c r="AI202" s="23">
        <f t="shared" si="115"/>
        <v>-17.501914937733861</v>
      </c>
      <c r="AK202" s="26">
        <f t="shared" si="98"/>
        <v>0</v>
      </c>
      <c r="AL202" s="26">
        <f t="shared" si="99"/>
        <v>-0.36157705684156971</v>
      </c>
      <c r="AM202" s="26">
        <f t="shared" si="100"/>
        <v>5.4115755174653346</v>
      </c>
      <c r="AN202" s="26">
        <v>0</v>
      </c>
      <c r="AO202" s="26">
        <f t="shared" si="101"/>
        <v>-35.77346828318781</v>
      </c>
      <c r="AP202" s="26" t="e">
        <f t="shared" si="102"/>
        <v>#N/A</v>
      </c>
      <c r="BC202" s="66">
        <f t="shared" si="116"/>
        <v>1.0993707452310773</v>
      </c>
      <c r="BD202" s="66">
        <f t="shared" si="117"/>
        <v>5.4115755174653346</v>
      </c>
      <c r="BE202" s="66" t="e">
        <f t="shared" si="118"/>
        <v>#N/A</v>
      </c>
      <c r="BF202" s="66" t="e">
        <f t="shared" si="119"/>
        <v>#N/A</v>
      </c>
    </row>
    <row r="203" spans="2:58">
      <c r="B203" s="29"/>
      <c r="C203" s="30"/>
      <c r="D203" s="30"/>
      <c r="E203" s="31"/>
      <c r="F203" s="22">
        <v>199</v>
      </c>
      <c r="G203" s="22">
        <v>350.57423552037858</v>
      </c>
      <c r="H203" s="22">
        <v>350.57423552037858</v>
      </c>
      <c r="I203" s="22">
        <v>2.8524628985231599</v>
      </c>
      <c r="K203" s="22"/>
      <c r="L203" s="22">
        <f t="shared" si="90"/>
        <v>401.51028705403797</v>
      </c>
      <c r="M203" s="22">
        <f t="shared" si="91"/>
        <v>7.0076764897205264</v>
      </c>
      <c r="N203" s="22">
        <f t="shared" si="92"/>
        <v>0.7183040102312549</v>
      </c>
      <c r="O203" s="22">
        <f t="shared" si="93"/>
        <v>0.63573165547141219</v>
      </c>
      <c r="Q203" s="22">
        <f t="shared" si="103"/>
        <v>1.7183040102312548</v>
      </c>
      <c r="R203" s="22">
        <f t="shared" si="104"/>
        <v>0.63573165547141219</v>
      </c>
      <c r="S203" s="22">
        <f t="shared" si="94"/>
        <v>1.8321362966071151</v>
      </c>
      <c r="U203" s="22">
        <f t="shared" si="95"/>
        <v>1.1153063529278833</v>
      </c>
      <c r="V203" s="22">
        <f t="shared" si="105"/>
        <v>1</v>
      </c>
      <c r="W203" s="22">
        <f t="shared" si="106"/>
        <v>0.11530635292788327</v>
      </c>
      <c r="X203" s="22">
        <f t="shared" si="107"/>
        <v>41.510287054037974</v>
      </c>
      <c r="Y203" s="22">
        <f t="shared" si="108"/>
        <v>-41.510287054037974</v>
      </c>
      <c r="Z203" s="22">
        <f t="shared" si="109"/>
        <v>-41.510287054037974</v>
      </c>
      <c r="AB203" s="22">
        <f t="shared" si="96"/>
        <v>0.35435901930391212</v>
      </c>
      <c r="AC203" s="22">
        <f t="shared" si="97"/>
        <v>20.303276238509032</v>
      </c>
      <c r="AD203" s="22">
        <f t="shared" si="110"/>
        <v>5.639798955141398E-2</v>
      </c>
      <c r="AE203" s="22">
        <f t="shared" si="111"/>
        <v>0</v>
      </c>
      <c r="AF203" s="22">
        <f t="shared" si="112"/>
        <v>5.639798955141398E-2</v>
      </c>
      <c r="AG203" s="22">
        <f t="shared" si="113"/>
        <v>20.303276238509032</v>
      </c>
      <c r="AH203" s="22">
        <f t="shared" si="114"/>
        <v>-20.303276238509032</v>
      </c>
      <c r="AI203" s="22">
        <f t="shared" si="115"/>
        <v>-20.303276238509032</v>
      </c>
      <c r="AK203" s="28">
        <f t="shared" si="98"/>
        <v>0</v>
      </c>
      <c r="AL203" s="28">
        <f t="shared" si="99"/>
        <v>-0.36157705684156971</v>
      </c>
      <c r="AM203" s="28">
        <f t="shared" si="100"/>
        <v>5.2591555729092798</v>
      </c>
      <c r="AN203" s="28">
        <v>0</v>
      </c>
      <c r="AO203" s="28">
        <f t="shared" si="101"/>
        <v>-41.510287054037974</v>
      </c>
      <c r="AP203" s="28" t="e">
        <f t="shared" si="102"/>
        <v>#N/A</v>
      </c>
      <c r="BC203" s="65">
        <f t="shared" si="116"/>
        <v>1.1153063529278833</v>
      </c>
      <c r="BD203" s="65">
        <f t="shared" si="117"/>
        <v>5.2591555729092798</v>
      </c>
      <c r="BE203" s="65" t="e">
        <f t="shared" si="118"/>
        <v>#N/A</v>
      </c>
      <c r="BF203" s="65" t="e">
        <f t="shared" si="119"/>
        <v>#N/A</v>
      </c>
    </row>
    <row r="204" spans="2:58">
      <c r="B204" s="29"/>
      <c r="C204" s="30"/>
      <c r="D204" s="30"/>
      <c r="E204" s="31"/>
      <c r="F204" s="23">
        <v>200</v>
      </c>
      <c r="G204" s="23">
        <v>355.65588200778473</v>
      </c>
      <c r="H204" s="23">
        <v>355.65588200778473</v>
      </c>
      <c r="I204" s="27">
        <v>2.8117066259517443</v>
      </c>
      <c r="K204" s="23"/>
      <c r="L204" s="23">
        <f t="shared" si="90"/>
        <v>407.33026220662435</v>
      </c>
      <c r="M204" s="23">
        <f t="shared" si="91"/>
        <v>7.1092542185174183</v>
      </c>
      <c r="N204" s="23">
        <f t="shared" si="92"/>
        <v>0.65013626742602448</v>
      </c>
      <c r="O204" s="23">
        <f t="shared" si="93"/>
        <v>0.70529300482854773</v>
      </c>
      <c r="Q204" s="23">
        <f t="shared" si="103"/>
        <v>1.6501362674260245</v>
      </c>
      <c r="R204" s="23">
        <f t="shared" si="104"/>
        <v>0.70529300482854773</v>
      </c>
      <c r="S204" s="23">
        <f t="shared" si="94"/>
        <v>1.7945439319600884</v>
      </c>
      <c r="U204" s="23">
        <f t="shared" si="95"/>
        <v>1.1314729505739565</v>
      </c>
      <c r="V204" s="23">
        <f t="shared" si="105"/>
        <v>1</v>
      </c>
      <c r="W204" s="23">
        <f t="shared" si="106"/>
        <v>0.13147295057395647</v>
      </c>
      <c r="X204" s="23">
        <f t="shared" si="107"/>
        <v>47.330262206624326</v>
      </c>
      <c r="Y204" s="23">
        <f t="shared" si="108"/>
        <v>-47.330262206624326</v>
      </c>
      <c r="Z204" s="23">
        <f t="shared" si="109"/>
        <v>-47.330262206624326</v>
      </c>
      <c r="AB204" s="23">
        <f t="shared" si="96"/>
        <v>0.40391440079016233</v>
      </c>
      <c r="AC204" s="23">
        <f t="shared" si="97"/>
        <v>23.142590449831907</v>
      </c>
      <c r="AD204" s="23">
        <f t="shared" si="110"/>
        <v>6.4284973471755297E-2</v>
      </c>
      <c r="AE204" s="23">
        <f t="shared" si="111"/>
        <v>0</v>
      </c>
      <c r="AF204" s="23">
        <f t="shared" si="112"/>
        <v>6.4284973471755297E-2</v>
      </c>
      <c r="AG204" s="23">
        <f t="shared" si="113"/>
        <v>23.142590449831907</v>
      </c>
      <c r="AH204" s="23">
        <f t="shared" si="114"/>
        <v>-23.142590449831907</v>
      </c>
      <c r="AI204" s="23">
        <f t="shared" si="115"/>
        <v>-23.142590449831907</v>
      </c>
      <c r="AK204" s="26">
        <f t="shared" si="98"/>
        <v>0</v>
      </c>
      <c r="AL204" s="26">
        <f t="shared" si="99"/>
        <v>-0.36157705684156971</v>
      </c>
      <c r="AM204" s="26">
        <f t="shared" si="100"/>
        <v>5.0790818939458156</v>
      </c>
      <c r="AN204" s="26">
        <v>0</v>
      </c>
      <c r="AO204" s="26">
        <f t="shared" si="101"/>
        <v>-47.330262206624326</v>
      </c>
      <c r="AP204" s="26" t="e">
        <f t="shared" si="102"/>
        <v>#N/A</v>
      </c>
      <c r="BC204" s="66">
        <f t="shared" si="116"/>
        <v>1.1314729505739565</v>
      </c>
      <c r="BD204" s="66">
        <f t="shared" si="117"/>
        <v>5.0790818939458156</v>
      </c>
      <c r="BE204" s="66" t="e">
        <f t="shared" si="118"/>
        <v>#N/A</v>
      </c>
      <c r="BF204" s="66" t="e">
        <f t="shared" si="119"/>
        <v>#N/A</v>
      </c>
    </row>
    <row r="205" spans="2:58">
      <c r="B205" s="29"/>
      <c r="C205" s="30"/>
      <c r="D205" s="30"/>
      <c r="E205" s="31"/>
      <c r="F205" s="22">
        <v>201</v>
      </c>
      <c r="G205" s="22">
        <v>360.81118801835743</v>
      </c>
      <c r="H205" s="22">
        <v>360.81118801835743</v>
      </c>
      <c r="I205" s="22">
        <v>2.7715326830417513</v>
      </c>
      <c r="K205" s="22"/>
      <c r="L205" s="22">
        <f t="shared" si="90"/>
        <v>413.23459911000225</v>
      </c>
      <c r="M205" s="22">
        <f t="shared" si="91"/>
        <v>7.2123043376283684</v>
      </c>
      <c r="N205" s="22">
        <f t="shared" si="92"/>
        <v>0.57413535629360479</v>
      </c>
      <c r="O205" s="22">
        <f t="shared" si="93"/>
        <v>0.76842955535061286</v>
      </c>
      <c r="Q205" s="22">
        <f t="shared" si="103"/>
        <v>1.5741353562936049</v>
      </c>
      <c r="R205" s="22">
        <f t="shared" si="104"/>
        <v>0.76842955535061286</v>
      </c>
      <c r="S205" s="22">
        <f t="shared" si="94"/>
        <v>1.7516809359783347</v>
      </c>
      <c r="U205" s="22">
        <f t="shared" si="95"/>
        <v>1.1478738864166729</v>
      </c>
      <c r="V205" s="22">
        <f t="shared" si="105"/>
        <v>1</v>
      </c>
      <c r="W205" s="22">
        <f t="shared" si="106"/>
        <v>0.14787388641667287</v>
      </c>
      <c r="X205" s="22">
        <f t="shared" si="107"/>
        <v>53.234599110002236</v>
      </c>
      <c r="Y205" s="22">
        <f t="shared" si="108"/>
        <v>-53.234599110002236</v>
      </c>
      <c r="Z205" s="22">
        <f t="shared" si="109"/>
        <v>-53.234599110002236</v>
      </c>
      <c r="AB205" s="22">
        <f t="shared" si="96"/>
        <v>0.45413063868602033</v>
      </c>
      <c r="AC205" s="22">
        <f t="shared" si="97"/>
        <v>26.019768944289474</v>
      </c>
      <c r="AD205" s="22">
        <f t="shared" si="110"/>
        <v>7.227713595635965E-2</v>
      </c>
      <c r="AE205" s="22">
        <f t="shared" si="111"/>
        <v>0</v>
      </c>
      <c r="AF205" s="22">
        <f t="shared" si="112"/>
        <v>7.227713595635965E-2</v>
      </c>
      <c r="AG205" s="22">
        <f t="shared" si="113"/>
        <v>26.019768944289474</v>
      </c>
      <c r="AH205" s="22">
        <f t="shared" si="114"/>
        <v>-26.019768944289474</v>
      </c>
      <c r="AI205" s="22">
        <f t="shared" si="115"/>
        <v>-26.019768944289474</v>
      </c>
      <c r="AK205" s="28">
        <f t="shared" si="98"/>
        <v>0</v>
      </c>
      <c r="AL205" s="28">
        <f t="shared" si="99"/>
        <v>-0.36157705684156971</v>
      </c>
      <c r="AM205" s="28">
        <f t="shared" si="100"/>
        <v>4.8691000690260573</v>
      </c>
      <c r="AN205" s="28">
        <v>0</v>
      </c>
      <c r="AO205" s="28">
        <f t="shared" si="101"/>
        <v>-53.234599110002236</v>
      </c>
      <c r="AP205" s="28" t="e">
        <f t="shared" si="102"/>
        <v>#N/A</v>
      </c>
      <c r="BC205" s="65">
        <f t="shared" si="116"/>
        <v>1.1478738864166729</v>
      </c>
      <c r="BD205" s="65">
        <f t="shared" si="117"/>
        <v>4.8691000690260573</v>
      </c>
      <c r="BE205" s="65" t="e">
        <f t="shared" si="118"/>
        <v>#N/A</v>
      </c>
      <c r="BF205" s="65" t="e">
        <f t="shared" si="119"/>
        <v>#N/A</v>
      </c>
    </row>
    <row r="206" spans="2:58">
      <c r="B206" s="29"/>
      <c r="C206" s="30"/>
      <c r="D206" s="30"/>
      <c r="E206" s="31"/>
      <c r="F206" s="23">
        <v>202</v>
      </c>
      <c r="G206" s="23">
        <v>366.04122126221137</v>
      </c>
      <c r="H206" s="23">
        <v>366.04122126221137</v>
      </c>
      <c r="I206" s="27">
        <v>2.7319327494092698</v>
      </c>
      <c r="K206" s="23"/>
      <c r="L206" s="23">
        <f t="shared" si="90"/>
        <v>419.22452060530247</v>
      </c>
      <c r="M206" s="23">
        <f t="shared" si="91"/>
        <v>7.3168481896573399</v>
      </c>
      <c r="N206" s="23">
        <f t="shared" si="92"/>
        <v>0.49081239981783409</v>
      </c>
      <c r="O206" s="23">
        <f t="shared" si="93"/>
        <v>0.82414718167799594</v>
      </c>
      <c r="Q206" s="23">
        <f t="shared" si="103"/>
        <v>1.490812399817834</v>
      </c>
      <c r="R206" s="23">
        <f t="shared" si="104"/>
        <v>0.82414718167799594</v>
      </c>
      <c r="S206" s="23">
        <f t="shared" si="94"/>
        <v>1.7034494969086678</v>
      </c>
      <c r="U206" s="23">
        <f t="shared" si="95"/>
        <v>1.1645125572369512</v>
      </c>
      <c r="V206" s="23">
        <f t="shared" si="105"/>
        <v>1</v>
      </c>
      <c r="W206" s="23">
        <f t="shared" si="106"/>
        <v>0.16451255723695124</v>
      </c>
      <c r="X206" s="23">
        <f t="shared" si="107"/>
        <v>59.224520605302445</v>
      </c>
      <c r="Y206" s="23">
        <f t="shared" si="108"/>
        <v>-59.224520605302445</v>
      </c>
      <c r="Z206" s="23">
        <f t="shared" si="109"/>
        <v>-59.224520605302445</v>
      </c>
      <c r="AB206" s="23">
        <f t="shared" si="96"/>
        <v>0.50500378374339971</v>
      </c>
      <c r="AC206" s="23">
        <f t="shared" si="97"/>
        <v>28.934585446634138</v>
      </c>
      <c r="AD206" s="23">
        <f t="shared" si="110"/>
        <v>8.0373848462872599E-2</v>
      </c>
      <c r="AE206" s="23">
        <f t="shared" si="111"/>
        <v>0</v>
      </c>
      <c r="AF206" s="23">
        <f t="shared" si="112"/>
        <v>8.0373848462872599E-2</v>
      </c>
      <c r="AG206" s="23">
        <f t="shared" si="113"/>
        <v>28.934585446634134</v>
      </c>
      <c r="AH206" s="23">
        <f t="shared" si="114"/>
        <v>-28.934585446634134</v>
      </c>
      <c r="AI206" s="23">
        <f t="shared" si="115"/>
        <v>-28.934585446634134</v>
      </c>
      <c r="AK206" s="26">
        <f t="shared" si="98"/>
        <v>0</v>
      </c>
      <c r="AL206" s="26">
        <f t="shared" si="99"/>
        <v>-0.36157705684156971</v>
      </c>
      <c r="AM206" s="26">
        <f t="shared" si="100"/>
        <v>4.6265852466131232</v>
      </c>
      <c r="AN206" s="26">
        <v>0</v>
      </c>
      <c r="AO206" s="26">
        <f t="shared" si="101"/>
        <v>-59.224520605302445</v>
      </c>
      <c r="AP206" s="26" t="e">
        <f t="shared" si="102"/>
        <v>#N/A</v>
      </c>
      <c r="BC206" s="66">
        <f t="shared" si="116"/>
        <v>1.1645125572369512</v>
      </c>
      <c r="BD206" s="66">
        <f t="shared" si="117"/>
        <v>4.6265852466131232</v>
      </c>
      <c r="BE206" s="66" t="e">
        <f t="shared" si="118"/>
        <v>#N/A</v>
      </c>
      <c r="BF206" s="66" t="e">
        <f t="shared" si="119"/>
        <v>#N/A</v>
      </c>
    </row>
    <row r="207" spans="2:58">
      <c r="B207" s="29"/>
      <c r="C207" s="30"/>
      <c r="D207" s="30"/>
      <c r="E207" s="31"/>
      <c r="F207" s="22">
        <v>203</v>
      </c>
      <c r="G207" s="22">
        <v>371.34706492614134</v>
      </c>
      <c r="H207" s="22">
        <v>371.34706492614134</v>
      </c>
      <c r="I207" s="22">
        <v>2.6928986235528587</v>
      </c>
      <c r="K207" s="22"/>
      <c r="L207" s="22">
        <f t="shared" si="90"/>
        <v>425.30126725899237</v>
      </c>
      <c r="M207" s="22">
        <f t="shared" si="91"/>
        <v>7.4229074265737758</v>
      </c>
      <c r="N207" s="22">
        <f t="shared" si="92"/>
        <v>0.40080987616574132</v>
      </c>
      <c r="O207" s="22">
        <f t="shared" si="93"/>
        <v>0.87147394226719599</v>
      </c>
      <c r="Q207" s="22">
        <f t="shared" si="103"/>
        <v>1.4008098761657413</v>
      </c>
      <c r="R207" s="22">
        <f t="shared" si="104"/>
        <v>0.87147394226719599</v>
      </c>
      <c r="S207" s="22">
        <f t="shared" si="94"/>
        <v>1.6497682083293421</v>
      </c>
      <c r="U207" s="22">
        <f t="shared" si="95"/>
        <v>1.1813924090527566</v>
      </c>
      <c r="V207" s="22">
        <f t="shared" si="105"/>
        <v>1</v>
      </c>
      <c r="W207" s="22">
        <f t="shared" si="106"/>
        <v>0.18139240905275655</v>
      </c>
      <c r="X207" s="22">
        <f t="shared" si="107"/>
        <v>65.301267258992354</v>
      </c>
      <c r="Y207" s="22">
        <f t="shared" si="108"/>
        <v>-65.301267258992354</v>
      </c>
      <c r="Z207" s="22">
        <f t="shared" si="109"/>
        <v>-65.301267258992354</v>
      </c>
      <c r="AB207" s="22">
        <f t="shared" si="96"/>
        <v>0.55652670482929201</v>
      </c>
      <c r="AC207" s="22">
        <f t="shared" si="97"/>
        <v>31.886631373041361</v>
      </c>
      <c r="AD207" s="22">
        <f t="shared" si="110"/>
        <v>8.8573976036226007E-2</v>
      </c>
      <c r="AE207" s="22">
        <f t="shared" si="111"/>
        <v>0</v>
      </c>
      <c r="AF207" s="22">
        <f t="shared" si="112"/>
        <v>8.8573976036226007E-2</v>
      </c>
      <c r="AG207" s="22">
        <f t="shared" si="113"/>
        <v>31.886631373041361</v>
      </c>
      <c r="AH207" s="22">
        <f t="shared" si="114"/>
        <v>-31.886631373041361</v>
      </c>
      <c r="AI207" s="22">
        <f t="shared" si="115"/>
        <v>-31.886631373041361</v>
      </c>
      <c r="AK207" s="28">
        <f t="shared" si="98"/>
        <v>0</v>
      </c>
      <c r="AL207" s="28">
        <f t="shared" si="99"/>
        <v>-0.36157705684156971</v>
      </c>
      <c r="AM207" s="28">
        <f t="shared" si="100"/>
        <v>4.3484586065212909</v>
      </c>
      <c r="AN207" s="28">
        <v>0</v>
      </c>
      <c r="AO207" s="28">
        <f t="shared" si="101"/>
        <v>-65.301267258992354</v>
      </c>
      <c r="AP207" s="28" t="e">
        <f t="shared" si="102"/>
        <v>#N/A</v>
      </c>
      <c r="BC207" s="65">
        <f t="shared" si="116"/>
        <v>1.1813924090527566</v>
      </c>
      <c r="BD207" s="65">
        <f t="shared" si="117"/>
        <v>4.3484586065212909</v>
      </c>
      <c r="BE207" s="65" t="e">
        <f t="shared" si="118"/>
        <v>#N/A</v>
      </c>
      <c r="BF207" s="65" t="e">
        <f t="shared" si="119"/>
        <v>#N/A</v>
      </c>
    </row>
    <row r="208" spans="2:58">
      <c r="B208" s="29"/>
      <c r="C208" s="30"/>
      <c r="D208" s="30"/>
      <c r="E208" s="31"/>
      <c r="F208" s="23">
        <v>204</v>
      </c>
      <c r="G208" s="23">
        <v>376.72981789796017</v>
      </c>
      <c r="H208" s="23">
        <v>376.72981789796017</v>
      </c>
      <c r="I208" s="27">
        <v>2.6544222211549413</v>
      </c>
      <c r="K208" s="23"/>
      <c r="L208" s="23">
        <f t="shared" si="90"/>
        <v>431.46609761980858</v>
      </c>
      <c r="M208" s="23">
        <f t="shared" si="91"/>
        <v>7.5305040141969286</v>
      </c>
      <c r="N208" s="23">
        <f t="shared" si="92"/>
        <v>0.30490521844301011</v>
      </c>
      <c r="O208" s="23">
        <f t="shared" si="93"/>
        <v>0.9094768807666006</v>
      </c>
      <c r="Q208" s="23">
        <f t="shared" si="103"/>
        <v>1.3049052184430101</v>
      </c>
      <c r="R208" s="23">
        <f t="shared" si="104"/>
        <v>0.9094768807666006</v>
      </c>
      <c r="S208" s="23">
        <f t="shared" si="94"/>
        <v>1.590574055417963</v>
      </c>
      <c r="U208" s="23">
        <f t="shared" si="95"/>
        <v>1.1985169378328016</v>
      </c>
      <c r="V208" s="23">
        <f t="shared" si="105"/>
        <v>1</v>
      </c>
      <c r="W208" s="23">
        <f t="shared" si="106"/>
        <v>0.19851693783280155</v>
      </c>
      <c r="X208" s="23">
        <f t="shared" si="107"/>
        <v>71.466097619808565</v>
      </c>
      <c r="Y208" s="23">
        <f t="shared" si="108"/>
        <v>-71.466097619808565</v>
      </c>
      <c r="Z208" s="23">
        <f t="shared" si="109"/>
        <v>-71.466097619808565</v>
      </c>
      <c r="AB208" s="23">
        <f t="shared" si="96"/>
        <v>0.60868801068630118</v>
      </c>
      <c r="AC208" s="23">
        <f t="shared" si="97"/>
        <v>34.875254052539006</v>
      </c>
      <c r="AD208" s="23">
        <f t="shared" si="110"/>
        <v>9.6875705701497242E-2</v>
      </c>
      <c r="AE208" s="23">
        <f t="shared" si="111"/>
        <v>0</v>
      </c>
      <c r="AF208" s="23">
        <f t="shared" si="112"/>
        <v>9.6875705701497242E-2</v>
      </c>
      <c r="AG208" s="23">
        <f t="shared" si="113"/>
        <v>34.875254052539006</v>
      </c>
      <c r="AH208" s="23">
        <f t="shared" si="114"/>
        <v>-34.875254052539006</v>
      </c>
      <c r="AI208" s="23">
        <f t="shared" si="115"/>
        <v>-34.875254052539006</v>
      </c>
      <c r="AK208" s="26">
        <f t="shared" si="98"/>
        <v>0</v>
      </c>
      <c r="AL208" s="26">
        <f t="shared" si="99"/>
        <v>-0.36157705684156971</v>
      </c>
      <c r="AM208" s="26">
        <f t="shared" si="100"/>
        <v>4.0310778839654606</v>
      </c>
      <c r="AN208" s="26">
        <v>0</v>
      </c>
      <c r="AO208" s="26">
        <f t="shared" si="101"/>
        <v>-71.466097619808565</v>
      </c>
      <c r="AP208" s="26" t="e">
        <f t="shared" si="102"/>
        <v>#N/A</v>
      </c>
      <c r="BC208" s="66">
        <f t="shared" si="116"/>
        <v>1.1985169378328016</v>
      </c>
      <c r="BD208" s="66">
        <f t="shared" si="117"/>
        <v>4.0310778839654606</v>
      </c>
      <c r="BE208" s="66" t="e">
        <f t="shared" si="118"/>
        <v>#N/A</v>
      </c>
      <c r="BF208" s="66" t="e">
        <f t="shared" si="119"/>
        <v>#N/A</v>
      </c>
    </row>
    <row r="209" spans="2:58">
      <c r="B209" s="29"/>
      <c r="C209" s="30"/>
      <c r="D209" s="30"/>
      <c r="E209" s="31"/>
      <c r="F209" s="22">
        <v>205</v>
      </c>
      <c r="G209" s="22">
        <v>382.19059499408814</v>
      </c>
      <c r="H209" s="22">
        <v>382.19059499408814</v>
      </c>
      <c r="I209" s="22">
        <v>2.6164955734074731</v>
      </c>
      <c r="K209" s="22"/>
      <c r="L209" s="22">
        <f t="shared" si="90"/>
        <v>437.72028847941328</v>
      </c>
      <c r="M209" s="22">
        <f t="shared" si="91"/>
        <v>7.6396602367451649</v>
      </c>
      <c r="N209" s="22">
        <f t="shared" si="92"/>
        <v>0.20401250302969895</v>
      </c>
      <c r="O209" s="22">
        <f t="shared" si="93"/>
        <v>0.93728026090934091</v>
      </c>
      <c r="Q209" s="22">
        <f t="shared" si="103"/>
        <v>1.2040125030296989</v>
      </c>
      <c r="R209" s="22">
        <f t="shared" si="104"/>
        <v>0.93728026090934091</v>
      </c>
      <c r="S209" s="22">
        <f t="shared" si="94"/>
        <v>1.5258244967695738</v>
      </c>
      <c r="U209" s="22">
        <f t="shared" si="95"/>
        <v>1.2158896902205925</v>
      </c>
      <c r="V209" s="22">
        <f t="shared" si="105"/>
        <v>1</v>
      </c>
      <c r="W209" s="22">
        <f t="shared" si="106"/>
        <v>0.21588969022059246</v>
      </c>
      <c r="X209" s="22">
        <f t="shared" si="107"/>
        <v>77.720288479413284</v>
      </c>
      <c r="Y209" s="22">
        <f t="shared" si="108"/>
        <v>-77.720288479413284</v>
      </c>
      <c r="Z209" s="22">
        <f t="shared" si="109"/>
        <v>-77.720288479413284</v>
      </c>
      <c r="AB209" s="22">
        <f t="shared" si="96"/>
        <v>0.66147052958803931</v>
      </c>
      <c r="AC209" s="22">
        <f t="shared" si="97"/>
        <v>37.899469617678101</v>
      </c>
      <c r="AD209" s="22">
        <f t="shared" si="110"/>
        <v>0.10527630449355029</v>
      </c>
      <c r="AE209" s="22">
        <f t="shared" si="111"/>
        <v>0</v>
      </c>
      <c r="AF209" s="22">
        <f t="shared" si="112"/>
        <v>0.10527630449355029</v>
      </c>
      <c r="AG209" s="22">
        <f t="shared" si="113"/>
        <v>37.899469617678101</v>
      </c>
      <c r="AH209" s="22">
        <f t="shared" si="114"/>
        <v>-37.899469617678101</v>
      </c>
      <c r="AI209" s="22">
        <f t="shared" si="115"/>
        <v>-37.899469617678101</v>
      </c>
      <c r="AK209" s="28">
        <f t="shared" si="98"/>
        <v>0</v>
      </c>
      <c r="AL209" s="28">
        <f t="shared" si="99"/>
        <v>-0.36157705684156971</v>
      </c>
      <c r="AM209" s="28">
        <f t="shared" si="100"/>
        <v>3.6700916623136464</v>
      </c>
      <c r="AN209" s="28">
        <v>0</v>
      </c>
      <c r="AO209" s="28">
        <f t="shared" si="101"/>
        <v>-77.720288479413284</v>
      </c>
      <c r="AP209" s="28" t="e">
        <f t="shared" si="102"/>
        <v>#N/A</v>
      </c>
      <c r="BC209" s="65">
        <f t="shared" si="116"/>
        <v>1.2158896902205925</v>
      </c>
      <c r="BD209" s="65">
        <f t="shared" si="117"/>
        <v>3.6700916623136464</v>
      </c>
      <c r="BE209" s="65" t="e">
        <f t="shared" si="118"/>
        <v>#N/A</v>
      </c>
      <c r="BF209" s="65" t="e">
        <f t="shared" si="119"/>
        <v>#N/A</v>
      </c>
    </row>
    <row r="210" spans="2:58">
      <c r="B210" s="29"/>
      <c r="C210" s="30"/>
      <c r="D210" s="30"/>
      <c r="E210" s="31"/>
      <c r="F210" s="23">
        <v>206</v>
      </c>
      <c r="G210" s="23">
        <v>387.73052719044165</v>
      </c>
      <c r="H210" s="23">
        <v>387.73052719044165</v>
      </c>
      <c r="I210" s="27">
        <v>2.5791108253615271</v>
      </c>
      <c r="K210" s="23"/>
      <c r="L210" s="23">
        <f t="shared" si="90"/>
        <v>444.06513513682978</v>
      </c>
      <c r="M210" s="23">
        <f t="shared" si="91"/>
        <v>7.7503987014512399</v>
      </c>
      <c r="N210" s="23">
        <f t="shared" si="92"/>
        <v>9.9181905944795756E-2</v>
      </c>
      <c r="O210" s="23">
        <f t="shared" si="93"/>
        <v>0.95408507923344166</v>
      </c>
      <c r="Q210" s="23">
        <f t="shared" si="103"/>
        <v>1.0991819059447958</v>
      </c>
      <c r="R210" s="23">
        <f t="shared" si="104"/>
        <v>0.95408507923344166</v>
      </c>
      <c r="S210" s="23">
        <f t="shared" si="94"/>
        <v>1.455499639564475</v>
      </c>
      <c r="U210" s="23">
        <f t="shared" si="95"/>
        <v>1.2335142642689716</v>
      </c>
      <c r="V210" s="23">
        <f t="shared" si="105"/>
        <v>1</v>
      </c>
      <c r="W210" s="23">
        <f t="shared" si="106"/>
        <v>0.23351426426897159</v>
      </c>
      <c r="X210" s="23">
        <f t="shared" si="107"/>
        <v>84.065135136829781</v>
      </c>
      <c r="Y210" s="23">
        <f t="shared" si="108"/>
        <v>-84.065135136829781</v>
      </c>
      <c r="Z210" s="23">
        <f t="shared" si="109"/>
        <v>-84.065135136829781</v>
      </c>
      <c r="AB210" s="23">
        <f t="shared" si="96"/>
        <v>0.71484911931224748</v>
      </c>
      <c r="AC210" s="23">
        <f t="shared" si="97"/>
        <v>40.957837525235611</v>
      </c>
      <c r="AD210" s="23">
        <f t="shared" si="110"/>
        <v>0.11377177090343225</v>
      </c>
      <c r="AE210" s="23">
        <f t="shared" si="111"/>
        <v>0</v>
      </c>
      <c r="AF210" s="23">
        <f t="shared" si="112"/>
        <v>0.11377177090343225</v>
      </c>
      <c r="AG210" s="23">
        <f t="shared" si="113"/>
        <v>40.957837525235611</v>
      </c>
      <c r="AH210" s="23">
        <f t="shared" si="114"/>
        <v>-40.957837525235611</v>
      </c>
      <c r="AI210" s="23">
        <f t="shared" si="115"/>
        <v>-40.957837525235611</v>
      </c>
      <c r="AK210" s="26">
        <f t="shared" si="98"/>
        <v>0</v>
      </c>
      <c r="AL210" s="26">
        <f t="shared" si="99"/>
        <v>-0.36157705684156971</v>
      </c>
      <c r="AM210" s="26">
        <f t="shared" si="100"/>
        <v>3.26024204454944</v>
      </c>
      <c r="AN210" s="26">
        <v>0</v>
      </c>
      <c r="AO210" s="26">
        <f t="shared" si="101"/>
        <v>-84.065135136829781</v>
      </c>
      <c r="AP210" s="26" t="e">
        <f t="shared" si="102"/>
        <v>#N/A</v>
      </c>
      <c r="BC210" s="66">
        <f t="shared" si="116"/>
        <v>1.2335142642689716</v>
      </c>
      <c r="BD210" s="66">
        <f t="shared" si="117"/>
        <v>3.26024204454944</v>
      </c>
      <c r="BE210" s="66" t="e">
        <f t="shared" si="118"/>
        <v>#N/A</v>
      </c>
      <c r="BF210" s="66" t="e">
        <f t="shared" si="119"/>
        <v>#N/A</v>
      </c>
    </row>
    <row r="211" spans="2:58">
      <c r="B211" s="29"/>
      <c r="C211" s="30"/>
      <c r="D211" s="30"/>
      <c r="E211" s="31"/>
      <c r="F211" s="22">
        <v>207</v>
      </c>
      <c r="G211" s="22">
        <v>393.3507618566677</v>
      </c>
      <c r="H211" s="22">
        <v>393.3507618566677</v>
      </c>
      <c r="I211" s="22">
        <v>2.542260234300469</v>
      </c>
      <c r="K211" s="22"/>
      <c r="L211" s="22">
        <f t="shared" si="90"/>
        <v>450.50195166670937</v>
      </c>
      <c r="M211" s="22">
        <f t="shared" si="91"/>
        <v>7.8627423432444346</v>
      </c>
      <c r="N211" s="22">
        <f t="shared" si="92"/>
        <v>-8.4033965877462202E-3</v>
      </c>
      <c r="O211" s="22">
        <f t="shared" si="93"/>
        <v>0.95918964329715006</v>
      </c>
      <c r="Q211" s="22">
        <f t="shared" si="103"/>
        <v>0.99159660341225375</v>
      </c>
      <c r="R211" s="22">
        <f t="shared" si="104"/>
        <v>0.95918964329715006</v>
      </c>
      <c r="S211" s="22">
        <f t="shared" si="94"/>
        <v>1.3796045069900404</v>
      </c>
      <c r="U211" s="22">
        <f t="shared" si="95"/>
        <v>1.2513943101853038</v>
      </c>
      <c r="V211" s="22">
        <f t="shared" si="105"/>
        <v>1</v>
      </c>
      <c r="W211" s="22">
        <f t="shared" si="106"/>
        <v>0.25139431018530378</v>
      </c>
      <c r="X211" s="22">
        <f t="shared" si="107"/>
        <v>90.50195166670936</v>
      </c>
      <c r="Y211" s="22">
        <f t="shared" si="108"/>
        <v>-90.50195166670936</v>
      </c>
      <c r="Z211" s="22">
        <f t="shared" si="109"/>
        <v>-90.50195166670936</v>
      </c>
      <c r="AB211" s="22">
        <f t="shared" si="96"/>
        <v>0.7687874355030091</v>
      </c>
      <c r="AC211" s="22">
        <f t="shared" si="97"/>
        <v>44.048275397008403</v>
      </c>
      <c r="AD211" s="22">
        <f t="shared" si="110"/>
        <v>0.12235632054724556</v>
      </c>
      <c r="AE211" s="22">
        <f t="shared" si="111"/>
        <v>0</v>
      </c>
      <c r="AF211" s="22">
        <f t="shared" si="112"/>
        <v>0.12235632054724556</v>
      </c>
      <c r="AG211" s="22">
        <f t="shared" si="113"/>
        <v>44.048275397008403</v>
      </c>
      <c r="AH211" s="22">
        <f t="shared" si="114"/>
        <v>-44.048275397008403</v>
      </c>
      <c r="AI211" s="22">
        <f t="shared" si="115"/>
        <v>-44.048275397008403</v>
      </c>
      <c r="AK211" s="28">
        <f t="shared" si="98"/>
        <v>0</v>
      </c>
      <c r="AL211" s="28">
        <f t="shared" si="99"/>
        <v>-0.36157705684156971</v>
      </c>
      <c r="AM211" s="28">
        <f t="shared" si="100"/>
        <v>2.7950920896349158</v>
      </c>
      <c r="AN211" s="28">
        <v>0</v>
      </c>
      <c r="AO211" s="28">
        <f t="shared" si="101"/>
        <v>-90.50195166670936</v>
      </c>
      <c r="AP211" s="28" t="e">
        <f t="shared" si="102"/>
        <v>#N/A</v>
      </c>
      <c r="BC211" s="65">
        <f t="shared" si="116"/>
        <v>1.2513943101853038</v>
      </c>
      <c r="BD211" s="65">
        <f t="shared" si="117"/>
        <v>2.7950920896349158</v>
      </c>
      <c r="BE211" s="65" t="e">
        <f t="shared" si="118"/>
        <v>#N/A</v>
      </c>
      <c r="BF211" s="65" t="e">
        <f t="shared" si="119"/>
        <v>#N/A</v>
      </c>
    </row>
    <row r="212" spans="2:58">
      <c r="B212" s="29"/>
      <c r="C212" s="30"/>
      <c r="D212" s="30"/>
      <c r="E212" s="31"/>
      <c r="F212" s="23">
        <v>208</v>
      </c>
      <c r="G212" s="23">
        <v>399.05246299377609</v>
      </c>
      <c r="H212" s="23">
        <v>400</v>
      </c>
      <c r="I212" s="27">
        <v>2.5059361681363606</v>
      </c>
      <c r="K212" s="23"/>
      <c r="L212" s="23">
        <f t="shared" si="90"/>
        <v>457.0320711914901</v>
      </c>
      <c r="M212" s="23">
        <f t="shared" si="91"/>
        <v>7.9767144295006256</v>
      </c>
      <c r="N212" s="23">
        <f t="shared" si="92"/>
        <v>-0.11743320253278226</v>
      </c>
      <c r="O212" s="23">
        <f t="shared" si="93"/>
        <v>0.95201094102201345</v>
      </c>
      <c r="Q212" s="23">
        <f t="shared" si="103"/>
        <v>0.88256679746721778</v>
      </c>
      <c r="R212" s="23">
        <f t="shared" si="104"/>
        <v>0.95201094102201345</v>
      </c>
      <c r="S212" s="23">
        <f t="shared" si="94"/>
        <v>1.2981714000150983</v>
      </c>
      <c r="U212" s="23">
        <f t="shared" si="95"/>
        <v>1.2695335310874725</v>
      </c>
      <c r="V212" s="23">
        <f t="shared" si="105"/>
        <v>1</v>
      </c>
      <c r="W212" s="23">
        <f t="shared" si="106"/>
        <v>0.26953353108747247</v>
      </c>
      <c r="X212" s="23">
        <f t="shared" si="107"/>
        <v>97.03207119149009</v>
      </c>
      <c r="Y212" s="23">
        <f t="shared" si="108"/>
        <v>-97.03207119149009</v>
      </c>
      <c r="Z212" s="23">
        <f t="shared" si="109"/>
        <v>-97.03207119149009</v>
      </c>
      <c r="AB212" s="23">
        <f t="shared" si="96"/>
        <v>0.82323303026317218</v>
      </c>
      <c r="AC212" s="23">
        <f t="shared" si="97"/>
        <v>47.167778189845343</v>
      </c>
      <c r="AD212" s="23">
        <f t="shared" si="110"/>
        <v>0.13102160608290372</v>
      </c>
      <c r="AE212" s="23">
        <f t="shared" si="111"/>
        <v>0</v>
      </c>
      <c r="AF212" s="23">
        <f t="shared" si="112"/>
        <v>0.13102160608290372</v>
      </c>
      <c r="AG212" s="23">
        <f t="shared" si="113"/>
        <v>47.167778189845343</v>
      </c>
      <c r="AH212" s="23">
        <f t="shared" si="114"/>
        <v>-47.167778189845343</v>
      </c>
      <c r="AI212" s="23">
        <f t="shared" si="115"/>
        <v>-47.167778189845343</v>
      </c>
      <c r="AK212" s="26">
        <f t="shared" si="98"/>
        <v>0</v>
      </c>
      <c r="AL212" s="26">
        <f t="shared" si="99"/>
        <v>-0.36157705684156971</v>
      </c>
      <c r="AM212" s="26">
        <f t="shared" si="100"/>
        <v>2.266640739370815</v>
      </c>
      <c r="AN212" s="26">
        <v>0</v>
      </c>
      <c r="AO212" s="26">
        <f t="shared" si="101"/>
        <v>-97.03207119149009</v>
      </c>
      <c r="AP212" s="26" t="e">
        <f t="shared" si="102"/>
        <v>#N/A</v>
      </c>
      <c r="BC212" s="66">
        <f t="shared" si="116"/>
        <v>1.2695335310874725</v>
      </c>
      <c r="BD212" s="66">
        <f t="shared" si="117"/>
        <v>2.266640739370815</v>
      </c>
      <c r="BE212" s="66" t="e">
        <f t="shared" si="118"/>
        <v>#N/A</v>
      </c>
      <c r="BF212" s="66" t="e">
        <f t="shared" si="119"/>
        <v>#N/A</v>
      </c>
    </row>
    <row r="213" spans="2:58">
      <c r="B213" s="29"/>
      <c r="C213" s="30"/>
      <c r="D213" s="30"/>
      <c r="E213" s="31"/>
      <c r="F213" s="22">
        <v>209</v>
      </c>
      <c r="G213" s="22">
        <v>404.8368114752123</v>
      </c>
      <c r="H213" s="22">
        <v>404.8368114752123</v>
      </c>
      <c r="I213" s="22">
        <v>2.4701311038292992</v>
      </c>
      <c r="K213" s="22"/>
      <c r="L213" s="22">
        <f t="shared" si="90"/>
        <v>463.65684615749592</v>
      </c>
      <c r="M213" s="22">
        <f t="shared" si="91"/>
        <v>8.092338564861123</v>
      </c>
      <c r="N213" s="22">
        <f t="shared" si="92"/>
        <v>-0.22647943837384982</v>
      </c>
      <c r="O213" s="22">
        <f t="shared" si="93"/>
        <v>0.93210646005517561</v>
      </c>
      <c r="Q213" s="22">
        <f t="shared" si="103"/>
        <v>0.77352056162615024</v>
      </c>
      <c r="R213" s="22">
        <f t="shared" si="104"/>
        <v>0.93210646005517561</v>
      </c>
      <c r="S213" s="22">
        <f t="shared" si="94"/>
        <v>1.2112623630473398</v>
      </c>
      <c r="U213" s="22">
        <f t="shared" si="95"/>
        <v>1.287935683770822</v>
      </c>
      <c r="V213" s="22">
        <f t="shared" si="105"/>
        <v>1</v>
      </c>
      <c r="W213" s="22">
        <f t="shared" si="106"/>
        <v>0.28793568377082202</v>
      </c>
      <c r="X213" s="22">
        <f t="shared" si="107"/>
        <v>103.65684615749592</v>
      </c>
      <c r="Y213" s="22">
        <f t="shared" si="108"/>
        <v>-103.65684615749592</v>
      </c>
      <c r="Z213" s="22">
        <f t="shared" si="109"/>
        <v>-103.65684615749592</v>
      </c>
      <c r="AB213" s="22">
        <f t="shared" si="96"/>
        <v>0.87810967931682782</v>
      </c>
      <c r="AC213" s="22">
        <f t="shared" si="97"/>
        <v>50.311978574440388</v>
      </c>
      <c r="AD213" s="22">
        <f t="shared" si="110"/>
        <v>0.1397554960401122</v>
      </c>
      <c r="AE213" s="22">
        <f t="shared" si="111"/>
        <v>0</v>
      </c>
      <c r="AF213" s="22">
        <f t="shared" si="112"/>
        <v>0.1397554960401122</v>
      </c>
      <c r="AG213" s="22">
        <f t="shared" si="113"/>
        <v>50.311978574440388</v>
      </c>
      <c r="AH213" s="22">
        <f t="shared" si="114"/>
        <v>-50.311978574440388</v>
      </c>
      <c r="AI213" s="22">
        <f t="shared" si="115"/>
        <v>-50.311978574440388</v>
      </c>
      <c r="AK213" s="28">
        <f t="shared" si="98"/>
        <v>0</v>
      </c>
      <c r="AL213" s="28">
        <f t="shared" si="99"/>
        <v>-0.36157705684156971</v>
      </c>
      <c r="AM213" s="28">
        <f t="shared" si="100"/>
        <v>1.6647644562986317</v>
      </c>
      <c r="AN213" s="28">
        <v>0</v>
      </c>
      <c r="AO213" s="28">
        <f t="shared" si="101"/>
        <v>-103.65684615749592</v>
      </c>
      <c r="AP213" s="28" t="e">
        <f t="shared" si="102"/>
        <v>#N/A</v>
      </c>
      <c r="BC213" s="65">
        <f t="shared" si="116"/>
        <v>1.287935683770822</v>
      </c>
      <c r="BD213" s="65">
        <f t="shared" si="117"/>
        <v>1.6647644562986317</v>
      </c>
      <c r="BE213" s="65" t="e">
        <f t="shared" si="118"/>
        <v>#N/A</v>
      </c>
      <c r="BF213" s="65" t="e">
        <f t="shared" si="119"/>
        <v>#N/A</v>
      </c>
    </row>
    <row r="214" spans="2:58">
      <c r="B214" s="29"/>
      <c r="C214" s="30"/>
      <c r="D214" s="30"/>
      <c r="E214" s="31"/>
      <c r="F214" s="23">
        <v>210</v>
      </c>
      <c r="G214" s="23">
        <v>410.7050052914293</v>
      </c>
      <c r="H214" s="23">
        <v>410.7050052914293</v>
      </c>
      <c r="I214" s="27">
        <v>2.434837625829315</v>
      </c>
      <c r="K214" s="23"/>
      <c r="L214" s="23">
        <f t="shared" si="90"/>
        <v>470.37764861504297</v>
      </c>
      <c r="M214" s="23">
        <f t="shared" si="91"/>
        <v>8.2096386961214449</v>
      </c>
      <c r="N214" s="23">
        <f t="shared" si="92"/>
        <v>-0.33400877302024046</v>
      </c>
      <c r="O214" s="23">
        <f t="shared" si="93"/>
        <v>0.89919604560309241</v>
      </c>
      <c r="Q214" s="23">
        <f t="shared" si="103"/>
        <v>0.66599122697975954</v>
      </c>
      <c r="R214" s="23">
        <f t="shared" si="104"/>
        <v>0.89919604560309241</v>
      </c>
      <c r="S214" s="23">
        <f t="shared" si="94"/>
        <v>1.1189717792876834</v>
      </c>
      <c r="U214" s="23">
        <f t="shared" si="95"/>
        <v>1.3066045794862304</v>
      </c>
      <c r="V214" s="23">
        <f t="shared" si="105"/>
        <v>1</v>
      </c>
      <c r="W214" s="23">
        <f t="shared" si="106"/>
        <v>0.30660457948623043</v>
      </c>
      <c r="X214" s="23">
        <f t="shared" si="107"/>
        <v>110.37764861504296</v>
      </c>
      <c r="Y214" s="23">
        <f t="shared" si="108"/>
        <v>-110.37764861504296</v>
      </c>
      <c r="Z214" s="23">
        <f t="shared" si="109"/>
        <v>-110.37764861504296</v>
      </c>
      <c r="AB214" s="23">
        <f t="shared" si="96"/>
        <v>0.93330491939100335</v>
      </c>
      <c r="AC214" s="23">
        <f t="shared" si="97"/>
        <v>53.474432879901997</v>
      </c>
      <c r="AD214" s="23">
        <f t="shared" si="110"/>
        <v>0.14854009133306109</v>
      </c>
      <c r="AE214" s="23">
        <f t="shared" si="111"/>
        <v>0</v>
      </c>
      <c r="AF214" s="23">
        <f t="shared" si="112"/>
        <v>0.14854009133306109</v>
      </c>
      <c r="AG214" s="23">
        <f t="shared" si="113"/>
        <v>53.47443287990199</v>
      </c>
      <c r="AH214" s="23">
        <f t="shared" si="114"/>
        <v>-53.47443287990199</v>
      </c>
      <c r="AI214" s="23">
        <f t="shared" si="115"/>
        <v>-53.47443287990199</v>
      </c>
      <c r="AK214" s="26">
        <f t="shared" si="98"/>
        <v>0</v>
      </c>
      <c r="AL214" s="26">
        <f t="shared" si="99"/>
        <v>-0.36157705684156971</v>
      </c>
      <c r="AM214" s="26">
        <f t="shared" si="100"/>
        <v>0.9763826732982982</v>
      </c>
      <c r="AN214" s="26">
        <v>0</v>
      </c>
      <c r="AO214" s="26">
        <f t="shared" si="101"/>
        <v>-110.37764861504296</v>
      </c>
      <c r="AP214" s="26" t="e">
        <f t="shared" si="102"/>
        <v>#N/A</v>
      </c>
      <c r="BC214" s="66">
        <f t="shared" si="116"/>
        <v>1.3066045794862304</v>
      </c>
      <c r="BD214" s="66">
        <f t="shared" si="117"/>
        <v>0.9763826732982982</v>
      </c>
      <c r="BE214" s="66" t="e">
        <f t="shared" si="118"/>
        <v>#N/A</v>
      </c>
      <c r="BF214" s="66" t="e">
        <f t="shared" si="119"/>
        <v>#N/A</v>
      </c>
    </row>
    <row r="215" spans="2:58">
      <c r="B215" s="29"/>
      <c r="C215" s="30"/>
      <c r="D215" s="30"/>
      <c r="E215" s="31"/>
      <c r="F215" s="22">
        <v>211</v>
      </c>
      <c r="G215" s="22">
        <v>416.65825979799996</v>
      </c>
      <c r="H215" s="22">
        <v>416.65825979799996</v>
      </c>
      <c r="I215" s="22">
        <v>2.4000484245405573</v>
      </c>
      <c r="K215" s="22"/>
      <c r="L215" s="22">
        <f t="shared" si="90"/>
        <v>477.19587050260088</v>
      </c>
      <c r="M215" s="22">
        <f t="shared" si="91"/>
        <v>8.3286391171908729</v>
      </c>
      <c r="N215" s="22">
        <f t="shared" si="92"/>
        <v>-0.43839893280395598</v>
      </c>
      <c r="O215" s="22">
        <f t="shared" si="93"/>
        <v>0.85318331242416923</v>
      </c>
      <c r="Q215" s="22">
        <f t="shared" si="103"/>
        <v>0.56160106719604408</v>
      </c>
      <c r="R215" s="22">
        <f t="shared" si="104"/>
        <v>0.85318331242416923</v>
      </c>
      <c r="S215" s="22">
        <f t="shared" si="94"/>
        <v>1.0214291572472429</v>
      </c>
      <c r="U215" s="22">
        <f t="shared" si="95"/>
        <v>1.3255440847294468</v>
      </c>
      <c r="V215" s="22">
        <f t="shared" si="105"/>
        <v>1</v>
      </c>
      <c r="W215" s="22">
        <f t="shared" si="106"/>
        <v>0.32554408472944685</v>
      </c>
      <c r="X215" s="22">
        <f t="shared" si="107"/>
        <v>117.19587050260087</v>
      </c>
      <c r="Y215" s="22">
        <f t="shared" si="108"/>
        <v>-117.19587050260087</v>
      </c>
      <c r="Z215" s="22">
        <f t="shared" si="109"/>
        <v>-117.19587050260087</v>
      </c>
      <c r="AB215" s="22">
        <f t="shared" si="96"/>
        <v>0.9886489034005006</v>
      </c>
      <c r="AC215" s="22">
        <f t="shared" si="97"/>
        <v>56.645409585085709</v>
      </c>
      <c r="AD215" s="22">
        <f t="shared" si="110"/>
        <v>0.15734835995857141</v>
      </c>
      <c r="AE215" s="22">
        <f t="shared" si="111"/>
        <v>0</v>
      </c>
      <c r="AF215" s="22">
        <f t="shared" si="112"/>
        <v>0.15734835995857141</v>
      </c>
      <c r="AG215" s="22">
        <f t="shared" si="113"/>
        <v>56.645409585085709</v>
      </c>
      <c r="AH215" s="22">
        <f t="shared" si="114"/>
        <v>-56.645409585085709</v>
      </c>
      <c r="AI215" s="22">
        <f t="shared" si="115"/>
        <v>-56.645409585085709</v>
      </c>
      <c r="AK215" s="28">
        <f t="shared" si="98"/>
        <v>0</v>
      </c>
      <c r="AL215" s="28">
        <f t="shared" si="99"/>
        <v>-0.36157705684156971</v>
      </c>
      <c r="AM215" s="28">
        <f t="shared" si="100"/>
        <v>0.18416501734264151</v>
      </c>
      <c r="AN215" s="28">
        <v>0</v>
      </c>
      <c r="AO215" s="28">
        <f t="shared" si="101"/>
        <v>-117.19587050260087</v>
      </c>
      <c r="AP215" s="28" t="e">
        <f t="shared" si="102"/>
        <v>#N/A</v>
      </c>
      <c r="BC215" s="65">
        <f t="shared" si="116"/>
        <v>1.3255440847294468</v>
      </c>
      <c r="BD215" s="65">
        <f t="shared" si="117"/>
        <v>0.18416501734264151</v>
      </c>
      <c r="BE215" s="65" t="e">
        <f t="shared" si="118"/>
        <v>#N/A</v>
      </c>
      <c r="BF215" s="65" t="e">
        <f t="shared" si="119"/>
        <v>#N/A</v>
      </c>
    </row>
    <row r="216" spans="2:58">
      <c r="B216" s="29"/>
      <c r="C216" s="30"/>
      <c r="D216" s="30"/>
      <c r="E216" s="31"/>
      <c r="F216" s="23">
        <v>212</v>
      </c>
      <c r="G216" s="23">
        <v>422.69780796732948</v>
      </c>
      <c r="H216" s="23">
        <v>422.69780796732948</v>
      </c>
      <c r="I216" s="27">
        <v>2.3657562948074018</v>
      </c>
      <c r="K216" s="23"/>
      <c r="L216" s="23">
        <f t="shared" si="90"/>
        <v>484.11292393507767</v>
      </c>
      <c r="M216" s="23">
        <f t="shared" si="91"/>
        <v>8.4493644741239695</v>
      </c>
      <c r="N216" s="23">
        <f t="shared" si="92"/>
        <v>-0.53795890656670753</v>
      </c>
      <c r="O216" s="23">
        <f t="shared" si="93"/>
        <v>0.79417605335862251</v>
      </c>
      <c r="Q216" s="23">
        <f t="shared" si="103"/>
        <v>0.46204109343329247</v>
      </c>
      <c r="R216" s="23">
        <f t="shared" si="104"/>
        <v>0.79417605335862251</v>
      </c>
      <c r="S216" s="23">
        <f t="shared" si="94"/>
        <v>0.91880225062268439</v>
      </c>
      <c r="U216" s="23">
        <f t="shared" si="95"/>
        <v>1.3447581220418825</v>
      </c>
      <c r="V216" s="23">
        <f t="shared" si="105"/>
        <v>1</v>
      </c>
      <c r="W216" s="23">
        <f t="shared" si="106"/>
        <v>0.3447581220418825</v>
      </c>
      <c r="X216" s="23">
        <f t="shared" si="107"/>
        <v>124.1129239350777</v>
      </c>
      <c r="Y216" s="23">
        <f t="shared" si="108"/>
        <v>-124.1129239350777</v>
      </c>
      <c r="Z216" s="23">
        <f t="shared" si="109"/>
        <v>-124.1129239350777</v>
      </c>
      <c r="AB216" s="23">
        <f t="shared" si="96"/>
        <v>1.0438765934683487</v>
      </c>
      <c r="AC216" s="23">
        <f t="shared" si="97"/>
        <v>59.809723138229977</v>
      </c>
      <c r="AD216" s="23">
        <f t="shared" si="110"/>
        <v>0.16613811982841661</v>
      </c>
      <c r="AE216" s="23">
        <f t="shared" si="111"/>
        <v>0</v>
      </c>
      <c r="AF216" s="23">
        <f t="shared" si="112"/>
        <v>0.16613811982841661</v>
      </c>
      <c r="AG216" s="23">
        <f t="shared" si="113"/>
        <v>59.809723138229984</v>
      </c>
      <c r="AH216" s="23">
        <f t="shared" si="114"/>
        <v>-59.809723138229984</v>
      </c>
      <c r="AI216" s="23">
        <f t="shared" si="115"/>
        <v>-59.809723138229984</v>
      </c>
      <c r="AK216" s="26">
        <f t="shared" si="98"/>
        <v>0</v>
      </c>
      <c r="AL216" s="26">
        <f t="shared" si="99"/>
        <v>-0.36157705684156971</v>
      </c>
      <c r="AM216" s="26">
        <f t="shared" si="100"/>
        <v>-0.73555899327084551</v>
      </c>
      <c r="AN216" s="26">
        <v>0</v>
      </c>
      <c r="AO216" s="26">
        <f t="shared" si="101"/>
        <v>-124.1129239350777</v>
      </c>
      <c r="AP216" s="26" t="e">
        <f t="shared" si="102"/>
        <v>#N/A</v>
      </c>
      <c r="BC216" s="66">
        <f t="shared" si="116"/>
        <v>1.3447581220418825</v>
      </c>
      <c r="BD216" s="66">
        <f t="shared" si="117"/>
        <v>-0.73555899327084551</v>
      </c>
      <c r="BE216" s="66" t="e">
        <f t="shared" si="118"/>
        <v>#N/A</v>
      </c>
      <c r="BF216" s="66" t="e">
        <f t="shared" si="119"/>
        <v>#N/A</v>
      </c>
    </row>
    <row r="217" spans="2:58">
      <c r="B217" s="29"/>
      <c r="C217" s="30"/>
      <c r="D217" s="30"/>
      <c r="E217" s="31"/>
      <c r="F217" s="22">
        <v>213</v>
      </c>
      <c r="G217" s="22">
        <v>428.82490064401475</v>
      </c>
      <c r="H217" s="22">
        <v>428.82490064401475</v>
      </c>
      <c r="I217" s="22">
        <v>2.3319541344222015</v>
      </c>
      <c r="K217" s="22"/>
      <c r="L217" s="22">
        <f t="shared" si="90"/>
        <v>491.13024149628114</v>
      </c>
      <c r="M217" s="22">
        <f t="shared" si="91"/>
        <v>8.5718397702249884</v>
      </c>
      <c r="N217" s="22">
        <f t="shared" si="92"/>
        <v>-0.63095316147082348</v>
      </c>
      <c r="O217" s="22">
        <f t="shared" si="93"/>
        <v>0.72250501514709098</v>
      </c>
      <c r="Q217" s="22">
        <f t="shared" si="103"/>
        <v>0.36904683852917652</v>
      </c>
      <c r="R217" s="22">
        <f t="shared" si="104"/>
        <v>0.72250501514709098</v>
      </c>
      <c r="S217" s="22">
        <f t="shared" si="94"/>
        <v>0.81130084798493718</v>
      </c>
      <c r="U217" s="22">
        <f t="shared" si="95"/>
        <v>1.3642506708230031</v>
      </c>
      <c r="V217" s="22">
        <f t="shared" si="105"/>
        <v>1</v>
      </c>
      <c r="W217" s="22">
        <f t="shared" si="106"/>
        <v>0.36425067082300311</v>
      </c>
      <c r="X217" s="22">
        <f t="shared" si="107"/>
        <v>131.13024149628112</v>
      </c>
      <c r="Y217" s="22">
        <f t="shared" si="108"/>
        <v>-131.13024149628112</v>
      </c>
      <c r="Z217" s="22">
        <f t="shared" si="109"/>
        <v>-131.13024149628112</v>
      </c>
      <c r="AB217" s="22">
        <f t="shared" si="96"/>
        <v>1.098555669535318</v>
      </c>
      <c r="AC217" s="22">
        <f t="shared" si="97"/>
        <v>62.942603424542106</v>
      </c>
      <c r="AD217" s="22">
        <f t="shared" si="110"/>
        <v>0.17484056506817253</v>
      </c>
      <c r="AE217" s="22">
        <f t="shared" si="111"/>
        <v>0</v>
      </c>
      <c r="AF217" s="22">
        <f t="shared" si="112"/>
        <v>0.17484056506817253</v>
      </c>
      <c r="AG217" s="22">
        <f t="shared" si="113"/>
        <v>62.942603424542106</v>
      </c>
      <c r="AH217" s="22">
        <f t="shared" si="114"/>
        <v>-62.942603424542106</v>
      </c>
      <c r="AI217" s="22">
        <f t="shared" si="115"/>
        <v>-62.942603424542106</v>
      </c>
      <c r="AK217" s="28">
        <f t="shared" si="98"/>
        <v>0</v>
      </c>
      <c r="AL217" s="28">
        <f t="shared" si="99"/>
        <v>-0.36157705684156971</v>
      </c>
      <c r="AM217" s="28">
        <f t="shared" si="100"/>
        <v>-1.8163614018040555</v>
      </c>
      <c r="AN217" s="28">
        <v>0</v>
      </c>
      <c r="AO217" s="28">
        <f t="shared" si="101"/>
        <v>-131.13024149628112</v>
      </c>
      <c r="AP217" s="28" t="e">
        <f t="shared" si="102"/>
        <v>#N/A</v>
      </c>
      <c r="BC217" s="65">
        <f t="shared" si="116"/>
        <v>1.3642506708230031</v>
      </c>
      <c r="BD217" s="65">
        <f t="shared" si="117"/>
        <v>-1.8163614018040555</v>
      </c>
      <c r="BE217" s="65" t="e">
        <f t="shared" si="118"/>
        <v>#N/A</v>
      </c>
      <c r="BF217" s="65" t="e">
        <f t="shared" si="119"/>
        <v>#N/A</v>
      </c>
    </row>
    <row r="218" spans="2:58">
      <c r="B218" s="29"/>
      <c r="C218" s="30"/>
      <c r="D218" s="30"/>
      <c r="E218" s="31"/>
      <c r="F218" s="23">
        <v>214</v>
      </c>
      <c r="G218" s="23">
        <v>435.04080680390462</v>
      </c>
      <c r="H218" s="23">
        <v>435.04080680390462</v>
      </c>
      <c r="I218" s="27">
        <v>2.2986349426543606</v>
      </c>
      <c r="K218" s="23"/>
      <c r="L218" s="23">
        <f t="shared" si="90"/>
        <v>498.24927653561804</v>
      </c>
      <c r="M218" s="23">
        <f t="shared" si="91"/>
        <v>8.6960903712262603</v>
      </c>
      <c r="N218" s="23">
        <f t="shared" si="92"/>
        <v>-0.71562990469351218</v>
      </c>
      <c r="O218" s="23">
        <f t="shared" si="93"/>
        <v>0.63874034504724986</v>
      </c>
      <c r="Q218" s="23">
        <f t="shared" si="103"/>
        <v>0.28437009530648782</v>
      </c>
      <c r="R218" s="23">
        <f t="shared" si="104"/>
        <v>0.63874034504724986</v>
      </c>
      <c r="S218" s="23">
        <f t="shared" si="94"/>
        <v>0.69918207892915907</v>
      </c>
      <c r="U218" s="23">
        <f t="shared" si="95"/>
        <v>1.3840257681544945</v>
      </c>
      <c r="V218" s="23">
        <f t="shared" si="105"/>
        <v>1</v>
      </c>
      <c r="W218" s="23">
        <f t="shared" si="106"/>
        <v>0.38402576815449452</v>
      </c>
      <c r="X218" s="23">
        <f t="shared" si="107"/>
        <v>138.24927653561804</v>
      </c>
      <c r="Y218" s="23">
        <f t="shared" si="108"/>
        <v>-138.24927653561804</v>
      </c>
      <c r="Z218" s="23">
        <f t="shared" si="109"/>
        <v>-138.24927653561804</v>
      </c>
      <c r="AB218" s="23">
        <f t="shared" si="96"/>
        <v>1.1519374654212846</v>
      </c>
      <c r="AC218" s="23">
        <f t="shared" si="97"/>
        <v>66.001155031636813</v>
      </c>
      <c r="AD218" s="23">
        <f t="shared" si="110"/>
        <v>0.18333654175454669</v>
      </c>
      <c r="AE218" s="23">
        <f t="shared" si="111"/>
        <v>0</v>
      </c>
      <c r="AF218" s="23">
        <f t="shared" si="112"/>
        <v>0.18333654175454669</v>
      </c>
      <c r="AG218" s="23">
        <f t="shared" si="113"/>
        <v>66.001155031636813</v>
      </c>
      <c r="AH218" s="23">
        <f t="shared" si="114"/>
        <v>-66.001155031636813</v>
      </c>
      <c r="AI218" s="23">
        <f t="shared" si="115"/>
        <v>-66.001155031636813</v>
      </c>
      <c r="AK218" s="26">
        <f t="shared" si="98"/>
        <v>0</v>
      </c>
      <c r="AL218" s="26">
        <f t="shared" si="99"/>
        <v>-0.36157705684156971</v>
      </c>
      <c r="AM218" s="26">
        <f t="shared" si="100"/>
        <v>-3.1081942368186155</v>
      </c>
      <c r="AN218" s="26">
        <v>0</v>
      </c>
      <c r="AO218" s="26">
        <f t="shared" si="101"/>
        <v>-138.24927653561804</v>
      </c>
      <c r="AP218" s="26" t="e">
        <f t="shared" si="102"/>
        <v>#N/A</v>
      </c>
      <c r="BC218" s="66">
        <f t="shared" si="116"/>
        <v>1.3840257681544945</v>
      </c>
      <c r="BD218" s="66">
        <f t="shared" si="117"/>
        <v>-3.1081942368186155</v>
      </c>
      <c r="BE218" s="66" t="e">
        <f t="shared" si="118"/>
        <v>#N/A</v>
      </c>
      <c r="BF218" s="66" t="e">
        <f t="shared" si="119"/>
        <v>#N/A</v>
      </c>
    </row>
    <row r="219" spans="2:58">
      <c r="B219" s="29"/>
      <c r="C219" s="30"/>
      <c r="D219" s="30"/>
      <c r="E219" s="31"/>
      <c r="F219" s="22">
        <v>215</v>
      </c>
      <c r="G219" s="22">
        <v>441.3468138169182</v>
      </c>
      <c r="H219" s="22">
        <v>441.3468138169182</v>
      </c>
      <c r="I219" s="22">
        <v>2.2657918188004076</v>
      </c>
      <c r="K219" s="22"/>
      <c r="L219" s="22">
        <f t="shared" si="90"/>
        <v>505.47150346909928</v>
      </c>
      <c r="M219" s="22">
        <f t="shared" si="91"/>
        <v>8.8221420105417216</v>
      </c>
      <c r="N219" s="22">
        <f t="shared" si="92"/>
        <v>-0.79025332264425874</v>
      </c>
      <c r="O219" s="22">
        <f t="shared" si="93"/>
        <v>0.54370495209482339</v>
      </c>
      <c r="Q219" s="22">
        <f t="shared" si="103"/>
        <v>0.20974667735574126</v>
      </c>
      <c r="R219" s="22">
        <f t="shared" si="104"/>
        <v>0.54370495209482339</v>
      </c>
      <c r="S219" s="22">
        <f t="shared" si="94"/>
        <v>0.58275959330946037</v>
      </c>
      <c r="U219" s="22">
        <f t="shared" si="95"/>
        <v>1.404087509636387</v>
      </c>
      <c r="V219" s="22">
        <f t="shared" si="105"/>
        <v>1</v>
      </c>
      <c r="W219" s="22">
        <f t="shared" si="106"/>
        <v>0.40408750963638695</v>
      </c>
      <c r="X219" s="22">
        <f t="shared" si="107"/>
        <v>145.4715034690993</v>
      </c>
      <c r="Y219" s="22">
        <f t="shared" si="108"/>
        <v>-145.4715034690993</v>
      </c>
      <c r="Z219" s="22">
        <f t="shared" si="109"/>
        <v>-145.4715034690993</v>
      </c>
      <c r="AB219" s="22">
        <f t="shared" si="96"/>
        <v>1.2026144671745669</v>
      </c>
      <c r="AC219" s="22">
        <f t="shared" si="97"/>
        <v>68.90473335047696</v>
      </c>
      <c r="AD219" s="22">
        <f t="shared" si="110"/>
        <v>0.19140203708465822</v>
      </c>
      <c r="AE219" s="22">
        <f t="shared" si="111"/>
        <v>0</v>
      </c>
      <c r="AF219" s="22">
        <f t="shared" si="112"/>
        <v>0.19140203708465822</v>
      </c>
      <c r="AG219" s="22">
        <f t="shared" si="113"/>
        <v>68.90473335047696</v>
      </c>
      <c r="AH219" s="22">
        <f t="shared" si="114"/>
        <v>-68.90473335047696</v>
      </c>
      <c r="AI219" s="22">
        <f t="shared" si="115"/>
        <v>-68.90473335047696</v>
      </c>
      <c r="AK219" s="28">
        <f t="shared" si="98"/>
        <v>0</v>
      </c>
      <c r="AL219" s="28">
        <f t="shared" si="99"/>
        <v>-0.36157705684156971</v>
      </c>
      <c r="AM219" s="28">
        <f t="shared" si="100"/>
        <v>-4.6902113690325207</v>
      </c>
      <c r="AN219" s="28">
        <v>0</v>
      </c>
      <c r="AO219" s="28">
        <f t="shared" si="101"/>
        <v>-145.4715034690993</v>
      </c>
      <c r="AP219" s="28" t="e">
        <f t="shared" si="102"/>
        <v>#N/A</v>
      </c>
      <c r="BC219" s="65">
        <f t="shared" si="116"/>
        <v>1.404087509636387</v>
      </c>
      <c r="BD219" s="65">
        <f t="shared" si="117"/>
        <v>-4.6902113690325207</v>
      </c>
      <c r="BE219" s="65" t="e">
        <f t="shared" si="118"/>
        <v>#N/A</v>
      </c>
      <c r="BF219" s="65" t="e">
        <f t="shared" si="119"/>
        <v>#N/A</v>
      </c>
    </row>
    <row r="220" spans="2:58">
      <c r="B220" s="29"/>
      <c r="C220" s="30"/>
      <c r="D220" s="30"/>
      <c r="E220" s="31"/>
      <c r="F220" s="23">
        <v>216</v>
      </c>
      <c r="G220" s="23">
        <v>447.74422771366807</v>
      </c>
      <c r="H220" s="23">
        <v>447.74422771366807</v>
      </c>
      <c r="I220" s="27">
        <v>2.233417960754815</v>
      </c>
      <c r="K220" s="23"/>
      <c r="L220" s="23">
        <f t="shared" si="90"/>
        <v>512.79841808470064</v>
      </c>
      <c r="M220" s="23">
        <f t="shared" si="91"/>
        <v>8.95002079459646</v>
      </c>
      <c r="N220" s="23">
        <f t="shared" si="92"/>
        <v>-0.85313960728357041</v>
      </c>
      <c r="O220" s="23">
        <f t="shared" si="93"/>
        <v>0.43848397846074194</v>
      </c>
      <c r="Q220" s="23">
        <f t="shared" si="103"/>
        <v>0.14686039271642959</v>
      </c>
      <c r="R220" s="23">
        <f t="shared" si="104"/>
        <v>0.43848397846074194</v>
      </c>
      <c r="S220" s="23">
        <f t="shared" si="94"/>
        <v>0.46242423629777918</v>
      </c>
      <c r="U220" s="23">
        <f t="shared" si="95"/>
        <v>1.4244400502352796</v>
      </c>
      <c r="V220" s="23">
        <f t="shared" si="105"/>
        <v>1</v>
      </c>
      <c r="W220" s="23">
        <f t="shared" si="106"/>
        <v>0.42444005023527964</v>
      </c>
      <c r="X220" s="23">
        <f t="shared" si="107"/>
        <v>152.79841808470067</v>
      </c>
      <c r="Y220" s="23">
        <f t="shared" si="108"/>
        <v>-152.79841808470067</v>
      </c>
      <c r="Z220" s="23">
        <f t="shared" si="109"/>
        <v>-152.79841808470067</v>
      </c>
      <c r="AB220" s="23">
        <f t="shared" si="96"/>
        <v>1.2476116066524094</v>
      </c>
      <c r="AC220" s="23">
        <f t="shared" si="97"/>
        <v>71.48287953271884</v>
      </c>
      <c r="AD220" s="23">
        <f t="shared" si="110"/>
        <v>0.19856355425755234</v>
      </c>
      <c r="AE220" s="23">
        <f t="shared" si="111"/>
        <v>0</v>
      </c>
      <c r="AF220" s="23">
        <f t="shared" si="112"/>
        <v>0.19856355425755234</v>
      </c>
      <c r="AG220" s="23">
        <f t="shared" si="113"/>
        <v>71.48287953271884</v>
      </c>
      <c r="AH220" s="23">
        <f t="shared" si="114"/>
        <v>-71.48287953271884</v>
      </c>
      <c r="AI220" s="23">
        <f t="shared" si="115"/>
        <v>-71.48287953271884</v>
      </c>
      <c r="AK220" s="26">
        <f t="shared" si="98"/>
        <v>0</v>
      </c>
      <c r="AL220" s="26">
        <f t="shared" si="99"/>
        <v>-0.36157705684156971</v>
      </c>
      <c r="AM220" s="26">
        <f t="shared" si="100"/>
        <v>-6.6991882402561966</v>
      </c>
      <c r="AN220" s="26">
        <v>0</v>
      </c>
      <c r="AO220" s="26">
        <f t="shared" si="101"/>
        <v>-152.79841808470067</v>
      </c>
      <c r="AP220" s="26" t="e">
        <f t="shared" si="102"/>
        <v>#N/A</v>
      </c>
      <c r="BC220" s="66">
        <f t="shared" si="116"/>
        <v>1.4244400502352796</v>
      </c>
      <c r="BD220" s="66">
        <f t="shared" si="117"/>
        <v>-6.6991882402561966</v>
      </c>
      <c r="BE220" s="66" t="e">
        <f t="shared" si="118"/>
        <v>#N/A</v>
      </c>
      <c r="BF220" s="66" t="e">
        <f t="shared" si="119"/>
        <v>#N/A</v>
      </c>
    </row>
    <row r="221" spans="2:58">
      <c r="B221" s="29"/>
      <c r="C221" s="30"/>
      <c r="D221" s="30"/>
      <c r="E221" s="31"/>
      <c r="F221" s="22">
        <v>217</v>
      </c>
      <c r="G221" s="22">
        <v>454.23437345595323</v>
      </c>
      <c r="H221" s="22">
        <v>454.23437345595323</v>
      </c>
      <c r="I221" s="22">
        <v>2.2015066636012066</v>
      </c>
      <c r="K221" s="22"/>
      <c r="L221" s="22">
        <f t="shared" si="90"/>
        <v>520.23153785215709</v>
      </c>
      <c r="M221" s="22">
        <f t="shared" si="91"/>
        <v>9.079753208233651</v>
      </c>
      <c r="N221" s="22">
        <f t="shared" si="92"/>
        <v>-0.90269643859859439</v>
      </c>
      <c r="O221" s="22">
        <f t="shared" si="93"/>
        <v>0.32442954338983848</v>
      </c>
      <c r="Q221" s="22">
        <f t="shared" si="103"/>
        <v>9.7303561401405614E-2</v>
      </c>
      <c r="R221" s="22">
        <f t="shared" si="104"/>
        <v>0.32442954338983848</v>
      </c>
      <c r="S221" s="22">
        <f t="shared" si="94"/>
        <v>0.33870711785484547</v>
      </c>
      <c r="U221" s="22">
        <f t="shared" si="95"/>
        <v>1.4450876051448809</v>
      </c>
      <c r="V221" s="22">
        <f t="shared" si="105"/>
        <v>1</v>
      </c>
      <c r="W221" s="22">
        <f t="shared" si="106"/>
        <v>0.44508760514488088</v>
      </c>
      <c r="X221" s="22">
        <f t="shared" si="107"/>
        <v>160.23153785215712</v>
      </c>
      <c r="Y221" s="22">
        <f t="shared" si="108"/>
        <v>-160.23153785215712</v>
      </c>
      <c r="Z221" s="22">
        <f t="shared" si="109"/>
        <v>-160.23153785215712</v>
      </c>
      <c r="AB221" s="22">
        <f t="shared" si="96"/>
        <v>1.2794110824887606</v>
      </c>
      <c r="AC221" s="22">
        <f t="shared" si="97"/>
        <v>73.304855288870002</v>
      </c>
      <c r="AD221" s="22">
        <f t="shared" si="110"/>
        <v>0.20362459802463889</v>
      </c>
      <c r="AE221" s="22">
        <f t="shared" si="111"/>
        <v>0</v>
      </c>
      <c r="AF221" s="22">
        <f t="shared" si="112"/>
        <v>0.20362459802463889</v>
      </c>
      <c r="AG221" s="22">
        <f t="shared" si="113"/>
        <v>73.304855288870002</v>
      </c>
      <c r="AH221" s="22">
        <f t="shared" si="114"/>
        <v>-73.304855288870002</v>
      </c>
      <c r="AI221" s="22">
        <f t="shared" si="115"/>
        <v>-73.304855288870002</v>
      </c>
      <c r="AK221" s="28">
        <f t="shared" si="98"/>
        <v>0</v>
      </c>
      <c r="AL221" s="28">
        <f t="shared" si="99"/>
        <v>-0.36157705684156971</v>
      </c>
      <c r="AM221" s="28">
        <f t="shared" si="100"/>
        <v>-9.4035135331480646</v>
      </c>
      <c r="AN221" s="28">
        <v>0</v>
      </c>
      <c r="AO221" s="28">
        <f t="shared" si="101"/>
        <v>-160.23153785215712</v>
      </c>
      <c r="AP221" s="28" t="e">
        <f t="shared" si="102"/>
        <v>#N/A</v>
      </c>
      <c r="BC221" s="65">
        <f t="shared" si="116"/>
        <v>1.4450876051448809</v>
      </c>
      <c r="BD221" s="65">
        <f t="shared" si="117"/>
        <v>-9.4035135331480646</v>
      </c>
      <c r="BE221" s="65" t="e">
        <f t="shared" si="118"/>
        <v>#N/A</v>
      </c>
      <c r="BF221" s="65" t="e">
        <f t="shared" si="119"/>
        <v>#N/A</v>
      </c>
    </row>
    <row r="222" spans="2:58">
      <c r="B222" s="29"/>
      <c r="C222" s="30"/>
      <c r="D222" s="30"/>
      <c r="E222" s="31"/>
      <c r="F222" s="23">
        <v>218</v>
      </c>
      <c r="G222" s="23">
        <v>460.81859521116928</v>
      </c>
      <c r="H222" s="23">
        <v>460.81859521116928</v>
      </c>
      <c r="I222" s="27">
        <v>2.1700513182237184</v>
      </c>
      <c r="K222" s="23"/>
      <c r="L222" s="23">
        <f t="shared" si="90"/>
        <v>527.77240223724266</v>
      </c>
      <c r="M222" s="23">
        <f t="shared" si="91"/>
        <v>9.2113661201997719</v>
      </c>
      <c r="N222" s="23">
        <f t="shared" si="92"/>
        <v>-0.93746543411172878</v>
      </c>
      <c r="O222" s="23">
        <f t="shared" si="93"/>
        <v>0.20315990925483537</v>
      </c>
      <c r="Q222" s="23">
        <f t="shared" si="103"/>
        <v>6.2534565888271221E-2</v>
      </c>
      <c r="R222" s="23">
        <f t="shared" si="104"/>
        <v>0.20315990925483537</v>
      </c>
      <c r="S222" s="23">
        <f t="shared" si="94"/>
        <v>0.21256650879023128</v>
      </c>
      <c r="U222" s="23">
        <f t="shared" si="95"/>
        <v>1.4660344506590073</v>
      </c>
      <c r="V222" s="23">
        <f t="shared" si="105"/>
        <v>1</v>
      </c>
      <c r="W222" s="23">
        <f t="shared" si="106"/>
        <v>0.46603445065900728</v>
      </c>
      <c r="X222" s="23">
        <f t="shared" si="107"/>
        <v>167.77240223724263</v>
      </c>
      <c r="Y222" s="23">
        <f t="shared" si="108"/>
        <v>-167.77240223724263</v>
      </c>
      <c r="Z222" s="23">
        <f t="shared" si="109"/>
        <v>-167.77240223724263</v>
      </c>
      <c r="AB222" s="23">
        <f t="shared" si="96"/>
        <v>1.2721902709361301</v>
      </c>
      <c r="AC222" s="23">
        <f t="shared" si="97"/>
        <v>72.891133262244978</v>
      </c>
      <c r="AD222" s="23">
        <f t="shared" si="110"/>
        <v>0.20247537017290271</v>
      </c>
      <c r="AE222" s="23">
        <f t="shared" si="111"/>
        <v>0</v>
      </c>
      <c r="AF222" s="23">
        <f t="shared" si="112"/>
        <v>0.20247537017290271</v>
      </c>
      <c r="AG222" s="23">
        <f t="shared" si="113"/>
        <v>72.891133262244978</v>
      </c>
      <c r="AH222" s="23">
        <f t="shared" si="114"/>
        <v>-72.891133262244978</v>
      </c>
      <c r="AI222" s="23">
        <f t="shared" si="115"/>
        <v>-72.891133262244978</v>
      </c>
      <c r="AK222" s="26">
        <f t="shared" si="98"/>
        <v>0</v>
      </c>
      <c r="AL222" s="26">
        <f t="shared" si="99"/>
        <v>-0.36157705684156971</v>
      </c>
      <c r="AM222" s="26">
        <f t="shared" si="100"/>
        <v>-13.450103205790393</v>
      </c>
      <c r="AN222" s="26">
        <v>0</v>
      </c>
      <c r="AO222" s="26">
        <f t="shared" si="101"/>
        <v>-167.77240223724263</v>
      </c>
      <c r="AP222" s="26" t="e">
        <f t="shared" si="102"/>
        <v>#N/A</v>
      </c>
      <c r="BC222" s="66">
        <f t="shared" si="116"/>
        <v>1.4660344506590073</v>
      </c>
      <c r="BD222" s="66">
        <f t="shared" si="117"/>
        <v>-13.450103205790393</v>
      </c>
      <c r="BE222" s="66" t="e">
        <f t="shared" si="118"/>
        <v>#N/A</v>
      </c>
      <c r="BF222" s="66" t="e">
        <f t="shared" si="119"/>
        <v>#N/A</v>
      </c>
    </row>
    <row r="223" spans="2:58">
      <c r="B223" s="29"/>
      <c r="C223" s="30"/>
      <c r="D223" s="30"/>
      <c r="E223" s="31"/>
      <c r="F223" s="22">
        <v>219</v>
      </c>
      <c r="G223" s="22">
        <v>467.49825663069777</v>
      </c>
      <c r="H223" s="22">
        <v>467.49825663069777</v>
      </c>
      <c r="I223" s="22">
        <v>2.1390454099381899</v>
      </c>
      <c r="K223" s="22"/>
      <c r="L223" s="22">
        <f t="shared" si="90"/>
        <v>535.42257302060807</v>
      </c>
      <c r="M223" s="22">
        <f t="shared" si="91"/>
        <v>9.3448867887093723</v>
      </c>
      <c r="N223" s="22">
        <f t="shared" si="92"/>
        <v>-0.95616690215334055</v>
      </c>
      <c r="O223" s="22">
        <f t="shared" si="93"/>
        <v>7.6552231249057648E-2</v>
      </c>
      <c r="Q223" s="22">
        <f t="shared" si="103"/>
        <v>4.3833097846659452E-2</v>
      </c>
      <c r="R223" s="22">
        <f t="shared" si="104"/>
        <v>7.6552231249057648E-2</v>
      </c>
      <c r="S223" s="22">
        <f t="shared" si="94"/>
        <v>8.8213290246107592E-2</v>
      </c>
      <c r="U223" s="22">
        <f t="shared" si="95"/>
        <v>1.4872849250572446</v>
      </c>
      <c r="V223" s="22">
        <f t="shared" si="105"/>
        <v>1</v>
      </c>
      <c r="W223" s="22">
        <f t="shared" si="106"/>
        <v>0.48728492505724463</v>
      </c>
      <c r="X223" s="22">
        <f t="shared" si="107"/>
        <v>175.42257302060807</v>
      </c>
      <c r="Y223" s="22">
        <f t="shared" si="108"/>
        <v>-175.42257302060807</v>
      </c>
      <c r="Z223" s="22">
        <f t="shared" si="109"/>
        <v>-175.42257302060807</v>
      </c>
      <c r="AB223" s="22">
        <f t="shared" si="96"/>
        <v>1.0507745636259269</v>
      </c>
      <c r="AC223" s="22">
        <f t="shared" si="97"/>
        <v>60.204947715466403</v>
      </c>
      <c r="AD223" s="22">
        <f t="shared" si="110"/>
        <v>0.16723596587629558</v>
      </c>
      <c r="AE223" s="22">
        <f t="shared" si="111"/>
        <v>0</v>
      </c>
      <c r="AF223" s="22">
        <f t="shared" si="112"/>
        <v>0.16723596587629558</v>
      </c>
      <c r="AG223" s="22">
        <f t="shared" si="113"/>
        <v>60.20494771546641</v>
      </c>
      <c r="AH223" s="22">
        <f t="shared" si="114"/>
        <v>-60.20494771546641</v>
      </c>
      <c r="AI223" s="22">
        <f t="shared" si="115"/>
        <v>-60.20494771546641</v>
      </c>
      <c r="AK223" s="28">
        <f t="shared" si="98"/>
        <v>0</v>
      </c>
      <c r="AL223" s="28">
        <f t="shared" si="99"/>
        <v>-0.36157705684156971</v>
      </c>
      <c r="AM223" s="28">
        <f t="shared" si="100"/>
        <v>-21.089319579511219</v>
      </c>
      <c r="AN223" s="28">
        <v>0</v>
      </c>
      <c r="AO223" s="28">
        <f t="shared" si="101"/>
        <v>-175.42257302060807</v>
      </c>
      <c r="AP223" s="28" t="e">
        <f t="shared" si="102"/>
        <v>#N/A</v>
      </c>
      <c r="BC223" s="65">
        <f t="shared" si="116"/>
        <v>1.4872849250572446</v>
      </c>
      <c r="BD223" s="65">
        <f t="shared" si="117"/>
        <v>-21.089319579511219</v>
      </c>
      <c r="BE223" s="65" t="e">
        <f t="shared" si="118"/>
        <v>#N/A</v>
      </c>
      <c r="BF223" s="65" t="e">
        <f t="shared" si="119"/>
        <v>#N/A</v>
      </c>
    </row>
    <row r="224" spans="2:58">
      <c r="B224" s="29"/>
      <c r="C224" s="30"/>
      <c r="D224" s="30"/>
      <c r="E224" s="31"/>
      <c r="F224" s="23">
        <v>220</v>
      </c>
      <c r="G224" s="23">
        <v>474.2747411323312</v>
      </c>
      <c r="H224" s="23">
        <v>474.2747411323312</v>
      </c>
      <c r="I224" s="27">
        <v>2.1084825171429107</v>
      </c>
      <c r="K224" s="23"/>
      <c r="L224" s="23">
        <f t="shared" si="90"/>
        <v>543.18363462124</v>
      </c>
      <c r="M224" s="23">
        <f t="shared" si="91"/>
        <v>9.480342867090501</v>
      </c>
      <c r="N224" s="23">
        <f t="shared" si="92"/>
        <v>-0.95774604825510645</v>
      </c>
      <c r="O224" s="23">
        <f t="shared" si="93"/>
        <v>-5.3271905676936272E-2</v>
      </c>
      <c r="Q224" s="23">
        <f t="shared" si="103"/>
        <v>4.2253951744893548E-2</v>
      </c>
      <c r="R224" s="23">
        <f t="shared" si="104"/>
        <v>-5.3271905676936272E-2</v>
      </c>
      <c r="S224" s="23">
        <f t="shared" si="94"/>
        <v>6.7994796657628059E-2</v>
      </c>
      <c r="U224" s="23">
        <f t="shared" si="95"/>
        <v>1.5088434295034445</v>
      </c>
      <c r="V224" s="23">
        <f t="shared" si="105"/>
        <v>1</v>
      </c>
      <c r="W224" s="23">
        <f t="shared" si="106"/>
        <v>0.50884342950344452</v>
      </c>
      <c r="X224" s="23">
        <f t="shared" si="107"/>
        <v>183.18363462124003</v>
      </c>
      <c r="Y224" s="23">
        <f t="shared" si="108"/>
        <v>176.81636537875997</v>
      </c>
      <c r="Z224" s="23">
        <f t="shared" si="109"/>
        <v>176.81636537875997</v>
      </c>
      <c r="AB224" s="23">
        <f t="shared" si="96"/>
        <v>-0.90023075527235152</v>
      </c>
      <c r="AC224" s="23">
        <f t="shared" si="97"/>
        <v>-51.579422864980224</v>
      </c>
      <c r="AD224" s="23">
        <f t="shared" si="110"/>
        <v>-0.14327617462494507</v>
      </c>
      <c r="AE224" s="23">
        <f t="shared" si="111"/>
        <v>0</v>
      </c>
      <c r="AF224" s="23">
        <f t="shared" si="112"/>
        <v>-0.14327617462494507</v>
      </c>
      <c r="AG224" s="23">
        <f t="shared" si="113"/>
        <v>-51.579422864980224</v>
      </c>
      <c r="AH224" s="23">
        <f t="shared" si="114"/>
        <v>51.579422864980224</v>
      </c>
      <c r="AI224" s="23">
        <f t="shared" si="115"/>
        <v>51.579422864980224</v>
      </c>
      <c r="AK224" s="26">
        <f t="shared" si="98"/>
        <v>0</v>
      </c>
      <c r="AL224" s="26">
        <f t="shared" si="99"/>
        <v>-0.36157705684156971</v>
      </c>
      <c r="AM224" s="26">
        <f t="shared" si="100"/>
        <v>-23.350486413329094</v>
      </c>
      <c r="AN224" s="26">
        <v>0</v>
      </c>
      <c r="AO224" s="26">
        <f t="shared" si="101"/>
        <v>176.81636537875997</v>
      </c>
      <c r="AP224" s="26" t="e">
        <f t="shared" si="102"/>
        <v>#N/A</v>
      </c>
      <c r="BC224" s="66">
        <f t="shared" si="116"/>
        <v>1.5088434295034445</v>
      </c>
      <c r="BD224" s="66">
        <f t="shared" si="117"/>
        <v>-23.350486413329094</v>
      </c>
      <c r="BE224" s="66" t="e">
        <f t="shared" si="118"/>
        <v>#N/A</v>
      </c>
      <c r="BF224" s="66" t="e">
        <f t="shared" si="119"/>
        <v>#N/A</v>
      </c>
    </row>
    <row r="225" spans="2:58">
      <c r="B225" s="29"/>
      <c r="C225" s="30"/>
      <c r="D225" s="30"/>
      <c r="E225" s="31"/>
      <c r="F225" s="22">
        <v>221</v>
      </c>
      <c r="G225" s="22">
        <v>481.14945218679043</v>
      </c>
      <c r="H225" s="22">
        <v>481.14945218679043</v>
      </c>
      <c r="I225" s="22">
        <v>2.0783563099886537</v>
      </c>
      <c r="K225" s="22"/>
      <c r="L225" s="22">
        <f t="shared" si="90"/>
        <v>551.05719442460736</v>
      </c>
      <c r="M225" s="22">
        <f t="shared" si="91"/>
        <v>9.6177624095119381</v>
      </c>
      <c r="N225" s="22">
        <f t="shared" si="92"/>
        <v>-0.94141958736090925</v>
      </c>
      <c r="O225" s="22">
        <f t="shared" si="93"/>
        <v>-0.18396888165105621</v>
      </c>
      <c r="Q225" s="22">
        <f t="shared" si="103"/>
        <v>5.8580412639090751E-2</v>
      </c>
      <c r="R225" s="22">
        <f t="shared" si="104"/>
        <v>-0.18396888165105621</v>
      </c>
      <c r="S225" s="22">
        <f t="shared" si="94"/>
        <v>0.19307049013483774</v>
      </c>
      <c r="U225" s="22">
        <f t="shared" si="95"/>
        <v>1.5307144289572427</v>
      </c>
      <c r="V225" s="22">
        <f t="shared" si="105"/>
        <v>1</v>
      </c>
      <c r="W225" s="22">
        <f t="shared" si="106"/>
        <v>0.53071442895724275</v>
      </c>
      <c r="X225" s="22">
        <f t="shared" si="107"/>
        <v>191.05719442460739</v>
      </c>
      <c r="Y225" s="22">
        <f t="shared" si="108"/>
        <v>168.94280557539261</v>
      </c>
      <c r="Z225" s="22">
        <f t="shared" si="109"/>
        <v>168.94280557539261</v>
      </c>
      <c r="AB225" s="22">
        <f t="shared" si="96"/>
        <v>-1.2625221361389503</v>
      </c>
      <c r="AC225" s="22">
        <f t="shared" si="97"/>
        <v>-72.337189942603004</v>
      </c>
      <c r="AD225" s="22">
        <f t="shared" si="110"/>
        <v>-0.20093663872945278</v>
      </c>
      <c r="AE225" s="22">
        <f t="shared" si="111"/>
        <v>0</v>
      </c>
      <c r="AF225" s="22">
        <f t="shared" si="112"/>
        <v>-0.20093663872945278</v>
      </c>
      <c r="AG225" s="22">
        <f t="shared" si="113"/>
        <v>-72.337189942603004</v>
      </c>
      <c r="AH225" s="22">
        <f t="shared" si="114"/>
        <v>72.337189942603004</v>
      </c>
      <c r="AI225" s="22">
        <f t="shared" si="115"/>
        <v>72.337189942603004</v>
      </c>
      <c r="AK225" s="28">
        <f t="shared" si="98"/>
        <v>0</v>
      </c>
      <c r="AL225" s="28">
        <f t="shared" si="99"/>
        <v>-0.36157705684156971</v>
      </c>
      <c r="AM225" s="28">
        <f t="shared" si="100"/>
        <v>-14.285682018040337</v>
      </c>
      <c r="AN225" s="28">
        <v>0</v>
      </c>
      <c r="AO225" s="28">
        <f t="shared" si="101"/>
        <v>168.94280557539261</v>
      </c>
      <c r="AP225" s="28" t="e">
        <f t="shared" si="102"/>
        <v>#N/A</v>
      </c>
      <c r="BC225" s="65">
        <f t="shared" si="116"/>
        <v>1.5307144289572427</v>
      </c>
      <c r="BD225" s="65">
        <f t="shared" si="117"/>
        <v>-14.285682018040337</v>
      </c>
      <c r="BE225" s="65" t="e">
        <f t="shared" si="118"/>
        <v>#N/A</v>
      </c>
      <c r="BF225" s="65" t="e">
        <f t="shared" si="119"/>
        <v>#N/A</v>
      </c>
    </row>
    <row r="226" spans="2:58">
      <c r="B226" s="29"/>
      <c r="C226" s="30"/>
      <c r="D226" s="30"/>
      <c r="E226" s="31"/>
      <c r="F226" s="23">
        <v>222</v>
      </c>
      <c r="G226" s="23">
        <v>488.12381360839606</v>
      </c>
      <c r="H226" s="23">
        <v>488.12381360839606</v>
      </c>
      <c r="I226" s="27">
        <v>2.0486605490677077</v>
      </c>
      <c r="K226" s="23"/>
      <c r="L226" s="23">
        <f t="shared" si="90"/>
        <v>559.04488311556565</v>
      </c>
      <c r="M226" s="23">
        <f t="shared" si="91"/>
        <v>9.7571738767934768</v>
      </c>
      <c r="N226" s="23">
        <f t="shared" si="92"/>
        <v>-0.9067215139069652</v>
      </c>
      <c r="O226" s="23">
        <f t="shared" si="93"/>
        <v>-0.31300396978470746</v>
      </c>
      <c r="Q226" s="23">
        <f t="shared" si="103"/>
        <v>9.3278486093034796E-2</v>
      </c>
      <c r="R226" s="23">
        <f t="shared" si="104"/>
        <v>-0.31300396978470746</v>
      </c>
      <c r="S226" s="23">
        <f t="shared" si="94"/>
        <v>0.32660734999199659</v>
      </c>
      <c r="U226" s="23">
        <f t="shared" si="95"/>
        <v>1.5529024530987934</v>
      </c>
      <c r="V226" s="23">
        <f t="shared" si="105"/>
        <v>1</v>
      </c>
      <c r="W226" s="23">
        <f t="shared" si="106"/>
        <v>0.55290245309879338</v>
      </c>
      <c r="X226" s="23">
        <f t="shared" si="107"/>
        <v>199.04488311556563</v>
      </c>
      <c r="Y226" s="23">
        <f t="shared" si="108"/>
        <v>160.95511688443437</v>
      </c>
      <c r="Z226" s="23">
        <f t="shared" si="109"/>
        <v>160.95511688443437</v>
      </c>
      <c r="AB226" s="23">
        <f t="shared" si="96"/>
        <v>-1.2811657110527319</v>
      </c>
      <c r="AC226" s="23">
        <f t="shared" si="97"/>
        <v>-73.405388100198664</v>
      </c>
      <c r="AD226" s="23">
        <f t="shared" si="110"/>
        <v>-0.20390385583388518</v>
      </c>
      <c r="AE226" s="23">
        <f t="shared" si="111"/>
        <v>0</v>
      </c>
      <c r="AF226" s="23">
        <f t="shared" si="112"/>
        <v>-0.20390385583388518</v>
      </c>
      <c r="AG226" s="23">
        <f t="shared" si="113"/>
        <v>-73.405388100198664</v>
      </c>
      <c r="AH226" s="23">
        <f t="shared" si="114"/>
        <v>73.405388100198664</v>
      </c>
      <c r="AI226" s="23">
        <f t="shared" si="115"/>
        <v>73.405388100198664</v>
      </c>
      <c r="AK226" s="26">
        <f t="shared" si="98"/>
        <v>0</v>
      </c>
      <c r="AL226" s="26">
        <f t="shared" si="99"/>
        <v>-0.36157705684156971</v>
      </c>
      <c r="AM226" s="26">
        <f t="shared" si="100"/>
        <v>-9.7194809219901543</v>
      </c>
      <c r="AN226" s="26">
        <v>0</v>
      </c>
      <c r="AO226" s="26">
        <f t="shared" si="101"/>
        <v>160.95511688443437</v>
      </c>
      <c r="AP226" s="26" t="e">
        <f t="shared" si="102"/>
        <v>#N/A</v>
      </c>
      <c r="BC226" s="66">
        <f t="shared" si="116"/>
        <v>1.5529024530987934</v>
      </c>
      <c r="BD226" s="66">
        <f t="shared" si="117"/>
        <v>-9.7194809219901543</v>
      </c>
      <c r="BE226" s="66" t="e">
        <f t="shared" si="118"/>
        <v>#N/A</v>
      </c>
      <c r="BF226" s="66" t="e">
        <f t="shared" si="119"/>
        <v>#N/A</v>
      </c>
    </row>
    <row r="227" spans="2:58">
      <c r="B227" s="29"/>
      <c r="C227" s="30"/>
      <c r="D227" s="30"/>
      <c r="E227" s="31"/>
      <c r="F227" s="22">
        <v>223</v>
      </c>
      <c r="G227" s="22">
        <v>495.19926984995493</v>
      </c>
      <c r="H227" s="22">
        <v>495.19926984995493</v>
      </c>
      <c r="I227" s="22">
        <v>2.0193890841216291</v>
      </c>
      <c r="K227" s="22"/>
      <c r="L227" s="22">
        <f t="shared" si="90"/>
        <v>567.14835501608832</v>
      </c>
      <c r="M227" s="22">
        <f t="shared" si="91"/>
        <v>9.898606142300439</v>
      </c>
      <c r="N227" s="22">
        <f t="shared" si="92"/>
        <v>-0.8535465839716404</v>
      </c>
      <c r="O227" s="22">
        <f t="shared" si="93"/>
        <v>-0.4376912357736541</v>
      </c>
      <c r="Q227" s="22">
        <f t="shared" si="103"/>
        <v>0.1464534160283596</v>
      </c>
      <c r="R227" s="22">
        <f t="shared" si="104"/>
        <v>-0.4376912357736541</v>
      </c>
      <c r="S227" s="22">
        <f t="shared" si="94"/>
        <v>0.46154330342823113</v>
      </c>
      <c r="U227" s="22">
        <f t="shared" si="95"/>
        <v>1.5754120972669119</v>
      </c>
      <c r="V227" s="22">
        <f t="shared" si="105"/>
        <v>1</v>
      </c>
      <c r="W227" s="22">
        <f t="shared" si="106"/>
        <v>0.57541209726691189</v>
      </c>
      <c r="X227" s="22">
        <f t="shared" si="107"/>
        <v>207.14835501608829</v>
      </c>
      <c r="Y227" s="22">
        <f t="shared" si="108"/>
        <v>152.85164498391171</v>
      </c>
      <c r="Z227" s="22">
        <f t="shared" si="109"/>
        <v>152.85164498391171</v>
      </c>
      <c r="AB227" s="22">
        <f t="shared" si="96"/>
        <v>-1.2479022434036739</v>
      </c>
      <c r="AC227" s="22">
        <f t="shared" si="97"/>
        <v>-71.499531791937699</v>
      </c>
      <c r="AD227" s="22">
        <f t="shared" si="110"/>
        <v>-0.19860981053316026</v>
      </c>
      <c r="AE227" s="22">
        <f t="shared" si="111"/>
        <v>0</v>
      </c>
      <c r="AF227" s="22">
        <f t="shared" si="112"/>
        <v>-0.19860981053316026</v>
      </c>
      <c r="AG227" s="22">
        <f t="shared" si="113"/>
        <v>-71.499531791937699</v>
      </c>
      <c r="AH227" s="22">
        <f t="shared" si="114"/>
        <v>71.499531791937699</v>
      </c>
      <c r="AI227" s="22">
        <f t="shared" si="115"/>
        <v>71.499531791937699</v>
      </c>
      <c r="AK227" s="28">
        <f t="shared" si="98"/>
        <v>0</v>
      </c>
      <c r="AL227" s="28">
        <f t="shared" si="99"/>
        <v>-0.36157705684156971</v>
      </c>
      <c r="AM227" s="28">
        <f t="shared" si="100"/>
        <v>-6.7157509173481067</v>
      </c>
      <c r="AN227" s="28">
        <v>0</v>
      </c>
      <c r="AO227" s="28">
        <f t="shared" si="101"/>
        <v>152.85164498391171</v>
      </c>
      <c r="AP227" s="28" t="e">
        <f t="shared" si="102"/>
        <v>#N/A</v>
      </c>
      <c r="BC227" s="65">
        <f t="shared" si="116"/>
        <v>1.5754120972669119</v>
      </c>
      <c r="BD227" s="65">
        <f t="shared" si="117"/>
        <v>-6.7157509173481067</v>
      </c>
      <c r="BE227" s="65" t="e">
        <f t="shared" si="118"/>
        <v>#N/A</v>
      </c>
      <c r="BF227" s="65" t="e">
        <f t="shared" si="119"/>
        <v>#N/A</v>
      </c>
    </row>
    <row r="228" spans="2:58">
      <c r="B228" s="29"/>
      <c r="C228" s="30"/>
      <c r="D228" s="30"/>
      <c r="E228" s="31"/>
      <c r="F228" s="23">
        <v>224</v>
      </c>
      <c r="G228" s="23">
        <v>502.377286301916</v>
      </c>
      <c r="H228" s="23">
        <v>500</v>
      </c>
      <c r="I228" s="27">
        <v>1.9905358527674863</v>
      </c>
      <c r="K228" s="23"/>
      <c r="L228" s="23">
        <f t="shared" si="90"/>
        <v>575.36928842788768</v>
      </c>
      <c r="M228" s="23">
        <f t="shared" si="91"/>
        <v>10.042088497923549</v>
      </c>
      <c r="N228" s="23">
        <f t="shared" si="92"/>
        <v>-0.78218987698567788</v>
      </c>
      <c r="O228" s="23">
        <f t="shared" si="93"/>
        <v>-0.55524263635266258</v>
      </c>
      <c r="Q228" s="23">
        <f t="shared" si="103"/>
        <v>0.21781012301432212</v>
      </c>
      <c r="R228" s="23">
        <f t="shared" si="104"/>
        <v>-0.55524263635266258</v>
      </c>
      <c r="S228" s="23">
        <f t="shared" si="94"/>
        <v>0.59643577601563202</v>
      </c>
      <c r="U228" s="23">
        <f t="shared" si="95"/>
        <v>1.5982480234107992</v>
      </c>
      <c r="V228" s="23">
        <f t="shared" si="105"/>
        <v>1</v>
      </c>
      <c r="W228" s="23">
        <f t="shared" si="106"/>
        <v>0.59824802341079919</v>
      </c>
      <c r="X228" s="23">
        <f t="shared" si="107"/>
        <v>215.36928842788771</v>
      </c>
      <c r="Y228" s="23">
        <f t="shared" si="108"/>
        <v>144.63071157211229</v>
      </c>
      <c r="Z228" s="23">
        <f t="shared" si="109"/>
        <v>144.63071157211229</v>
      </c>
      <c r="AB228" s="23">
        <f t="shared" si="96"/>
        <v>-1.1969635023146468</v>
      </c>
      <c r="AC228" s="23">
        <f t="shared" si="97"/>
        <v>-68.58095691382681</v>
      </c>
      <c r="AD228" s="23">
        <f t="shared" si="110"/>
        <v>-0.19050265809396336</v>
      </c>
      <c r="AE228" s="23">
        <f t="shared" si="111"/>
        <v>0</v>
      </c>
      <c r="AF228" s="23">
        <f t="shared" si="112"/>
        <v>-0.19050265809396336</v>
      </c>
      <c r="AG228" s="23">
        <f t="shared" si="113"/>
        <v>-68.58095691382681</v>
      </c>
      <c r="AH228" s="23">
        <f t="shared" si="114"/>
        <v>68.58095691382681</v>
      </c>
      <c r="AI228" s="23">
        <f t="shared" si="115"/>
        <v>68.58095691382681</v>
      </c>
      <c r="AK228" s="26">
        <f t="shared" si="98"/>
        <v>0</v>
      </c>
      <c r="AL228" s="26">
        <f t="shared" si="99"/>
        <v>-0.36157705684156971</v>
      </c>
      <c r="AM228" s="26">
        <f t="shared" si="100"/>
        <v>-4.4887262829128423</v>
      </c>
      <c r="AN228" s="26">
        <v>0</v>
      </c>
      <c r="AO228" s="26">
        <f t="shared" si="101"/>
        <v>144.63071157211229</v>
      </c>
      <c r="AP228" s="26" t="e">
        <f t="shared" si="102"/>
        <v>#N/A</v>
      </c>
      <c r="BC228" s="66">
        <f t="shared" si="116"/>
        <v>1.5982480234107992</v>
      </c>
      <c r="BD228" s="66">
        <f t="shared" si="117"/>
        <v>-4.4887262829128423</v>
      </c>
      <c r="BE228" s="66" t="e">
        <f t="shared" si="118"/>
        <v>#N/A</v>
      </c>
      <c r="BF228" s="66" t="e">
        <f t="shared" si="119"/>
        <v>#N/A</v>
      </c>
    </row>
    <row r="229" spans="2:58">
      <c r="B229" s="29"/>
      <c r="C229" s="30"/>
      <c r="D229" s="30"/>
      <c r="E229" s="31"/>
      <c r="F229" s="22">
        <v>225</v>
      </c>
      <c r="G229" s="22">
        <v>509.65934959586946</v>
      </c>
      <c r="H229" s="22">
        <v>509.65934959586946</v>
      </c>
      <c r="I229" s="22">
        <v>1.9620948792422674</v>
      </c>
      <c r="K229" s="22"/>
      <c r="L229" s="22">
        <f t="shared" si="90"/>
        <v>583.70938598001067</v>
      </c>
      <c r="M229" s="22">
        <f t="shared" si="91"/>
        <v>10.187650660145614</v>
      </c>
      <c r="N229" s="22">
        <f t="shared" si="92"/>
        <v>-0.69338063887350276</v>
      </c>
      <c r="O229" s="22">
        <f t="shared" si="93"/>
        <v>-0.6628262807991987</v>
      </c>
      <c r="Q229" s="22">
        <f t="shared" si="103"/>
        <v>0.30661936112649724</v>
      </c>
      <c r="R229" s="22">
        <f t="shared" si="104"/>
        <v>-0.6628262807991987</v>
      </c>
      <c r="S229" s="22">
        <f t="shared" si="94"/>
        <v>0.73031096879050061</v>
      </c>
      <c r="U229" s="22">
        <f t="shared" si="95"/>
        <v>1.6214149610555852</v>
      </c>
      <c r="V229" s="22">
        <f t="shared" si="105"/>
        <v>1</v>
      </c>
      <c r="W229" s="22">
        <f t="shared" si="106"/>
        <v>0.62141496105558525</v>
      </c>
      <c r="X229" s="22">
        <f t="shared" si="107"/>
        <v>223.70938598001069</v>
      </c>
      <c r="Y229" s="22">
        <f t="shared" si="108"/>
        <v>136.29061401998931</v>
      </c>
      <c r="Z229" s="22">
        <f t="shared" si="109"/>
        <v>136.29061401998931</v>
      </c>
      <c r="AB229" s="22">
        <f t="shared" si="96"/>
        <v>-1.1375188487194146</v>
      </c>
      <c r="AC229" s="22">
        <f t="shared" si="97"/>
        <v>-65.175029148202825</v>
      </c>
      <c r="AD229" s="22">
        <f t="shared" si="110"/>
        <v>-0.18104174763389674</v>
      </c>
      <c r="AE229" s="22">
        <f t="shared" si="111"/>
        <v>0</v>
      </c>
      <c r="AF229" s="22">
        <f t="shared" si="112"/>
        <v>-0.18104174763389674</v>
      </c>
      <c r="AG229" s="22">
        <f t="shared" si="113"/>
        <v>-65.175029148202825</v>
      </c>
      <c r="AH229" s="22">
        <f t="shared" si="114"/>
        <v>65.175029148202825</v>
      </c>
      <c r="AI229" s="22">
        <f t="shared" si="115"/>
        <v>65.175029148202825</v>
      </c>
      <c r="AK229" s="28">
        <f t="shared" si="98"/>
        <v>0</v>
      </c>
      <c r="AL229" s="28">
        <f t="shared" si="99"/>
        <v>-0.36157705684156971</v>
      </c>
      <c r="AM229" s="28">
        <f t="shared" si="100"/>
        <v>-2.7298435298407595</v>
      </c>
      <c r="AN229" s="28">
        <v>0</v>
      </c>
      <c r="AO229" s="28">
        <f t="shared" si="101"/>
        <v>136.29061401998931</v>
      </c>
      <c r="AP229" s="28" t="e">
        <f t="shared" si="102"/>
        <v>#N/A</v>
      </c>
      <c r="BC229" s="65">
        <f t="shared" si="116"/>
        <v>1.6214149610555852</v>
      </c>
      <c r="BD229" s="65">
        <f t="shared" si="117"/>
        <v>-2.7298435298407595</v>
      </c>
      <c r="BE229" s="65" t="e">
        <f t="shared" si="118"/>
        <v>#N/A</v>
      </c>
      <c r="BF229" s="65" t="e">
        <f t="shared" si="119"/>
        <v>#N/A</v>
      </c>
    </row>
    <row r="230" spans="2:58">
      <c r="B230" s="29"/>
      <c r="C230" s="30"/>
      <c r="D230" s="30"/>
      <c r="E230" s="31"/>
      <c r="F230" s="23">
        <v>226</v>
      </c>
      <c r="G230" s="23">
        <v>517.0469679124385</v>
      </c>
      <c r="H230" s="23">
        <v>517.0469679124385</v>
      </c>
      <c r="I230" s="27">
        <v>1.9340602731652596</v>
      </c>
      <c r="K230" s="23"/>
      <c r="L230" s="23">
        <f t="shared" si="90"/>
        <v>592.17037498146533</v>
      </c>
      <c r="M230" s="23">
        <f t="shared" si="91"/>
        <v>10.335322776196024</v>
      </c>
      <c r="N230" s="23">
        <f t="shared" si="92"/>
        <v>-0.58830847547682519</v>
      </c>
      <c r="O230" s="23">
        <f t="shared" si="93"/>
        <v>-0.75763350411980779</v>
      </c>
      <c r="Q230" s="23">
        <f t="shared" si="103"/>
        <v>0.41169152452317481</v>
      </c>
      <c r="R230" s="23">
        <f t="shared" si="104"/>
        <v>-0.75763350411980779</v>
      </c>
      <c r="S230" s="23">
        <f t="shared" si="94"/>
        <v>0.86226355479579131</v>
      </c>
      <c r="U230" s="23">
        <f t="shared" si="95"/>
        <v>1.6449177082818482</v>
      </c>
      <c r="V230" s="23">
        <f t="shared" si="105"/>
        <v>1</v>
      </c>
      <c r="W230" s="23">
        <f t="shared" si="106"/>
        <v>0.64491770828184825</v>
      </c>
      <c r="X230" s="23">
        <f t="shared" si="107"/>
        <v>232.17037498146536</v>
      </c>
      <c r="Y230" s="23">
        <f t="shared" si="108"/>
        <v>127.82962501853464</v>
      </c>
      <c r="Z230" s="23">
        <f t="shared" si="109"/>
        <v>127.82962501853464</v>
      </c>
      <c r="AB230" s="23">
        <f t="shared" si="96"/>
        <v>-1.0730410576458549</v>
      </c>
      <c r="AC230" s="23">
        <f t="shared" si="97"/>
        <v>-61.48072384736156</v>
      </c>
      <c r="AD230" s="23">
        <f t="shared" si="110"/>
        <v>-0.17077978846489322</v>
      </c>
      <c r="AE230" s="23">
        <f t="shared" si="111"/>
        <v>0</v>
      </c>
      <c r="AF230" s="23">
        <f t="shared" si="112"/>
        <v>-0.17077978846489322</v>
      </c>
      <c r="AG230" s="23">
        <f t="shared" si="113"/>
        <v>-61.48072384736156</v>
      </c>
      <c r="AH230" s="23">
        <f t="shared" si="114"/>
        <v>61.48072384736156</v>
      </c>
      <c r="AI230" s="23">
        <f t="shared" si="115"/>
        <v>61.48072384736156</v>
      </c>
      <c r="AK230" s="26">
        <f t="shared" si="98"/>
        <v>0</v>
      </c>
      <c r="AL230" s="26">
        <f t="shared" si="99"/>
        <v>-0.36157705684156971</v>
      </c>
      <c r="AM230" s="26">
        <f t="shared" si="100"/>
        <v>-1.2871993958250565</v>
      </c>
      <c r="AN230" s="26">
        <v>0</v>
      </c>
      <c r="AO230" s="26">
        <f t="shared" si="101"/>
        <v>127.82962501853464</v>
      </c>
      <c r="AP230" s="26" t="e">
        <f t="shared" si="102"/>
        <v>#N/A</v>
      </c>
      <c r="BC230" s="66">
        <f t="shared" si="116"/>
        <v>1.6449177082818482</v>
      </c>
      <c r="BD230" s="66">
        <f t="shared" si="117"/>
        <v>-1.2871993958250565</v>
      </c>
      <c r="BE230" s="66" t="e">
        <f t="shared" si="118"/>
        <v>#N/A</v>
      </c>
      <c r="BF230" s="66" t="e">
        <f t="shared" si="119"/>
        <v>#N/A</v>
      </c>
    </row>
    <row r="231" spans="2:58">
      <c r="B231" s="29"/>
      <c r="C231" s="30"/>
      <c r="D231" s="30"/>
      <c r="E231" s="31"/>
      <c r="F231" s="22">
        <v>227</v>
      </c>
      <c r="G231" s="22">
        <v>524.54167129363816</v>
      </c>
      <c r="H231" s="22">
        <v>524.54167129363816</v>
      </c>
      <c r="I231" s="22">
        <v>1.9064262283180939</v>
      </c>
      <c r="K231" s="22"/>
      <c r="L231" s="22">
        <f t="shared" si="90"/>
        <v>600.75400777896289</v>
      </c>
      <c r="M231" s="22">
        <f t="shared" si="91"/>
        <v>10.485135430294529</v>
      </c>
      <c r="N231" s="22">
        <f t="shared" si="92"/>
        <v>-0.46863987763228765</v>
      </c>
      <c r="O231" s="22">
        <f t="shared" si="93"/>
        <v>-0.83695403337072194</v>
      </c>
      <c r="Q231" s="22">
        <f t="shared" si="103"/>
        <v>0.53136012236771235</v>
      </c>
      <c r="R231" s="22">
        <f t="shared" si="104"/>
        <v>-0.83695403337072194</v>
      </c>
      <c r="S231" s="22">
        <f t="shared" si="94"/>
        <v>0.99138067038759115</v>
      </c>
      <c r="U231" s="22">
        <f t="shared" si="95"/>
        <v>1.6687611327193415</v>
      </c>
      <c r="V231" s="22">
        <f t="shared" si="105"/>
        <v>1</v>
      </c>
      <c r="W231" s="22">
        <f t="shared" si="106"/>
        <v>0.66876113271934146</v>
      </c>
      <c r="X231" s="22">
        <f t="shared" si="107"/>
        <v>240.75400777896292</v>
      </c>
      <c r="Y231" s="22">
        <f t="shared" si="108"/>
        <v>119.24599222103708</v>
      </c>
      <c r="Z231" s="22">
        <f t="shared" si="109"/>
        <v>119.24599222103708</v>
      </c>
      <c r="AB231" s="22">
        <f t="shared" si="96"/>
        <v>-1.0051282934154571</v>
      </c>
      <c r="AC231" s="22">
        <f t="shared" si="97"/>
        <v>-57.589609081892746</v>
      </c>
      <c r="AD231" s="22">
        <f t="shared" si="110"/>
        <v>-0.15997113633859097</v>
      </c>
      <c r="AE231" s="22">
        <f t="shared" si="111"/>
        <v>0</v>
      </c>
      <c r="AF231" s="22">
        <f t="shared" si="112"/>
        <v>-0.15997113633859097</v>
      </c>
      <c r="AG231" s="22">
        <f t="shared" si="113"/>
        <v>-57.589609081892753</v>
      </c>
      <c r="AH231" s="22">
        <f t="shared" si="114"/>
        <v>57.589609081892753</v>
      </c>
      <c r="AI231" s="22">
        <f t="shared" si="115"/>
        <v>57.589609081892753</v>
      </c>
      <c r="AK231" s="28">
        <f t="shared" si="98"/>
        <v>0</v>
      </c>
      <c r="AL231" s="28">
        <f t="shared" si="99"/>
        <v>-0.36157705684156971</v>
      </c>
      <c r="AM231" s="28">
        <f t="shared" si="100"/>
        <v>-7.5191061569646028E-2</v>
      </c>
      <c r="AN231" s="28">
        <v>0</v>
      </c>
      <c r="AO231" s="28">
        <f t="shared" si="101"/>
        <v>119.24599222103708</v>
      </c>
      <c r="AP231" s="28" t="e">
        <f t="shared" si="102"/>
        <v>#N/A</v>
      </c>
      <c r="BC231" s="65">
        <f t="shared" si="116"/>
        <v>1.6687611327193415</v>
      </c>
      <c r="BD231" s="65">
        <f t="shared" si="117"/>
        <v>-7.5191061569646028E-2</v>
      </c>
      <c r="BE231" s="65" t="e">
        <f t="shared" si="118"/>
        <v>#N/A</v>
      </c>
      <c r="BF231" s="65" t="e">
        <f t="shared" si="119"/>
        <v>#N/A</v>
      </c>
    </row>
    <row r="232" spans="2:58">
      <c r="B232" s="29"/>
      <c r="C232" s="30"/>
      <c r="D232" s="30"/>
      <c r="E232" s="31"/>
      <c r="F232" s="23">
        <v>228</v>
      </c>
      <c r="G232" s="23">
        <v>532.14501195976231</v>
      </c>
      <c r="H232" s="23">
        <v>532.14501195976231</v>
      </c>
      <c r="I232" s="27">
        <v>1.8791870214422195</v>
      </c>
      <c r="K232" s="23"/>
      <c r="L232" s="23">
        <f t="shared" si="90"/>
        <v>609.46206211984634</v>
      </c>
      <c r="M232" s="23">
        <f t="shared" si="91"/>
        <v>10.637119649985531</v>
      </c>
      <c r="N232" s="23">
        <f t="shared" si="92"/>
        <v>-0.33652303145745471</v>
      </c>
      <c r="O232" s="23">
        <f t="shared" si="93"/>
        <v>-0.89825811334015238</v>
      </c>
      <c r="Q232" s="23">
        <f t="shared" si="103"/>
        <v>0.66347696854254523</v>
      </c>
      <c r="R232" s="23">
        <f t="shared" si="104"/>
        <v>-0.89825811334015238</v>
      </c>
      <c r="S232" s="23">
        <f t="shared" si="94"/>
        <v>1.1167225823667288</v>
      </c>
      <c r="U232" s="23">
        <f t="shared" si="95"/>
        <v>1.6929501725551288</v>
      </c>
      <c r="V232" s="23">
        <f t="shared" si="105"/>
        <v>1</v>
      </c>
      <c r="W232" s="23">
        <f t="shared" si="106"/>
        <v>0.69295017255512881</v>
      </c>
      <c r="X232" s="23">
        <f t="shared" si="107"/>
        <v>249.46206211984637</v>
      </c>
      <c r="Y232" s="23">
        <f t="shared" si="108"/>
        <v>110.53793788015363</v>
      </c>
      <c r="Z232" s="23">
        <f t="shared" si="109"/>
        <v>110.53793788015363</v>
      </c>
      <c r="AB232" s="23">
        <f t="shared" si="96"/>
        <v>-0.93461428387501688</v>
      </c>
      <c r="AC232" s="23">
        <f t="shared" si="97"/>
        <v>-53.549453938680301</v>
      </c>
      <c r="AD232" s="23">
        <f t="shared" si="110"/>
        <v>-0.14874848316300085</v>
      </c>
      <c r="AE232" s="23">
        <f t="shared" si="111"/>
        <v>0</v>
      </c>
      <c r="AF232" s="23">
        <f t="shared" si="112"/>
        <v>-0.14874848316300085</v>
      </c>
      <c r="AG232" s="23">
        <f t="shared" si="113"/>
        <v>-53.549453938680308</v>
      </c>
      <c r="AH232" s="23">
        <f t="shared" si="114"/>
        <v>53.549453938680308</v>
      </c>
      <c r="AI232" s="23">
        <f t="shared" si="115"/>
        <v>53.549453938680308</v>
      </c>
      <c r="AK232" s="26">
        <f t="shared" si="98"/>
        <v>0</v>
      </c>
      <c r="AL232" s="26">
        <f t="shared" si="99"/>
        <v>-0.36157705684156971</v>
      </c>
      <c r="AM232" s="26">
        <f t="shared" si="100"/>
        <v>0.95890597061857752</v>
      </c>
      <c r="AN232" s="26">
        <v>0</v>
      </c>
      <c r="AO232" s="26">
        <f t="shared" si="101"/>
        <v>110.53793788015363</v>
      </c>
      <c r="AP232" s="26" t="e">
        <f t="shared" si="102"/>
        <v>#N/A</v>
      </c>
      <c r="BC232" s="66">
        <f t="shared" si="116"/>
        <v>1.6929501725551288</v>
      </c>
      <c r="BD232" s="66">
        <f t="shared" si="117"/>
        <v>0.95890597061857752</v>
      </c>
      <c r="BE232" s="66" t="e">
        <f t="shared" si="118"/>
        <v>#N/A</v>
      </c>
      <c r="BF232" s="66" t="e">
        <f t="shared" si="119"/>
        <v>#N/A</v>
      </c>
    </row>
    <row r="233" spans="2:58">
      <c r="B233" s="29"/>
      <c r="C233" s="30"/>
      <c r="D233" s="30"/>
      <c r="E233" s="31"/>
      <c r="F233" s="22">
        <v>229</v>
      </c>
      <c r="G233" s="22">
        <v>539.85856463085884</v>
      </c>
      <c r="H233" s="22">
        <v>539.85856463085884</v>
      </c>
      <c r="I233" s="22">
        <v>1.8523370110535782</v>
      </c>
      <c r="K233" s="22"/>
      <c r="L233" s="22">
        <f t="shared" si="90"/>
        <v>618.29634152027415</v>
      </c>
      <c r="M233" s="22">
        <f t="shared" si="91"/>
        <v>10.791306912564107</v>
      </c>
      <c r="N233" s="22">
        <f t="shared" si="92"/>
        <v>-0.1945789141614569</v>
      </c>
      <c r="O233" s="22">
        <f t="shared" si="93"/>
        <v>-0.93928400127249767</v>
      </c>
      <c r="Q233" s="22">
        <f t="shared" si="103"/>
        <v>0.8054210858385431</v>
      </c>
      <c r="R233" s="22">
        <f t="shared" si="104"/>
        <v>-0.93928400127249767</v>
      </c>
      <c r="S233" s="22">
        <f t="shared" si="94"/>
        <v>1.23731869805633</v>
      </c>
      <c r="U233" s="22">
        <f t="shared" si="95"/>
        <v>1.717489837556317</v>
      </c>
      <c r="V233" s="22">
        <f t="shared" si="105"/>
        <v>1</v>
      </c>
      <c r="W233" s="22">
        <f t="shared" si="106"/>
        <v>0.71748983755631701</v>
      </c>
      <c r="X233" s="22">
        <f t="shared" si="107"/>
        <v>258.2963415202741</v>
      </c>
      <c r="Y233" s="22">
        <f t="shared" si="108"/>
        <v>101.7036584797259</v>
      </c>
      <c r="Z233" s="22">
        <f t="shared" si="109"/>
        <v>101.7036584797259</v>
      </c>
      <c r="AB233" s="22">
        <f t="shared" si="96"/>
        <v>-0.86197337788884698</v>
      </c>
      <c r="AC233" s="22">
        <f t="shared" si="97"/>
        <v>-49.387436605666167</v>
      </c>
      <c r="AD233" s="22">
        <f t="shared" si="110"/>
        <v>-0.13718732390462823</v>
      </c>
      <c r="AE233" s="22">
        <f t="shared" si="111"/>
        <v>0</v>
      </c>
      <c r="AF233" s="22">
        <f t="shared" si="112"/>
        <v>-0.13718732390462823</v>
      </c>
      <c r="AG233" s="22">
        <f t="shared" si="113"/>
        <v>-49.387436605666167</v>
      </c>
      <c r="AH233" s="22">
        <f t="shared" si="114"/>
        <v>49.387436605666167</v>
      </c>
      <c r="AI233" s="22">
        <f t="shared" si="115"/>
        <v>49.387436605666167</v>
      </c>
      <c r="AK233" s="28">
        <f t="shared" si="98"/>
        <v>0</v>
      </c>
      <c r="AL233" s="28">
        <f t="shared" si="99"/>
        <v>-0.36157705684156971</v>
      </c>
      <c r="AM233" s="28">
        <f t="shared" si="100"/>
        <v>1.849631518542695</v>
      </c>
      <c r="AN233" s="28">
        <v>0</v>
      </c>
      <c r="AO233" s="28">
        <f t="shared" si="101"/>
        <v>101.7036584797259</v>
      </c>
      <c r="AP233" s="28" t="e">
        <f t="shared" si="102"/>
        <v>#N/A</v>
      </c>
      <c r="BC233" s="65">
        <f t="shared" si="116"/>
        <v>1.717489837556317</v>
      </c>
      <c r="BD233" s="65">
        <f t="shared" si="117"/>
        <v>1.849631518542695</v>
      </c>
      <c r="BE233" s="65" t="e">
        <f t="shared" si="118"/>
        <v>#N/A</v>
      </c>
      <c r="BF233" s="65" t="e">
        <f t="shared" si="119"/>
        <v>#N/A</v>
      </c>
    </row>
    <row r="234" spans="2:58">
      <c r="B234" s="29"/>
      <c r="C234" s="30"/>
      <c r="D234" s="30"/>
      <c r="E234" s="31"/>
      <c r="F234" s="23">
        <v>230</v>
      </c>
      <c r="G234" s="23">
        <v>547.68392685287256</v>
      </c>
      <c r="H234" s="23">
        <v>547.68392685287256</v>
      </c>
      <c r="I234" s="27">
        <v>1.8258706362741874</v>
      </c>
      <c r="K234" s="23"/>
      <c r="L234" s="23">
        <f t="shared" si="90"/>
        <v>627.25867563874908</v>
      </c>
      <c r="M234" s="23">
        <f t="shared" si="91"/>
        <v>10.947729151595317</v>
      </c>
      <c r="N234" s="23">
        <f t="shared" si="92"/>
        <v>-4.5876812207202064E-2</v>
      </c>
      <c r="O234" s="23">
        <f t="shared" si="93"/>
        <v>-0.95812875282209864</v>
      </c>
      <c r="Q234" s="23">
        <f t="shared" si="103"/>
        <v>0.95412318779279792</v>
      </c>
      <c r="R234" s="23">
        <f t="shared" si="104"/>
        <v>-0.95812875282209864</v>
      </c>
      <c r="S234" s="23">
        <f t="shared" si="94"/>
        <v>1.3521692809956602</v>
      </c>
      <c r="U234" s="23">
        <f t="shared" si="95"/>
        <v>1.7423852101076363</v>
      </c>
      <c r="V234" s="23">
        <f t="shared" si="105"/>
        <v>1</v>
      </c>
      <c r="W234" s="23">
        <f t="shared" si="106"/>
        <v>0.74238521010763625</v>
      </c>
      <c r="X234" s="23">
        <f t="shared" si="107"/>
        <v>267.25867563874903</v>
      </c>
      <c r="Y234" s="23">
        <f t="shared" si="108"/>
        <v>92.741324361250975</v>
      </c>
      <c r="Z234" s="23">
        <f t="shared" si="109"/>
        <v>92.741324361250975</v>
      </c>
      <c r="AB234" s="23">
        <f t="shared" si="96"/>
        <v>-0.78749284511057893</v>
      </c>
      <c r="AC234" s="23">
        <f t="shared" si="97"/>
        <v>-45.120016421585618</v>
      </c>
      <c r="AD234" s="23">
        <f t="shared" si="110"/>
        <v>-0.12533337894884894</v>
      </c>
      <c r="AE234" s="23">
        <f t="shared" si="111"/>
        <v>0</v>
      </c>
      <c r="AF234" s="23">
        <f t="shared" si="112"/>
        <v>-0.12533337894884894</v>
      </c>
      <c r="AG234" s="23">
        <f t="shared" si="113"/>
        <v>-45.120016421585618</v>
      </c>
      <c r="AH234" s="23">
        <f t="shared" si="114"/>
        <v>45.120016421585618</v>
      </c>
      <c r="AI234" s="23">
        <f t="shared" si="115"/>
        <v>45.120016421585618</v>
      </c>
      <c r="AK234" s="26">
        <f t="shared" si="98"/>
        <v>0</v>
      </c>
      <c r="AL234" s="26">
        <f t="shared" si="99"/>
        <v>-0.36157705684156971</v>
      </c>
      <c r="AM234" s="26">
        <f t="shared" si="100"/>
        <v>2.6206213054879042</v>
      </c>
      <c r="AN234" s="26">
        <v>0</v>
      </c>
      <c r="AO234" s="26">
        <f t="shared" si="101"/>
        <v>92.741324361250975</v>
      </c>
      <c r="AP234" s="26" t="e">
        <f t="shared" si="102"/>
        <v>#N/A</v>
      </c>
      <c r="BC234" s="66">
        <f t="shared" si="116"/>
        <v>1.7423852101076363</v>
      </c>
      <c r="BD234" s="66">
        <f t="shared" si="117"/>
        <v>2.6206213054879042</v>
      </c>
      <c r="BE234" s="66" t="e">
        <f t="shared" si="118"/>
        <v>#N/A</v>
      </c>
      <c r="BF234" s="66" t="e">
        <f t="shared" si="119"/>
        <v>#N/A</v>
      </c>
    </row>
    <row r="235" spans="2:58">
      <c r="B235" s="29"/>
      <c r="C235" s="30"/>
      <c r="D235" s="30"/>
      <c r="E235" s="31"/>
      <c r="F235" s="22">
        <v>231</v>
      </c>
      <c r="G235" s="22">
        <v>555.6227193285074</v>
      </c>
      <c r="H235" s="22">
        <v>555.6227193285074</v>
      </c>
      <c r="I235" s="22">
        <v>1.7997824156804469</v>
      </c>
      <c r="K235" s="22"/>
      <c r="L235" s="22">
        <f t="shared" si="90"/>
        <v>636.35092065505262</v>
      </c>
      <c r="M235" s="22">
        <f t="shared" si="91"/>
        <v>11.106418763527859</v>
      </c>
      <c r="N235" s="22">
        <f t="shared" si="92"/>
        <v>0.10610736038674549</v>
      </c>
      <c r="O235" s="22">
        <f t="shared" si="93"/>
        <v>-0.95333971749554336</v>
      </c>
      <c r="Q235" s="22">
        <f t="shared" si="103"/>
        <v>1.1061073603867455</v>
      </c>
      <c r="R235" s="22">
        <f t="shared" si="104"/>
        <v>-0.95333971749554336</v>
      </c>
      <c r="S235" s="22">
        <f t="shared" si="94"/>
        <v>1.4602500161466241</v>
      </c>
      <c r="U235" s="22">
        <f t="shared" si="95"/>
        <v>1.7676414462640351</v>
      </c>
      <c r="V235" s="22">
        <f t="shared" si="105"/>
        <v>1</v>
      </c>
      <c r="W235" s="22">
        <f t="shared" si="106"/>
        <v>0.76764144626403508</v>
      </c>
      <c r="X235" s="22">
        <f t="shared" si="107"/>
        <v>276.35092065505262</v>
      </c>
      <c r="Y235" s="22">
        <f t="shared" si="108"/>
        <v>83.649079344947381</v>
      </c>
      <c r="Z235" s="22">
        <f t="shared" si="109"/>
        <v>83.649079344947381</v>
      </c>
      <c r="AB235" s="22">
        <f t="shared" si="96"/>
        <v>-0.7113548127539483</v>
      </c>
      <c r="AC235" s="22">
        <f t="shared" si="97"/>
        <v>-40.757628507120181</v>
      </c>
      <c r="AD235" s="22">
        <f t="shared" si="110"/>
        <v>-0.1132156347420005</v>
      </c>
      <c r="AE235" s="22">
        <f t="shared" si="111"/>
        <v>0</v>
      </c>
      <c r="AF235" s="22">
        <f t="shared" si="112"/>
        <v>-0.1132156347420005</v>
      </c>
      <c r="AG235" s="22">
        <f t="shared" si="113"/>
        <v>-40.757628507120181</v>
      </c>
      <c r="AH235" s="22">
        <f t="shared" si="114"/>
        <v>40.757628507120181</v>
      </c>
      <c r="AI235" s="22">
        <f t="shared" si="115"/>
        <v>40.757628507120181</v>
      </c>
      <c r="AK235" s="28">
        <f t="shared" si="98"/>
        <v>0</v>
      </c>
      <c r="AL235" s="28">
        <f t="shared" si="99"/>
        <v>-0.36157705684156971</v>
      </c>
      <c r="AM235" s="28">
        <f t="shared" si="100"/>
        <v>3.2885443942783215</v>
      </c>
      <c r="AN235" s="28">
        <v>0</v>
      </c>
      <c r="AO235" s="28">
        <f t="shared" si="101"/>
        <v>83.649079344947381</v>
      </c>
      <c r="AP235" s="28" t="e">
        <f t="shared" si="102"/>
        <v>#N/A</v>
      </c>
      <c r="BC235" s="65">
        <f t="shared" si="116"/>
        <v>1.7676414462640351</v>
      </c>
      <c r="BD235" s="65">
        <f t="shared" si="117"/>
        <v>3.2885443942783215</v>
      </c>
      <c r="BE235" s="65" t="e">
        <f t="shared" si="118"/>
        <v>#N/A</v>
      </c>
      <c r="BF235" s="65" t="e">
        <f t="shared" si="119"/>
        <v>#N/A</v>
      </c>
    </row>
    <row r="236" spans="2:58">
      <c r="B236" s="29"/>
      <c r="C236" s="30"/>
      <c r="D236" s="30"/>
      <c r="E236" s="31"/>
      <c r="F236" s="23">
        <v>232</v>
      </c>
      <c r="G236" s="23">
        <v>563.67658625289096</v>
      </c>
      <c r="H236" s="23">
        <v>563.67658625289096</v>
      </c>
      <c r="I236" s="27">
        <v>1.7740669461678766</v>
      </c>
      <c r="K236" s="23"/>
      <c r="L236" s="23">
        <f t="shared" si="90"/>
        <v>645.57495965467922</v>
      </c>
      <c r="M236" s="23">
        <f t="shared" si="91"/>
        <v>11.267408614403708</v>
      </c>
      <c r="N236" s="23">
        <f t="shared" si="92"/>
        <v>0.25755120708449714</v>
      </c>
      <c r="O236" s="23">
        <f t="shared" si="93"/>
        <v>-0.92400366049710192</v>
      </c>
      <c r="Q236" s="23">
        <f t="shared" si="103"/>
        <v>1.2575512070844972</v>
      </c>
      <c r="R236" s="23">
        <f t="shared" si="104"/>
        <v>-0.92400366049710192</v>
      </c>
      <c r="S236" s="23">
        <f t="shared" si="94"/>
        <v>1.5605184404715375</v>
      </c>
      <c r="U236" s="23">
        <f t="shared" si="95"/>
        <v>1.7932637768185533</v>
      </c>
      <c r="V236" s="23">
        <f t="shared" si="105"/>
        <v>1</v>
      </c>
      <c r="W236" s="23">
        <f t="shared" si="106"/>
        <v>0.79326377681855331</v>
      </c>
      <c r="X236" s="23">
        <f t="shared" si="107"/>
        <v>285.57495965467922</v>
      </c>
      <c r="Y236" s="23">
        <f t="shared" si="108"/>
        <v>74.425040345320781</v>
      </c>
      <c r="Z236" s="23">
        <f t="shared" si="109"/>
        <v>74.425040345320781</v>
      </c>
      <c r="AB236" s="23">
        <f t="shared" si="96"/>
        <v>-0.63367870495091738</v>
      </c>
      <c r="AC236" s="23">
        <f t="shared" si="97"/>
        <v>-36.307115361003312</v>
      </c>
      <c r="AD236" s="23">
        <f t="shared" si="110"/>
        <v>-0.10085309822500919</v>
      </c>
      <c r="AE236" s="23">
        <f t="shared" si="111"/>
        <v>0</v>
      </c>
      <c r="AF236" s="23">
        <f t="shared" si="112"/>
        <v>-0.10085309822500919</v>
      </c>
      <c r="AG236" s="23">
        <f t="shared" si="113"/>
        <v>-36.307115361003312</v>
      </c>
      <c r="AH236" s="23">
        <f t="shared" si="114"/>
        <v>36.307115361003312</v>
      </c>
      <c r="AI236" s="23">
        <f t="shared" si="115"/>
        <v>36.307115361003312</v>
      </c>
      <c r="AK236" s="26">
        <f t="shared" si="98"/>
        <v>0</v>
      </c>
      <c r="AL236" s="26">
        <f t="shared" si="99"/>
        <v>-0.36157705684156971</v>
      </c>
      <c r="AM236" s="26">
        <f t="shared" si="100"/>
        <v>3.8653781008179804</v>
      </c>
      <c r="AN236" s="26">
        <v>0</v>
      </c>
      <c r="AO236" s="26">
        <f t="shared" si="101"/>
        <v>74.425040345320781</v>
      </c>
      <c r="AP236" s="26" t="e">
        <f t="shared" si="102"/>
        <v>#N/A</v>
      </c>
      <c r="BC236" s="66">
        <f t="shared" si="116"/>
        <v>1.7932637768185533</v>
      </c>
      <c r="BD236" s="66">
        <f t="shared" si="117"/>
        <v>3.8653781008179804</v>
      </c>
      <c r="BE236" s="66" t="e">
        <f t="shared" si="118"/>
        <v>#N/A</v>
      </c>
      <c r="BF236" s="66" t="e">
        <f t="shared" si="119"/>
        <v>#N/A</v>
      </c>
    </row>
    <row r="237" spans="2:58">
      <c r="B237" s="29"/>
      <c r="C237" s="30"/>
      <c r="D237" s="30"/>
      <c r="E237" s="31"/>
      <c r="F237" s="22">
        <v>233</v>
      </c>
      <c r="G237" s="22">
        <v>571.84719565410148</v>
      </c>
      <c r="H237" s="22">
        <v>571.84719565410148</v>
      </c>
      <c r="I237" s="22">
        <v>1.7487189018320888</v>
      </c>
      <c r="K237" s="22"/>
      <c r="L237" s="22">
        <f t="shared" si="90"/>
        <v>654.93270301883979</v>
      </c>
      <c r="M237" s="22">
        <f t="shared" si="91"/>
        <v>11.430732046664961</v>
      </c>
      <c r="N237" s="22">
        <f t="shared" si="92"/>
        <v>0.40436523334694557</v>
      </c>
      <c r="O237" s="22">
        <f t="shared" si="93"/>
        <v>-0.86982995288906628</v>
      </c>
      <c r="Q237" s="22">
        <f t="shared" si="103"/>
        <v>1.4043652333469456</v>
      </c>
      <c r="R237" s="22">
        <f t="shared" si="104"/>
        <v>-0.86982995288906628</v>
      </c>
      <c r="S237" s="22">
        <f t="shared" si="94"/>
        <v>1.6519218672735756</v>
      </c>
      <c r="U237" s="22">
        <f t="shared" si="95"/>
        <v>1.8192575083856661</v>
      </c>
      <c r="V237" s="22">
        <f t="shared" si="105"/>
        <v>1</v>
      </c>
      <c r="W237" s="22">
        <f t="shared" si="106"/>
        <v>0.81925750838566613</v>
      </c>
      <c r="X237" s="22">
        <f t="shared" si="107"/>
        <v>294.93270301883979</v>
      </c>
      <c r="Y237" s="22">
        <f t="shared" si="108"/>
        <v>65.067296981160212</v>
      </c>
      <c r="Z237" s="22">
        <f t="shared" si="109"/>
        <v>65.067296981160212</v>
      </c>
      <c r="AB237" s="22">
        <f t="shared" si="96"/>
        <v>-0.5545447781936983</v>
      </c>
      <c r="AC237" s="22">
        <f t="shared" si="97"/>
        <v>-31.773075341517281</v>
      </c>
      <c r="AD237" s="22">
        <f t="shared" si="110"/>
        <v>-8.8258542615325786E-2</v>
      </c>
      <c r="AE237" s="22">
        <f t="shared" si="111"/>
        <v>0</v>
      </c>
      <c r="AF237" s="22">
        <f t="shared" si="112"/>
        <v>-8.8258542615325786E-2</v>
      </c>
      <c r="AG237" s="22">
        <f t="shared" si="113"/>
        <v>-31.773075341517284</v>
      </c>
      <c r="AH237" s="22">
        <f t="shared" si="114"/>
        <v>31.773075341517284</v>
      </c>
      <c r="AI237" s="22">
        <f t="shared" si="115"/>
        <v>31.773075341517284</v>
      </c>
      <c r="AK237" s="28">
        <f t="shared" si="98"/>
        <v>0</v>
      </c>
      <c r="AL237" s="28">
        <f t="shared" si="99"/>
        <v>-0.36157705684156971</v>
      </c>
      <c r="AM237" s="28">
        <f t="shared" si="100"/>
        <v>4.3597900435322661</v>
      </c>
      <c r="AN237" s="28">
        <v>0</v>
      </c>
      <c r="AO237" s="28">
        <f t="shared" si="101"/>
        <v>65.067296981160212</v>
      </c>
      <c r="AP237" s="28" t="e">
        <f t="shared" si="102"/>
        <v>#N/A</v>
      </c>
      <c r="BC237" s="65">
        <f t="shared" si="116"/>
        <v>1.8192575083856661</v>
      </c>
      <c r="BD237" s="65">
        <f t="shared" si="117"/>
        <v>4.3597900435322661</v>
      </c>
      <c r="BE237" s="65" t="e">
        <f t="shared" si="118"/>
        <v>#N/A</v>
      </c>
      <c r="BF237" s="65" t="e">
        <f t="shared" si="119"/>
        <v>#N/A</v>
      </c>
    </row>
    <row r="238" spans="2:58">
      <c r="B238" s="29"/>
      <c r="C238" s="30"/>
      <c r="D238" s="30"/>
      <c r="E238" s="31"/>
      <c r="F238" s="23">
        <v>234</v>
      </c>
      <c r="G238" s="23">
        <v>580.13623973863093</v>
      </c>
      <c r="H238" s="23">
        <v>580.13623973863093</v>
      </c>
      <c r="I238" s="27">
        <v>1.7237330328657463</v>
      </c>
      <c r="K238" s="23"/>
      <c r="L238" s="23">
        <f t="shared" si="90"/>
        <v>664.42608882011757</v>
      </c>
      <c r="M238" s="23">
        <f t="shared" si="91"/>
        <v>11.596422886059338</v>
      </c>
      <c r="N238" s="23">
        <f t="shared" si="92"/>
        <v>0.54229162373463691</v>
      </c>
      <c r="O238" s="23">
        <f t="shared" si="93"/>
        <v>-0.79122385183333299</v>
      </c>
      <c r="Q238" s="23">
        <f t="shared" si="103"/>
        <v>1.5422916237346369</v>
      </c>
      <c r="R238" s="23">
        <f t="shared" si="104"/>
        <v>-0.79122385183333299</v>
      </c>
      <c r="S238" s="23">
        <f t="shared" si="94"/>
        <v>1.7334066563712045</v>
      </c>
      <c r="U238" s="23">
        <f t="shared" si="95"/>
        <v>1.8456280245003265</v>
      </c>
      <c r="V238" s="23">
        <f t="shared" si="105"/>
        <v>1</v>
      </c>
      <c r="W238" s="23">
        <f t="shared" si="106"/>
        <v>0.84562802450032648</v>
      </c>
      <c r="X238" s="23">
        <f t="shared" si="107"/>
        <v>304.42608882011751</v>
      </c>
      <c r="Y238" s="23">
        <f t="shared" si="108"/>
        <v>55.573911179882487</v>
      </c>
      <c r="Z238" s="23">
        <f t="shared" si="109"/>
        <v>55.573911179882487</v>
      </c>
      <c r="AB238" s="23">
        <f t="shared" si="96"/>
        <v>-0.47400793967668658</v>
      </c>
      <c r="AC238" s="23">
        <f t="shared" si="97"/>
        <v>-27.158654399165862</v>
      </c>
      <c r="AD238" s="23">
        <f t="shared" si="110"/>
        <v>-7.5440706664349613E-2</v>
      </c>
      <c r="AE238" s="23">
        <f t="shared" si="111"/>
        <v>0</v>
      </c>
      <c r="AF238" s="23">
        <f t="shared" si="112"/>
        <v>-7.5440706664349613E-2</v>
      </c>
      <c r="AG238" s="23">
        <f t="shared" si="113"/>
        <v>-27.158654399165862</v>
      </c>
      <c r="AH238" s="23">
        <f t="shared" si="114"/>
        <v>27.158654399165862</v>
      </c>
      <c r="AI238" s="23">
        <f t="shared" si="115"/>
        <v>27.158654399165862</v>
      </c>
      <c r="AK238" s="26">
        <f t="shared" si="98"/>
        <v>0</v>
      </c>
      <c r="AL238" s="26">
        <f t="shared" si="99"/>
        <v>-0.36157705684156971</v>
      </c>
      <c r="AM238" s="26">
        <f t="shared" si="100"/>
        <v>4.7780091988862585</v>
      </c>
      <c r="AN238" s="26">
        <v>0</v>
      </c>
      <c r="AO238" s="26">
        <f t="shared" si="101"/>
        <v>55.573911179882487</v>
      </c>
      <c r="AP238" s="26" t="e">
        <f t="shared" si="102"/>
        <v>#N/A</v>
      </c>
      <c r="BC238" s="66">
        <f t="shared" si="116"/>
        <v>1.8456280245003265</v>
      </c>
      <c r="BD238" s="66">
        <f t="shared" si="117"/>
        <v>4.7780091988862585</v>
      </c>
      <c r="BE238" s="66" t="e">
        <f t="shared" si="118"/>
        <v>#N/A</v>
      </c>
      <c r="BF238" s="66" t="e">
        <f t="shared" si="119"/>
        <v>#N/A</v>
      </c>
    </row>
    <row r="239" spans="2:58">
      <c r="B239" s="29"/>
      <c r="C239" s="30"/>
      <c r="D239" s="30"/>
      <c r="E239" s="31"/>
      <c r="F239" s="22">
        <v>235</v>
      </c>
      <c r="G239" s="22">
        <v>588.54543524185647</v>
      </c>
      <c r="H239" s="22">
        <v>588.54543524185647</v>
      </c>
      <c r="I239" s="22">
        <v>1.6991041644712794</v>
      </c>
      <c r="K239" s="22"/>
      <c r="L239" s="22">
        <f t="shared" si="90"/>
        <v>674.05708322386158</v>
      </c>
      <c r="M239" s="22">
        <f t="shared" si="91"/>
        <v>11.764515448645819</v>
      </c>
      <c r="N239" s="22">
        <f t="shared" si="92"/>
        <v>0.6670218041692616</v>
      </c>
      <c r="O239" s="22">
        <f t="shared" si="93"/>
        <v>-0.68934556040168149</v>
      </c>
      <c r="Q239" s="22">
        <f t="shared" si="103"/>
        <v>1.6670218041692615</v>
      </c>
      <c r="R239" s="22">
        <f t="shared" si="104"/>
        <v>-0.68934556040168149</v>
      </c>
      <c r="S239" s="22">
        <f t="shared" si="94"/>
        <v>1.803928767224817</v>
      </c>
      <c r="U239" s="22">
        <f t="shared" si="95"/>
        <v>1.8723807867329489</v>
      </c>
      <c r="V239" s="22">
        <f t="shared" si="105"/>
        <v>1</v>
      </c>
      <c r="W239" s="22">
        <f t="shared" si="106"/>
        <v>0.87238078673294894</v>
      </c>
      <c r="X239" s="22">
        <f t="shared" si="107"/>
        <v>314.05708322386164</v>
      </c>
      <c r="Y239" s="22">
        <f t="shared" si="108"/>
        <v>45.942916776138361</v>
      </c>
      <c r="Z239" s="22">
        <f t="shared" si="109"/>
        <v>45.942916776138361</v>
      </c>
      <c r="AB239" s="22">
        <f t="shared" si="96"/>
        <v>-0.3921062801167759</v>
      </c>
      <c r="AC239" s="22">
        <f t="shared" si="97"/>
        <v>-22.466034971265685</v>
      </c>
      <c r="AD239" s="22">
        <f t="shared" si="110"/>
        <v>-6.2405652697960237E-2</v>
      </c>
      <c r="AE239" s="22">
        <f t="shared" si="111"/>
        <v>0</v>
      </c>
      <c r="AF239" s="22">
        <f t="shared" si="112"/>
        <v>-6.2405652697960237E-2</v>
      </c>
      <c r="AG239" s="22">
        <f t="shared" si="113"/>
        <v>-22.466034971265685</v>
      </c>
      <c r="AH239" s="22">
        <f t="shared" si="114"/>
        <v>22.466034971265685</v>
      </c>
      <c r="AI239" s="22">
        <f t="shared" si="115"/>
        <v>22.466034971265685</v>
      </c>
      <c r="AK239" s="28">
        <f t="shared" si="98"/>
        <v>0</v>
      </c>
      <c r="AL239" s="28">
        <f t="shared" si="99"/>
        <v>-0.36157705684156971</v>
      </c>
      <c r="AM239" s="28">
        <f t="shared" si="100"/>
        <v>5.1243876861586095</v>
      </c>
      <c r="AN239" s="28">
        <v>0</v>
      </c>
      <c r="AO239" s="28">
        <f t="shared" si="101"/>
        <v>45.942916776138361</v>
      </c>
      <c r="AP239" s="28" t="e">
        <f t="shared" si="102"/>
        <v>#N/A</v>
      </c>
      <c r="BC239" s="65">
        <f t="shared" si="116"/>
        <v>1.8723807867329489</v>
      </c>
      <c r="BD239" s="65">
        <f t="shared" si="117"/>
        <v>5.1243876861586095</v>
      </c>
      <c r="BE239" s="65" t="e">
        <f t="shared" si="118"/>
        <v>#N/A</v>
      </c>
      <c r="BF239" s="65" t="e">
        <f t="shared" si="119"/>
        <v>#N/A</v>
      </c>
    </row>
    <row r="240" spans="2:58">
      <c r="B240" s="29"/>
      <c r="C240" s="30"/>
      <c r="D240" s="30"/>
      <c r="E240" s="31"/>
      <c r="F240" s="23">
        <v>236</v>
      </c>
      <c r="G240" s="23">
        <v>597.07652378359228</v>
      </c>
      <c r="H240" s="23">
        <v>597.07652378359228</v>
      </c>
      <c r="I240" s="27">
        <v>1.6748271957891372</v>
      </c>
      <c r="K240" s="23"/>
      <c r="L240" s="23">
        <f t="shared" si="90"/>
        <v>683.82768089539718</v>
      </c>
      <c r="M240" s="23">
        <f t="shared" si="91"/>
        <v>11.935044547901807</v>
      </c>
      <c r="N240" s="23">
        <f t="shared" si="92"/>
        <v>0.77433128881913027</v>
      </c>
      <c r="O240" s="23">
        <f t="shared" si="93"/>
        <v>-0.56615054891647831</v>
      </c>
      <c r="Q240" s="23">
        <f t="shared" si="103"/>
        <v>1.7743312888191303</v>
      </c>
      <c r="R240" s="23">
        <f t="shared" si="104"/>
        <v>-0.56615054891647831</v>
      </c>
      <c r="S240" s="23">
        <f t="shared" si="94"/>
        <v>1.8624655611637455</v>
      </c>
      <c r="U240" s="23">
        <f t="shared" si="95"/>
        <v>1.8995213358205478</v>
      </c>
      <c r="V240" s="23">
        <f t="shared" si="105"/>
        <v>1</v>
      </c>
      <c r="W240" s="23">
        <f t="shared" si="106"/>
        <v>0.89952133582054783</v>
      </c>
      <c r="X240" s="23">
        <f t="shared" si="107"/>
        <v>323.82768089539724</v>
      </c>
      <c r="Y240" s="23">
        <f t="shared" si="108"/>
        <v>36.172319104602764</v>
      </c>
      <c r="Z240" s="23">
        <f t="shared" si="109"/>
        <v>36.172319104602764</v>
      </c>
      <c r="AB240" s="23">
        <f t="shared" si="96"/>
        <v>-0.30886660418336115</v>
      </c>
      <c r="AC240" s="23">
        <f t="shared" si="97"/>
        <v>-17.69675285224433</v>
      </c>
      <c r="AD240" s="23">
        <f t="shared" si="110"/>
        <v>-4.9157646811789808E-2</v>
      </c>
      <c r="AE240" s="23">
        <f t="shared" si="111"/>
        <v>0</v>
      </c>
      <c r="AF240" s="23">
        <f t="shared" si="112"/>
        <v>-4.9157646811789808E-2</v>
      </c>
      <c r="AG240" s="23">
        <f t="shared" si="113"/>
        <v>-17.69675285224433</v>
      </c>
      <c r="AH240" s="23">
        <f t="shared" si="114"/>
        <v>17.69675285224433</v>
      </c>
      <c r="AI240" s="23">
        <f t="shared" si="115"/>
        <v>17.69675285224433</v>
      </c>
      <c r="AK240" s="26">
        <f t="shared" si="98"/>
        <v>0</v>
      </c>
      <c r="AL240" s="26">
        <f t="shared" si="99"/>
        <v>-0.36157705684156971</v>
      </c>
      <c r="AM240" s="26">
        <f t="shared" si="100"/>
        <v>5.4017650191735473</v>
      </c>
      <c r="AN240" s="26">
        <v>0</v>
      </c>
      <c r="AO240" s="26">
        <f t="shared" si="101"/>
        <v>36.172319104602764</v>
      </c>
      <c r="AP240" s="26" t="e">
        <f t="shared" si="102"/>
        <v>#N/A</v>
      </c>
      <c r="BC240" s="66">
        <f t="shared" si="116"/>
        <v>1.8995213358205478</v>
      </c>
      <c r="BD240" s="66">
        <f t="shared" si="117"/>
        <v>5.4017650191735473</v>
      </c>
      <c r="BE240" s="66" t="e">
        <f t="shared" si="118"/>
        <v>#N/A</v>
      </c>
      <c r="BF240" s="66" t="e">
        <f t="shared" si="119"/>
        <v>#N/A</v>
      </c>
    </row>
    <row r="241" spans="2:58">
      <c r="B241" s="29"/>
      <c r="C241" s="30"/>
      <c r="D241" s="30"/>
      <c r="E241" s="31"/>
      <c r="F241" s="22">
        <v>237</v>
      </c>
      <c r="G241" s="22">
        <v>605.73127222879282</v>
      </c>
      <c r="H241" s="22">
        <v>605.73127222879282</v>
      </c>
      <c r="I241" s="22">
        <v>1.6508970988413598</v>
      </c>
      <c r="K241" s="22"/>
      <c r="L241" s="22">
        <f t="shared" si="90"/>
        <v>693.73990541313685</v>
      </c>
      <c r="M241" s="22">
        <f t="shared" si="91"/>
        <v>12.108045501933271</v>
      </c>
      <c r="N241" s="22">
        <f t="shared" si="92"/>
        <v>0.86022929879998389</v>
      </c>
      <c r="O241" s="22">
        <f t="shared" si="93"/>
        <v>-0.42440657672662552</v>
      </c>
      <c r="Q241" s="22">
        <f t="shared" si="103"/>
        <v>1.8602292987999838</v>
      </c>
      <c r="R241" s="22">
        <f t="shared" si="104"/>
        <v>-0.42440657672662552</v>
      </c>
      <c r="S241" s="22">
        <f t="shared" si="94"/>
        <v>1.9080288222358415</v>
      </c>
      <c r="U241" s="22">
        <f t="shared" si="95"/>
        <v>1.927055292814269</v>
      </c>
      <c r="V241" s="22">
        <f t="shared" si="105"/>
        <v>1</v>
      </c>
      <c r="W241" s="22">
        <f t="shared" si="106"/>
        <v>0.92705529281426902</v>
      </c>
      <c r="X241" s="22">
        <f t="shared" si="107"/>
        <v>333.73990541313685</v>
      </c>
      <c r="Y241" s="22">
        <f t="shared" si="108"/>
        <v>26.260094586863147</v>
      </c>
      <c r="Z241" s="22">
        <f t="shared" si="109"/>
        <v>26.260094586863147</v>
      </c>
      <c r="AB241" s="22">
        <f t="shared" si="96"/>
        <v>-0.22430820662579393</v>
      </c>
      <c r="AC241" s="22">
        <f t="shared" si="97"/>
        <v>-12.851913549806401</v>
      </c>
      <c r="AD241" s="22">
        <f t="shared" si="110"/>
        <v>-3.5699759860573339E-2</v>
      </c>
      <c r="AE241" s="22">
        <f t="shared" si="111"/>
        <v>0</v>
      </c>
      <c r="AF241" s="22">
        <f t="shared" si="112"/>
        <v>-3.5699759860573339E-2</v>
      </c>
      <c r="AG241" s="22">
        <f t="shared" si="113"/>
        <v>-12.851913549806403</v>
      </c>
      <c r="AH241" s="22">
        <f t="shared" si="114"/>
        <v>12.851913549806403</v>
      </c>
      <c r="AI241" s="22">
        <f t="shared" si="115"/>
        <v>12.851913549806403</v>
      </c>
      <c r="AK241" s="28">
        <f t="shared" si="98"/>
        <v>0</v>
      </c>
      <c r="AL241" s="28">
        <f t="shared" si="99"/>
        <v>-0.36157705684156971</v>
      </c>
      <c r="AM241" s="28">
        <f t="shared" si="100"/>
        <v>5.6116986153640376</v>
      </c>
      <c r="AN241" s="28">
        <v>0</v>
      </c>
      <c r="AO241" s="28">
        <f t="shared" si="101"/>
        <v>26.260094586863147</v>
      </c>
      <c r="AP241" s="28" t="e">
        <f t="shared" si="102"/>
        <v>#N/A</v>
      </c>
      <c r="BC241" s="65">
        <f t="shared" si="116"/>
        <v>1.927055292814269</v>
      </c>
      <c r="BD241" s="65">
        <f t="shared" si="117"/>
        <v>5.6116986153640376</v>
      </c>
      <c r="BE241" s="65" t="e">
        <f t="shared" si="118"/>
        <v>#N/A</v>
      </c>
      <c r="BF241" s="65" t="e">
        <f t="shared" si="119"/>
        <v>#N/A</v>
      </c>
    </row>
    <row r="242" spans="2:58">
      <c r="B242" s="29"/>
      <c r="C242" s="30"/>
      <c r="D242" s="30"/>
      <c r="E242" s="31"/>
      <c r="F242" s="23">
        <v>238</v>
      </c>
      <c r="G242" s="23">
        <v>614.51147305348957</v>
      </c>
      <c r="H242" s="23">
        <v>614.51147305348957</v>
      </c>
      <c r="I242" s="27">
        <v>1.6273089174902289</v>
      </c>
      <c r="K242" s="23"/>
      <c r="L242" s="23">
        <f t="shared" si="90"/>
        <v>703.79580968768573</v>
      </c>
      <c r="M242" s="23">
        <f t="shared" si="91"/>
        <v>12.283554140789521</v>
      </c>
      <c r="N242" s="23">
        <f t="shared" si="92"/>
        <v>0.92111953185838147</v>
      </c>
      <c r="O242" s="23">
        <f t="shared" si="93"/>
        <v>-0.26768301573264081</v>
      </c>
      <c r="Q242" s="23">
        <f t="shared" si="103"/>
        <v>1.9211195318583814</v>
      </c>
      <c r="R242" s="23">
        <f t="shared" si="104"/>
        <v>-0.26768301573264081</v>
      </c>
      <c r="S242" s="23">
        <f t="shared" si="94"/>
        <v>1.9396789560645049</v>
      </c>
      <c r="U242" s="23">
        <f t="shared" si="95"/>
        <v>1.9549883602435716</v>
      </c>
      <c r="V242" s="23">
        <f t="shared" si="105"/>
        <v>1</v>
      </c>
      <c r="W242" s="23">
        <f t="shared" si="106"/>
        <v>0.95498836024357159</v>
      </c>
      <c r="X242" s="23">
        <f t="shared" si="107"/>
        <v>343.79580968768579</v>
      </c>
      <c r="Y242" s="23">
        <f t="shared" si="108"/>
        <v>16.204190312314211</v>
      </c>
      <c r="Z242" s="23">
        <f t="shared" si="109"/>
        <v>16.204190312314211</v>
      </c>
      <c r="AB242" s="23">
        <f t="shared" si="96"/>
        <v>-0.13844561895608573</v>
      </c>
      <c r="AC242" s="23">
        <f t="shared" si="97"/>
        <v>-7.9323496582600983</v>
      </c>
      <c r="AD242" s="23">
        <f t="shared" si="110"/>
        <v>-2.203430460627805E-2</v>
      </c>
      <c r="AE242" s="23">
        <f t="shared" si="111"/>
        <v>0</v>
      </c>
      <c r="AF242" s="23">
        <f t="shared" si="112"/>
        <v>-2.203430460627805E-2</v>
      </c>
      <c r="AG242" s="23">
        <f t="shared" si="113"/>
        <v>-7.9323496582600983</v>
      </c>
      <c r="AH242" s="23">
        <f t="shared" si="114"/>
        <v>7.9323496582600983</v>
      </c>
      <c r="AI242" s="23">
        <f t="shared" si="115"/>
        <v>7.9323496582600983</v>
      </c>
      <c r="AK242" s="26">
        <f t="shared" si="98"/>
        <v>0</v>
      </c>
      <c r="AL242" s="26">
        <f t="shared" si="99"/>
        <v>-0.36157705684156971</v>
      </c>
      <c r="AM242" s="26">
        <f t="shared" si="100"/>
        <v>5.7545970816189023</v>
      </c>
      <c r="AN242" s="26">
        <v>0</v>
      </c>
      <c r="AO242" s="26">
        <f t="shared" si="101"/>
        <v>16.204190312314211</v>
      </c>
      <c r="AP242" s="26" t="e">
        <f t="shared" si="102"/>
        <v>#N/A</v>
      </c>
      <c r="BC242" s="66">
        <f t="shared" si="116"/>
        <v>1.9549883602435716</v>
      </c>
      <c r="BD242" s="66">
        <f t="shared" si="117"/>
        <v>5.7545970816189023</v>
      </c>
      <c r="BE242" s="66" t="e">
        <f t="shared" si="118"/>
        <v>#N/A</v>
      </c>
      <c r="BF242" s="66" t="e">
        <f t="shared" si="119"/>
        <v>#N/A</v>
      </c>
    </row>
    <row r="243" spans="2:58">
      <c r="B243" s="29"/>
      <c r="C243" s="30"/>
      <c r="D243" s="30"/>
      <c r="E243" s="31"/>
      <c r="F243" s="22">
        <v>239</v>
      </c>
      <c r="G243" s="22">
        <v>623.41894471602518</v>
      </c>
      <c r="H243" s="22">
        <v>623.41894471602518</v>
      </c>
      <c r="I243" s="22">
        <v>1.6040577664118181</v>
      </c>
      <c r="K243" s="22"/>
      <c r="L243" s="22">
        <f t="shared" si="90"/>
        <v>713.99747638701308</v>
      </c>
      <c r="M243" s="22">
        <f t="shared" si="91"/>
        <v>12.461606813883845</v>
      </c>
      <c r="N243" s="22">
        <f t="shared" si="92"/>
        <v>0.95396729331503227</v>
      </c>
      <c r="O243" s="22">
        <f t="shared" si="93"/>
        <v>-0.10030848502452935</v>
      </c>
      <c r="Q243" s="22">
        <f t="shared" si="103"/>
        <v>1.9539672933150323</v>
      </c>
      <c r="R243" s="22">
        <f t="shared" si="104"/>
        <v>-0.10030848502452935</v>
      </c>
      <c r="S243" s="22">
        <f t="shared" si="94"/>
        <v>1.956540307663706</v>
      </c>
      <c r="U243" s="22">
        <f t="shared" si="95"/>
        <v>1.9833263232972587</v>
      </c>
      <c r="V243" s="22">
        <f t="shared" si="105"/>
        <v>1</v>
      </c>
      <c r="W243" s="22">
        <f t="shared" si="106"/>
        <v>0.98332632329725866</v>
      </c>
      <c r="X243" s="22">
        <f t="shared" si="107"/>
        <v>353.99747638701314</v>
      </c>
      <c r="Y243" s="22">
        <f t="shared" si="108"/>
        <v>6.0025236129868631</v>
      </c>
      <c r="Z243" s="22">
        <f t="shared" si="109"/>
        <v>6.0025236129868631</v>
      </c>
      <c r="AB243" s="22">
        <f t="shared" si="96"/>
        <v>-5.1290780531075691E-2</v>
      </c>
      <c r="AC243" s="22">
        <f t="shared" si="97"/>
        <v>-2.9387452523624082</v>
      </c>
      <c r="AD243" s="22">
        <f t="shared" si="110"/>
        <v>-8.1631812565622457E-3</v>
      </c>
      <c r="AE243" s="22">
        <f t="shared" si="111"/>
        <v>0</v>
      </c>
      <c r="AF243" s="22">
        <f t="shared" si="112"/>
        <v>-8.1631812565622457E-3</v>
      </c>
      <c r="AG243" s="22">
        <f t="shared" si="113"/>
        <v>-2.9387452523624082</v>
      </c>
      <c r="AH243" s="22">
        <f t="shared" si="114"/>
        <v>2.9387452523624082</v>
      </c>
      <c r="AI243" s="22">
        <f t="shared" si="115"/>
        <v>2.9387452523624082</v>
      </c>
      <c r="AK243" s="28">
        <f t="shared" si="98"/>
        <v>0</v>
      </c>
      <c r="AL243" s="28">
        <f t="shared" si="99"/>
        <v>-0.36157705684156971</v>
      </c>
      <c r="AM243" s="28">
        <f t="shared" si="100"/>
        <v>5.8297759889262206</v>
      </c>
      <c r="AN243" s="28">
        <v>0</v>
      </c>
      <c r="AO243" s="28">
        <f t="shared" si="101"/>
        <v>6.0025236129868631</v>
      </c>
      <c r="AP243" s="28" t="e">
        <f t="shared" si="102"/>
        <v>#N/A</v>
      </c>
      <c r="BC243" s="65">
        <f t="shared" si="116"/>
        <v>1.9833263232972587</v>
      </c>
      <c r="BD243" s="65">
        <f t="shared" si="117"/>
        <v>5.8297759889262206</v>
      </c>
      <c r="BE243" s="65" t="e">
        <f t="shared" si="118"/>
        <v>#N/A</v>
      </c>
      <c r="BF243" s="65" t="e">
        <f t="shared" si="119"/>
        <v>#N/A</v>
      </c>
    </row>
    <row r="244" spans="2:58">
      <c r="B244" s="29"/>
      <c r="C244" s="30"/>
      <c r="D244" s="30"/>
      <c r="E244" s="31"/>
      <c r="F244" s="23">
        <v>240</v>
      </c>
      <c r="G244" s="23">
        <v>632.45553203367604</v>
      </c>
      <c r="H244" s="23">
        <v>630</v>
      </c>
      <c r="I244" s="27">
        <v>1.5811388300841893</v>
      </c>
      <c r="K244" s="23"/>
      <c r="L244" s="23">
        <f t="shared" si="90"/>
        <v>724.3470183677955</v>
      </c>
      <c r="M244" s="23">
        <f t="shared" si="91"/>
        <v>12.642240397521874</v>
      </c>
      <c r="N244" s="23">
        <f t="shared" si="92"/>
        <v>0.95646701626748698</v>
      </c>
      <c r="O244" s="23">
        <f t="shared" si="93"/>
        <v>7.2706503664361266E-2</v>
      </c>
      <c r="Q244" s="23">
        <f t="shared" si="103"/>
        <v>1.9564670162674869</v>
      </c>
      <c r="R244" s="23">
        <f t="shared" si="104"/>
        <v>7.2706503664361266E-2</v>
      </c>
      <c r="S244" s="23">
        <f t="shared" si="94"/>
        <v>1.9578175148408747</v>
      </c>
      <c r="U244" s="23">
        <f t="shared" si="95"/>
        <v>2.0120750510216543</v>
      </c>
      <c r="V244" s="23">
        <f t="shared" si="105"/>
        <v>2</v>
      </c>
      <c r="W244" s="23">
        <f t="shared" si="106"/>
        <v>1.2075051021654293E-2</v>
      </c>
      <c r="X244" s="23">
        <f t="shared" si="107"/>
        <v>4.3470183677955454</v>
      </c>
      <c r="Y244" s="23">
        <f t="shared" si="108"/>
        <v>-4.3470183677955454</v>
      </c>
      <c r="Z244" s="23">
        <f t="shared" si="109"/>
        <v>-4.3470183677955454</v>
      </c>
      <c r="AB244" s="23">
        <f t="shared" si="96"/>
        <v>3.7145048160532587E-2</v>
      </c>
      <c r="AC244" s="23">
        <f t="shared" si="97"/>
        <v>2.1282544894086994</v>
      </c>
      <c r="AD244" s="23">
        <f t="shared" si="110"/>
        <v>5.9118180261352763E-3</v>
      </c>
      <c r="AE244" s="23">
        <f t="shared" si="111"/>
        <v>0</v>
      </c>
      <c r="AF244" s="23">
        <f t="shared" si="112"/>
        <v>5.9118180261352763E-3</v>
      </c>
      <c r="AG244" s="23">
        <f t="shared" si="113"/>
        <v>2.1282544894086994</v>
      </c>
      <c r="AH244" s="23">
        <f t="shared" si="114"/>
        <v>-2.1282544894086994</v>
      </c>
      <c r="AI244" s="23">
        <f t="shared" si="115"/>
        <v>-2.1282544894086994</v>
      </c>
      <c r="AK244" s="26">
        <f t="shared" si="98"/>
        <v>0</v>
      </c>
      <c r="AL244" s="26">
        <f t="shared" si="99"/>
        <v>-0.36157705684156971</v>
      </c>
      <c r="AM244" s="26">
        <f t="shared" si="100"/>
        <v>5.8354441886578554</v>
      </c>
      <c r="AN244" s="26">
        <v>0</v>
      </c>
      <c r="AO244" s="26">
        <f t="shared" si="101"/>
        <v>-4.3470183677955454</v>
      </c>
      <c r="AP244" s="26" t="e">
        <f t="shared" si="102"/>
        <v>#N/A</v>
      </c>
      <c r="BC244" s="66">
        <f t="shared" si="116"/>
        <v>2.0120750510216543</v>
      </c>
      <c r="BD244" s="66">
        <f t="shared" si="117"/>
        <v>5.8354441886578554</v>
      </c>
      <c r="BE244" s="66" t="e">
        <f t="shared" si="118"/>
        <v>#N/A</v>
      </c>
      <c r="BF244" s="66" t="e">
        <f t="shared" si="119"/>
        <v>#N/A</v>
      </c>
    </row>
    <row r="245" spans="2:58">
      <c r="B245" s="29"/>
      <c r="C245" s="30"/>
      <c r="D245" s="30"/>
      <c r="E245" s="31"/>
      <c r="F245" s="22">
        <v>241</v>
      </c>
      <c r="G245" s="22">
        <v>641.62310656472766</v>
      </c>
      <c r="H245" s="22">
        <v>641.62310656472766</v>
      </c>
      <c r="I245" s="22">
        <v>1.5585473617900618</v>
      </c>
      <c r="K245" s="22"/>
      <c r="L245" s="22">
        <f t="shared" si="90"/>
        <v>734.84657911300576</v>
      </c>
      <c r="M245" s="22">
        <f t="shared" si="91"/>
        <v>12.825492302538942</v>
      </c>
      <c r="N245" s="22">
        <f t="shared" si="92"/>
        <v>0.92720306408363662</v>
      </c>
      <c r="O245" s="22">
        <f t="shared" si="93"/>
        <v>0.24578418752360937</v>
      </c>
      <c r="Q245" s="22">
        <f t="shared" si="103"/>
        <v>1.9272030640836366</v>
      </c>
      <c r="R245" s="22">
        <f t="shared" si="104"/>
        <v>0.24578418752360937</v>
      </c>
      <c r="S245" s="22">
        <f t="shared" si="94"/>
        <v>1.9428127848688865</v>
      </c>
      <c r="U245" s="22">
        <f t="shared" si="95"/>
        <v>2.0412404975361271</v>
      </c>
      <c r="V245" s="22">
        <f t="shared" si="105"/>
        <v>2</v>
      </c>
      <c r="W245" s="22">
        <f t="shared" si="106"/>
        <v>4.124049753612713E-2</v>
      </c>
      <c r="X245" s="22">
        <f t="shared" si="107"/>
        <v>14.846579113005767</v>
      </c>
      <c r="Y245" s="22">
        <f t="shared" si="108"/>
        <v>-14.846579113005767</v>
      </c>
      <c r="Z245" s="22">
        <f t="shared" si="109"/>
        <v>-14.846579113005767</v>
      </c>
      <c r="AB245" s="22">
        <f t="shared" si="96"/>
        <v>0.12684936571605218</v>
      </c>
      <c r="AC245" s="22">
        <f t="shared" si="97"/>
        <v>7.2679332894412694</v>
      </c>
      <c r="AD245" s="22">
        <f t="shared" si="110"/>
        <v>2.0188703581781303E-2</v>
      </c>
      <c r="AE245" s="22">
        <f t="shared" si="111"/>
        <v>0</v>
      </c>
      <c r="AF245" s="22">
        <f t="shared" si="112"/>
        <v>2.0188703581781303E-2</v>
      </c>
      <c r="AG245" s="22">
        <f t="shared" si="113"/>
        <v>7.2679332894412685</v>
      </c>
      <c r="AH245" s="22">
        <f t="shared" si="114"/>
        <v>-7.2679332894412685</v>
      </c>
      <c r="AI245" s="22">
        <f t="shared" si="115"/>
        <v>-7.2679332894412685</v>
      </c>
      <c r="AK245" s="28">
        <f t="shared" si="98"/>
        <v>0</v>
      </c>
      <c r="AL245" s="28">
        <f t="shared" si="99"/>
        <v>-0.36157705684156971</v>
      </c>
      <c r="AM245" s="28">
        <f t="shared" si="100"/>
        <v>5.7686190545513716</v>
      </c>
      <c r="AN245" s="28">
        <v>0</v>
      </c>
      <c r="AO245" s="28">
        <f t="shared" si="101"/>
        <v>-14.846579113005767</v>
      </c>
      <c r="AP245" s="28" t="e">
        <f t="shared" si="102"/>
        <v>#N/A</v>
      </c>
      <c r="BC245" s="65">
        <f t="shared" si="116"/>
        <v>2.0412404975361271</v>
      </c>
      <c r="BD245" s="65">
        <f t="shared" si="117"/>
        <v>5.7686190545513716</v>
      </c>
      <c r="BE245" s="65" t="e">
        <f t="shared" si="118"/>
        <v>#N/A</v>
      </c>
      <c r="BF245" s="65" t="e">
        <f t="shared" si="119"/>
        <v>#N/A</v>
      </c>
    </row>
    <row r="246" spans="2:58">
      <c r="B246" s="29"/>
      <c r="C246" s="30"/>
      <c r="D246" s="30"/>
      <c r="E246" s="31"/>
      <c r="F246" s="23">
        <v>242</v>
      </c>
      <c r="G246" s="23">
        <v>650.92356699609184</v>
      </c>
      <c r="H246" s="23">
        <v>650.92356699609184</v>
      </c>
      <c r="I246" s="27">
        <v>1.5362786826337231</v>
      </c>
      <c r="K246" s="23"/>
      <c r="L246" s="23">
        <f t="shared" si="90"/>
        <v>745.49833317584716</v>
      </c>
      <c r="M246" s="23">
        <f t="shared" si="91"/>
        <v>13.011400482048208</v>
      </c>
      <c r="N246" s="23">
        <f t="shared" si="92"/>
        <v>0.86579569440802684</v>
      </c>
      <c r="O246" s="23">
        <f t="shared" si="93"/>
        <v>0.4129324453554693</v>
      </c>
      <c r="Q246" s="23">
        <f t="shared" si="103"/>
        <v>1.865795694408027</v>
      </c>
      <c r="R246" s="23">
        <f t="shared" si="104"/>
        <v>0.4129324453554693</v>
      </c>
      <c r="S246" s="23">
        <f t="shared" si="94"/>
        <v>1.9109439493869984</v>
      </c>
      <c r="U246" s="23">
        <f t="shared" si="95"/>
        <v>2.0708287032662422</v>
      </c>
      <c r="V246" s="23">
        <f t="shared" si="105"/>
        <v>2</v>
      </c>
      <c r="W246" s="23">
        <f t="shared" si="106"/>
        <v>7.0828703266242243E-2</v>
      </c>
      <c r="X246" s="23">
        <f t="shared" si="107"/>
        <v>25.498333175847208</v>
      </c>
      <c r="Y246" s="23">
        <f t="shared" si="108"/>
        <v>-25.498333175847208</v>
      </c>
      <c r="Z246" s="23">
        <f t="shared" si="109"/>
        <v>-25.498333175847208</v>
      </c>
      <c r="AB246" s="23">
        <f t="shared" si="96"/>
        <v>0.21780622852269862</v>
      </c>
      <c r="AC246" s="23">
        <f t="shared" si="97"/>
        <v>12.479377646012562</v>
      </c>
      <c r="AD246" s="23">
        <f t="shared" si="110"/>
        <v>3.466493790559045E-2</v>
      </c>
      <c r="AE246" s="23">
        <f t="shared" si="111"/>
        <v>0</v>
      </c>
      <c r="AF246" s="23">
        <f t="shared" si="112"/>
        <v>3.466493790559045E-2</v>
      </c>
      <c r="AG246" s="23">
        <f t="shared" si="113"/>
        <v>12.479377646012562</v>
      </c>
      <c r="AH246" s="23">
        <f t="shared" si="114"/>
        <v>-12.479377646012562</v>
      </c>
      <c r="AI246" s="23">
        <f t="shared" si="115"/>
        <v>-12.479377646012562</v>
      </c>
      <c r="AK246" s="26">
        <f t="shared" si="98"/>
        <v>0</v>
      </c>
      <c r="AL246" s="26">
        <f t="shared" si="99"/>
        <v>-0.36157705684156971</v>
      </c>
      <c r="AM246" s="26">
        <f t="shared" si="100"/>
        <v>5.6249589757530103</v>
      </c>
      <c r="AN246" s="26">
        <v>0</v>
      </c>
      <c r="AO246" s="26">
        <f t="shared" si="101"/>
        <v>-25.498333175847208</v>
      </c>
      <c r="AP246" s="26" t="e">
        <f t="shared" si="102"/>
        <v>#N/A</v>
      </c>
      <c r="BC246" s="66">
        <f t="shared" si="116"/>
        <v>2.0708287032662422</v>
      </c>
      <c r="BD246" s="66">
        <f t="shared" si="117"/>
        <v>5.6249589757530103</v>
      </c>
      <c r="BE246" s="66" t="e">
        <f t="shared" si="118"/>
        <v>#N/A</v>
      </c>
      <c r="BF246" s="66" t="e">
        <f t="shared" si="119"/>
        <v>#N/A</v>
      </c>
    </row>
    <row r="247" spans="2:58">
      <c r="B247" s="29"/>
      <c r="C247" s="30"/>
      <c r="D247" s="30"/>
      <c r="E247" s="31"/>
      <c r="F247" s="22">
        <v>243</v>
      </c>
      <c r="G247" s="22">
        <v>660.35883953654434</v>
      </c>
      <c r="H247" s="22">
        <v>660.35883953654434</v>
      </c>
      <c r="I247" s="22">
        <v>1.514328180571981</v>
      </c>
      <c r="K247" s="22"/>
      <c r="L247" s="22">
        <f t="shared" si="90"/>
        <v>756.30448663012749</v>
      </c>
      <c r="M247" s="22">
        <f t="shared" si="91"/>
        <v>13.200003439301158</v>
      </c>
      <c r="N247" s="22">
        <f t="shared" si="92"/>
        <v>0.77302325723542042</v>
      </c>
      <c r="O247" s="22">
        <f t="shared" si="93"/>
        <v>0.56793523632177112</v>
      </c>
      <c r="Q247" s="22">
        <f t="shared" si="103"/>
        <v>1.7730232572354203</v>
      </c>
      <c r="R247" s="22">
        <f t="shared" si="104"/>
        <v>0.56793523632177112</v>
      </c>
      <c r="S247" s="22">
        <f t="shared" si="94"/>
        <v>1.8617631168743152</v>
      </c>
      <c r="U247" s="22">
        <f t="shared" si="95"/>
        <v>2.1008457961947986</v>
      </c>
      <c r="V247" s="22">
        <f t="shared" si="105"/>
        <v>2</v>
      </c>
      <c r="W247" s="22">
        <f t="shared" si="106"/>
        <v>0.10084579619479861</v>
      </c>
      <c r="X247" s="22">
        <f t="shared" si="107"/>
        <v>36.304486630127499</v>
      </c>
      <c r="Y247" s="22">
        <f t="shared" si="108"/>
        <v>-36.304486630127499</v>
      </c>
      <c r="Z247" s="22">
        <f t="shared" si="109"/>
        <v>-36.304486630127499</v>
      </c>
      <c r="AB247" s="22">
        <f t="shared" si="96"/>
        <v>0.30999341153316418</v>
      </c>
      <c r="AC247" s="22">
        <f t="shared" si="97"/>
        <v>17.761314157712366</v>
      </c>
      <c r="AD247" s="22">
        <f t="shared" si="110"/>
        <v>4.9336983771423239E-2</v>
      </c>
      <c r="AE247" s="22">
        <f t="shared" si="111"/>
        <v>0</v>
      </c>
      <c r="AF247" s="22">
        <f t="shared" si="112"/>
        <v>4.9336983771423239E-2</v>
      </c>
      <c r="AG247" s="22">
        <f t="shared" si="113"/>
        <v>17.761314157712366</v>
      </c>
      <c r="AH247" s="22">
        <f t="shared" si="114"/>
        <v>-17.761314157712366</v>
      </c>
      <c r="AI247" s="22">
        <f t="shared" si="115"/>
        <v>-17.761314157712366</v>
      </c>
      <c r="AK247" s="28">
        <f t="shared" si="98"/>
        <v>0</v>
      </c>
      <c r="AL247" s="28">
        <f t="shared" si="99"/>
        <v>-0.36157705684156971</v>
      </c>
      <c r="AM247" s="28">
        <f t="shared" si="100"/>
        <v>5.39848844613</v>
      </c>
      <c r="AN247" s="28">
        <v>0</v>
      </c>
      <c r="AO247" s="28">
        <f t="shared" si="101"/>
        <v>-36.304486630127499</v>
      </c>
      <c r="AP247" s="28" t="e">
        <f t="shared" si="102"/>
        <v>#N/A</v>
      </c>
      <c r="BC247" s="65">
        <f t="shared" si="116"/>
        <v>2.1008457961947986</v>
      </c>
      <c r="BD247" s="65">
        <f t="shared" si="117"/>
        <v>5.39848844613</v>
      </c>
      <c r="BE247" s="65" t="e">
        <f t="shared" si="118"/>
        <v>#N/A</v>
      </c>
      <c r="BF247" s="65" t="e">
        <f t="shared" si="119"/>
        <v>#N/A</v>
      </c>
    </row>
    <row r="248" spans="2:58">
      <c r="B248" s="29"/>
      <c r="C248" s="30"/>
      <c r="D248" s="30"/>
      <c r="E248" s="31"/>
      <c r="F248" s="23">
        <v>244</v>
      </c>
      <c r="G248" s="23">
        <v>669.93087831565526</v>
      </c>
      <c r="H248" s="23">
        <v>669.93087831565526</v>
      </c>
      <c r="I248" s="27">
        <v>1.49269130945898</v>
      </c>
      <c r="K248" s="23"/>
      <c r="L248" s="23">
        <f t="shared" si="90"/>
        <v>767.2672775271493</v>
      </c>
      <c r="M248" s="23">
        <f t="shared" si="91"/>
        <v>13.391340235661852</v>
      </c>
      <c r="N248" s="23">
        <f t="shared" si="92"/>
        <v>0.65091119601710579</v>
      </c>
      <c r="O248" s="23">
        <f t="shared" si="93"/>
        <v>0.7045778905006217</v>
      </c>
      <c r="Q248" s="23">
        <f t="shared" si="103"/>
        <v>1.6509111960171059</v>
      </c>
      <c r="R248" s="23">
        <f t="shared" si="104"/>
        <v>0.7045778905006217</v>
      </c>
      <c r="S248" s="23">
        <f t="shared" si="94"/>
        <v>1.7949757048263737</v>
      </c>
      <c r="U248" s="23">
        <f t="shared" si="95"/>
        <v>2.1312979931309703</v>
      </c>
      <c r="V248" s="23">
        <f t="shared" si="105"/>
        <v>2</v>
      </c>
      <c r="W248" s="23">
        <f t="shared" si="106"/>
        <v>0.13129799313097035</v>
      </c>
      <c r="X248" s="23">
        <f t="shared" si="107"/>
        <v>47.267277527149325</v>
      </c>
      <c r="Y248" s="23">
        <f t="shared" si="108"/>
        <v>-47.267277527149325</v>
      </c>
      <c r="Z248" s="23">
        <f t="shared" si="109"/>
        <v>-47.267277527149325</v>
      </c>
      <c r="AB248" s="23">
        <f t="shared" si="96"/>
        <v>0.40337838692988859</v>
      </c>
      <c r="AC248" s="23">
        <f t="shared" si="97"/>
        <v>23.111879117877706</v>
      </c>
      <c r="AD248" s="23">
        <f t="shared" si="110"/>
        <v>6.419966421632696E-2</v>
      </c>
      <c r="AE248" s="23">
        <f t="shared" si="111"/>
        <v>0</v>
      </c>
      <c r="AF248" s="23">
        <f t="shared" si="112"/>
        <v>6.419966421632696E-2</v>
      </c>
      <c r="AG248" s="23">
        <f t="shared" si="113"/>
        <v>23.111879117877706</v>
      </c>
      <c r="AH248" s="23">
        <f t="shared" si="114"/>
        <v>-23.111879117877706</v>
      </c>
      <c r="AI248" s="23">
        <f t="shared" si="115"/>
        <v>-23.111879117877706</v>
      </c>
      <c r="AK248" s="26">
        <f t="shared" si="98"/>
        <v>0</v>
      </c>
      <c r="AL248" s="26">
        <f t="shared" si="99"/>
        <v>-0.36157705684156971</v>
      </c>
      <c r="AM248" s="26">
        <f t="shared" si="100"/>
        <v>5.0811714947073874</v>
      </c>
      <c r="AN248" s="26">
        <v>0</v>
      </c>
      <c r="AO248" s="26">
        <f t="shared" si="101"/>
        <v>-47.267277527149325</v>
      </c>
      <c r="AP248" s="26" t="e">
        <f t="shared" si="102"/>
        <v>#N/A</v>
      </c>
      <c r="BC248" s="66">
        <f t="shared" si="116"/>
        <v>2.1312979931309703</v>
      </c>
      <c r="BD248" s="66">
        <f t="shared" si="117"/>
        <v>5.0811714947073874</v>
      </c>
      <c r="BE248" s="66" t="e">
        <f t="shared" si="118"/>
        <v>#N/A</v>
      </c>
      <c r="BF248" s="66" t="e">
        <f t="shared" si="119"/>
        <v>#N/A</v>
      </c>
    </row>
    <row r="249" spans="2:58">
      <c r="B249" s="29"/>
      <c r="C249" s="30"/>
      <c r="D249" s="30"/>
      <c r="E249" s="31"/>
      <c r="F249" s="22">
        <v>245</v>
      </c>
      <c r="G249" s="22">
        <v>679.64166578851223</v>
      </c>
      <c r="H249" s="22">
        <v>679.64166578851223</v>
      </c>
      <c r="I249" s="22">
        <v>1.4713635881046401</v>
      </c>
      <c r="K249" s="22"/>
      <c r="L249" s="22">
        <f t="shared" si="90"/>
        <v>778.38897635923854</v>
      </c>
      <c r="M249" s="22">
        <f t="shared" si="91"/>
        <v>13.585450498697016</v>
      </c>
      <c r="N249" s="22">
        <f t="shared" si="92"/>
        <v>0.50277832255644117</v>
      </c>
      <c r="O249" s="22">
        <f t="shared" si="93"/>
        <v>0.81690228745551707</v>
      </c>
      <c r="Q249" s="22">
        <f t="shared" si="103"/>
        <v>1.5027783225564413</v>
      </c>
      <c r="R249" s="22">
        <f t="shared" si="104"/>
        <v>0.81690228745551707</v>
      </c>
      <c r="S249" s="22">
        <f t="shared" si="94"/>
        <v>1.7104595972999794</v>
      </c>
      <c r="U249" s="22">
        <f t="shared" si="95"/>
        <v>2.1621916009978848</v>
      </c>
      <c r="V249" s="22">
        <f t="shared" si="105"/>
        <v>2</v>
      </c>
      <c r="W249" s="22">
        <f t="shared" si="106"/>
        <v>0.16219160099788477</v>
      </c>
      <c r="X249" s="22">
        <f t="shared" si="107"/>
        <v>58.388976359238512</v>
      </c>
      <c r="Y249" s="22">
        <f t="shared" si="108"/>
        <v>-58.388976359238512</v>
      </c>
      <c r="Z249" s="22">
        <f t="shared" si="109"/>
        <v>-58.388976359238512</v>
      </c>
      <c r="AB249" s="22">
        <f t="shared" si="96"/>
        <v>0.49791219444468077</v>
      </c>
      <c r="AC249" s="22">
        <f t="shared" si="97"/>
        <v>28.528267309777402</v>
      </c>
      <c r="AD249" s="22">
        <f t="shared" si="110"/>
        <v>7.924518697160389E-2</v>
      </c>
      <c r="AE249" s="22">
        <f t="shared" si="111"/>
        <v>0</v>
      </c>
      <c r="AF249" s="22">
        <f t="shared" si="112"/>
        <v>7.924518697160389E-2</v>
      </c>
      <c r="AG249" s="22">
        <f t="shared" si="113"/>
        <v>28.528267309777402</v>
      </c>
      <c r="AH249" s="22">
        <f t="shared" si="114"/>
        <v>-28.528267309777402</v>
      </c>
      <c r="AI249" s="22">
        <f t="shared" si="115"/>
        <v>-28.528267309777402</v>
      </c>
      <c r="AK249" s="28">
        <f t="shared" si="98"/>
        <v>0</v>
      </c>
      <c r="AL249" s="28">
        <f t="shared" si="99"/>
        <v>-0.36157705684156971</v>
      </c>
      <c r="AM249" s="28">
        <f t="shared" si="100"/>
        <v>4.6622564037813943</v>
      </c>
      <c r="AN249" s="28">
        <v>0</v>
      </c>
      <c r="AO249" s="28">
        <f t="shared" si="101"/>
        <v>-58.388976359238512</v>
      </c>
      <c r="AP249" s="28" t="e">
        <f t="shared" si="102"/>
        <v>#N/A</v>
      </c>
      <c r="BC249" s="65">
        <f t="shared" si="116"/>
        <v>2.1621916009978848</v>
      </c>
      <c r="BD249" s="65">
        <f t="shared" si="117"/>
        <v>4.6622564037813943</v>
      </c>
      <c r="BE249" s="65" t="e">
        <f t="shared" si="118"/>
        <v>#N/A</v>
      </c>
      <c r="BF249" s="65" t="e">
        <f t="shared" si="119"/>
        <v>#N/A</v>
      </c>
    </row>
    <row r="250" spans="2:58">
      <c r="B250" s="29"/>
      <c r="C250" s="30"/>
      <c r="D250" s="30"/>
      <c r="E250" s="31"/>
      <c r="F250" s="23">
        <v>246</v>
      </c>
      <c r="G250" s="23">
        <v>689.49321314629901</v>
      </c>
      <c r="H250" s="23">
        <v>689.49321314629901</v>
      </c>
      <c r="I250" s="27">
        <v>1.4503405993465763</v>
      </c>
      <c r="K250" s="23"/>
      <c r="L250" s="23">
        <f t="shared" si="90"/>
        <v>789.67188652997606</v>
      </c>
      <c r="M250" s="23">
        <f t="shared" si="91"/>
        <v>13.782374430383141</v>
      </c>
      <c r="N250" s="23">
        <f t="shared" si="92"/>
        <v>0.33323124711126723</v>
      </c>
      <c r="O250" s="23">
        <f t="shared" si="93"/>
        <v>0.89948447725983283</v>
      </c>
      <c r="Q250" s="23">
        <f t="shared" si="103"/>
        <v>1.3332312471112673</v>
      </c>
      <c r="R250" s="23">
        <f t="shared" si="104"/>
        <v>0.89948447725983283</v>
      </c>
      <c r="S250" s="23">
        <f t="shared" si="94"/>
        <v>1.6082841425274514</v>
      </c>
      <c r="U250" s="23">
        <f t="shared" si="95"/>
        <v>2.1935330181388224</v>
      </c>
      <c r="V250" s="23">
        <f t="shared" si="105"/>
        <v>2</v>
      </c>
      <c r="W250" s="23">
        <f t="shared" si="106"/>
        <v>0.1935330181388224</v>
      </c>
      <c r="X250" s="23">
        <f t="shared" si="107"/>
        <v>69.671886529976064</v>
      </c>
      <c r="Y250" s="23">
        <f t="shared" si="108"/>
        <v>-69.671886529976064</v>
      </c>
      <c r="Z250" s="23">
        <f t="shared" si="109"/>
        <v>-69.671886529976064</v>
      </c>
      <c r="AB250" s="23">
        <f t="shared" si="96"/>
        <v>0.59351949850665275</v>
      </c>
      <c r="AC250" s="23">
        <f t="shared" si="97"/>
        <v>34.006162323152367</v>
      </c>
      <c r="AD250" s="23">
        <f t="shared" si="110"/>
        <v>9.4461562008756578E-2</v>
      </c>
      <c r="AE250" s="23">
        <f t="shared" si="111"/>
        <v>0</v>
      </c>
      <c r="AF250" s="23">
        <f t="shared" si="112"/>
        <v>9.4461562008756578E-2</v>
      </c>
      <c r="AG250" s="23">
        <f t="shared" si="113"/>
        <v>34.006162323152367</v>
      </c>
      <c r="AH250" s="23">
        <f t="shared" si="114"/>
        <v>-34.006162323152367</v>
      </c>
      <c r="AI250" s="23">
        <f t="shared" si="115"/>
        <v>-34.006162323152367</v>
      </c>
      <c r="AK250" s="26">
        <f t="shared" si="98"/>
        <v>0</v>
      </c>
      <c r="AL250" s="26">
        <f t="shared" si="99"/>
        <v>-0.36157705684156971</v>
      </c>
      <c r="AM250" s="26">
        <f t="shared" si="100"/>
        <v>4.1272555975790297</v>
      </c>
      <c r="AN250" s="26">
        <v>0</v>
      </c>
      <c r="AO250" s="26">
        <f t="shared" si="101"/>
        <v>-69.671886529976064</v>
      </c>
      <c r="AP250" s="26" t="e">
        <f t="shared" si="102"/>
        <v>#N/A</v>
      </c>
      <c r="BC250" s="66">
        <f t="shared" si="116"/>
        <v>2.1935330181388224</v>
      </c>
      <c r="BD250" s="66">
        <f t="shared" si="117"/>
        <v>4.1272555975790297</v>
      </c>
      <c r="BE250" s="66" t="e">
        <f t="shared" si="118"/>
        <v>#N/A</v>
      </c>
      <c r="BF250" s="66" t="e">
        <f t="shared" si="119"/>
        <v>#N/A</v>
      </c>
    </row>
    <row r="251" spans="2:58">
      <c r="B251" s="29"/>
      <c r="C251" s="30"/>
      <c r="D251" s="30"/>
      <c r="E251" s="31"/>
      <c r="F251" s="22">
        <v>247</v>
      </c>
      <c r="G251" s="22">
        <v>699.48756073283607</v>
      </c>
      <c r="H251" s="22">
        <v>699.48756073283607</v>
      </c>
      <c r="I251" s="22">
        <v>1.4296179891352527</v>
      </c>
      <c r="K251" s="22"/>
      <c r="L251" s="22">
        <f t="shared" si="90"/>
        <v>801.11834483125938</v>
      </c>
      <c r="M251" s="22">
        <f t="shared" si="91"/>
        <v>13.982152815432773</v>
      </c>
      <c r="N251" s="22">
        <f t="shared" si="92"/>
        <v>0.1480988624268238</v>
      </c>
      <c r="O251" s="22">
        <f t="shared" si="93"/>
        <v>0.94772470466407377</v>
      </c>
      <c r="Q251" s="22">
        <f t="shared" si="103"/>
        <v>1.1480988624268238</v>
      </c>
      <c r="R251" s="22">
        <f t="shared" si="104"/>
        <v>0.94772470466407377</v>
      </c>
      <c r="S251" s="22">
        <f t="shared" si="94"/>
        <v>1.4887286904390513</v>
      </c>
      <c r="U251" s="22">
        <f t="shared" si="95"/>
        <v>2.2253287356423872</v>
      </c>
      <c r="V251" s="22">
        <f t="shared" si="105"/>
        <v>2</v>
      </c>
      <c r="W251" s="22">
        <f t="shared" si="106"/>
        <v>0.2253287356423872</v>
      </c>
      <c r="X251" s="22">
        <f t="shared" si="107"/>
        <v>81.118344831259392</v>
      </c>
      <c r="Y251" s="22">
        <f t="shared" si="108"/>
        <v>-81.118344831259392</v>
      </c>
      <c r="Z251" s="22">
        <f t="shared" si="109"/>
        <v>-81.118344831259392</v>
      </c>
      <c r="AB251" s="22">
        <f t="shared" si="96"/>
        <v>0.69008147017383026</v>
      </c>
      <c r="AC251" s="22">
        <f t="shared" si="97"/>
        <v>39.538755761143477</v>
      </c>
      <c r="AD251" s="22">
        <f t="shared" si="110"/>
        <v>0.10982987711428743</v>
      </c>
      <c r="AE251" s="22">
        <f t="shared" si="111"/>
        <v>0</v>
      </c>
      <c r="AF251" s="22">
        <f t="shared" si="112"/>
        <v>0.10982987711428743</v>
      </c>
      <c r="AG251" s="22">
        <f t="shared" si="113"/>
        <v>39.538755761143477</v>
      </c>
      <c r="AH251" s="22">
        <f t="shared" si="114"/>
        <v>-39.538755761143477</v>
      </c>
      <c r="AI251" s="22">
        <f t="shared" si="115"/>
        <v>-39.538755761143477</v>
      </c>
      <c r="AK251" s="28">
        <f t="shared" si="98"/>
        <v>0</v>
      </c>
      <c r="AL251" s="28">
        <f t="shared" si="99"/>
        <v>-0.36157705684156971</v>
      </c>
      <c r="AM251" s="28">
        <f t="shared" si="100"/>
        <v>3.456311161474559</v>
      </c>
      <c r="AN251" s="28">
        <v>0</v>
      </c>
      <c r="AO251" s="28">
        <f t="shared" si="101"/>
        <v>-81.118344831259392</v>
      </c>
      <c r="AP251" s="28" t="e">
        <f t="shared" si="102"/>
        <v>#N/A</v>
      </c>
      <c r="BC251" s="65">
        <f t="shared" si="116"/>
        <v>2.2253287356423872</v>
      </c>
      <c r="BD251" s="65">
        <f t="shared" si="117"/>
        <v>3.456311161474559</v>
      </c>
      <c r="BE251" s="65" t="e">
        <f t="shared" si="118"/>
        <v>#N/A</v>
      </c>
      <c r="BF251" s="65" t="e">
        <f t="shared" si="119"/>
        <v>#N/A</v>
      </c>
    </row>
    <row r="252" spans="2:58">
      <c r="B252" s="29"/>
      <c r="C252" s="30"/>
      <c r="D252" s="30"/>
      <c r="E252" s="31"/>
      <c r="F252" s="23">
        <v>248</v>
      </c>
      <c r="G252" s="23">
        <v>709.6267784671511</v>
      </c>
      <c r="H252" s="23">
        <v>709.6267784671511</v>
      </c>
      <c r="I252" s="27">
        <v>1.4091914656322266</v>
      </c>
      <c r="K252" s="23"/>
      <c r="L252" s="23">
        <f t="shared" si="90"/>
        <v>812.73072192726977</v>
      </c>
      <c r="M252" s="23">
        <f t="shared" si="91"/>
        <v>14.184827029741331</v>
      </c>
      <c r="N252" s="23">
        <f t="shared" si="92"/>
        <v>-4.5699512205705617E-2</v>
      </c>
      <c r="O252" s="23">
        <f t="shared" si="93"/>
        <v>0.95813722580165195</v>
      </c>
      <c r="Q252" s="23">
        <f t="shared" si="103"/>
        <v>0.95430048779429444</v>
      </c>
      <c r="R252" s="23">
        <f t="shared" si="104"/>
        <v>0.95813722580165195</v>
      </c>
      <c r="S252" s="23">
        <f t="shared" si="94"/>
        <v>1.3523003972754404</v>
      </c>
      <c r="U252" s="23">
        <f t="shared" si="95"/>
        <v>2.2575853386868605</v>
      </c>
      <c r="V252" s="23">
        <f t="shared" si="105"/>
        <v>2</v>
      </c>
      <c r="W252" s="23">
        <f t="shared" si="106"/>
        <v>0.25758533868686051</v>
      </c>
      <c r="X252" s="23">
        <f t="shared" si="107"/>
        <v>92.730721927269784</v>
      </c>
      <c r="Y252" s="23">
        <f t="shared" si="108"/>
        <v>-92.730721927269784</v>
      </c>
      <c r="Z252" s="23">
        <f t="shared" si="109"/>
        <v>-92.730721927269784</v>
      </c>
      <c r="AB252" s="23">
        <f t="shared" si="96"/>
        <v>0.78740436356421073</v>
      </c>
      <c r="AC252" s="23">
        <f t="shared" si="97"/>
        <v>45.114946802413932</v>
      </c>
      <c r="AD252" s="23">
        <f t="shared" si="110"/>
        <v>0.12531929667337202</v>
      </c>
      <c r="AE252" s="23">
        <f t="shared" si="111"/>
        <v>0</v>
      </c>
      <c r="AF252" s="23">
        <f t="shared" si="112"/>
        <v>0.12531929667337202</v>
      </c>
      <c r="AG252" s="23">
        <f t="shared" si="113"/>
        <v>45.114946802413925</v>
      </c>
      <c r="AH252" s="23">
        <f t="shared" si="114"/>
        <v>-45.114946802413925</v>
      </c>
      <c r="AI252" s="23">
        <f t="shared" si="115"/>
        <v>-45.114946802413925</v>
      </c>
      <c r="AK252" s="26">
        <f t="shared" si="98"/>
        <v>0</v>
      </c>
      <c r="AL252" s="26">
        <f t="shared" si="99"/>
        <v>-0.36157705684156971</v>
      </c>
      <c r="AM252" s="26">
        <f t="shared" si="100"/>
        <v>2.6214635124062999</v>
      </c>
      <c r="AN252" s="26">
        <v>0</v>
      </c>
      <c r="AO252" s="26">
        <f t="shared" si="101"/>
        <v>-92.730721927269784</v>
      </c>
      <c r="AP252" s="26" t="e">
        <f t="shared" si="102"/>
        <v>#N/A</v>
      </c>
      <c r="BC252" s="66">
        <f t="shared" si="116"/>
        <v>2.2575853386868605</v>
      </c>
      <c r="BD252" s="66">
        <f t="shared" si="117"/>
        <v>2.6214635124062999</v>
      </c>
      <c r="BE252" s="66" t="e">
        <f t="shared" si="118"/>
        <v>#N/A</v>
      </c>
      <c r="BF252" s="66" t="e">
        <f t="shared" si="119"/>
        <v>#N/A</v>
      </c>
    </row>
    <row r="253" spans="2:58">
      <c r="B253" s="29"/>
      <c r="C253" s="30"/>
      <c r="D253" s="30"/>
      <c r="E253" s="31"/>
      <c r="F253" s="22">
        <v>249</v>
      </c>
      <c r="G253" s="22">
        <v>719.91296627217935</v>
      </c>
      <c r="H253" s="22">
        <v>719.91296627217935</v>
      </c>
      <c r="I253" s="22">
        <v>1.3890567983212674</v>
      </c>
      <c r="K253" s="22"/>
      <c r="L253" s="22">
        <f t="shared" si="90"/>
        <v>824.51142284545983</v>
      </c>
      <c r="M253" s="22">
        <f t="shared" si="91"/>
        <v>14.390439048956468</v>
      </c>
      <c r="N253" s="22">
        <f t="shared" si="92"/>
        <v>-0.24035626454596382</v>
      </c>
      <c r="O253" s="22">
        <f t="shared" si="93"/>
        <v>0.92862492696256849</v>
      </c>
      <c r="Q253" s="22">
        <f t="shared" si="103"/>
        <v>0.75964373545403618</v>
      </c>
      <c r="R253" s="22">
        <f t="shared" si="104"/>
        <v>0.92862492696256849</v>
      </c>
      <c r="S253" s="22">
        <f t="shared" si="94"/>
        <v>1.199751165780137</v>
      </c>
      <c r="U253" s="22">
        <f t="shared" si="95"/>
        <v>2.290309507904055</v>
      </c>
      <c r="V253" s="22">
        <f t="shared" si="105"/>
        <v>2</v>
      </c>
      <c r="W253" s="22">
        <f t="shared" si="106"/>
        <v>0.29030950790405496</v>
      </c>
      <c r="X253" s="22">
        <f t="shared" si="107"/>
        <v>104.51142284545979</v>
      </c>
      <c r="Y253" s="22">
        <f t="shared" si="108"/>
        <v>-104.51142284545979</v>
      </c>
      <c r="Z253" s="22">
        <f t="shared" si="109"/>
        <v>-104.51142284545979</v>
      </c>
      <c r="AB253" s="22">
        <f t="shared" si="96"/>
        <v>0.88515732038829831</v>
      </c>
      <c r="AC253" s="22">
        <f t="shared" si="97"/>
        <v>50.715778663358705</v>
      </c>
      <c r="AD253" s="22">
        <f t="shared" si="110"/>
        <v>0.14087716295377417</v>
      </c>
      <c r="AE253" s="22">
        <f t="shared" si="111"/>
        <v>0</v>
      </c>
      <c r="AF253" s="22">
        <f t="shared" si="112"/>
        <v>0.14087716295377417</v>
      </c>
      <c r="AG253" s="22">
        <f t="shared" si="113"/>
        <v>50.715778663358705</v>
      </c>
      <c r="AH253" s="22">
        <f t="shared" si="114"/>
        <v>-50.715778663358705</v>
      </c>
      <c r="AI253" s="22">
        <f t="shared" si="115"/>
        <v>-50.715778663358705</v>
      </c>
      <c r="AK253" s="28">
        <f t="shared" si="98"/>
        <v>0</v>
      </c>
      <c r="AL253" s="28">
        <f t="shared" si="99"/>
        <v>-0.36157705684156971</v>
      </c>
      <c r="AM253" s="28">
        <f t="shared" si="100"/>
        <v>1.5818236120414135</v>
      </c>
      <c r="AN253" s="28">
        <v>0</v>
      </c>
      <c r="AO253" s="28">
        <f t="shared" si="101"/>
        <v>-104.51142284545979</v>
      </c>
      <c r="AP253" s="28" t="e">
        <f t="shared" si="102"/>
        <v>#N/A</v>
      </c>
      <c r="BC253" s="65">
        <f t="shared" si="116"/>
        <v>2.290309507904055</v>
      </c>
      <c r="BD253" s="65">
        <f t="shared" si="117"/>
        <v>1.5818236120414135</v>
      </c>
      <c r="BE253" s="65" t="e">
        <f t="shared" si="118"/>
        <v>#N/A</v>
      </c>
      <c r="BF253" s="65" t="e">
        <f t="shared" si="119"/>
        <v>#N/A</v>
      </c>
    </row>
    <row r="254" spans="2:58">
      <c r="B254" s="29"/>
      <c r="C254" s="30"/>
      <c r="D254" s="30"/>
      <c r="E254" s="31"/>
      <c r="F254" s="23">
        <v>250</v>
      </c>
      <c r="G254" s="23">
        <v>730.3482545096756</v>
      </c>
      <c r="H254" s="23">
        <v>730.3482545096756</v>
      </c>
      <c r="I254" s="27">
        <v>1.3692098171321803</v>
      </c>
      <c r="K254" s="23"/>
      <c r="L254" s="23">
        <f t="shared" si="90"/>
        <v>836.46288747465451</v>
      </c>
      <c r="M254" s="23">
        <f t="shared" si="91"/>
        <v>14.599031457171558</v>
      </c>
      <c r="N254" s="23">
        <f t="shared" si="92"/>
        <v>-0.42744861069138912</v>
      </c>
      <c r="O254" s="23">
        <f t="shared" si="93"/>
        <v>0.85872176757127006</v>
      </c>
      <c r="Q254" s="23">
        <f t="shared" si="103"/>
        <v>0.57255138930861094</v>
      </c>
      <c r="R254" s="23">
        <f t="shared" si="104"/>
        <v>0.85872176757127006</v>
      </c>
      <c r="S254" s="23">
        <f t="shared" si="94"/>
        <v>1.0320940691138318</v>
      </c>
      <c r="U254" s="23">
        <f t="shared" si="95"/>
        <v>2.3235080207629291</v>
      </c>
      <c r="V254" s="23">
        <f t="shared" si="105"/>
        <v>2</v>
      </c>
      <c r="W254" s="23">
        <f t="shared" si="106"/>
        <v>0.32350802076292906</v>
      </c>
      <c r="X254" s="23">
        <f t="shared" si="107"/>
        <v>116.46288747465447</v>
      </c>
      <c r="Y254" s="23">
        <f t="shared" si="108"/>
        <v>-116.46288747465447</v>
      </c>
      <c r="Z254" s="23">
        <f t="shared" si="109"/>
        <v>-116.46288747465447</v>
      </c>
      <c r="AB254" s="23">
        <f t="shared" si="96"/>
        <v>0.98273712082620146</v>
      </c>
      <c r="AC254" s="23">
        <f t="shared" si="97"/>
        <v>56.306689394179379</v>
      </c>
      <c r="AD254" s="23">
        <f t="shared" si="110"/>
        <v>0.15640747053938717</v>
      </c>
      <c r="AE254" s="23">
        <f t="shared" si="111"/>
        <v>0</v>
      </c>
      <c r="AF254" s="23">
        <f t="shared" si="112"/>
        <v>0.15640747053938717</v>
      </c>
      <c r="AG254" s="23">
        <f t="shared" si="113"/>
        <v>56.306689394179379</v>
      </c>
      <c r="AH254" s="23">
        <f t="shared" si="114"/>
        <v>-56.306689394179379</v>
      </c>
      <c r="AI254" s="23">
        <f t="shared" si="115"/>
        <v>-56.306689394179379</v>
      </c>
      <c r="AK254" s="26">
        <f t="shared" si="98"/>
        <v>0</v>
      </c>
      <c r="AL254" s="26">
        <f t="shared" si="99"/>
        <v>-0.36157705684156971</v>
      </c>
      <c r="AM254" s="26">
        <f t="shared" si="100"/>
        <v>0.2743856480566958</v>
      </c>
      <c r="AN254" s="26">
        <v>0</v>
      </c>
      <c r="AO254" s="26">
        <f t="shared" si="101"/>
        <v>-116.46288747465447</v>
      </c>
      <c r="AP254" s="26" t="e">
        <f t="shared" si="102"/>
        <v>#N/A</v>
      </c>
      <c r="BC254" s="66">
        <f t="shared" si="116"/>
        <v>2.3235080207629291</v>
      </c>
      <c r="BD254" s="66">
        <f t="shared" si="117"/>
        <v>0.2743856480566958</v>
      </c>
      <c r="BE254" s="66" t="e">
        <f t="shared" si="118"/>
        <v>#N/A</v>
      </c>
      <c r="BF254" s="66" t="e">
        <f t="shared" si="119"/>
        <v>#N/A</v>
      </c>
    </row>
    <row r="255" spans="2:58">
      <c r="B255" s="29"/>
      <c r="C255" s="30"/>
      <c r="D255" s="30"/>
      <c r="E255" s="31"/>
      <c r="F255" s="22">
        <v>251</v>
      </c>
      <c r="G255" s="22">
        <v>740.93480442143175</v>
      </c>
      <c r="H255" s="22">
        <v>740.93480442143175</v>
      </c>
      <c r="I255" s="22">
        <v>1.3496464115771463</v>
      </c>
      <c r="K255" s="22"/>
      <c r="L255" s="22">
        <f t="shared" si="90"/>
        <v>848.58759107037542</v>
      </c>
      <c r="M255" s="22">
        <f t="shared" si="91"/>
        <v>14.810647455745283</v>
      </c>
      <c r="N255" s="22">
        <f t="shared" si="92"/>
        <v>-0.59827944104592645</v>
      </c>
      <c r="O255" s="22">
        <f t="shared" si="93"/>
        <v>0.74978470196750402</v>
      </c>
      <c r="Q255" s="22">
        <f t="shared" si="103"/>
        <v>0.40172055895407355</v>
      </c>
      <c r="R255" s="22">
        <f t="shared" si="104"/>
        <v>0.74978470196750402</v>
      </c>
      <c r="S255" s="22">
        <f t="shared" si="94"/>
        <v>0.85062124755432256</v>
      </c>
      <c r="U255" s="22">
        <f t="shared" si="95"/>
        <v>2.3571877529732652</v>
      </c>
      <c r="V255" s="22">
        <f t="shared" si="105"/>
        <v>2</v>
      </c>
      <c r="W255" s="22">
        <f t="shared" si="106"/>
        <v>0.35718775297326522</v>
      </c>
      <c r="X255" s="22">
        <f t="shared" si="107"/>
        <v>128.58759107037548</v>
      </c>
      <c r="Y255" s="22">
        <f t="shared" si="108"/>
        <v>-128.58759107037548</v>
      </c>
      <c r="Z255" s="22">
        <f t="shared" si="109"/>
        <v>-128.58759107037548</v>
      </c>
      <c r="AB255" s="22">
        <f t="shared" si="96"/>
        <v>1.0789351473776654</v>
      </c>
      <c r="AC255" s="22">
        <f t="shared" si="97"/>
        <v>61.818430313065697</v>
      </c>
      <c r="AD255" s="22">
        <f t="shared" si="110"/>
        <v>0.17171786198073805</v>
      </c>
      <c r="AE255" s="22">
        <f t="shared" si="111"/>
        <v>0</v>
      </c>
      <c r="AF255" s="22">
        <f t="shared" si="112"/>
        <v>0.17171786198073805</v>
      </c>
      <c r="AG255" s="22">
        <f t="shared" si="113"/>
        <v>61.818430313065697</v>
      </c>
      <c r="AH255" s="22">
        <f t="shared" si="114"/>
        <v>-61.818430313065697</v>
      </c>
      <c r="AI255" s="22">
        <f t="shared" si="115"/>
        <v>-61.818430313065697</v>
      </c>
      <c r="AK255" s="28">
        <f t="shared" si="98"/>
        <v>0</v>
      </c>
      <c r="AL255" s="28">
        <f t="shared" si="99"/>
        <v>-0.36157705684156971</v>
      </c>
      <c r="AM255" s="28">
        <f t="shared" si="100"/>
        <v>-1.4052754660550857</v>
      </c>
      <c r="AN255" s="28">
        <v>0</v>
      </c>
      <c r="AO255" s="28">
        <f t="shared" si="101"/>
        <v>-128.58759107037548</v>
      </c>
      <c r="AP255" s="28" t="e">
        <f t="shared" si="102"/>
        <v>#N/A</v>
      </c>
      <c r="BC255" s="65">
        <f t="shared" si="116"/>
        <v>2.3571877529732652</v>
      </c>
      <c r="BD255" s="65">
        <f t="shared" si="117"/>
        <v>-1.4052754660550857</v>
      </c>
      <c r="BE255" s="65" t="e">
        <f t="shared" si="118"/>
        <v>#N/A</v>
      </c>
      <c r="BF255" s="65" t="e">
        <f t="shared" si="119"/>
        <v>#N/A</v>
      </c>
    </row>
    <row r="256" spans="2:58">
      <c r="B256" s="29"/>
      <c r="C256" s="30"/>
      <c r="D256" s="30"/>
      <c r="E256" s="31"/>
      <c r="F256" s="23">
        <v>252</v>
      </c>
      <c r="G256" s="23">
        <v>751.67480857688838</v>
      </c>
      <c r="H256" s="23">
        <v>751.67480857688838</v>
      </c>
      <c r="I256" s="27">
        <v>1.3303625298994048</v>
      </c>
      <c r="K256" s="23"/>
      <c r="L256" s="23">
        <f t="shared" si="90"/>
        <v>860.88804476748771</v>
      </c>
      <c r="M256" s="23">
        <f t="shared" si="91"/>
        <v>15.025330872249002</v>
      </c>
      <c r="N256" s="23">
        <f t="shared" si="92"/>
        <v>-0.74427799647403259</v>
      </c>
      <c r="O256" s="23">
        <f t="shared" si="93"/>
        <v>0.60511623085761379</v>
      </c>
      <c r="Q256" s="23">
        <f t="shared" si="103"/>
        <v>0.25572200352596741</v>
      </c>
      <c r="R256" s="23">
        <f t="shared" si="104"/>
        <v>0.60511623085761379</v>
      </c>
      <c r="S256" s="23">
        <f t="shared" si="94"/>
        <v>0.65693180463017609</v>
      </c>
      <c r="U256" s="23">
        <f t="shared" si="95"/>
        <v>2.391355679909688</v>
      </c>
      <c r="V256" s="23">
        <f t="shared" si="105"/>
        <v>2</v>
      </c>
      <c r="W256" s="23">
        <f t="shared" si="106"/>
        <v>0.391355679909688</v>
      </c>
      <c r="X256" s="23">
        <f t="shared" si="107"/>
        <v>140.88804476748768</v>
      </c>
      <c r="Y256" s="23">
        <f t="shared" si="108"/>
        <v>-140.88804476748768</v>
      </c>
      <c r="Z256" s="23">
        <f t="shared" si="109"/>
        <v>-140.88804476748768</v>
      </c>
      <c r="AB256" s="23">
        <f t="shared" si="96"/>
        <v>1.1709604180572137</v>
      </c>
      <c r="AC256" s="23">
        <f t="shared" si="97"/>
        <v>67.091089931552816</v>
      </c>
      <c r="AD256" s="23">
        <f t="shared" si="110"/>
        <v>0.18636413869875781</v>
      </c>
      <c r="AE256" s="23">
        <f t="shared" si="111"/>
        <v>0</v>
      </c>
      <c r="AF256" s="23">
        <f t="shared" si="112"/>
        <v>0.18636413869875781</v>
      </c>
      <c r="AG256" s="23">
        <f t="shared" si="113"/>
        <v>67.091089931552816</v>
      </c>
      <c r="AH256" s="23">
        <f t="shared" si="114"/>
        <v>-67.091089931552816</v>
      </c>
      <c r="AI256" s="23">
        <f t="shared" si="115"/>
        <v>-67.091089931552816</v>
      </c>
      <c r="AK256" s="26">
        <f t="shared" si="98"/>
        <v>0</v>
      </c>
      <c r="AL256" s="26">
        <f t="shared" si="99"/>
        <v>-0.36157705684156971</v>
      </c>
      <c r="AM256" s="26">
        <f t="shared" si="100"/>
        <v>-3.6495942346795811</v>
      </c>
      <c r="AN256" s="26">
        <v>0</v>
      </c>
      <c r="AO256" s="26">
        <f t="shared" si="101"/>
        <v>-140.88804476748768</v>
      </c>
      <c r="AP256" s="26" t="e">
        <f t="shared" si="102"/>
        <v>#N/A</v>
      </c>
      <c r="BC256" s="66">
        <f t="shared" si="116"/>
        <v>2.391355679909688</v>
      </c>
      <c r="BD256" s="66">
        <f t="shared" si="117"/>
        <v>-3.6495942346795811</v>
      </c>
      <c r="BE256" s="66" t="e">
        <f t="shared" si="118"/>
        <v>#N/A</v>
      </c>
      <c r="BF256" s="66" t="e">
        <f t="shared" si="119"/>
        <v>#N/A</v>
      </c>
    </row>
    <row r="257" spans="2:58">
      <c r="B257" s="29"/>
      <c r="C257" s="30"/>
      <c r="D257" s="30"/>
      <c r="E257" s="31"/>
      <c r="F257" s="22">
        <v>253</v>
      </c>
      <c r="G257" s="22">
        <v>762.57049132723807</v>
      </c>
      <c r="H257" s="22">
        <v>762.57049132723807</v>
      </c>
      <c r="I257" s="22">
        <v>1.3113541782340945</v>
      </c>
      <c r="K257" s="22"/>
      <c r="L257" s="22">
        <f t="shared" si="90"/>
        <v>873.36679610028034</v>
      </c>
      <c r="M257" s="22">
        <f t="shared" si="91"/>
        <v>15.243126169543864</v>
      </c>
      <c r="N257" s="22">
        <f t="shared" si="92"/>
        <v>-0.85744734929515842</v>
      </c>
      <c r="O257" s="22">
        <f t="shared" si="93"/>
        <v>0.42999933961511105</v>
      </c>
      <c r="Q257" s="22">
        <f t="shared" si="103"/>
        <v>0.14255265070484158</v>
      </c>
      <c r="R257" s="22">
        <f t="shared" si="104"/>
        <v>0.42999933961511105</v>
      </c>
      <c r="S257" s="22">
        <f t="shared" si="94"/>
        <v>0.45301290300874231</v>
      </c>
      <c r="U257" s="22">
        <f t="shared" si="95"/>
        <v>2.4260188780563343</v>
      </c>
      <c r="V257" s="22">
        <f t="shared" si="105"/>
        <v>2</v>
      </c>
      <c r="W257" s="22">
        <f t="shared" si="106"/>
        <v>0.42601887805633432</v>
      </c>
      <c r="X257" s="22">
        <f t="shared" si="107"/>
        <v>153.36679610028034</v>
      </c>
      <c r="Y257" s="22">
        <f t="shared" si="108"/>
        <v>-153.36679610028034</v>
      </c>
      <c r="Z257" s="22">
        <f t="shared" si="109"/>
        <v>-153.36679610028034</v>
      </c>
      <c r="AB257" s="22">
        <f t="shared" si="96"/>
        <v>1.2506801895714041</v>
      </c>
      <c r="AC257" s="22">
        <f t="shared" si="97"/>
        <v>71.658696383063173</v>
      </c>
      <c r="AD257" s="22">
        <f t="shared" si="110"/>
        <v>0.19905193439739771</v>
      </c>
      <c r="AE257" s="22">
        <f t="shared" si="111"/>
        <v>0</v>
      </c>
      <c r="AF257" s="22">
        <f t="shared" si="112"/>
        <v>0.19905193439739771</v>
      </c>
      <c r="AG257" s="22">
        <f t="shared" si="113"/>
        <v>71.658696383063173</v>
      </c>
      <c r="AH257" s="22">
        <f t="shared" si="114"/>
        <v>-71.658696383063173</v>
      </c>
      <c r="AI257" s="22">
        <f t="shared" si="115"/>
        <v>-71.658696383063173</v>
      </c>
      <c r="AK257" s="28">
        <f t="shared" si="98"/>
        <v>0</v>
      </c>
      <c r="AL257" s="28">
        <f t="shared" si="99"/>
        <v>-0.36157705684156971</v>
      </c>
      <c r="AM257" s="28">
        <f t="shared" si="100"/>
        <v>-6.8777885590505683</v>
      </c>
      <c r="AN257" s="28">
        <v>0</v>
      </c>
      <c r="AO257" s="28">
        <f t="shared" si="101"/>
        <v>-153.36679610028034</v>
      </c>
      <c r="AP257" s="28" t="e">
        <f t="shared" si="102"/>
        <v>#N/A</v>
      </c>
      <c r="BC257" s="65">
        <f t="shared" si="116"/>
        <v>2.4260188780563343</v>
      </c>
      <c r="BD257" s="65">
        <f t="shared" si="117"/>
        <v>-6.8777885590505683</v>
      </c>
      <c r="BE257" s="65" t="e">
        <f t="shared" si="118"/>
        <v>#N/A</v>
      </c>
      <c r="BF257" s="65" t="e">
        <f t="shared" si="119"/>
        <v>#N/A</v>
      </c>
    </row>
    <row r="258" spans="2:58">
      <c r="B258" s="29"/>
      <c r="C258" s="30"/>
      <c r="D258" s="30"/>
      <c r="E258" s="31"/>
      <c r="F258" s="23">
        <v>254</v>
      </c>
      <c r="G258" s="23">
        <v>773.62410926610437</v>
      </c>
      <c r="H258" s="23">
        <v>773.62410926610437</v>
      </c>
      <c r="I258" s="27">
        <v>1.2926174197810953</v>
      </c>
      <c r="K258" s="23"/>
      <c r="L258" s="23">
        <f t="shared" si="90"/>
        <v>886.02642953007887</v>
      </c>
      <c r="M258" s="23">
        <f t="shared" si="91"/>
        <v>15.464078454989391</v>
      </c>
      <c r="N258" s="23">
        <f t="shared" si="92"/>
        <v>-0.93084027342788245</v>
      </c>
      <c r="O258" s="23">
        <f t="shared" si="93"/>
        <v>0.23162852641121348</v>
      </c>
      <c r="Q258" s="23">
        <f t="shared" si="103"/>
        <v>6.9159726572117552E-2</v>
      </c>
      <c r="R258" s="23">
        <f t="shared" si="104"/>
        <v>0.23162852641121348</v>
      </c>
      <c r="S258" s="23">
        <f t="shared" si="94"/>
        <v>0.24173299738959983</v>
      </c>
      <c r="U258" s="23">
        <f t="shared" si="95"/>
        <v>2.4611845264724415</v>
      </c>
      <c r="V258" s="23">
        <f t="shared" si="105"/>
        <v>2</v>
      </c>
      <c r="W258" s="23">
        <f t="shared" si="106"/>
        <v>0.46118452647244146</v>
      </c>
      <c r="X258" s="23">
        <f t="shared" si="107"/>
        <v>166.02642953007893</v>
      </c>
      <c r="Y258" s="23">
        <f t="shared" si="108"/>
        <v>-166.02642953007893</v>
      </c>
      <c r="Z258" s="23">
        <f t="shared" si="109"/>
        <v>-166.02642953007893</v>
      </c>
      <c r="AB258" s="23">
        <f t="shared" si="96"/>
        <v>1.2806424715274227</v>
      </c>
      <c r="AC258" s="23">
        <f t="shared" si="97"/>
        <v>73.375408683724018</v>
      </c>
      <c r="AD258" s="23">
        <f t="shared" si="110"/>
        <v>0.20382057967701117</v>
      </c>
      <c r="AE258" s="23">
        <f t="shared" si="111"/>
        <v>0</v>
      </c>
      <c r="AF258" s="23">
        <f t="shared" si="112"/>
        <v>0.20382057967701117</v>
      </c>
      <c r="AG258" s="23">
        <f t="shared" si="113"/>
        <v>73.375408683724018</v>
      </c>
      <c r="AH258" s="23">
        <f t="shared" si="114"/>
        <v>-73.375408683724018</v>
      </c>
      <c r="AI258" s="23">
        <f t="shared" si="115"/>
        <v>-73.375408683724018</v>
      </c>
      <c r="AK258" s="26">
        <f t="shared" si="98"/>
        <v>0</v>
      </c>
      <c r="AL258" s="26">
        <f t="shared" si="99"/>
        <v>-0.36157705684156971</v>
      </c>
      <c r="AM258" s="26">
        <f t="shared" si="100"/>
        <v>-12.333281256961699</v>
      </c>
      <c r="AN258" s="26">
        <v>0</v>
      </c>
      <c r="AO258" s="26">
        <f t="shared" si="101"/>
        <v>-166.02642953007893</v>
      </c>
      <c r="AP258" s="26" t="e">
        <f t="shared" si="102"/>
        <v>#N/A</v>
      </c>
      <c r="BC258" s="66">
        <f t="shared" si="116"/>
        <v>2.4611845264724415</v>
      </c>
      <c r="BD258" s="66">
        <f t="shared" si="117"/>
        <v>-12.333281256961699</v>
      </c>
      <c r="BE258" s="66" t="e">
        <f t="shared" si="118"/>
        <v>#N/A</v>
      </c>
      <c r="BF258" s="66" t="e">
        <f t="shared" si="119"/>
        <v>#N/A</v>
      </c>
    </row>
    <row r="259" spans="2:58">
      <c r="B259" s="29"/>
      <c r="C259" s="30"/>
      <c r="D259" s="30"/>
      <c r="E259" s="31"/>
      <c r="F259" s="22">
        <v>255</v>
      </c>
      <c r="G259" s="22">
        <v>784.83795169690734</v>
      </c>
      <c r="H259" s="22">
        <v>784.83795169690734</v>
      </c>
      <c r="I259" s="22">
        <v>1.2741483739896731</v>
      </c>
      <c r="K259" s="22"/>
      <c r="L259" s="22">
        <f t="shared" si="90"/>
        <v>898.86956698051677</v>
      </c>
      <c r="M259" s="22">
        <f t="shared" si="91"/>
        <v>15.688233489785722</v>
      </c>
      <c r="N259" s="22">
        <f t="shared" si="92"/>
        <v>-0.95903976321259743</v>
      </c>
      <c r="O259" s="22">
        <f t="shared" si="93"/>
        <v>1.8924097332504466E-2</v>
      </c>
      <c r="Q259" s="22">
        <f t="shared" si="103"/>
        <v>4.0960236787402571E-2</v>
      </c>
      <c r="R259" s="22">
        <f t="shared" si="104"/>
        <v>1.8924097332504466E-2</v>
      </c>
      <c r="S259" s="22">
        <f t="shared" si="94"/>
        <v>4.5120532549275054E-2</v>
      </c>
      <c r="U259" s="22">
        <f t="shared" si="95"/>
        <v>2.4968599082792133</v>
      </c>
      <c r="V259" s="22">
        <f t="shared" si="105"/>
        <v>2</v>
      </c>
      <c r="W259" s="22">
        <f t="shared" si="106"/>
        <v>0.49685990827921334</v>
      </c>
      <c r="X259" s="22">
        <f t="shared" si="107"/>
        <v>178.86956698051679</v>
      </c>
      <c r="Y259" s="22">
        <f t="shared" si="108"/>
        <v>-178.86956698051679</v>
      </c>
      <c r="Z259" s="22">
        <f t="shared" si="109"/>
        <v>-178.86956698051679</v>
      </c>
      <c r="AB259" s="22">
        <f t="shared" si="96"/>
        <v>0.43279761117682647</v>
      </c>
      <c r="AC259" s="22">
        <f t="shared" si="97"/>
        <v>24.797476503776181</v>
      </c>
      <c r="AD259" s="22">
        <f t="shared" si="110"/>
        <v>6.8881879177156061E-2</v>
      </c>
      <c r="AE259" s="22">
        <f t="shared" si="111"/>
        <v>0</v>
      </c>
      <c r="AF259" s="22">
        <f t="shared" si="112"/>
        <v>6.8881879177156061E-2</v>
      </c>
      <c r="AG259" s="22">
        <f t="shared" si="113"/>
        <v>24.797476503776181</v>
      </c>
      <c r="AH259" s="22">
        <f t="shared" si="114"/>
        <v>-24.797476503776181</v>
      </c>
      <c r="AI259" s="22">
        <f t="shared" si="115"/>
        <v>-24.797476503776181</v>
      </c>
      <c r="AK259" s="28">
        <f t="shared" si="98"/>
        <v>0</v>
      </c>
      <c r="AL259" s="28">
        <f t="shared" si="99"/>
        <v>-0.36157705684156971</v>
      </c>
      <c r="AM259" s="28">
        <f t="shared" si="100"/>
        <v>-26.912515661945257</v>
      </c>
      <c r="AN259" s="28">
        <v>0</v>
      </c>
      <c r="AO259" s="28">
        <f t="shared" si="101"/>
        <v>-178.86956698051679</v>
      </c>
      <c r="AP259" s="28" t="e">
        <f t="shared" si="102"/>
        <v>#N/A</v>
      </c>
      <c r="BC259" s="65">
        <f t="shared" si="116"/>
        <v>2.4968599082792133</v>
      </c>
      <c r="BD259" s="65">
        <f t="shared" si="117"/>
        <v>-26.912515661945257</v>
      </c>
      <c r="BE259" s="65" t="e">
        <f t="shared" si="118"/>
        <v>#N/A</v>
      </c>
      <c r="BF259" s="65" t="e">
        <f t="shared" si="119"/>
        <v>#N/A</v>
      </c>
    </row>
    <row r="260" spans="2:58">
      <c r="B260" s="29"/>
      <c r="C260" s="30"/>
      <c r="D260" s="30"/>
      <c r="E260" s="31"/>
      <c r="F260" s="23">
        <v>256</v>
      </c>
      <c r="G260" s="23">
        <v>796.21434110699511</v>
      </c>
      <c r="H260" s="23">
        <v>800</v>
      </c>
      <c r="I260" s="27">
        <v>1.2559432157547892</v>
      </c>
      <c r="K260" s="23"/>
      <c r="L260" s="23">
        <f t="shared" ref="L260:L323" si="120">$D$51/$I260*360</f>
        <v>911.89886838055463</v>
      </c>
      <c r="M260" s="23">
        <f t="shared" ref="M260:M323" si="121">RADIANS(L260)</f>
        <v>15.915637698451089</v>
      </c>
      <c r="N260" s="23">
        <f t="shared" ref="N260:N323" si="122">$K$4*COS(M260)</f>
        <v>-0.93861560978317127</v>
      </c>
      <c r="O260" s="23">
        <f t="shared" ref="O260:O323" si="123">$K$4*SIN(M260)</f>
        <v>-0.19777797135700095</v>
      </c>
      <c r="Q260" s="23">
        <f t="shared" si="103"/>
        <v>6.1384390216828733E-2</v>
      </c>
      <c r="R260" s="23">
        <f t="shared" si="104"/>
        <v>-0.19777797135700095</v>
      </c>
      <c r="S260" s="23">
        <f t="shared" ref="S260:S323" si="124">SQRT(Q260^2+R260^2)</f>
        <v>0.20708493261553962</v>
      </c>
      <c r="U260" s="23">
        <f t="shared" ref="U260:U323" si="125">L260/360</f>
        <v>2.5330524121682072</v>
      </c>
      <c r="V260" s="23">
        <f t="shared" si="105"/>
        <v>2</v>
      </c>
      <c r="W260" s="23">
        <f t="shared" si="106"/>
        <v>0.5330524121682072</v>
      </c>
      <c r="X260" s="23">
        <f t="shared" si="107"/>
        <v>191.8988683805546</v>
      </c>
      <c r="Y260" s="23">
        <f t="shared" si="108"/>
        <v>168.1011316194454</v>
      </c>
      <c r="Z260" s="23">
        <f t="shared" si="109"/>
        <v>168.1011316194454</v>
      </c>
      <c r="AB260" s="23">
        <f t="shared" ref="AB260:AB323" si="126">IMARGUMENT(COMPLEX(Q260,R260))</f>
        <v>-1.2698529414172635</v>
      </c>
      <c r="AC260" s="23">
        <f t="shared" ref="AC260:AC323" si="127">DEGREES(AB260)</f>
        <v>-72.757214145482564</v>
      </c>
      <c r="AD260" s="23">
        <f t="shared" si="110"/>
        <v>-0.20210337262634046</v>
      </c>
      <c r="AE260" s="23">
        <f t="shared" si="111"/>
        <v>0</v>
      </c>
      <c r="AF260" s="23">
        <f t="shared" si="112"/>
        <v>-0.20210337262634046</v>
      </c>
      <c r="AG260" s="23">
        <f t="shared" si="113"/>
        <v>-72.757214145482564</v>
      </c>
      <c r="AH260" s="23">
        <f t="shared" si="114"/>
        <v>72.757214145482564</v>
      </c>
      <c r="AI260" s="23">
        <f t="shared" si="115"/>
        <v>72.757214145482564</v>
      </c>
      <c r="AK260" s="26">
        <f t="shared" ref="AK260:AK323" si="128">$D$21</f>
        <v>0</v>
      </c>
      <c r="AL260" s="26">
        <f t="shared" ref="AL260:AL323" si="129">$D$25</f>
        <v>-0.36157705684156971</v>
      </c>
      <c r="AM260" s="26">
        <f t="shared" ref="AM260:AM323" si="130">20*LOG(S260)</f>
        <v>-13.67702997963741</v>
      </c>
      <c r="AN260" s="26">
        <v>0</v>
      </c>
      <c r="AO260" s="26">
        <f t="shared" ref="AO260:AO323" si="131">Z260</f>
        <v>168.1011316194454</v>
      </c>
      <c r="AP260" s="26" t="e">
        <f t="shared" ref="AP260:AP323" si="132">AI260*$D$12</f>
        <v>#N/A</v>
      </c>
      <c r="BC260" s="66">
        <f t="shared" si="116"/>
        <v>2.5330524121682072</v>
      </c>
      <c r="BD260" s="66">
        <f t="shared" si="117"/>
        <v>-13.67702997963741</v>
      </c>
      <c r="BE260" s="66" t="e">
        <f t="shared" si="118"/>
        <v>#N/A</v>
      </c>
      <c r="BF260" s="66" t="e">
        <f t="shared" si="119"/>
        <v>#N/A</v>
      </c>
    </row>
    <row r="261" spans="2:58">
      <c r="B261" s="29"/>
      <c r="C261" s="30"/>
      <c r="D261" s="30"/>
      <c r="E261" s="31"/>
      <c r="F261" s="22">
        <v>257</v>
      </c>
      <c r="G261" s="22">
        <v>807.75563364865218</v>
      </c>
      <c r="H261" s="22">
        <v>807.75563364865218</v>
      </c>
      <c r="I261" s="22">
        <v>1.2379981746248865</v>
      </c>
      <c r="K261" s="22"/>
      <c r="L261" s="22">
        <f t="shared" si="120"/>
        <v>925.1170322153755</v>
      </c>
      <c r="M261" s="22">
        <f t="shared" si="121"/>
        <v>16.146338178436753</v>
      </c>
      <c r="N261" s="22">
        <f t="shared" si="122"/>
        <v>-0.86852454956823621</v>
      </c>
      <c r="O261" s="22">
        <f t="shared" si="123"/>
        <v>-0.4071615105581784</v>
      </c>
      <c r="Q261" s="22">
        <f t="shared" ref="Q261:Q324" si="133">$D$9+N261</f>
        <v>0.13147545043176379</v>
      </c>
      <c r="R261" s="22">
        <f t="shared" ref="R261:R324" si="134">O261</f>
        <v>-0.4071615105581784</v>
      </c>
      <c r="S261" s="22">
        <f t="shared" si="124"/>
        <v>0.42786246592363392</v>
      </c>
      <c r="U261" s="22">
        <f t="shared" si="125"/>
        <v>2.5697695339315985</v>
      </c>
      <c r="V261" s="22">
        <f t="shared" ref="V261:V324" si="135">TRUNC(U261,0)</f>
        <v>2</v>
      </c>
      <c r="W261" s="22">
        <f t="shared" ref="W261:W324" si="136">U261-V261</f>
        <v>0.56976953393159846</v>
      </c>
      <c r="X261" s="22">
        <f t="shared" ref="X261:X324" si="137" xml:space="preserve"> W261 * 360</f>
        <v>205.11703221537545</v>
      </c>
      <c r="Y261" s="22">
        <f t="shared" ref="Y261:Y324" si="138">IF(X261 &lt; 180,- X261,360 - X261)</f>
        <v>154.88296778462455</v>
      </c>
      <c r="Z261" s="22">
        <f t="shared" ref="Z261:Z324" si="139">IF(Y261 &gt; 180,-360+Y261,Y261)</f>
        <v>154.88296778462455</v>
      </c>
      <c r="AB261" s="22">
        <f t="shared" si="126"/>
        <v>-1.2584583073846194</v>
      </c>
      <c r="AC261" s="22">
        <f t="shared" si="127"/>
        <v>-72.104349706315929</v>
      </c>
      <c r="AD261" s="22">
        <f t="shared" ref="AD261:AD324" si="140">AC261/360</f>
        <v>-0.20028986029532203</v>
      </c>
      <c r="AE261" s="22">
        <f t="shared" ref="AE261:AE324" si="141">TRUNC(AD261,0)</f>
        <v>0</v>
      </c>
      <c r="AF261" s="22">
        <f t="shared" ref="AF261:AF324" si="142">AD261-AE261</f>
        <v>-0.20028986029532203</v>
      </c>
      <c r="AG261" s="22">
        <f t="shared" ref="AG261:AG324" si="143" xml:space="preserve"> AF261 * 360</f>
        <v>-72.104349706315929</v>
      </c>
      <c r="AH261" s="22">
        <f t="shared" ref="AH261:AH324" si="144">IF(AG261 &lt; 180,- AG261,360 - AG261)</f>
        <v>72.104349706315929</v>
      </c>
      <c r="AI261" s="22">
        <f t="shared" ref="AI261:AI324" si="145">IF(AH261 &gt; 180,-360+AH261,AH261)</f>
        <v>72.104349706315929</v>
      </c>
      <c r="AK261" s="28">
        <f t="shared" si="128"/>
        <v>0</v>
      </c>
      <c r="AL261" s="28">
        <f t="shared" si="129"/>
        <v>-0.36157705684156971</v>
      </c>
      <c r="AM261" s="28">
        <f t="shared" si="130"/>
        <v>-7.3739162033534029</v>
      </c>
      <c r="AN261" s="28">
        <v>0</v>
      </c>
      <c r="AO261" s="28">
        <f t="shared" si="131"/>
        <v>154.88296778462455</v>
      </c>
      <c r="AP261" s="28" t="e">
        <f t="shared" si="132"/>
        <v>#N/A</v>
      </c>
      <c r="BC261" s="65">
        <f t="shared" ref="BC261:BC324" si="146">L261/360</f>
        <v>2.5697695339315985</v>
      </c>
      <c r="BD261" s="65">
        <f t="shared" ref="BD261:BD324" si="147">IF(BC261&lt;6,AM261,NA())</f>
        <v>-7.3739162033534029</v>
      </c>
      <c r="BE261" s="65" t="e">
        <f t="shared" ref="BE261:BE324" si="148">IF(AND(BC261&gt;=6,BC261&lt;24),AM261,NA())</f>
        <v>#N/A</v>
      </c>
      <c r="BF261" s="65" t="e">
        <f t="shared" ref="BF261:BF324" si="149">IF(24&lt;BC261,AM261,NA())</f>
        <v>#N/A</v>
      </c>
    </row>
    <row r="262" spans="2:58">
      <c r="B262" s="29"/>
      <c r="C262" s="30"/>
      <c r="D262" s="30"/>
      <c r="E262" s="31"/>
      <c r="F262" s="23">
        <v>258</v>
      </c>
      <c r="G262" s="23">
        <v>819.46421962708337</v>
      </c>
      <c r="H262" s="23">
        <v>819.46421962708337</v>
      </c>
      <c r="I262" s="27">
        <v>1.2203095340209895</v>
      </c>
      <c r="K262" s="23"/>
      <c r="L262" s="23">
        <f t="shared" si="120"/>
        <v>938.52679608526921</v>
      </c>
      <c r="M262" s="23">
        <f t="shared" si="121"/>
        <v>16.380382709881374</v>
      </c>
      <c r="N262" s="23">
        <f t="shared" si="122"/>
        <v>-0.7504190977236459</v>
      </c>
      <c r="O262" s="23">
        <f t="shared" si="123"/>
        <v>-0.59748352835400753</v>
      </c>
      <c r="Q262" s="23">
        <f t="shared" si="133"/>
        <v>0.2495809022763541</v>
      </c>
      <c r="R262" s="23">
        <f t="shared" si="134"/>
        <v>-0.59748352835400753</v>
      </c>
      <c r="S262" s="23">
        <f t="shared" si="124"/>
        <v>0.64751617233504921</v>
      </c>
      <c r="U262" s="23">
        <f t="shared" si="125"/>
        <v>2.6070188780146366</v>
      </c>
      <c r="V262" s="23">
        <f t="shared" si="135"/>
        <v>2</v>
      </c>
      <c r="W262" s="23">
        <f t="shared" si="136"/>
        <v>0.60701887801463661</v>
      </c>
      <c r="X262" s="23">
        <f t="shared" si="137"/>
        <v>218.52679608526918</v>
      </c>
      <c r="Y262" s="23">
        <f t="shared" si="138"/>
        <v>141.47320391473082</v>
      </c>
      <c r="Z262" s="23">
        <f t="shared" si="139"/>
        <v>141.47320391473082</v>
      </c>
      <c r="AB262" s="23">
        <f t="shared" si="126"/>
        <v>-1.1751079100459254</v>
      </c>
      <c r="AC262" s="23">
        <f t="shared" si="127"/>
        <v>-67.328723718070322</v>
      </c>
      <c r="AD262" s="23">
        <f t="shared" si="140"/>
        <v>-0.18702423255019535</v>
      </c>
      <c r="AE262" s="23">
        <f t="shared" si="141"/>
        <v>0</v>
      </c>
      <c r="AF262" s="23">
        <f t="shared" si="142"/>
        <v>-0.18702423255019535</v>
      </c>
      <c r="AG262" s="23">
        <f t="shared" si="143"/>
        <v>-67.328723718070322</v>
      </c>
      <c r="AH262" s="23">
        <f t="shared" si="144"/>
        <v>67.328723718070322</v>
      </c>
      <c r="AI262" s="23">
        <f t="shared" si="145"/>
        <v>67.328723718070322</v>
      </c>
      <c r="AK262" s="26">
        <f t="shared" si="128"/>
        <v>0</v>
      </c>
      <c r="AL262" s="26">
        <f t="shared" si="129"/>
        <v>-0.36157705684156971</v>
      </c>
      <c r="AM262" s="26">
        <f t="shared" si="130"/>
        <v>-3.7749876038327246</v>
      </c>
      <c r="AN262" s="26">
        <v>0</v>
      </c>
      <c r="AO262" s="26">
        <f t="shared" si="131"/>
        <v>141.47320391473082</v>
      </c>
      <c r="AP262" s="26" t="e">
        <f t="shared" si="132"/>
        <v>#N/A</v>
      </c>
      <c r="BC262" s="66">
        <f t="shared" si="146"/>
        <v>2.6070188780146366</v>
      </c>
      <c r="BD262" s="66">
        <f t="shared" si="147"/>
        <v>-3.7749876038327246</v>
      </c>
      <c r="BE262" s="66" t="e">
        <f t="shared" si="148"/>
        <v>#N/A</v>
      </c>
      <c r="BF262" s="66" t="e">
        <f t="shared" si="149"/>
        <v>#N/A</v>
      </c>
    </row>
    <row r="263" spans="2:58">
      <c r="B263" s="29"/>
      <c r="C263" s="30"/>
      <c r="D263" s="30"/>
      <c r="E263" s="31"/>
      <c r="F263" s="22">
        <v>259</v>
      </c>
      <c r="G263" s="22">
        <v>831.3425239954621</v>
      </c>
      <c r="H263" s="22">
        <v>831.3425239954621</v>
      </c>
      <c r="I263" s="22">
        <v>1.2028736304669754</v>
      </c>
      <c r="K263" s="22"/>
      <c r="L263" s="22">
        <f t="shared" si="120"/>
        <v>952.13093727260889</v>
      </c>
      <c r="M263" s="22">
        <f t="shared" si="121"/>
        <v>16.617819765506624</v>
      </c>
      <c r="N263" s="22">
        <f t="shared" si="122"/>
        <v>-0.58882982874984779</v>
      </c>
      <c r="O263" s="22">
        <f t="shared" si="123"/>
        <v>-0.75722838143927884</v>
      </c>
      <c r="Q263" s="22">
        <f t="shared" si="133"/>
        <v>0.41117017125015221</v>
      </c>
      <c r="R263" s="22">
        <f t="shared" si="134"/>
        <v>-0.75722838143927884</v>
      </c>
      <c r="S263" s="22">
        <f t="shared" si="124"/>
        <v>0.86165870934090227</v>
      </c>
      <c r="U263" s="22">
        <f t="shared" si="125"/>
        <v>2.6448081590905801</v>
      </c>
      <c r="V263" s="22">
        <f t="shared" si="135"/>
        <v>2</v>
      </c>
      <c r="W263" s="22">
        <f t="shared" si="136"/>
        <v>0.64480815909058009</v>
      </c>
      <c r="X263" s="22">
        <f t="shared" si="137"/>
        <v>232.13093727260883</v>
      </c>
      <c r="Y263" s="22">
        <f t="shared" si="138"/>
        <v>127.86906272739117</v>
      </c>
      <c r="Z263" s="22">
        <f t="shared" si="139"/>
        <v>127.86906272739117</v>
      </c>
      <c r="AB263" s="22">
        <f t="shared" si="126"/>
        <v>-1.0733482127353517</v>
      </c>
      <c r="AC263" s="22">
        <f t="shared" si="127"/>
        <v>-61.498322537645691</v>
      </c>
      <c r="AD263" s="22">
        <f t="shared" si="140"/>
        <v>-0.17082867371568247</v>
      </c>
      <c r="AE263" s="22">
        <f t="shared" si="141"/>
        <v>0</v>
      </c>
      <c r="AF263" s="22">
        <f t="shared" si="142"/>
        <v>-0.17082867371568247</v>
      </c>
      <c r="AG263" s="22">
        <f t="shared" si="143"/>
        <v>-61.498322537645691</v>
      </c>
      <c r="AH263" s="22">
        <f t="shared" si="144"/>
        <v>61.498322537645691</v>
      </c>
      <c r="AI263" s="22">
        <f t="shared" si="145"/>
        <v>61.498322537645691</v>
      </c>
      <c r="AK263" s="28">
        <f t="shared" si="128"/>
        <v>0</v>
      </c>
      <c r="AL263" s="28">
        <f t="shared" si="129"/>
        <v>-0.36157705684156971</v>
      </c>
      <c r="AM263" s="28">
        <f t="shared" si="130"/>
        <v>-1.2932943586828551</v>
      </c>
      <c r="AN263" s="28">
        <v>0</v>
      </c>
      <c r="AO263" s="28">
        <f t="shared" si="131"/>
        <v>127.86906272739117</v>
      </c>
      <c r="AP263" s="28" t="e">
        <f t="shared" si="132"/>
        <v>#N/A</v>
      </c>
      <c r="BC263" s="65">
        <f t="shared" si="146"/>
        <v>2.6448081590905801</v>
      </c>
      <c r="BD263" s="65">
        <f t="shared" si="147"/>
        <v>-1.2932943586828551</v>
      </c>
      <c r="BE263" s="65" t="e">
        <f t="shared" si="148"/>
        <v>#N/A</v>
      </c>
      <c r="BF263" s="65" t="e">
        <f t="shared" si="149"/>
        <v>#N/A</v>
      </c>
    </row>
    <row r="264" spans="2:58">
      <c r="B264" s="29"/>
      <c r="C264" s="30"/>
      <c r="D264" s="30"/>
      <c r="E264" s="31"/>
      <c r="F264" s="23">
        <v>260</v>
      </c>
      <c r="G264" s="23">
        <v>843.39300685716489</v>
      </c>
      <c r="H264" s="23">
        <v>843.39300685716489</v>
      </c>
      <c r="I264" s="27">
        <v>1.1856868528308271</v>
      </c>
      <c r="K264" s="23"/>
      <c r="L264" s="23">
        <f t="shared" si="120"/>
        <v>965.93227331705646</v>
      </c>
      <c r="M264" s="23">
        <f t="shared" si="121"/>
        <v>16.858698520656404</v>
      </c>
      <c r="N264" s="23">
        <f t="shared" si="122"/>
        <v>-0.39118810478462041</v>
      </c>
      <c r="O264" s="23">
        <f t="shared" si="123"/>
        <v>-0.87583517602214511</v>
      </c>
      <c r="Q264" s="23">
        <f t="shared" si="133"/>
        <v>0.60881189521537959</v>
      </c>
      <c r="R264" s="23">
        <f t="shared" si="134"/>
        <v>-0.87583517602214511</v>
      </c>
      <c r="S264" s="23">
        <f t="shared" si="124"/>
        <v>1.0666485734830775</v>
      </c>
      <c r="U264" s="23">
        <f t="shared" si="125"/>
        <v>2.6831452036584902</v>
      </c>
      <c r="V264" s="23">
        <f t="shared" si="135"/>
        <v>2</v>
      </c>
      <c r="W264" s="23">
        <f t="shared" si="136"/>
        <v>0.68314520365849019</v>
      </c>
      <c r="X264" s="23">
        <f t="shared" si="137"/>
        <v>245.93227331705646</v>
      </c>
      <c r="Y264" s="23">
        <f t="shared" si="138"/>
        <v>114.06772668294354</v>
      </c>
      <c r="Z264" s="23">
        <f t="shared" si="139"/>
        <v>114.06772668294354</v>
      </c>
      <c r="AB264" s="23">
        <f t="shared" si="126"/>
        <v>-0.96335200692768652</v>
      </c>
      <c r="AC264" s="23">
        <f t="shared" si="127"/>
        <v>-55.196004182414079</v>
      </c>
      <c r="AD264" s="23">
        <f t="shared" si="140"/>
        <v>-0.1533222338400391</v>
      </c>
      <c r="AE264" s="23">
        <f t="shared" si="141"/>
        <v>0</v>
      </c>
      <c r="AF264" s="23">
        <f t="shared" si="142"/>
        <v>-0.1533222338400391</v>
      </c>
      <c r="AG264" s="23">
        <f t="shared" si="143"/>
        <v>-55.196004182414072</v>
      </c>
      <c r="AH264" s="23">
        <f t="shared" si="144"/>
        <v>55.196004182414072</v>
      </c>
      <c r="AI264" s="23">
        <f t="shared" si="145"/>
        <v>55.196004182414072</v>
      </c>
      <c r="AK264" s="26">
        <f t="shared" si="128"/>
        <v>0</v>
      </c>
      <c r="AL264" s="26">
        <f t="shared" si="129"/>
        <v>-0.36157705684156971</v>
      </c>
      <c r="AM264" s="26">
        <f t="shared" si="130"/>
        <v>0.56042713757168183</v>
      </c>
      <c r="AN264" s="26">
        <v>0</v>
      </c>
      <c r="AO264" s="26">
        <f t="shared" si="131"/>
        <v>114.06772668294354</v>
      </c>
      <c r="AP264" s="26" t="e">
        <f t="shared" si="132"/>
        <v>#N/A</v>
      </c>
      <c r="BC264" s="66">
        <f t="shared" si="146"/>
        <v>2.6831452036584902</v>
      </c>
      <c r="BD264" s="66">
        <f t="shared" si="147"/>
        <v>0.56042713757168183</v>
      </c>
      <c r="BE264" s="66" t="e">
        <f t="shared" si="148"/>
        <v>#N/A</v>
      </c>
      <c r="BF264" s="66" t="e">
        <f t="shared" si="149"/>
        <v>#N/A</v>
      </c>
    </row>
    <row r="265" spans="2:58">
      <c r="B265" s="29"/>
      <c r="C265" s="30"/>
      <c r="D265" s="30"/>
      <c r="E265" s="31"/>
      <c r="F265" s="22">
        <v>261</v>
      </c>
      <c r="G265" s="22">
        <v>855.61816397527639</v>
      </c>
      <c r="H265" s="22">
        <v>855.61816397527639</v>
      </c>
      <c r="I265" s="22">
        <v>1.1687456415767439</v>
      </c>
      <c r="K265" s="22"/>
      <c r="L265" s="22">
        <f t="shared" si="120"/>
        <v>979.93366259909442</v>
      </c>
      <c r="M265" s="22">
        <f t="shared" si="121"/>
        <v>17.103068863481411</v>
      </c>
      <c r="N265" s="22">
        <f t="shared" si="122"/>
        <v>-0.16766153943463905</v>
      </c>
      <c r="O265" s="22">
        <f t="shared" si="123"/>
        <v>-0.94446016172051006</v>
      </c>
      <c r="Q265" s="22">
        <f t="shared" si="133"/>
        <v>0.83233846056536098</v>
      </c>
      <c r="R265" s="22">
        <f t="shared" si="134"/>
        <v>-0.94446016172051006</v>
      </c>
      <c r="S265" s="22">
        <f t="shared" si="124"/>
        <v>1.2588853442682726</v>
      </c>
      <c r="U265" s="22">
        <f t="shared" si="125"/>
        <v>2.7220379516641513</v>
      </c>
      <c r="V265" s="22">
        <f t="shared" si="135"/>
        <v>2</v>
      </c>
      <c r="W265" s="22">
        <f t="shared" si="136"/>
        <v>0.7220379516641513</v>
      </c>
      <c r="X265" s="22">
        <f t="shared" si="137"/>
        <v>259.93366259909448</v>
      </c>
      <c r="Y265" s="22">
        <f t="shared" si="138"/>
        <v>100.06633740090552</v>
      </c>
      <c r="Z265" s="22">
        <f t="shared" si="139"/>
        <v>100.06633740090552</v>
      </c>
      <c r="AB265" s="22">
        <f t="shared" si="126"/>
        <v>-0.84841781619578915</v>
      </c>
      <c r="AC265" s="22">
        <f t="shared" si="127"/>
        <v>-48.610760131724739</v>
      </c>
      <c r="AD265" s="22">
        <f t="shared" si="140"/>
        <v>-0.13502988925479095</v>
      </c>
      <c r="AE265" s="22">
        <f t="shared" si="141"/>
        <v>0</v>
      </c>
      <c r="AF265" s="22">
        <f t="shared" si="142"/>
        <v>-0.13502988925479095</v>
      </c>
      <c r="AG265" s="22">
        <f t="shared" si="143"/>
        <v>-48.610760131724746</v>
      </c>
      <c r="AH265" s="22">
        <f t="shared" si="144"/>
        <v>48.610760131724746</v>
      </c>
      <c r="AI265" s="22">
        <f t="shared" si="145"/>
        <v>48.610760131724746</v>
      </c>
      <c r="AK265" s="28">
        <f t="shared" si="128"/>
        <v>0</v>
      </c>
      <c r="AL265" s="28">
        <f t="shared" si="129"/>
        <v>-0.36157705684156971</v>
      </c>
      <c r="AM265" s="28">
        <f t="shared" si="130"/>
        <v>1.9997235518140652</v>
      </c>
      <c r="AN265" s="28">
        <v>0</v>
      </c>
      <c r="AO265" s="28">
        <f t="shared" si="131"/>
        <v>100.06633740090552</v>
      </c>
      <c r="AP265" s="28" t="e">
        <f t="shared" si="132"/>
        <v>#N/A</v>
      </c>
      <c r="BC265" s="65">
        <f t="shared" si="146"/>
        <v>2.7220379516641513</v>
      </c>
      <c r="BD265" s="65">
        <f t="shared" si="147"/>
        <v>1.9997235518140652</v>
      </c>
      <c r="BE265" s="65" t="e">
        <f t="shared" si="148"/>
        <v>#N/A</v>
      </c>
      <c r="BF265" s="65" t="e">
        <f t="shared" si="149"/>
        <v>#N/A</v>
      </c>
    </row>
    <row r="266" spans="2:58">
      <c r="B266" s="29"/>
      <c r="C266" s="30"/>
      <c r="D266" s="30"/>
      <c r="E266" s="31"/>
      <c r="F266" s="23">
        <v>262</v>
      </c>
      <c r="G266" s="23">
        <v>868.02052728948797</v>
      </c>
      <c r="H266" s="23">
        <v>868.02052728948797</v>
      </c>
      <c r="I266" s="27">
        <v>1.1520464880279224</v>
      </c>
      <c r="K266" s="23"/>
      <c r="L266" s="23">
        <f t="shared" si="120"/>
        <v>994.13800493202689</v>
      </c>
      <c r="M266" s="23">
        <f t="shared" si="121"/>
        <v>17.350981405271497</v>
      </c>
      <c r="N266" s="23">
        <f t="shared" si="122"/>
        <v>6.9216862123674533E-2</v>
      </c>
      <c r="O266" s="23">
        <f t="shared" si="123"/>
        <v>-0.95672588283189941</v>
      </c>
      <c r="Q266" s="23">
        <f t="shared" si="133"/>
        <v>1.0692168621236746</v>
      </c>
      <c r="R266" s="23">
        <f t="shared" si="134"/>
        <v>-0.95672588283189941</v>
      </c>
      <c r="S266" s="23">
        <f t="shared" si="124"/>
        <v>1.4347644800210502</v>
      </c>
      <c r="U266" s="23">
        <f t="shared" si="125"/>
        <v>2.7614944581445191</v>
      </c>
      <c r="V266" s="23">
        <f t="shared" si="135"/>
        <v>2</v>
      </c>
      <c r="W266" s="23">
        <f t="shared" si="136"/>
        <v>0.7614944581445191</v>
      </c>
      <c r="X266" s="23">
        <f t="shared" si="137"/>
        <v>274.13800493202689</v>
      </c>
      <c r="Y266" s="23">
        <f t="shared" si="138"/>
        <v>85.861995067973112</v>
      </c>
      <c r="Z266" s="23">
        <f t="shared" si="139"/>
        <v>85.861995067973112</v>
      </c>
      <c r="AB266" s="23">
        <f t="shared" si="126"/>
        <v>-0.72992986957889905</v>
      </c>
      <c r="AC266" s="23">
        <f t="shared" si="127"/>
        <v>-41.821900867405539</v>
      </c>
      <c r="AD266" s="23">
        <f t="shared" si="140"/>
        <v>-0.11617194685390428</v>
      </c>
      <c r="AE266" s="23">
        <f t="shared" si="141"/>
        <v>0</v>
      </c>
      <c r="AF266" s="23">
        <f t="shared" si="142"/>
        <v>-0.11617194685390428</v>
      </c>
      <c r="AG266" s="23">
        <f t="shared" si="143"/>
        <v>-41.821900867405539</v>
      </c>
      <c r="AH266" s="23">
        <f t="shared" si="144"/>
        <v>41.821900867405539</v>
      </c>
      <c r="AI266" s="23">
        <f t="shared" si="145"/>
        <v>41.821900867405539</v>
      </c>
      <c r="AK266" s="26">
        <f t="shared" si="128"/>
        <v>0</v>
      </c>
      <c r="AL266" s="26">
        <f t="shared" si="129"/>
        <v>-0.36157705684156971</v>
      </c>
      <c r="AM266" s="26">
        <f t="shared" si="130"/>
        <v>3.135612329108362</v>
      </c>
      <c r="AN266" s="26">
        <v>0</v>
      </c>
      <c r="AO266" s="26">
        <f t="shared" si="131"/>
        <v>85.861995067973112</v>
      </c>
      <c r="AP266" s="26" t="e">
        <f t="shared" si="132"/>
        <v>#N/A</v>
      </c>
      <c r="BC266" s="66">
        <f t="shared" si="146"/>
        <v>2.7614944581445191</v>
      </c>
      <c r="BD266" s="66">
        <f t="shared" si="147"/>
        <v>3.135612329108362</v>
      </c>
      <c r="BE266" s="66" t="e">
        <f t="shared" si="148"/>
        <v>#N/A</v>
      </c>
      <c r="BF266" s="66" t="e">
        <f t="shared" si="149"/>
        <v>#N/A</v>
      </c>
    </row>
    <row r="267" spans="2:58">
      <c r="B267" s="29"/>
      <c r="C267" s="30"/>
      <c r="D267" s="30"/>
      <c r="E267" s="31"/>
      <c r="F267" s="22">
        <v>263</v>
      </c>
      <c r="G267" s="22">
        <v>880.60266544048307</v>
      </c>
      <c r="H267" s="22">
        <v>880.60266544048307</v>
      </c>
      <c r="I267" s="22">
        <v>1.1355859336398824</v>
      </c>
      <c r="K267" s="22"/>
      <c r="L267" s="22">
        <f t="shared" si="120"/>
        <v>1008.5482421625549</v>
      </c>
      <c r="M267" s="22">
        <f t="shared" si="121"/>
        <v>17.602487490937676</v>
      </c>
      <c r="N267" s="22">
        <f t="shared" si="122"/>
        <v>0.30513282950565263</v>
      </c>
      <c r="O267" s="22">
        <f t="shared" si="123"/>
        <v>-0.90940054169799101</v>
      </c>
      <c r="Q267" s="22">
        <f t="shared" si="133"/>
        <v>1.3051328295056526</v>
      </c>
      <c r="R267" s="22">
        <f t="shared" si="134"/>
        <v>-0.90940054169799101</v>
      </c>
      <c r="S267" s="22">
        <f t="shared" si="124"/>
        <v>1.5907171489281273</v>
      </c>
      <c r="U267" s="22">
        <f t="shared" si="125"/>
        <v>2.8015228948959856</v>
      </c>
      <c r="V267" s="22">
        <f t="shared" si="135"/>
        <v>2</v>
      </c>
      <c r="W267" s="22">
        <f t="shared" si="136"/>
        <v>0.8015228948959856</v>
      </c>
      <c r="X267" s="22">
        <f t="shared" si="137"/>
        <v>288.5482421625548</v>
      </c>
      <c r="Y267" s="22">
        <f t="shared" si="138"/>
        <v>71.4517578374452</v>
      </c>
      <c r="Z267" s="22">
        <f t="shared" si="139"/>
        <v>71.4517578374452</v>
      </c>
      <c r="AB267" s="22">
        <f t="shared" si="126"/>
        <v>-0.60856682347061464</v>
      </c>
      <c r="AC267" s="22">
        <f t="shared" si="127"/>
        <v>-34.868310536549231</v>
      </c>
      <c r="AD267" s="22">
        <f t="shared" si="140"/>
        <v>-9.6856418157081195E-2</v>
      </c>
      <c r="AE267" s="22">
        <f t="shared" si="141"/>
        <v>0</v>
      </c>
      <c r="AF267" s="22">
        <f t="shared" si="142"/>
        <v>-9.6856418157081195E-2</v>
      </c>
      <c r="AG267" s="22">
        <f t="shared" si="143"/>
        <v>-34.868310536549231</v>
      </c>
      <c r="AH267" s="22">
        <f t="shared" si="144"/>
        <v>34.868310536549231</v>
      </c>
      <c r="AI267" s="22">
        <f t="shared" si="145"/>
        <v>34.868310536549231</v>
      </c>
      <c r="AK267" s="28">
        <f t="shared" si="128"/>
        <v>0</v>
      </c>
      <c r="AL267" s="28">
        <f t="shared" si="129"/>
        <v>-0.36157705684156971</v>
      </c>
      <c r="AM267" s="28">
        <f t="shared" si="130"/>
        <v>4.0318592613108297</v>
      </c>
      <c r="AN267" s="28">
        <v>0</v>
      </c>
      <c r="AO267" s="28">
        <f t="shared" si="131"/>
        <v>71.4517578374452</v>
      </c>
      <c r="AP267" s="28" t="e">
        <f t="shared" si="132"/>
        <v>#N/A</v>
      </c>
      <c r="BC267" s="65">
        <f t="shared" si="146"/>
        <v>2.8015228948959856</v>
      </c>
      <c r="BD267" s="65">
        <f t="shared" si="147"/>
        <v>4.0318592613108297</v>
      </c>
      <c r="BE267" s="65" t="e">
        <f t="shared" si="148"/>
        <v>#N/A</v>
      </c>
      <c r="BF267" s="65" t="e">
        <f t="shared" si="149"/>
        <v>#N/A</v>
      </c>
    </row>
    <row r="268" spans="2:58">
      <c r="B268" s="29"/>
      <c r="C268" s="30"/>
      <c r="D268" s="30"/>
      <c r="E268" s="31"/>
      <c r="F268" s="23">
        <v>264</v>
      </c>
      <c r="G268" s="23">
        <v>893.3671843019265</v>
      </c>
      <c r="H268" s="23">
        <v>893.3671843019265</v>
      </c>
      <c r="I268" s="27">
        <v>1.1193605692841695</v>
      </c>
      <c r="K268" s="23"/>
      <c r="L268" s="23">
        <f t="shared" si="120"/>
        <v>1023.1673587800591</v>
      </c>
      <c r="M268" s="23">
        <f t="shared" si="121"/>
        <v>17.857639209646145</v>
      </c>
      <c r="N268" s="23">
        <f t="shared" si="122"/>
        <v>0.52477977857791236</v>
      </c>
      <c r="O268" s="23">
        <f t="shared" si="123"/>
        <v>-0.80294556034543363</v>
      </c>
      <c r="Q268" s="23">
        <f t="shared" si="133"/>
        <v>1.5247797785779125</v>
      </c>
      <c r="R268" s="23">
        <f t="shared" si="134"/>
        <v>-0.80294556034543363</v>
      </c>
      <c r="S268" s="23">
        <f t="shared" si="124"/>
        <v>1.7232744836614249</v>
      </c>
      <c r="U268" s="23">
        <f t="shared" si="125"/>
        <v>2.8421315521668307</v>
      </c>
      <c r="V268" s="23">
        <f t="shared" si="135"/>
        <v>2</v>
      </c>
      <c r="W268" s="23">
        <f t="shared" si="136"/>
        <v>0.84213155216683067</v>
      </c>
      <c r="X268" s="23">
        <f t="shared" si="137"/>
        <v>303.16735878005903</v>
      </c>
      <c r="Y268" s="23">
        <f t="shared" si="138"/>
        <v>56.832641219940967</v>
      </c>
      <c r="Z268" s="23">
        <f t="shared" si="139"/>
        <v>56.832641219940967</v>
      </c>
      <c r="AB268" s="23">
        <f t="shared" si="126"/>
        <v>-0.4846986804083836</v>
      </c>
      <c r="AC268" s="23">
        <f t="shared" si="127"/>
        <v>-27.771188722960702</v>
      </c>
      <c r="AD268" s="23">
        <f t="shared" si="140"/>
        <v>-7.7142190897113064E-2</v>
      </c>
      <c r="AE268" s="23">
        <f t="shared" si="141"/>
        <v>0</v>
      </c>
      <c r="AF268" s="23">
        <f t="shared" si="142"/>
        <v>-7.7142190897113064E-2</v>
      </c>
      <c r="AG268" s="23">
        <f t="shared" si="143"/>
        <v>-27.771188722960702</v>
      </c>
      <c r="AH268" s="23">
        <f t="shared" si="144"/>
        <v>27.771188722960702</v>
      </c>
      <c r="AI268" s="23">
        <f t="shared" si="145"/>
        <v>27.771188722960702</v>
      </c>
      <c r="AK268" s="26">
        <f t="shared" si="128"/>
        <v>0</v>
      </c>
      <c r="AL268" s="26">
        <f t="shared" si="129"/>
        <v>-0.36157705684156971</v>
      </c>
      <c r="AM268" s="26">
        <f t="shared" si="130"/>
        <v>4.727089150183823</v>
      </c>
      <c r="AN268" s="26">
        <v>0</v>
      </c>
      <c r="AO268" s="26">
        <f t="shared" si="131"/>
        <v>56.832641219940967</v>
      </c>
      <c r="AP268" s="26" t="e">
        <f t="shared" si="132"/>
        <v>#N/A</v>
      </c>
      <c r="BC268" s="66">
        <f t="shared" si="146"/>
        <v>2.8421315521668307</v>
      </c>
      <c r="BD268" s="66">
        <f t="shared" si="147"/>
        <v>4.727089150183823</v>
      </c>
      <c r="BE268" s="66" t="e">
        <f t="shared" si="148"/>
        <v>#N/A</v>
      </c>
      <c r="BF268" s="66" t="e">
        <f t="shared" si="149"/>
        <v>#N/A</v>
      </c>
    </row>
    <row r="269" spans="2:58">
      <c r="B269" s="29"/>
      <c r="C269" s="30"/>
      <c r="D269" s="30"/>
      <c r="E269" s="31"/>
      <c r="F269" s="22">
        <v>265</v>
      </c>
      <c r="G269" s="22">
        <v>906.31672752016368</v>
      </c>
      <c r="H269" s="22">
        <v>906.31672752016368</v>
      </c>
      <c r="I269" s="22">
        <v>1.1033670345422948</v>
      </c>
      <c r="K269" s="22"/>
      <c r="L269" s="22">
        <f t="shared" si="120"/>
        <v>1037.9983825347151</v>
      </c>
      <c r="M269" s="22">
        <f t="shared" si="121"/>
        <v>18.116489405606384</v>
      </c>
      <c r="N269" s="22">
        <f t="shared" si="122"/>
        <v>0.71282605558999601</v>
      </c>
      <c r="O269" s="22">
        <f t="shared" si="123"/>
        <v>-0.64186790179501352</v>
      </c>
      <c r="Q269" s="22">
        <f t="shared" si="133"/>
        <v>1.7128260555899959</v>
      </c>
      <c r="R269" s="22">
        <f t="shared" si="134"/>
        <v>-0.64186790179501352</v>
      </c>
      <c r="S269" s="22">
        <f t="shared" si="124"/>
        <v>1.8291439254642368</v>
      </c>
      <c r="U269" s="22">
        <f t="shared" si="125"/>
        <v>2.8833288403742086</v>
      </c>
      <c r="V269" s="22">
        <f t="shared" si="135"/>
        <v>2</v>
      </c>
      <c r="W269" s="22">
        <f t="shared" si="136"/>
        <v>0.88332884037420856</v>
      </c>
      <c r="X269" s="22">
        <f t="shared" si="137"/>
        <v>317.99838253471506</v>
      </c>
      <c r="Y269" s="22">
        <f t="shared" si="138"/>
        <v>42.001617465284937</v>
      </c>
      <c r="Z269" s="22">
        <f t="shared" si="139"/>
        <v>42.001617465284937</v>
      </c>
      <c r="AB269" s="22">
        <f t="shared" si="126"/>
        <v>-0.35854447981988918</v>
      </c>
      <c r="AC269" s="22">
        <f t="shared" si="127"/>
        <v>-20.543085461393165</v>
      </c>
      <c r="AD269" s="22">
        <f t="shared" si="140"/>
        <v>-5.7064126281647684E-2</v>
      </c>
      <c r="AE269" s="22">
        <f t="shared" si="141"/>
        <v>0</v>
      </c>
      <c r="AF269" s="22">
        <f t="shared" si="142"/>
        <v>-5.7064126281647684E-2</v>
      </c>
      <c r="AG269" s="22">
        <f t="shared" si="143"/>
        <v>-20.543085461393165</v>
      </c>
      <c r="AH269" s="22">
        <f t="shared" si="144"/>
        <v>20.543085461393165</v>
      </c>
      <c r="AI269" s="22">
        <f t="shared" si="145"/>
        <v>20.543085461393165</v>
      </c>
      <c r="AK269" s="28">
        <f t="shared" si="128"/>
        <v>0</v>
      </c>
      <c r="AL269" s="28">
        <f t="shared" si="129"/>
        <v>-0.36157705684156971</v>
      </c>
      <c r="AM269" s="28">
        <f t="shared" si="130"/>
        <v>5.2449575821989516</v>
      </c>
      <c r="AN269" s="28">
        <v>0</v>
      </c>
      <c r="AO269" s="28">
        <f t="shared" si="131"/>
        <v>42.001617465284937</v>
      </c>
      <c r="AP269" s="28" t="e">
        <f t="shared" si="132"/>
        <v>#N/A</v>
      </c>
      <c r="BC269" s="65">
        <f t="shared" si="146"/>
        <v>2.8833288403742086</v>
      </c>
      <c r="BD269" s="65">
        <f t="shared" si="147"/>
        <v>5.2449575821989516</v>
      </c>
      <c r="BE269" s="65" t="e">
        <f t="shared" si="148"/>
        <v>#N/A</v>
      </c>
      <c r="BF269" s="65" t="e">
        <f t="shared" si="149"/>
        <v>#N/A</v>
      </c>
    </row>
    <row r="270" spans="2:58">
      <c r="B270" s="29"/>
      <c r="C270" s="30"/>
      <c r="D270" s="30"/>
      <c r="E270" s="31"/>
      <c r="F270" s="23">
        <v>266</v>
      </c>
      <c r="G270" s="23">
        <v>919.45397706174492</v>
      </c>
      <c r="H270" s="23">
        <v>919.45397706174492</v>
      </c>
      <c r="I270" s="27">
        <v>1.0876020170097607</v>
      </c>
      <c r="K270" s="23"/>
      <c r="L270" s="23">
        <f t="shared" si="120"/>
        <v>1053.0443850645679</v>
      </c>
      <c r="M270" s="23">
        <f t="shared" si="121"/>
        <v>18.379091689015709</v>
      </c>
      <c r="N270" s="23">
        <f t="shared" si="122"/>
        <v>0.85501412276582411</v>
      </c>
      <c r="O270" s="23">
        <f t="shared" si="123"/>
        <v>-0.43481747751638655</v>
      </c>
      <c r="Q270" s="23">
        <f t="shared" si="133"/>
        <v>1.8550141227658241</v>
      </c>
      <c r="R270" s="23">
        <f t="shared" si="134"/>
        <v>-0.43481747751638655</v>
      </c>
      <c r="S270" s="23">
        <f t="shared" si="124"/>
        <v>1.9052935822109867</v>
      </c>
      <c r="U270" s="23">
        <f t="shared" si="125"/>
        <v>2.9251232918460222</v>
      </c>
      <c r="V270" s="23">
        <f t="shared" si="135"/>
        <v>2</v>
      </c>
      <c r="W270" s="23">
        <f t="shared" si="136"/>
        <v>0.92512329184602216</v>
      </c>
      <c r="X270" s="23">
        <f t="shared" si="137"/>
        <v>333.04438506456796</v>
      </c>
      <c r="Y270" s="23">
        <f t="shared" si="138"/>
        <v>26.955614935432038</v>
      </c>
      <c r="Z270" s="23">
        <f t="shared" si="139"/>
        <v>26.955614935432038</v>
      </c>
      <c r="AB270" s="23">
        <f t="shared" si="126"/>
        <v>-0.23024439277848954</v>
      </c>
      <c r="AC270" s="23">
        <f t="shared" si="127"/>
        <v>-13.192031962759861</v>
      </c>
      <c r="AD270" s="23">
        <f t="shared" si="140"/>
        <v>-3.6644533229888504E-2</v>
      </c>
      <c r="AE270" s="23">
        <f t="shared" si="141"/>
        <v>0</v>
      </c>
      <c r="AF270" s="23">
        <f t="shared" si="142"/>
        <v>-3.6644533229888504E-2</v>
      </c>
      <c r="AG270" s="23">
        <f t="shared" si="143"/>
        <v>-13.192031962759861</v>
      </c>
      <c r="AH270" s="23">
        <f t="shared" si="144"/>
        <v>13.192031962759861</v>
      </c>
      <c r="AI270" s="23">
        <f t="shared" si="145"/>
        <v>13.192031962759861</v>
      </c>
      <c r="AK270" s="26">
        <f t="shared" si="128"/>
        <v>0</v>
      </c>
      <c r="AL270" s="26">
        <f t="shared" si="129"/>
        <v>-0.36157705684156971</v>
      </c>
      <c r="AM270" s="26">
        <f t="shared" si="130"/>
        <v>5.5992380916819675</v>
      </c>
      <c r="AN270" s="26">
        <v>0</v>
      </c>
      <c r="AO270" s="26">
        <f t="shared" si="131"/>
        <v>26.955614935432038</v>
      </c>
      <c r="AP270" s="26" t="e">
        <f t="shared" si="132"/>
        <v>#N/A</v>
      </c>
      <c r="BC270" s="66">
        <f t="shared" si="146"/>
        <v>2.9251232918460222</v>
      </c>
      <c r="BD270" s="66">
        <f t="shared" si="147"/>
        <v>5.5992380916819675</v>
      </c>
      <c r="BE270" s="66" t="e">
        <f t="shared" si="148"/>
        <v>#N/A</v>
      </c>
      <c r="BF270" s="66" t="e">
        <f t="shared" si="149"/>
        <v>#N/A</v>
      </c>
    </row>
    <row r="271" spans="2:58">
      <c r="B271" s="29"/>
      <c r="C271" s="30"/>
      <c r="D271" s="30"/>
      <c r="E271" s="31"/>
      <c r="F271" s="22">
        <v>267</v>
      </c>
      <c r="G271" s="22">
        <v>932.78165376888126</v>
      </c>
      <c r="H271" s="22">
        <v>932.78165376888126</v>
      </c>
      <c r="I271" s="22">
        <v>1.0720622516100362</v>
      </c>
      <c r="K271" s="22"/>
      <c r="L271" s="22">
        <f t="shared" si="120"/>
        <v>1068.3084825316921</v>
      </c>
      <c r="M271" s="22">
        <f t="shared" si="121"/>
        <v>18.645500447162355</v>
      </c>
      <c r="N271" s="22">
        <f t="shared" si="122"/>
        <v>0.93932521157766546</v>
      </c>
      <c r="O271" s="22">
        <f t="shared" si="123"/>
        <v>-0.1943798749287047</v>
      </c>
      <c r="Q271" s="22">
        <f t="shared" si="133"/>
        <v>1.9393252115776654</v>
      </c>
      <c r="R271" s="22">
        <f t="shared" si="134"/>
        <v>-0.1943798749287047</v>
      </c>
      <c r="S271" s="22">
        <f t="shared" si="124"/>
        <v>1.9490422807209842</v>
      </c>
      <c r="U271" s="22">
        <f t="shared" si="125"/>
        <v>2.9675235625880338</v>
      </c>
      <c r="V271" s="22">
        <f t="shared" si="135"/>
        <v>2</v>
      </c>
      <c r="W271" s="22">
        <f t="shared" si="136"/>
        <v>0.96752356258803385</v>
      </c>
      <c r="X271" s="22">
        <f t="shared" si="137"/>
        <v>348.30848253169216</v>
      </c>
      <c r="Y271" s="22">
        <f t="shared" si="138"/>
        <v>11.691517468307836</v>
      </c>
      <c r="Z271" s="22">
        <f t="shared" si="139"/>
        <v>11.691517468307836</v>
      </c>
      <c r="AB271" s="22">
        <f t="shared" si="126"/>
        <v>-9.9897038323289306E-2</v>
      </c>
      <c r="AC271" s="22">
        <f t="shared" si="127"/>
        <v>-5.7236786817811192</v>
      </c>
      <c r="AD271" s="22">
        <f t="shared" si="140"/>
        <v>-1.5899107449391998E-2</v>
      </c>
      <c r="AE271" s="22">
        <f t="shared" si="141"/>
        <v>0</v>
      </c>
      <c r="AF271" s="22">
        <f t="shared" si="142"/>
        <v>-1.5899107449391998E-2</v>
      </c>
      <c r="AG271" s="22">
        <f t="shared" si="143"/>
        <v>-5.7236786817811192</v>
      </c>
      <c r="AH271" s="22">
        <f t="shared" si="144"/>
        <v>5.7236786817811192</v>
      </c>
      <c r="AI271" s="22">
        <f t="shared" si="145"/>
        <v>5.7236786817811192</v>
      </c>
      <c r="AK271" s="28">
        <f t="shared" si="128"/>
        <v>0</v>
      </c>
      <c r="AL271" s="28">
        <f t="shared" si="129"/>
        <v>-0.36157705684156971</v>
      </c>
      <c r="AM271" s="28">
        <f t="shared" si="130"/>
        <v>5.7964252080542833</v>
      </c>
      <c r="AN271" s="28">
        <v>0</v>
      </c>
      <c r="AO271" s="28">
        <f t="shared" si="131"/>
        <v>11.691517468307836</v>
      </c>
      <c r="AP271" s="28" t="e">
        <f t="shared" si="132"/>
        <v>#N/A</v>
      </c>
      <c r="BC271" s="65">
        <f t="shared" si="146"/>
        <v>2.9675235625880338</v>
      </c>
      <c r="BD271" s="65">
        <f t="shared" si="147"/>
        <v>5.7964252080542833</v>
      </c>
      <c r="BE271" s="65" t="e">
        <f t="shared" si="148"/>
        <v>#N/A</v>
      </c>
      <c r="BF271" s="65" t="e">
        <f t="shared" si="149"/>
        <v>#N/A</v>
      </c>
    </row>
    <row r="272" spans="2:58">
      <c r="B272" s="29"/>
      <c r="C272" s="30"/>
      <c r="D272" s="30"/>
      <c r="E272" s="31"/>
      <c r="F272" s="23">
        <v>268</v>
      </c>
      <c r="G272" s="23">
        <v>946.30251792296133</v>
      </c>
      <c r="H272" s="23">
        <v>946.30251792296133</v>
      </c>
      <c r="I272" s="27">
        <v>1.056744519918323</v>
      </c>
      <c r="K272" s="23"/>
      <c r="L272" s="23">
        <f t="shared" si="120"/>
        <v>1083.7938362675854</v>
      </c>
      <c r="M272" s="23">
        <f t="shared" si="121"/>
        <v>18.915770855689697</v>
      </c>
      <c r="N272" s="23">
        <f t="shared" si="122"/>
        <v>0.95712439695602436</v>
      </c>
      <c r="O272" s="23">
        <f t="shared" si="123"/>
        <v>6.3468713822573838E-2</v>
      </c>
      <c r="Q272" s="23">
        <f t="shared" si="133"/>
        <v>1.9571243969560244</v>
      </c>
      <c r="R272" s="23">
        <f t="shared" si="134"/>
        <v>6.3468713822573838E-2</v>
      </c>
      <c r="S272" s="23">
        <f t="shared" si="124"/>
        <v>1.958153258249919</v>
      </c>
      <c r="U272" s="23">
        <f t="shared" si="125"/>
        <v>3.0105384340766261</v>
      </c>
      <c r="V272" s="23">
        <f t="shared" si="135"/>
        <v>3</v>
      </c>
      <c r="W272" s="23">
        <f t="shared" si="136"/>
        <v>1.0538434076626135E-2</v>
      </c>
      <c r="X272" s="23">
        <f t="shared" si="137"/>
        <v>3.7938362675854087</v>
      </c>
      <c r="Y272" s="23">
        <f t="shared" si="138"/>
        <v>-3.7938362675854087</v>
      </c>
      <c r="Z272" s="23">
        <f t="shared" si="139"/>
        <v>-3.7938362675854087</v>
      </c>
      <c r="AB272" s="23">
        <f t="shared" si="126"/>
        <v>3.2418214403438554E-2</v>
      </c>
      <c r="AC272" s="23">
        <f t="shared" si="127"/>
        <v>1.8574268646672449</v>
      </c>
      <c r="AD272" s="23">
        <f t="shared" si="140"/>
        <v>5.1595190685201249E-3</v>
      </c>
      <c r="AE272" s="23">
        <f t="shared" si="141"/>
        <v>0</v>
      </c>
      <c r="AF272" s="23">
        <f t="shared" si="142"/>
        <v>5.1595190685201249E-3</v>
      </c>
      <c r="AG272" s="23">
        <f t="shared" si="143"/>
        <v>1.8574268646672449</v>
      </c>
      <c r="AH272" s="23">
        <f t="shared" si="144"/>
        <v>-1.8574268646672449</v>
      </c>
      <c r="AI272" s="23">
        <f t="shared" si="145"/>
        <v>-1.8574268646672449</v>
      </c>
      <c r="AK272" s="26">
        <f t="shared" si="128"/>
        <v>0</v>
      </c>
      <c r="AL272" s="26">
        <f t="shared" si="129"/>
        <v>-0.36157705684156971</v>
      </c>
      <c r="AM272" s="26">
        <f t="shared" si="130"/>
        <v>5.836933592115539</v>
      </c>
      <c r="AN272" s="26">
        <v>0</v>
      </c>
      <c r="AO272" s="26">
        <f t="shared" si="131"/>
        <v>-3.7938362675854087</v>
      </c>
      <c r="AP272" s="26" t="e">
        <f t="shared" si="132"/>
        <v>#N/A</v>
      </c>
      <c r="BC272" s="66">
        <f t="shared" si="146"/>
        <v>3.0105384340766261</v>
      </c>
      <c r="BD272" s="66">
        <f t="shared" si="147"/>
        <v>5.836933592115539</v>
      </c>
      <c r="BE272" s="66" t="e">
        <f t="shared" si="148"/>
        <v>#N/A</v>
      </c>
      <c r="BF272" s="66" t="e">
        <f t="shared" si="149"/>
        <v>#N/A</v>
      </c>
    </row>
    <row r="273" spans="2:58">
      <c r="B273" s="29"/>
      <c r="C273" s="30"/>
      <c r="D273" s="30"/>
      <c r="E273" s="31"/>
      <c r="F273" s="22">
        <v>269</v>
      </c>
      <c r="G273" s="22">
        <v>960.0193698162235</v>
      </c>
      <c r="H273" s="22">
        <v>960.0193698162235</v>
      </c>
      <c r="I273" s="22">
        <v>1.0416456494949993</v>
      </c>
      <c r="K273" s="22"/>
      <c r="L273" s="22">
        <f t="shared" si="120"/>
        <v>1099.5036534278977</v>
      </c>
      <c r="M273" s="22">
        <f t="shared" si="121"/>
        <v>19.189958890023451</v>
      </c>
      <c r="N273" s="22">
        <f t="shared" si="122"/>
        <v>0.90418623536816889</v>
      </c>
      <c r="O273" s="22">
        <f t="shared" si="123"/>
        <v>0.32025402519478718</v>
      </c>
      <c r="Q273" s="22">
        <f t="shared" si="133"/>
        <v>1.9041862353681689</v>
      </c>
      <c r="R273" s="22">
        <f t="shared" si="134"/>
        <v>0.32025402519478718</v>
      </c>
      <c r="S273" s="22">
        <f t="shared" si="124"/>
        <v>1.930929273593174</v>
      </c>
      <c r="U273" s="22">
        <f t="shared" si="125"/>
        <v>3.0541768150774935</v>
      </c>
      <c r="V273" s="22">
        <f t="shared" si="135"/>
        <v>3</v>
      </c>
      <c r="W273" s="22">
        <f t="shared" si="136"/>
        <v>5.4176815077493501E-2</v>
      </c>
      <c r="X273" s="22">
        <f t="shared" si="137"/>
        <v>19.50365342789766</v>
      </c>
      <c r="Y273" s="22">
        <f t="shared" si="138"/>
        <v>-19.50365342789766</v>
      </c>
      <c r="Z273" s="22">
        <f t="shared" si="139"/>
        <v>-19.50365342789766</v>
      </c>
      <c r="AB273" s="22">
        <f t="shared" si="126"/>
        <v>0.16662482512947566</v>
      </c>
      <c r="AC273" s="22">
        <f t="shared" si="127"/>
        <v>9.5468992420243364</v>
      </c>
      <c r="AD273" s="22">
        <f t="shared" si="140"/>
        <v>2.6519164561178712E-2</v>
      </c>
      <c r="AE273" s="22">
        <f t="shared" si="141"/>
        <v>0</v>
      </c>
      <c r="AF273" s="22">
        <f t="shared" si="142"/>
        <v>2.6519164561178712E-2</v>
      </c>
      <c r="AG273" s="22">
        <f t="shared" si="143"/>
        <v>9.5468992420243364</v>
      </c>
      <c r="AH273" s="22">
        <f t="shared" si="144"/>
        <v>-9.5468992420243364</v>
      </c>
      <c r="AI273" s="22">
        <f t="shared" si="145"/>
        <v>-9.5468992420243364</v>
      </c>
      <c r="AK273" s="28">
        <f t="shared" si="128"/>
        <v>0</v>
      </c>
      <c r="AL273" s="28">
        <f t="shared" si="129"/>
        <v>-0.36157705684156971</v>
      </c>
      <c r="AM273" s="28">
        <f t="shared" si="130"/>
        <v>5.7153273331669769</v>
      </c>
      <c r="AN273" s="28">
        <v>0</v>
      </c>
      <c r="AO273" s="28">
        <f t="shared" si="131"/>
        <v>-19.50365342789766</v>
      </c>
      <c r="AP273" s="28" t="e">
        <f t="shared" si="132"/>
        <v>#N/A</v>
      </c>
      <c r="BC273" s="65">
        <f t="shared" si="146"/>
        <v>3.0541768150774935</v>
      </c>
      <c r="BD273" s="65">
        <f t="shared" si="147"/>
        <v>5.7153273331669769</v>
      </c>
      <c r="BE273" s="65" t="e">
        <f t="shared" si="148"/>
        <v>#N/A</v>
      </c>
      <c r="BF273" s="65" t="e">
        <f t="shared" si="149"/>
        <v>#N/A</v>
      </c>
    </row>
    <row r="274" spans="2:58">
      <c r="B274" s="29"/>
      <c r="C274" s="30"/>
      <c r="D274" s="30"/>
      <c r="E274" s="31"/>
      <c r="F274" s="23">
        <v>270</v>
      </c>
      <c r="G274" s="23">
        <v>973.93505033172664</v>
      </c>
      <c r="H274" s="23">
        <v>973.93505033172664</v>
      </c>
      <c r="I274" s="27">
        <v>1.0267625132285727</v>
      </c>
      <c r="K274" s="23"/>
      <c r="L274" s="23">
        <f t="shared" si="120"/>
        <v>1115.4411876566705</v>
      </c>
      <c r="M274" s="23">
        <f t="shared" si="121"/>
        <v>19.468121336964835</v>
      </c>
      <c r="N274" s="23">
        <f t="shared" si="122"/>
        <v>0.78149249938381438</v>
      </c>
      <c r="O274" s="23">
        <f t="shared" si="123"/>
        <v>0.55622375200054519</v>
      </c>
      <c r="Q274" s="23">
        <f t="shared" si="133"/>
        <v>1.7814924993838144</v>
      </c>
      <c r="R274" s="23">
        <f t="shared" si="134"/>
        <v>0.55622375200054519</v>
      </c>
      <c r="S274" s="23">
        <f t="shared" si="124"/>
        <v>1.8663066167300468</v>
      </c>
      <c r="U274" s="23">
        <f t="shared" si="125"/>
        <v>3.0984477434907514</v>
      </c>
      <c r="V274" s="23">
        <f t="shared" si="135"/>
        <v>3</v>
      </c>
      <c r="W274" s="23">
        <f t="shared" si="136"/>
        <v>9.844774349075136E-2</v>
      </c>
      <c r="X274" s="23">
        <f t="shared" si="137"/>
        <v>35.441187656670493</v>
      </c>
      <c r="Y274" s="23">
        <f t="shared" si="138"/>
        <v>-35.441187656670493</v>
      </c>
      <c r="Z274" s="23">
        <f t="shared" si="139"/>
        <v>-35.441187656670493</v>
      </c>
      <c r="AB274" s="23">
        <f t="shared" si="126"/>
        <v>0.3026329116845945</v>
      </c>
      <c r="AC274" s="23">
        <f t="shared" si="127"/>
        <v>17.339588581282641</v>
      </c>
      <c r="AD274" s="23">
        <f t="shared" si="140"/>
        <v>4.8165523836896221E-2</v>
      </c>
      <c r="AE274" s="23">
        <f t="shared" si="141"/>
        <v>0</v>
      </c>
      <c r="AF274" s="23">
        <f t="shared" si="142"/>
        <v>4.8165523836896221E-2</v>
      </c>
      <c r="AG274" s="23">
        <f t="shared" si="143"/>
        <v>17.339588581282641</v>
      </c>
      <c r="AH274" s="23">
        <f t="shared" si="144"/>
        <v>-17.339588581282641</v>
      </c>
      <c r="AI274" s="23">
        <f t="shared" si="145"/>
        <v>-17.339588581282641</v>
      </c>
      <c r="AK274" s="26">
        <f t="shared" si="128"/>
        <v>0</v>
      </c>
      <c r="AL274" s="26">
        <f t="shared" si="129"/>
        <v>-0.36157705684156971</v>
      </c>
      <c r="AM274" s="26">
        <f t="shared" si="130"/>
        <v>5.4196599159125958</v>
      </c>
      <c r="AN274" s="26">
        <v>0</v>
      </c>
      <c r="AO274" s="26">
        <f t="shared" si="131"/>
        <v>-35.441187656670493</v>
      </c>
      <c r="AP274" s="26" t="e">
        <f t="shared" si="132"/>
        <v>#N/A</v>
      </c>
      <c r="BC274" s="66">
        <f t="shared" si="146"/>
        <v>3.0984477434907514</v>
      </c>
      <c r="BD274" s="66">
        <f t="shared" si="147"/>
        <v>5.4196599159125958</v>
      </c>
      <c r="BE274" s="66" t="e">
        <f t="shared" si="148"/>
        <v>#N/A</v>
      </c>
      <c r="BF274" s="66" t="e">
        <f t="shared" si="149"/>
        <v>#N/A</v>
      </c>
    </row>
    <row r="275" spans="2:58">
      <c r="B275" s="29"/>
      <c r="C275" s="30"/>
      <c r="D275" s="30"/>
      <c r="E275" s="31"/>
      <c r="F275" s="22">
        <v>271</v>
      </c>
      <c r="G275" s="22">
        <v>988.05244153172021</v>
      </c>
      <c r="H275" s="22">
        <v>988.05244153172021</v>
      </c>
      <c r="I275" s="22">
        <v>1.0120920286880302</v>
      </c>
      <c r="K275" s="22"/>
      <c r="L275" s="22">
        <f t="shared" si="120"/>
        <v>1131.6097397601925</v>
      </c>
      <c r="M275" s="22">
        <f t="shared" si="121"/>
        <v>19.750315806451546</v>
      </c>
      <c r="N275" s="22">
        <f t="shared" si="122"/>
        <v>0.59569358483803303</v>
      </c>
      <c r="O275" s="22">
        <f t="shared" si="123"/>
        <v>0.75184076895679053</v>
      </c>
      <c r="Q275" s="22">
        <f t="shared" si="133"/>
        <v>1.5956935848380329</v>
      </c>
      <c r="R275" s="22">
        <f t="shared" si="134"/>
        <v>0.75184076895679053</v>
      </c>
      <c r="S275" s="22">
        <f t="shared" si="124"/>
        <v>1.7639451688073502</v>
      </c>
      <c r="U275" s="22">
        <f t="shared" si="125"/>
        <v>3.143360388222757</v>
      </c>
      <c r="V275" s="22">
        <f t="shared" si="135"/>
        <v>3</v>
      </c>
      <c r="W275" s="22">
        <f t="shared" si="136"/>
        <v>0.14336038822275698</v>
      </c>
      <c r="X275" s="22">
        <f t="shared" si="137"/>
        <v>51.609739760192511</v>
      </c>
      <c r="Y275" s="22">
        <f t="shared" si="138"/>
        <v>-51.609739760192511</v>
      </c>
      <c r="Z275" s="22">
        <f t="shared" si="139"/>
        <v>-51.609739760192511</v>
      </c>
      <c r="AB275" s="22">
        <f t="shared" si="126"/>
        <v>0.4403176483455416</v>
      </c>
      <c r="AC275" s="22">
        <f t="shared" si="127"/>
        <v>25.228342895325071</v>
      </c>
      <c r="AD275" s="22">
        <f t="shared" si="140"/>
        <v>7.0078730264791861E-2</v>
      </c>
      <c r="AE275" s="22">
        <f t="shared" si="141"/>
        <v>0</v>
      </c>
      <c r="AF275" s="22">
        <f t="shared" si="142"/>
        <v>7.0078730264791861E-2</v>
      </c>
      <c r="AG275" s="22">
        <f t="shared" si="143"/>
        <v>25.228342895325071</v>
      </c>
      <c r="AH275" s="22">
        <f t="shared" si="144"/>
        <v>-25.228342895325071</v>
      </c>
      <c r="AI275" s="22">
        <f t="shared" si="145"/>
        <v>-25.228342895325071</v>
      </c>
      <c r="AK275" s="28">
        <f t="shared" si="128"/>
        <v>0</v>
      </c>
      <c r="AL275" s="28">
        <f t="shared" si="129"/>
        <v>-0.36157705684156971</v>
      </c>
      <c r="AM275" s="28">
        <f t="shared" si="130"/>
        <v>4.9297016243683442</v>
      </c>
      <c r="AN275" s="28">
        <v>0</v>
      </c>
      <c r="AO275" s="28">
        <f t="shared" si="131"/>
        <v>-51.609739760192511</v>
      </c>
      <c r="AP275" s="28" t="e">
        <f t="shared" si="132"/>
        <v>#N/A</v>
      </c>
      <c r="BC275" s="65">
        <f t="shared" si="146"/>
        <v>3.143360388222757</v>
      </c>
      <c r="BD275" s="65">
        <f t="shared" si="147"/>
        <v>4.9297016243683442</v>
      </c>
      <c r="BE275" s="65" t="e">
        <f t="shared" si="148"/>
        <v>#N/A</v>
      </c>
      <c r="BF275" s="65" t="e">
        <f t="shared" si="149"/>
        <v>#N/A</v>
      </c>
    </row>
    <row r="276" spans="2:58">
      <c r="B276" s="29"/>
      <c r="C276" s="30"/>
      <c r="D276" s="30"/>
      <c r="E276" s="31"/>
      <c r="F276" s="23">
        <v>272</v>
      </c>
      <c r="G276" s="23">
        <v>1002.3744672545447</v>
      </c>
      <c r="H276" s="23" t="s">
        <v>13</v>
      </c>
      <c r="I276" s="27">
        <v>0.99763115748443965</v>
      </c>
      <c r="K276" s="23"/>
      <c r="L276" s="23">
        <f t="shared" si="120"/>
        <v>1148.0126583906242</v>
      </c>
      <c r="M276" s="23">
        <f t="shared" si="121"/>
        <v>20.036600743489299</v>
      </c>
      <c r="N276" s="23">
        <f t="shared" si="122"/>
        <v>0.35913605415772537</v>
      </c>
      <c r="O276" s="23">
        <f t="shared" si="123"/>
        <v>0.88945864630501192</v>
      </c>
      <c r="Q276" s="23">
        <f t="shared" si="133"/>
        <v>1.3591360541577253</v>
      </c>
      <c r="R276" s="23">
        <f t="shared" si="134"/>
        <v>0.88945864630501192</v>
      </c>
      <c r="S276" s="23">
        <f t="shared" si="124"/>
        <v>1.6243113916974712</v>
      </c>
      <c r="U276" s="23">
        <f t="shared" si="125"/>
        <v>3.1889240510850674</v>
      </c>
      <c r="V276" s="23">
        <f t="shared" si="135"/>
        <v>3</v>
      </c>
      <c r="W276" s="23">
        <f t="shared" si="136"/>
        <v>0.18892405108506738</v>
      </c>
      <c r="X276" s="23">
        <f t="shared" si="137"/>
        <v>68.012658390624253</v>
      </c>
      <c r="Y276" s="23">
        <f t="shared" si="138"/>
        <v>-68.012658390624253</v>
      </c>
      <c r="Z276" s="23">
        <f t="shared" si="139"/>
        <v>-68.012658390624253</v>
      </c>
      <c r="AB276" s="23">
        <f t="shared" si="126"/>
        <v>0.57948276248089925</v>
      </c>
      <c r="AC276" s="23">
        <f t="shared" si="127"/>
        <v>33.201916590737454</v>
      </c>
      <c r="AD276" s="23">
        <f t="shared" si="140"/>
        <v>9.222754608538182E-2</v>
      </c>
      <c r="AE276" s="23">
        <f t="shared" si="141"/>
        <v>0</v>
      </c>
      <c r="AF276" s="23">
        <f t="shared" si="142"/>
        <v>9.222754608538182E-2</v>
      </c>
      <c r="AG276" s="23">
        <f t="shared" si="143"/>
        <v>33.201916590737454</v>
      </c>
      <c r="AH276" s="23">
        <f t="shared" si="144"/>
        <v>-33.201916590737454</v>
      </c>
      <c r="AI276" s="23">
        <f t="shared" si="145"/>
        <v>-33.201916590737454</v>
      </c>
      <c r="AK276" s="26">
        <f t="shared" si="128"/>
        <v>0</v>
      </c>
      <c r="AL276" s="26">
        <f t="shared" si="129"/>
        <v>-0.36157705684156971</v>
      </c>
      <c r="AM276" s="26">
        <f t="shared" si="130"/>
        <v>4.2133858026879327</v>
      </c>
      <c r="AN276" s="26">
        <v>0</v>
      </c>
      <c r="AO276" s="26">
        <f t="shared" si="131"/>
        <v>-68.012658390624253</v>
      </c>
      <c r="AP276" s="26" t="e">
        <f t="shared" si="132"/>
        <v>#N/A</v>
      </c>
      <c r="BC276" s="66">
        <f t="shared" si="146"/>
        <v>3.1889240510850674</v>
      </c>
      <c r="BD276" s="66">
        <f t="shared" si="147"/>
        <v>4.2133858026879327</v>
      </c>
      <c r="BE276" s="66" t="e">
        <f t="shared" si="148"/>
        <v>#N/A</v>
      </c>
      <c r="BF276" s="66" t="e">
        <f t="shared" si="149"/>
        <v>#N/A</v>
      </c>
    </row>
    <row r="277" spans="2:58">
      <c r="B277" s="29"/>
      <c r="C277" s="30"/>
      <c r="D277" s="30"/>
      <c r="E277" s="31"/>
      <c r="F277" s="22">
        <v>273</v>
      </c>
      <c r="G277" s="22">
        <v>1016.9040937201884</v>
      </c>
      <c r="H277" s="22">
        <v>1016.9040937201884</v>
      </c>
      <c r="I277" s="22">
        <v>0.98337690464166849</v>
      </c>
      <c r="K277" s="22"/>
      <c r="L277" s="22">
        <f t="shared" si="120"/>
        <v>1164.6533407395398</v>
      </c>
      <c r="M277" s="22">
        <f t="shared" si="121"/>
        <v>20.327035440256381</v>
      </c>
      <c r="N277" s="22">
        <f t="shared" si="122"/>
        <v>8.9382095329901434E-2</v>
      </c>
      <c r="O277" s="22">
        <f t="shared" si="123"/>
        <v>0.95505299848603242</v>
      </c>
      <c r="Q277" s="22">
        <f t="shared" si="133"/>
        <v>1.0893820953299014</v>
      </c>
      <c r="R277" s="22">
        <f t="shared" si="134"/>
        <v>0.95505299848603242</v>
      </c>
      <c r="S277" s="22">
        <f t="shared" si="124"/>
        <v>1.4487510412567537</v>
      </c>
      <c r="U277" s="22">
        <f t="shared" si="125"/>
        <v>3.235148168720944</v>
      </c>
      <c r="V277" s="22">
        <f t="shared" si="135"/>
        <v>3</v>
      </c>
      <c r="W277" s="22">
        <f t="shared" si="136"/>
        <v>0.23514816872094402</v>
      </c>
      <c r="X277" s="22">
        <f t="shared" si="137"/>
        <v>84.653340739539843</v>
      </c>
      <c r="Y277" s="22">
        <f t="shared" si="138"/>
        <v>-84.653340739539843</v>
      </c>
      <c r="Z277" s="22">
        <f t="shared" si="139"/>
        <v>-84.653340739539843</v>
      </c>
      <c r="AB277" s="22">
        <f t="shared" si="126"/>
        <v>0.71978772081657605</v>
      </c>
      <c r="AC277" s="22">
        <f t="shared" si="127"/>
        <v>41.240798548130599</v>
      </c>
      <c r="AD277" s="22">
        <f t="shared" si="140"/>
        <v>0.11455777374480722</v>
      </c>
      <c r="AE277" s="22">
        <f t="shared" si="141"/>
        <v>0</v>
      </c>
      <c r="AF277" s="22">
        <f t="shared" si="142"/>
        <v>0.11455777374480722</v>
      </c>
      <c r="AG277" s="22">
        <f t="shared" si="143"/>
        <v>41.240798548130599</v>
      </c>
      <c r="AH277" s="22">
        <f t="shared" si="144"/>
        <v>-41.240798548130599</v>
      </c>
      <c r="AI277" s="22">
        <f t="shared" si="145"/>
        <v>-41.240798548130599</v>
      </c>
      <c r="AK277" s="28">
        <f t="shared" si="128"/>
        <v>0</v>
      </c>
      <c r="AL277" s="28">
        <f t="shared" si="129"/>
        <v>-0.36157705684156971</v>
      </c>
      <c r="AM277" s="28">
        <f t="shared" si="130"/>
        <v>3.2198752222202764</v>
      </c>
      <c r="AN277" s="28">
        <v>0</v>
      </c>
      <c r="AO277" s="28">
        <f t="shared" si="131"/>
        <v>-84.653340739539843</v>
      </c>
      <c r="AP277" s="28" t="e">
        <f t="shared" si="132"/>
        <v>#N/A</v>
      </c>
      <c r="BC277" s="65">
        <f t="shared" si="146"/>
        <v>3.235148168720944</v>
      </c>
      <c r="BD277" s="65">
        <f t="shared" si="147"/>
        <v>3.2198752222202764</v>
      </c>
      <c r="BE277" s="65" t="e">
        <f t="shared" si="148"/>
        <v>#N/A</v>
      </c>
      <c r="BF277" s="65" t="e">
        <f t="shared" si="149"/>
        <v>#N/A</v>
      </c>
    </row>
    <row r="278" spans="2:58">
      <c r="B278" s="29"/>
      <c r="C278" s="30"/>
      <c r="D278" s="30"/>
      <c r="E278" s="31"/>
      <c r="F278" s="23">
        <v>274</v>
      </c>
      <c r="G278" s="23">
        <v>1031.6443301446113</v>
      </c>
      <c r="H278" s="23">
        <v>1031.6443301446113</v>
      </c>
      <c r="I278" s="27">
        <v>0.96932631797610369</v>
      </c>
      <c r="K278" s="23"/>
      <c r="L278" s="23">
        <f t="shared" si="120"/>
        <v>1181.5352332415073</v>
      </c>
      <c r="M278" s="23">
        <f t="shared" si="121"/>
        <v>20.621680048383457</v>
      </c>
      <c r="N278" s="23">
        <f t="shared" si="122"/>
        <v>-0.19181698172910797</v>
      </c>
      <c r="O278" s="23">
        <f t="shared" si="123"/>
        <v>0.9398519215296951</v>
      </c>
      <c r="Q278" s="23">
        <f t="shared" si="133"/>
        <v>0.80818301827089201</v>
      </c>
      <c r="R278" s="23">
        <f t="shared" si="134"/>
        <v>0.9398519215296951</v>
      </c>
      <c r="S278" s="23">
        <f t="shared" si="124"/>
        <v>1.2395488798044672</v>
      </c>
      <c r="U278" s="23">
        <f t="shared" si="125"/>
        <v>3.2820423145597424</v>
      </c>
      <c r="V278" s="23">
        <f t="shared" si="135"/>
        <v>3</v>
      </c>
      <c r="W278" s="23">
        <f t="shared" si="136"/>
        <v>0.28204231455974238</v>
      </c>
      <c r="X278" s="23">
        <f t="shared" si="137"/>
        <v>101.53523324150726</v>
      </c>
      <c r="Y278" s="23">
        <f t="shared" si="138"/>
        <v>-101.53523324150726</v>
      </c>
      <c r="Z278" s="23">
        <f t="shared" si="139"/>
        <v>-101.53523324150726</v>
      </c>
      <c r="AB278" s="23">
        <f t="shared" si="126"/>
        <v>0.86058014518762038</v>
      </c>
      <c r="AC278" s="23">
        <f t="shared" si="127"/>
        <v>49.30761025200627</v>
      </c>
      <c r="AD278" s="23">
        <f t="shared" si="140"/>
        <v>0.13696558403335074</v>
      </c>
      <c r="AE278" s="23">
        <f t="shared" si="141"/>
        <v>0</v>
      </c>
      <c r="AF278" s="23">
        <f t="shared" si="142"/>
        <v>0.13696558403335074</v>
      </c>
      <c r="AG278" s="23">
        <f t="shared" si="143"/>
        <v>49.307610252006263</v>
      </c>
      <c r="AH278" s="23">
        <f t="shared" si="144"/>
        <v>-49.307610252006263</v>
      </c>
      <c r="AI278" s="23">
        <f t="shared" si="145"/>
        <v>-49.307610252006263</v>
      </c>
      <c r="AK278" s="26">
        <f t="shared" si="128"/>
        <v>0</v>
      </c>
      <c r="AL278" s="26">
        <f t="shared" si="129"/>
        <v>-0.36157705684156971</v>
      </c>
      <c r="AM278" s="26">
        <f t="shared" si="130"/>
        <v>1.8652731442357227</v>
      </c>
      <c r="AN278" s="26">
        <v>0</v>
      </c>
      <c r="AO278" s="26">
        <f t="shared" si="131"/>
        <v>-101.53523324150726</v>
      </c>
      <c r="AP278" s="26" t="e">
        <f t="shared" si="132"/>
        <v>#N/A</v>
      </c>
      <c r="BC278" s="66">
        <f t="shared" si="146"/>
        <v>3.2820423145597424</v>
      </c>
      <c r="BD278" s="66">
        <f t="shared" si="147"/>
        <v>1.8652731442357227</v>
      </c>
      <c r="BE278" s="66" t="e">
        <f t="shared" si="148"/>
        <v>#N/A</v>
      </c>
      <c r="BF278" s="66" t="e">
        <f t="shared" si="149"/>
        <v>#N/A</v>
      </c>
    </row>
    <row r="279" spans="2:58">
      <c r="B279" s="29"/>
      <c r="C279" s="30"/>
      <c r="D279" s="30"/>
      <c r="E279" s="31"/>
      <c r="F279" s="22">
        <v>275</v>
      </c>
      <c r="G279" s="22">
        <v>1046.5982293629897</v>
      </c>
      <c r="H279" s="22">
        <v>1046.5982293629897</v>
      </c>
      <c r="I279" s="22">
        <v>0.95547648748521996</v>
      </c>
      <c r="K279" s="22"/>
      <c r="L279" s="22">
        <f t="shared" si="120"/>
        <v>1198.661832287886</v>
      </c>
      <c r="M279" s="22">
        <f t="shared" si="121"/>
        <v>20.920595591411686</v>
      </c>
      <c r="N279" s="22">
        <f t="shared" si="122"/>
        <v>-0.46008249174421328</v>
      </c>
      <c r="O279" s="22">
        <f t="shared" si="123"/>
        <v>0.8416884754308811</v>
      </c>
      <c r="Q279" s="22">
        <f t="shared" si="133"/>
        <v>0.53991750825578677</v>
      </c>
      <c r="R279" s="22">
        <f t="shared" si="134"/>
        <v>0.8416884754308811</v>
      </c>
      <c r="S279" s="22">
        <f t="shared" si="124"/>
        <v>0.99997520238968851</v>
      </c>
      <c r="U279" s="22">
        <f t="shared" si="125"/>
        <v>3.3296162007996832</v>
      </c>
      <c r="V279" s="22">
        <f t="shared" si="135"/>
        <v>3</v>
      </c>
      <c r="W279" s="22">
        <f t="shared" si="136"/>
        <v>0.32961620079968323</v>
      </c>
      <c r="X279" s="22">
        <f t="shared" si="137"/>
        <v>118.66183228788597</v>
      </c>
      <c r="Y279" s="22">
        <f t="shared" si="138"/>
        <v>-118.66183228788597</v>
      </c>
      <c r="Z279" s="22">
        <f t="shared" si="139"/>
        <v>-118.66183228788597</v>
      </c>
      <c r="AB279" s="22">
        <f t="shared" si="126"/>
        <v>1.0004413176688698</v>
      </c>
      <c r="AC279" s="22">
        <f t="shared" si="127"/>
        <v>57.321065152933116</v>
      </c>
      <c r="AD279" s="22">
        <f t="shared" si="140"/>
        <v>0.15922518098036978</v>
      </c>
      <c r="AE279" s="22">
        <f t="shared" si="141"/>
        <v>0</v>
      </c>
      <c r="AF279" s="22">
        <f t="shared" si="142"/>
        <v>0.15922518098036978</v>
      </c>
      <c r="AG279" s="22">
        <f t="shared" si="143"/>
        <v>57.321065152933123</v>
      </c>
      <c r="AH279" s="22">
        <f t="shared" si="144"/>
        <v>-57.321065152933123</v>
      </c>
      <c r="AI279" s="22">
        <f t="shared" si="145"/>
        <v>-57.321065152933123</v>
      </c>
      <c r="AK279" s="28">
        <f t="shared" si="128"/>
        <v>0</v>
      </c>
      <c r="AL279" s="28">
        <f t="shared" si="129"/>
        <v>-0.36157705684156971</v>
      </c>
      <c r="AM279" s="28">
        <f t="shared" si="130"/>
        <v>-2.1539197706752915E-4</v>
      </c>
      <c r="AN279" s="28">
        <v>0</v>
      </c>
      <c r="AO279" s="28">
        <f t="shared" si="131"/>
        <v>-118.66183228788597</v>
      </c>
      <c r="AP279" s="28" t="e">
        <f t="shared" si="132"/>
        <v>#N/A</v>
      </c>
      <c r="BC279" s="65">
        <f t="shared" si="146"/>
        <v>3.3296162007996832</v>
      </c>
      <c r="BD279" s="65">
        <f t="shared" si="147"/>
        <v>-2.1539197706752915E-4</v>
      </c>
      <c r="BE279" s="65" t="e">
        <f t="shared" si="148"/>
        <v>#N/A</v>
      </c>
      <c r="BF279" s="65" t="e">
        <f t="shared" si="149"/>
        <v>#N/A</v>
      </c>
    </row>
    <row r="280" spans="2:58">
      <c r="B280" s="29"/>
      <c r="C280" s="30"/>
      <c r="D280" s="30"/>
      <c r="E280" s="31"/>
      <c r="F280" s="23">
        <v>276</v>
      </c>
      <c r="G280" s="23">
        <v>1061.7688884619772</v>
      </c>
      <c r="H280" s="23">
        <v>1061.7688884619772</v>
      </c>
      <c r="I280" s="27">
        <v>0.94182454474489985</v>
      </c>
      <c r="K280" s="23"/>
      <c r="L280" s="23">
        <f t="shared" si="120"/>
        <v>1216.0366849509514</v>
      </c>
      <c r="M280" s="23">
        <f t="shared" si="121"/>
        <v>21.223843977431084</v>
      </c>
      <c r="N280" s="23">
        <f t="shared" si="122"/>
        <v>-0.6904362602248858</v>
      </c>
      <c r="O280" s="23">
        <f t="shared" si="123"/>
        <v>0.66589275371443923</v>
      </c>
      <c r="Q280" s="23">
        <f t="shared" si="133"/>
        <v>0.3095637397751142</v>
      </c>
      <c r="R280" s="23">
        <f t="shared" si="134"/>
        <v>0.66589275371443923</v>
      </c>
      <c r="S280" s="23">
        <f t="shared" si="124"/>
        <v>0.73433157935155791</v>
      </c>
      <c r="U280" s="23">
        <f t="shared" si="125"/>
        <v>3.3778796804193094</v>
      </c>
      <c r="V280" s="23">
        <f t="shared" si="135"/>
        <v>3</v>
      </c>
      <c r="W280" s="23">
        <f t="shared" si="136"/>
        <v>0.37787968041930942</v>
      </c>
      <c r="X280" s="23">
        <f t="shared" si="137"/>
        <v>136.03668495095138</v>
      </c>
      <c r="Y280" s="23">
        <f t="shared" si="138"/>
        <v>-136.03668495095138</v>
      </c>
      <c r="Z280" s="23">
        <f t="shared" si="139"/>
        <v>-136.03668495095138</v>
      </c>
      <c r="AB280" s="23">
        <f t="shared" si="126"/>
        <v>1.13563298209046</v>
      </c>
      <c r="AC280" s="23">
        <f t="shared" si="127"/>
        <v>65.066976949639169</v>
      </c>
      <c r="AD280" s="23">
        <f t="shared" si="140"/>
        <v>0.18074160263788658</v>
      </c>
      <c r="AE280" s="23">
        <f t="shared" si="141"/>
        <v>0</v>
      </c>
      <c r="AF280" s="23">
        <f t="shared" si="142"/>
        <v>0.18074160263788658</v>
      </c>
      <c r="AG280" s="23">
        <f t="shared" si="143"/>
        <v>65.066976949639169</v>
      </c>
      <c r="AH280" s="23">
        <f t="shared" si="144"/>
        <v>-65.066976949639169</v>
      </c>
      <c r="AI280" s="23">
        <f t="shared" si="145"/>
        <v>-65.066976949639169</v>
      </c>
      <c r="AK280" s="26">
        <f t="shared" si="128"/>
        <v>0</v>
      </c>
      <c r="AL280" s="26">
        <f t="shared" si="129"/>
        <v>-0.36157705684156971</v>
      </c>
      <c r="AM280" s="26">
        <f t="shared" si="130"/>
        <v>-2.6821558979648099</v>
      </c>
      <c r="AN280" s="26">
        <v>0</v>
      </c>
      <c r="AO280" s="26">
        <f t="shared" si="131"/>
        <v>-136.03668495095138</v>
      </c>
      <c r="AP280" s="26" t="e">
        <f t="shared" si="132"/>
        <v>#N/A</v>
      </c>
      <c r="BC280" s="66">
        <f t="shared" si="146"/>
        <v>3.3778796804193094</v>
      </c>
      <c r="BD280" s="66">
        <f t="shared" si="147"/>
        <v>-2.6821558979648099</v>
      </c>
      <c r="BE280" s="66" t="e">
        <f t="shared" si="148"/>
        <v>#N/A</v>
      </c>
      <c r="BF280" s="66" t="e">
        <f t="shared" si="149"/>
        <v>#N/A</v>
      </c>
    </row>
    <row r="281" spans="2:58">
      <c r="B281" s="29"/>
      <c r="C281" s="30"/>
      <c r="D281" s="30"/>
      <c r="E281" s="31"/>
      <c r="F281" s="22">
        <v>277</v>
      </c>
      <c r="G281" s="22">
        <v>1077.159449421144</v>
      </c>
      <c r="H281" s="22">
        <v>1077.159449421144</v>
      </c>
      <c r="I281" s="22">
        <v>0.92836766231535284</v>
      </c>
      <c r="K281" s="22"/>
      <c r="L281" s="22">
        <f t="shared" si="120"/>
        <v>1233.6633897185313</v>
      </c>
      <c r="M281" s="22">
        <f t="shared" si="121"/>
        <v>21.531488011902333</v>
      </c>
      <c r="N281" s="22">
        <f t="shared" si="122"/>
        <v>-0.85966175778714493</v>
      </c>
      <c r="O281" s="22">
        <f t="shared" si="123"/>
        <v>0.42555499184129103</v>
      </c>
      <c r="Q281" s="22">
        <f t="shared" si="133"/>
        <v>0.14033824221285507</v>
      </c>
      <c r="R281" s="22">
        <f t="shared" si="134"/>
        <v>0.42555499184129103</v>
      </c>
      <c r="S281" s="22">
        <f t="shared" si="124"/>
        <v>0.44809806215652753</v>
      </c>
      <c r="U281" s="22">
        <f t="shared" si="125"/>
        <v>3.4268427492181428</v>
      </c>
      <c r="V281" s="22">
        <f t="shared" si="135"/>
        <v>3</v>
      </c>
      <c r="W281" s="22">
        <f t="shared" si="136"/>
        <v>0.4268427492181428</v>
      </c>
      <c r="X281" s="22">
        <f t="shared" si="137"/>
        <v>153.66338971853142</v>
      </c>
      <c r="Y281" s="22">
        <f t="shared" si="138"/>
        <v>-153.66338971853142</v>
      </c>
      <c r="Z281" s="22">
        <f t="shared" si="139"/>
        <v>-153.66338971853142</v>
      </c>
      <c r="AB281" s="22">
        <f t="shared" si="126"/>
        <v>1.2522498933264963</v>
      </c>
      <c r="AC281" s="22">
        <f t="shared" si="127"/>
        <v>71.748633783315796</v>
      </c>
      <c r="AD281" s="22">
        <f t="shared" si="140"/>
        <v>0.19930176050921056</v>
      </c>
      <c r="AE281" s="22">
        <f t="shared" si="141"/>
        <v>0</v>
      </c>
      <c r="AF281" s="22">
        <f t="shared" si="142"/>
        <v>0.19930176050921056</v>
      </c>
      <c r="AG281" s="22">
        <f t="shared" si="143"/>
        <v>71.748633783315796</v>
      </c>
      <c r="AH281" s="22">
        <f t="shared" si="144"/>
        <v>-71.748633783315796</v>
      </c>
      <c r="AI281" s="22">
        <f t="shared" si="145"/>
        <v>-71.748633783315796</v>
      </c>
      <c r="AK281" s="28">
        <f t="shared" si="128"/>
        <v>0</v>
      </c>
      <c r="AL281" s="28">
        <f t="shared" si="129"/>
        <v>-0.36157705684156971</v>
      </c>
      <c r="AM281" s="28">
        <f t="shared" si="130"/>
        <v>-6.9725386846289661</v>
      </c>
      <c r="AN281" s="28">
        <v>0</v>
      </c>
      <c r="AO281" s="28">
        <f t="shared" si="131"/>
        <v>-153.66338971853142</v>
      </c>
      <c r="AP281" s="28" t="e">
        <f t="shared" si="132"/>
        <v>#N/A</v>
      </c>
      <c r="BC281" s="65">
        <f t="shared" si="146"/>
        <v>3.4268427492181428</v>
      </c>
      <c r="BD281" s="65">
        <f t="shared" si="147"/>
        <v>-6.9725386846289661</v>
      </c>
      <c r="BE281" s="65" t="e">
        <f t="shared" si="148"/>
        <v>#N/A</v>
      </c>
      <c r="BF281" s="65" t="e">
        <f t="shared" si="149"/>
        <v>#N/A</v>
      </c>
    </row>
    <row r="282" spans="2:58">
      <c r="B282" s="29"/>
      <c r="C282" s="30"/>
      <c r="D282" s="30"/>
      <c r="E282" s="31"/>
      <c r="F282" s="23">
        <v>278</v>
      </c>
      <c r="G282" s="23">
        <v>1092.7730997637086</v>
      </c>
      <c r="H282" s="23">
        <v>1092.7730997637086</v>
      </c>
      <c r="I282" s="27">
        <v>0.91510305315552787</v>
      </c>
      <c r="K282" s="23"/>
      <c r="L282" s="23">
        <f t="shared" si="120"/>
        <v>1251.5455972392836</v>
      </c>
      <c r="M282" s="23">
        <f t="shared" si="121"/>
        <v>21.843591410664352</v>
      </c>
      <c r="N282" s="23">
        <f t="shared" si="122"/>
        <v>-0.94880271231210966</v>
      </c>
      <c r="O282" s="23">
        <f t="shared" si="123"/>
        <v>0.14102766392417224</v>
      </c>
      <c r="Q282" s="23">
        <f t="shared" si="133"/>
        <v>5.1197287687890336E-2</v>
      </c>
      <c r="R282" s="23">
        <f t="shared" si="134"/>
        <v>0.14102766392417224</v>
      </c>
      <c r="S282" s="23">
        <f t="shared" si="124"/>
        <v>0.15003321051855778</v>
      </c>
      <c r="U282" s="23">
        <f t="shared" si="125"/>
        <v>3.4765155478868985</v>
      </c>
      <c r="V282" s="23">
        <f t="shared" si="135"/>
        <v>3</v>
      </c>
      <c r="W282" s="23">
        <f t="shared" si="136"/>
        <v>0.47651554788689854</v>
      </c>
      <c r="X282" s="23">
        <f t="shared" si="137"/>
        <v>171.54559723928347</v>
      </c>
      <c r="Y282" s="23">
        <f t="shared" si="138"/>
        <v>-171.54559723928347</v>
      </c>
      <c r="Z282" s="23">
        <f t="shared" si="139"/>
        <v>-171.54559723928347</v>
      </c>
      <c r="AB282" s="23">
        <f t="shared" si="126"/>
        <v>1.2225608818612872</v>
      </c>
      <c r="AC282" s="23">
        <f t="shared" si="127"/>
        <v>70.047578728443796</v>
      </c>
      <c r="AD282" s="23">
        <f t="shared" si="140"/>
        <v>0.19457660757901055</v>
      </c>
      <c r="AE282" s="23">
        <f t="shared" si="141"/>
        <v>0</v>
      </c>
      <c r="AF282" s="23">
        <f t="shared" si="142"/>
        <v>0.19457660757901055</v>
      </c>
      <c r="AG282" s="23">
        <f t="shared" si="143"/>
        <v>70.047578728443796</v>
      </c>
      <c r="AH282" s="23">
        <f t="shared" si="144"/>
        <v>-70.047578728443796</v>
      </c>
      <c r="AI282" s="23">
        <f t="shared" si="145"/>
        <v>-70.047578728443796</v>
      </c>
      <c r="AK282" s="26">
        <f t="shared" si="128"/>
        <v>0</v>
      </c>
      <c r="AL282" s="26">
        <f t="shared" si="129"/>
        <v>-0.36157705684156971</v>
      </c>
      <c r="AM282" s="26">
        <f t="shared" si="130"/>
        <v>-16.476251945750462</v>
      </c>
      <c r="AN282" s="26">
        <v>0</v>
      </c>
      <c r="AO282" s="26">
        <f t="shared" si="131"/>
        <v>-171.54559723928347</v>
      </c>
      <c r="AP282" s="26" t="e">
        <f t="shared" si="132"/>
        <v>#N/A</v>
      </c>
      <c r="BC282" s="66">
        <f t="shared" si="146"/>
        <v>3.4765155478868985</v>
      </c>
      <c r="BD282" s="66">
        <f t="shared" si="147"/>
        <v>-16.476251945750462</v>
      </c>
      <c r="BE282" s="66" t="e">
        <f t="shared" si="148"/>
        <v>#N/A</v>
      </c>
      <c r="BF282" s="66" t="e">
        <f t="shared" si="149"/>
        <v>#N/A</v>
      </c>
    </row>
    <row r="283" spans="2:58">
      <c r="B283" s="29"/>
      <c r="C283" s="30"/>
      <c r="D283" s="30"/>
      <c r="E283" s="31"/>
      <c r="F283" s="22">
        <v>279</v>
      </c>
      <c r="G283" s="22">
        <v>1108.6130732167014</v>
      </c>
      <c r="H283" s="22">
        <v>1108.6130732167014</v>
      </c>
      <c r="I283" s="22">
        <v>0.90202797004589286</v>
      </c>
      <c r="K283" s="22"/>
      <c r="L283" s="22">
        <f t="shared" si="120"/>
        <v>1269.6870110787779</v>
      </c>
      <c r="M283" s="22">
        <f t="shared" si="121"/>
        <v>22.160218813130395</v>
      </c>
      <c r="N283" s="22">
        <f t="shared" si="122"/>
        <v>-0.94554945749518582</v>
      </c>
      <c r="O283" s="22">
        <f t="shared" si="123"/>
        <v>-0.16140511860930817</v>
      </c>
      <c r="Q283" s="22">
        <f t="shared" si="133"/>
        <v>5.4450542504814181E-2</v>
      </c>
      <c r="R283" s="22">
        <f t="shared" si="134"/>
        <v>-0.16140511860930817</v>
      </c>
      <c r="S283" s="22">
        <f t="shared" si="124"/>
        <v>0.17034222580544561</v>
      </c>
      <c r="U283" s="22">
        <f t="shared" si="125"/>
        <v>3.5269083641077166</v>
      </c>
      <c r="V283" s="22">
        <f t="shared" si="135"/>
        <v>3</v>
      </c>
      <c r="W283" s="22">
        <f t="shared" si="136"/>
        <v>0.52690836410771658</v>
      </c>
      <c r="X283" s="22">
        <f t="shared" si="137"/>
        <v>189.68701107877797</v>
      </c>
      <c r="Y283" s="22">
        <f t="shared" si="138"/>
        <v>170.31298892122203</v>
      </c>
      <c r="Z283" s="22">
        <f t="shared" si="139"/>
        <v>170.31298892122203</v>
      </c>
      <c r="AB283" s="22">
        <f t="shared" si="126"/>
        <v>-1.2454322144604368</v>
      </c>
      <c r="AC283" s="22">
        <f t="shared" si="127"/>
        <v>-71.358009558215045</v>
      </c>
      <c r="AD283" s="22">
        <f t="shared" si="140"/>
        <v>-0.19821669321726401</v>
      </c>
      <c r="AE283" s="22">
        <f t="shared" si="141"/>
        <v>0</v>
      </c>
      <c r="AF283" s="22">
        <f t="shared" si="142"/>
        <v>-0.19821669321726401</v>
      </c>
      <c r="AG283" s="22">
        <f t="shared" si="143"/>
        <v>-71.358009558215045</v>
      </c>
      <c r="AH283" s="22">
        <f t="shared" si="144"/>
        <v>71.358009558215045</v>
      </c>
      <c r="AI283" s="22">
        <f t="shared" si="145"/>
        <v>71.358009558215045</v>
      </c>
      <c r="AK283" s="28">
        <f t="shared" si="128"/>
        <v>0</v>
      </c>
      <c r="AL283" s="28">
        <f t="shared" si="129"/>
        <v>-0.36157705684156971</v>
      </c>
      <c r="AM283" s="28">
        <f t="shared" si="130"/>
        <v>-15.373553645425421</v>
      </c>
      <c r="AN283" s="28">
        <v>0</v>
      </c>
      <c r="AO283" s="28">
        <f t="shared" si="131"/>
        <v>170.31298892122203</v>
      </c>
      <c r="AP283" s="28" t="e">
        <f t="shared" si="132"/>
        <v>#N/A</v>
      </c>
      <c r="BC283" s="65">
        <f t="shared" si="146"/>
        <v>3.5269083641077166</v>
      </c>
      <c r="BD283" s="65">
        <f t="shared" si="147"/>
        <v>-15.373553645425421</v>
      </c>
      <c r="BE283" s="65" t="e">
        <f t="shared" si="148"/>
        <v>#N/A</v>
      </c>
      <c r="BF283" s="65" t="e">
        <f t="shared" si="149"/>
        <v>#N/A</v>
      </c>
    </row>
    <row r="284" spans="2:58">
      <c r="B284" s="29"/>
      <c r="C284" s="30"/>
      <c r="D284" s="30"/>
      <c r="E284" s="31"/>
      <c r="F284" s="23">
        <v>280</v>
      </c>
      <c r="G284" s="23">
        <v>1124.6826503806983</v>
      </c>
      <c r="H284" s="23">
        <v>1124.6826503806983</v>
      </c>
      <c r="I284" s="27">
        <v>0.88913970501946127</v>
      </c>
      <c r="K284" s="23"/>
      <c r="L284" s="23">
        <f t="shared" si="120"/>
        <v>1288.0913884865361</v>
      </c>
      <c r="M284" s="23">
        <f t="shared" si="121"/>
        <v>22.481435795675434</v>
      </c>
      <c r="N284" s="23">
        <f t="shared" si="122"/>
        <v>-0.84622732184021465</v>
      </c>
      <c r="O284" s="23">
        <f t="shared" si="123"/>
        <v>-0.45167987408546634</v>
      </c>
      <c r="Q284" s="23">
        <f t="shared" si="133"/>
        <v>0.15377267815978535</v>
      </c>
      <c r="R284" s="23">
        <f t="shared" si="134"/>
        <v>-0.45167987408546634</v>
      </c>
      <c r="S284" s="23">
        <f t="shared" si="124"/>
        <v>0.47713807771157363</v>
      </c>
      <c r="U284" s="23">
        <f t="shared" si="125"/>
        <v>3.5780316346848222</v>
      </c>
      <c r="V284" s="23">
        <f t="shared" si="135"/>
        <v>3</v>
      </c>
      <c r="W284" s="23">
        <f t="shared" si="136"/>
        <v>0.57803163468482222</v>
      </c>
      <c r="X284" s="23">
        <f t="shared" si="137"/>
        <v>208.091388486536</v>
      </c>
      <c r="Y284" s="23">
        <f t="shared" si="138"/>
        <v>151.908611513464</v>
      </c>
      <c r="Z284" s="23">
        <f t="shared" si="139"/>
        <v>151.908611513464</v>
      </c>
      <c r="AB284" s="23">
        <f t="shared" si="126"/>
        <v>-1.2426579471544907</v>
      </c>
      <c r="AC284" s="23">
        <f t="shared" si="127"/>
        <v>-71.199055750343206</v>
      </c>
      <c r="AD284" s="23">
        <f t="shared" si="140"/>
        <v>-0.19777515486206446</v>
      </c>
      <c r="AE284" s="23">
        <f t="shared" si="141"/>
        <v>0</v>
      </c>
      <c r="AF284" s="23">
        <f t="shared" si="142"/>
        <v>-0.19777515486206446</v>
      </c>
      <c r="AG284" s="23">
        <f t="shared" si="143"/>
        <v>-71.199055750343206</v>
      </c>
      <c r="AH284" s="23">
        <f t="shared" si="144"/>
        <v>71.199055750343206</v>
      </c>
      <c r="AI284" s="23">
        <f t="shared" si="145"/>
        <v>71.199055750343206</v>
      </c>
      <c r="AK284" s="26">
        <f t="shared" si="128"/>
        <v>0</v>
      </c>
      <c r="AL284" s="26">
        <f t="shared" si="129"/>
        <v>-0.36157705684156971</v>
      </c>
      <c r="AM284" s="26">
        <f t="shared" si="130"/>
        <v>-6.4271184690670369</v>
      </c>
      <c r="AN284" s="26">
        <v>0</v>
      </c>
      <c r="AO284" s="26">
        <f t="shared" si="131"/>
        <v>151.908611513464</v>
      </c>
      <c r="AP284" s="26" t="e">
        <f t="shared" si="132"/>
        <v>#N/A</v>
      </c>
      <c r="BC284" s="66">
        <f t="shared" si="146"/>
        <v>3.5780316346848222</v>
      </c>
      <c r="BD284" s="66">
        <f t="shared" si="147"/>
        <v>-6.4271184690670369</v>
      </c>
      <c r="BE284" s="66" t="e">
        <f t="shared" si="148"/>
        <v>#N/A</v>
      </c>
      <c r="BF284" s="66" t="e">
        <f t="shared" si="149"/>
        <v>#N/A</v>
      </c>
    </row>
    <row r="285" spans="2:58">
      <c r="B285" s="29"/>
      <c r="C285" s="30"/>
      <c r="D285" s="30"/>
      <c r="E285" s="31"/>
      <c r="F285" s="22">
        <v>281</v>
      </c>
      <c r="G285" s="22">
        <v>1140.985159409265</v>
      </c>
      <c r="H285" s="22">
        <v>1140.985159409265</v>
      </c>
      <c r="I285" s="22">
        <v>0.87643558880094563</v>
      </c>
      <c r="K285" s="22"/>
      <c r="L285" s="22">
        <f t="shared" si="120"/>
        <v>1306.7625411741967</v>
      </c>
      <c r="M285" s="22">
        <f t="shared" si="121"/>
        <v>22.807308885217701</v>
      </c>
      <c r="N285" s="22">
        <f t="shared" si="122"/>
        <v>-0.65709270516850693</v>
      </c>
      <c r="O285" s="22">
        <f t="shared" si="123"/>
        <v>-0.69881654652495073</v>
      </c>
      <c r="Q285" s="22">
        <f t="shared" si="133"/>
        <v>0.34290729483149307</v>
      </c>
      <c r="R285" s="22">
        <f t="shared" si="134"/>
        <v>-0.69881654652495073</v>
      </c>
      <c r="S285" s="22">
        <f t="shared" si="124"/>
        <v>0.77841504259984029</v>
      </c>
      <c r="U285" s="22">
        <f t="shared" si="125"/>
        <v>3.6298959477061019</v>
      </c>
      <c r="V285" s="22">
        <f t="shared" si="135"/>
        <v>3</v>
      </c>
      <c r="W285" s="22">
        <f t="shared" si="136"/>
        <v>0.62989594770610191</v>
      </c>
      <c r="X285" s="22">
        <f t="shared" si="137"/>
        <v>226.76254117419668</v>
      </c>
      <c r="Y285" s="22">
        <f t="shared" si="138"/>
        <v>133.23745882580332</v>
      </c>
      <c r="Z285" s="22">
        <f t="shared" si="139"/>
        <v>133.23745882580332</v>
      </c>
      <c r="AB285" s="22">
        <f t="shared" si="126"/>
        <v>-1.1146186478892601</v>
      </c>
      <c r="AC285" s="22">
        <f t="shared" si="127"/>
        <v>-63.862944290632988</v>
      </c>
      <c r="AD285" s="22">
        <f t="shared" si="140"/>
        <v>-0.17739706747398051</v>
      </c>
      <c r="AE285" s="22">
        <f t="shared" si="141"/>
        <v>0</v>
      </c>
      <c r="AF285" s="22">
        <f t="shared" si="142"/>
        <v>-0.17739706747398051</v>
      </c>
      <c r="AG285" s="22">
        <f t="shared" si="143"/>
        <v>-63.862944290632981</v>
      </c>
      <c r="AH285" s="22">
        <f t="shared" si="144"/>
        <v>63.862944290632981</v>
      </c>
      <c r="AI285" s="22">
        <f t="shared" si="145"/>
        <v>63.862944290632981</v>
      </c>
      <c r="AK285" s="28">
        <f t="shared" si="128"/>
        <v>0</v>
      </c>
      <c r="AL285" s="28">
        <f t="shared" si="129"/>
        <v>-0.36157705684156971</v>
      </c>
      <c r="AM285" s="28">
        <f t="shared" si="130"/>
        <v>-2.1757756013773242</v>
      </c>
      <c r="AN285" s="28">
        <v>0</v>
      </c>
      <c r="AO285" s="28">
        <f t="shared" si="131"/>
        <v>133.23745882580332</v>
      </c>
      <c r="AP285" s="28" t="e">
        <f t="shared" si="132"/>
        <v>#N/A</v>
      </c>
      <c r="BC285" s="65">
        <f t="shared" si="146"/>
        <v>3.6298959477061019</v>
      </c>
      <c r="BD285" s="65">
        <f t="shared" si="147"/>
        <v>-2.1757756013773242</v>
      </c>
      <c r="BE285" s="65" t="e">
        <f t="shared" si="148"/>
        <v>#N/A</v>
      </c>
      <c r="BF285" s="65" t="e">
        <f t="shared" si="149"/>
        <v>#N/A</v>
      </c>
    </row>
    <row r="286" spans="2:58">
      <c r="B286" s="29"/>
      <c r="C286" s="30"/>
      <c r="D286" s="30"/>
      <c r="E286" s="31"/>
      <c r="F286" s="23">
        <v>282</v>
      </c>
      <c r="G286" s="23">
        <v>1157.5239766982413</v>
      </c>
      <c r="H286" s="23">
        <v>1157.5239766982413</v>
      </c>
      <c r="I286" s="27">
        <v>0.86391299025393165</v>
      </c>
      <c r="K286" s="23"/>
      <c r="L286" s="23">
        <f t="shared" si="120"/>
        <v>1325.7043361049459</v>
      </c>
      <c r="M286" s="23">
        <f t="shared" si="121"/>
        <v>23.137905572996846</v>
      </c>
      <c r="N286" s="23">
        <f t="shared" si="122"/>
        <v>-0.39466929555377339</v>
      </c>
      <c r="O286" s="23">
        <f t="shared" si="123"/>
        <v>-0.87427200345762723</v>
      </c>
      <c r="Q286" s="23">
        <f t="shared" si="133"/>
        <v>0.60533070444622661</v>
      </c>
      <c r="R286" s="23">
        <f t="shared" si="134"/>
        <v>-0.87427200345762723</v>
      </c>
      <c r="S286" s="23">
        <f t="shared" si="124"/>
        <v>1.0633798934412755</v>
      </c>
      <c r="U286" s="23">
        <f t="shared" si="125"/>
        <v>3.6825120447359607</v>
      </c>
      <c r="V286" s="23">
        <f t="shared" si="135"/>
        <v>3</v>
      </c>
      <c r="W286" s="23">
        <f t="shared" si="136"/>
        <v>0.68251204473596072</v>
      </c>
      <c r="X286" s="23">
        <f t="shared" si="137"/>
        <v>245.70433610494587</v>
      </c>
      <c r="Y286" s="23">
        <f t="shared" si="138"/>
        <v>114.29566389505413</v>
      </c>
      <c r="Z286" s="23">
        <f t="shared" si="139"/>
        <v>114.29566389505413</v>
      </c>
      <c r="AB286" s="23">
        <f t="shared" si="126"/>
        <v>-0.96520104160283082</v>
      </c>
      <c r="AC286" s="23">
        <f t="shared" si="127"/>
        <v>-55.301946065473196</v>
      </c>
      <c r="AD286" s="23">
        <f t="shared" si="140"/>
        <v>-0.15361651684853667</v>
      </c>
      <c r="AE286" s="23">
        <f t="shared" si="141"/>
        <v>0</v>
      </c>
      <c r="AF286" s="23">
        <f t="shared" si="142"/>
        <v>-0.15361651684853667</v>
      </c>
      <c r="AG286" s="23">
        <f t="shared" si="143"/>
        <v>-55.301946065473203</v>
      </c>
      <c r="AH286" s="23">
        <f t="shared" si="144"/>
        <v>55.301946065473203</v>
      </c>
      <c r="AI286" s="23">
        <f t="shared" si="145"/>
        <v>55.301946065473203</v>
      </c>
      <c r="AK286" s="26">
        <f t="shared" si="128"/>
        <v>0</v>
      </c>
      <c r="AL286" s="26">
        <f t="shared" si="129"/>
        <v>-0.36157705684156971</v>
      </c>
      <c r="AM286" s="26">
        <f t="shared" si="130"/>
        <v>0.53376888691210977</v>
      </c>
      <c r="AN286" s="26">
        <v>0</v>
      </c>
      <c r="AO286" s="26">
        <f t="shared" si="131"/>
        <v>114.29566389505413</v>
      </c>
      <c r="AP286" s="26" t="e">
        <f t="shared" si="132"/>
        <v>#N/A</v>
      </c>
      <c r="BC286" s="66">
        <f t="shared" si="146"/>
        <v>3.6825120447359607</v>
      </c>
      <c r="BD286" s="66">
        <f t="shared" si="147"/>
        <v>0.53376888691210977</v>
      </c>
      <c r="BE286" s="66" t="e">
        <f t="shared" si="148"/>
        <v>#N/A</v>
      </c>
      <c r="BF286" s="66" t="e">
        <f t="shared" si="149"/>
        <v>#N/A</v>
      </c>
    </row>
    <row r="287" spans="2:58">
      <c r="B287" s="29"/>
      <c r="C287" s="30"/>
      <c r="D287" s="30"/>
      <c r="E287" s="31"/>
      <c r="F287" s="22">
        <v>283</v>
      </c>
      <c r="G287" s="22">
        <v>1174.3025275850341</v>
      </c>
      <c r="H287" s="22">
        <v>1174.3025275850341</v>
      </c>
      <c r="I287" s="22">
        <v>0.85156931583593787</v>
      </c>
      <c r="K287" s="22"/>
      <c r="L287" s="22">
        <f t="shared" si="120"/>
        <v>1344.9206962944136</v>
      </c>
      <c r="M287" s="22">
        <f t="shared" si="121"/>
        <v>23.473294328552218</v>
      </c>
      <c r="N287" s="22">
        <f t="shared" si="122"/>
        <v>-8.49246369649235E-2</v>
      </c>
      <c r="O287" s="22">
        <f t="shared" si="123"/>
        <v>-0.95545967728580827</v>
      </c>
      <c r="Q287" s="22">
        <f t="shared" si="133"/>
        <v>0.91507536303507653</v>
      </c>
      <c r="R287" s="22">
        <f t="shared" si="134"/>
        <v>-0.95545967728580827</v>
      </c>
      <c r="S287" s="22">
        <f t="shared" si="124"/>
        <v>1.3229762337067428</v>
      </c>
      <c r="U287" s="22">
        <f t="shared" si="125"/>
        <v>3.7358908230400378</v>
      </c>
      <c r="V287" s="22">
        <f t="shared" si="135"/>
        <v>3</v>
      </c>
      <c r="W287" s="22">
        <f t="shared" si="136"/>
        <v>0.73589082304003783</v>
      </c>
      <c r="X287" s="22">
        <f t="shared" si="137"/>
        <v>264.92069629441363</v>
      </c>
      <c r="Y287" s="22">
        <f t="shared" si="138"/>
        <v>95.079303705586369</v>
      </c>
      <c r="Z287" s="22">
        <f t="shared" si="139"/>
        <v>95.079303705586369</v>
      </c>
      <c r="AB287" s="22">
        <f t="shared" si="126"/>
        <v>-0.80698452267272169</v>
      </c>
      <c r="AC287" s="22">
        <f t="shared" si="127"/>
        <v>-46.236807281526247</v>
      </c>
      <c r="AD287" s="22">
        <f t="shared" si="140"/>
        <v>-0.12843557578201736</v>
      </c>
      <c r="AE287" s="22">
        <f t="shared" si="141"/>
        <v>0</v>
      </c>
      <c r="AF287" s="22">
        <f t="shared" si="142"/>
        <v>-0.12843557578201736</v>
      </c>
      <c r="AG287" s="22">
        <f t="shared" si="143"/>
        <v>-46.236807281526254</v>
      </c>
      <c r="AH287" s="22">
        <f t="shared" si="144"/>
        <v>46.236807281526254</v>
      </c>
      <c r="AI287" s="22">
        <f t="shared" si="145"/>
        <v>46.236807281526254</v>
      </c>
      <c r="AK287" s="28">
        <f t="shared" si="128"/>
        <v>0</v>
      </c>
      <c r="AL287" s="28">
        <f t="shared" si="129"/>
        <v>-0.36157705684156971</v>
      </c>
      <c r="AM287" s="28">
        <f t="shared" si="130"/>
        <v>2.4310408495440323</v>
      </c>
      <c r="AN287" s="28">
        <v>0</v>
      </c>
      <c r="AO287" s="28">
        <f t="shared" si="131"/>
        <v>95.079303705586369</v>
      </c>
      <c r="AP287" s="28" t="e">
        <f t="shared" si="132"/>
        <v>#N/A</v>
      </c>
      <c r="BC287" s="65">
        <f t="shared" si="146"/>
        <v>3.7358908230400378</v>
      </c>
      <c r="BD287" s="65">
        <f t="shared" si="147"/>
        <v>2.4310408495440323</v>
      </c>
      <c r="BE287" s="65" t="e">
        <f t="shared" si="148"/>
        <v>#N/A</v>
      </c>
      <c r="BF287" s="65" t="e">
        <f t="shared" si="149"/>
        <v>#N/A</v>
      </c>
    </row>
    <row r="288" spans="2:58">
      <c r="B288" s="29"/>
      <c r="C288" s="30"/>
      <c r="D288" s="30"/>
      <c r="E288" s="31"/>
      <c r="F288" s="23">
        <v>284</v>
      </c>
      <c r="G288" s="23">
        <v>1191.3242870580209</v>
      </c>
      <c r="H288" s="23">
        <v>1191.3242870580209</v>
      </c>
      <c r="I288" s="27">
        <v>0.83940200906128015</v>
      </c>
      <c r="K288" s="23"/>
      <c r="L288" s="23">
        <f t="shared" si="120"/>
        <v>1364.4156016231495</v>
      </c>
      <c r="M288" s="23">
        <f t="shared" si="121"/>
        <v>23.813544613903247</v>
      </c>
      <c r="N288" s="23">
        <f t="shared" si="122"/>
        <v>0.23880290069421892</v>
      </c>
      <c r="O288" s="23">
        <f t="shared" si="123"/>
        <v>-0.92902559894910974</v>
      </c>
      <c r="Q288" s="23">
        <f t="shared" si="133"/>
        <v>1.2388029006942189</v>
      </c>
      <c r="R288" s="23">
        <f t="shared" si="134"/>
        <v>-0.92902559894910974</v>
      </c>
      <c r="S288" s="23">
        <f t="shared" si="124"/>
        <v>1.5484576811366733</v>
      </c>
      <c r="U288" s="23">
        <f t="shared" si="125"/>
        <v>3.7900433378420821</v>
      </c>
      <c r="V288" s="23">
        <f t="shared" si="135"/>
        <v>3</v>
      </c>
      <c r="W288" s="23">
        <f t="shared" si="136"/>
        <v>0.79004333784208214</v>
      </c>
      <c r="X288" s="23">
        <f t="shared" si="137"/>
        <v>284.41560162314954</v>
      </c>
      <c r="Y288" s="23">
        <f t="shared" si="138"/>
        <v>75.584398376850459</v>
      </c>
      <c r="Z288" s="23">
        <f t="shared" si="139"/>
        <v>75.584398376850459</v>
      </c>
      <c r="AB288" s="23">
        <f t="shared" si="126"/>
        <v>-0.64346154603480132</v>
      </c>
      <c r="AC288" s="23">
        <f t="shared" si="127"/>
        <v>-36.867630866757047</v>
      </c>
      <c r="AD288" s="23">
        <f t="shared" si="140"/>
        <v>-0.10241008574099179</v>
      </c>
      <c r="AE288" s="23">
        <f t="shared" si="141"/>
        <v>0</v>
      </c>
      <c r="AF288" s="23">
        <f t="shared" si="142"/>
        <v>-0.10241008574099179</v>
      </c>
      <c r="AG288" s="23">
        <f t="shared" si="143"/>
        <v>-36.867630866757047</v>
      </c>
      <c r="AH288" s="23">
        <f t="shared" si="144"/>
        <v>36.867630866757047</v>
      </c>
      <c r="AI288" s="23">
        <f t="shared" si="145"/>
        <v>36.867630866757047</v>
      </c>
      <c r="AK288" s="26">
        <f t="shared" si="128"/>
        <v>0</v>
      </c>
      <c r="AL288" s="26">
        <f t="shared" si="129"/>
        <v>-0.36157705684156971</v>
      </c>
      <c r="AM288" s="26">
        <f t="shared" si="130"/>
        <v>3.7979868144571443</v>
      </c>
      <c r="AN288" s="26">
        <v>0</v>
      </c>
      <c r="AO288" s="26">
        <f t="shared" si="131"/>
        <v>75.584398376850459</v>
      </c>
      <c r="AP288" s="26" t="e">
        <f t="shared" si="132"/>
        <v>#N/A</v>
      </c>
      <c r="BC288" s="66">
        <f t="shared" si="146"/>
        <v>3.7900433378420821</v>
      </c>
      <c r="BD288" s="66">
        <f t="shared" si="147"/>
        <v>3.7979868144571443</v>
      </c>
      <c r="BE288" s="66" t="e">
        <f t="shared" si="148"/>
        <v>#N/A</v>
      </c>
      <c r="BF288" s="66" t="e">
        <f t="shared" si="149"/>
        <v>#N/A</v>
      </c>
    </row>
    <row r="289" spans="2:58">
      <c r="B289" s="29"/>
      <c r="C289" s="30"/>
      <c r="D289" s="30"/>
      <c r="E289" s="31"/>
      <c r="F289" s="22">
        <v>285</v>
      </c>
      <c r="G289" s="22">
        <v>1208.5927804762666</v>
      </c>
      <c r="H289" s="22">
        <v>1208.5927804762666</v>
      </c>
      <c r="I289" s="22">
        <v>0.82740854997159008</v>
      </c>
      <c r="K289" s="22"/>
      <c r="L289" s="22">
        <f t="shared" si="120"/>
        <v>1384.1930896609078</v>
      </c>
      <c r="M289" s="22">
        <f t="shared" si="121"/>
        <v>24.158726897935921</v>
      </c>
      <c r="N289" s="22">
        <f t="shared" si="122"/>
        <v>0.53906955572138138</v>
      </c>
      <c r="O289" s="22">
        <f t="shared" si="123"/>
        <v>-0.79342258789189868</v>
      </c>
      <c r="Q289" s="22">
        <f t="shared" si="133"/>
        <v>1.5390695557213814</v>
      </c>
      <c r="R289" s="22">
        <f t="shared" si="134"/>
        <v>-0.79342258789189868</v>
      </c>
      <c r="S289" s="22">
        <f t="shared" si="124"/>
        <v>1.7315468519001984</v>
      </c>
      <c r="U289" s="22">
        <f t="shared" si="125"/>
        <v>3.8449808046136331</v>
      </c>
      <c r="V289" s="22">
        <f t="shared" si="135"/>
        <v>3</v>
      </c>
      <c r="W289" s="22">
        <f t="shared" si="136"/>
        <v>0.84498080461363312</v>
      </c>
      <c r="X289" s="22">
        <f t="shared" si="137"/>
        <v>304.1930896609079</v>
      </c>
      <c r="Y289" s="22">
        <f t="shared" si="138"/>
        <v>55.806910339092099</v>
      </c>
      <c r="Z289" s="22">
        <f t="shared" si="139"/>
        <v>55.806910339092099</v>
      </c>
      <c r="AB289" s="22">
        <f t="shared" si="126"/>
        <v>-0.4759871243999978</v>
      </c>
      <c r="AC289" s="22">
        <f t="shared" si="127"/>
        <v>-27.272053330688362</v>
      </c>
      <c r="AD289" s="22">
        <f t="shared" si="140"/>
        <v>-7.5755703696356563E-2</v>
      </c>
      <c r="AE289" s="22">
        <f t="shared" si="141"/>
        <v>0</v>
      </c>
      <c r="AF289" s="22">
        <f t="shared" si="142"/>
        <v>-7.5755703696356563E-2</v>
      </c>
      <c r="AG289" s="22">
        <f t="shared" si="143"/>
        <v>-27.272053330688362</v>
      </c>
      <c r="AH289" s="22">
        <f t="shared" si="144"/>
        <v>27.272053330688362</v>
      </c>
      <c r="AI289" s="22">
        <f t="shared" si="145"/>
        <v>27.272053330688362</v>
      </c>
      <c r="AK289" s="28">
        <f t="shared" si="128"/>
        <v>0</v>
      </c>
      <c r="AL289" s="28">
        <f t="shared" si="129"/>
        <v>-0.36157705684156971</v>
      </c>
      <c r="AM289" s="28">
        <f t="shared" si="130"/>
        <v>4.7686849422136701</v>
      </c>
      <c r="AN289" s="28">
        <v>0</v>
      </c>
      <c r="AO289" s="28">
        <f t="shared" si="131"/>
        <v>55.806910339092099</v>
      </c>
      <c r="AP289" s="28" t="e">
        <f t="shared" si="132"/>
        <v>#N/A</v>
      </c>
      <c r="BC289" s="65">
        <f t="shared" si="146"/>
        <v>3.8449808046136331</v>
      </c>
      <c r="BD289" s="65">
        <f t="shared" si="147"/>
        <v>4.7686849422136701</v>
      </c>
      <c r="BE289" s="65" t="e">
        <f t="shared" si="148"/>
        <v>#N/A</v>
      </c>
      <c r="BF289" s="65" t="e">
        <f t="shared" si="149"/>
        <v>#N/A</v>
      </c>
    </row>
    <row r="290" spans="2:58">
      <c r="B290" s="29"/>
      <c r="C290" s="30"/>
      <c r="D290" s="30"/>
      <c r="E290" s="31"/>
      <c r="F290" s="23">
        <v>286</v>
      </c>
      <c r="G290" s="23">
        <v>1226.1115842996421</v>
      </c>
      <c r="H290" s="23">
        <v>1226.1115842996421</v>
      </c>
      <c r="I290" s="27">
        <v>0.81558645461391865</v>
      </c>
      <c r="K290" s="23"/>
      <c r="L290" s="23">
        <f t="shared" si="120"/>
        <v>1404.2572565028493</v>
      </c>
      <c r="M290" s="23">
        <f t="shared" si="121"/>
        <v>24.508912670997272</v>
      </c>
      <c r="N290" s="23">
        <f t="shared" si="122"/>
        <v>0.77855420423801858</v>
      </c>
      <c r="O290" s="23">
        <f t="shared" si="123"/>
        <v>-0.5603291353713733</v>
      </c>
      <c r="Q290" s="23">
        <f t="shared" si="133"/>
        <v>1.7785542042380187</v>
      </c>
      <c r="R290" s="23">
        <f t="shared" si="134"/>
        <v>-0.5603291353713733</v>
      </c>
      <c r="S290" s="23">
        <f t="shared" si="124"/>
        <v>1.8647315617425373</v>
      </c>
      <c r="U290" s="23">
        <f t="shared" si="125"/>
        <v>3.9007146013968037</v>
      </c>
      <c r="V290" s="23">
        <f t="shared" si="135"/>
        <v>3</v>
      </c>
      <c r="W290" s="23">
        <f t="shared" si="136"/>
        <v>0.9007146013968037</v>
      </c>
      <c r="X290" s="23">
        <f t="shared" si="137"/>
        <v>324.25725650284932</v>
      </c>
      <c r="Y290" s="23">
        <f t="shared" si="138"/>
        <v>35.742743497150684</v>
      </c>
      <c r="Z290" s="23">
        <f t="shared" si="139"/>
        <v>35.742743497150684</v>
      </c>
      <c r="AB290" s="23">
        <f t="shared" si="126"/>
        <v>-0.30520407706231073</v>
      </c>
      <c r="AC290" s="23">
        <f t="shared" si="127"/>
        <v>-17.48690550585594</v>
      </c>
      <c r="AD290" s="23">
        <f t="shared" si="140"/>
        <v>-4.8574737516266502E-2</v>
      </c>
      <c r="AE290" s="23">
        <f t="shared" si="141"/>
        <v>0</v>
      </c>
      <c r="AF290" s="23">
        <f t="shared" si="142"/>
        <v>-4.8574737516266502E-2</v>
      </c>
      <c r="AG290" s="23">
        <f t="shared" si="143"/>
        <v>-17.48690550585594</v>
      </c>
      <c r="AH290" s="23">
        <f t="shared" si="144"/>
        <v>17.48690550585594</v>
      </c>
      <c r="AI290" s="23">
        <f t="shared" si="145"/>
        <v>17.48690550585594</v>
      </c>
      <c r="AK290" s="26">
        <f t="shared" si="128"/>
        <v>0</v>
      </c>
      <c r="AL290" s="26">
        <f t="shared" si="129"/>
        <v>-0.36157705684156971</v>
      </c>
      <c r="AM290" s="26">
        <f t="shared" si="130"/>
        <v>5.412326431797096</v>
      </c>
      <c r="AN290" s="26">
        <v>0</v>
      </c>
      <c r="AO290" s="26">
        <f t="shared" si="131"/>
        <v>35.742743497150684</v>
      </c>
      <c r="AP290" s="26" t="e">
        <f t="shared" si="132"/>
        <v>#N/A</v>
      </c>
      <c r="BC290" s="66">
        <f t="shared" si="146"/>
        <v>3.9007146013968037</v>
      </c>
      <c r="BD290" s="66">
        <f t="shared" si="147"/>
        <v>5.412326431797096</v>
      </c>
      <c r="BE290" s="66" t="e">
        <f t="shared" si="148"/>
        <v>#N/A</v>
      </c>
      <c r="BF290" s="66" t="e">
        <f t="shared" si="149"/>
        <v>#N/A</v>
      </c>
    </row>
    <row r="291" spans="2:58">
      <c r="B291" s="29"/>
      <c r="C291" s="30"/>
      <c r="D291" s="30"/>
      <c r="E291" s="31"/>
      <c r="F291" s="22">
        <v>287</v>
      </c>
      <c r="G291" s="22">
        <v>1243.8843268295532</v>
      </c>
      <c r="H291" s="22">
        <v>1243.8843268295532</v>
      </c>
      <c r="I291" s="22">
        <v>0.80393327452627983</v>
      </c>
      <c r="K291" s="22"/>
      <c r="L291" s="22">
        <f t="shared" si="120"/>
        <v>1424.6122576178907</v>
      </c>
      <c r="M291" s="22">
        <f t="shared" si="121"/>
        <v>24.864174459701864</v>
      </c>
      <c r="N291" s="22">
        <f t="shared" si="122"/>
        <v>0.9248402897023501</v>
      </c>
      <c r="O291" s="22">
        <f t="shared" si="123"/>
        <v>-0.2545306021404859</v>
      </c>
      <c r="Q291" s="22">
        <f t="shared" si="133"/>
        <v>1.9248402897023502</v>
      </c>
      <c r="R291" s="22">
        <f t="shared" si="134"/>
        <v>-0.2545306021404859</v>
      </c>
      <c r="S291" s="22">
        <f t="shared" si="124"/>
        <v>1.9415962423447946</v>
      </c>
      <c r="U291" s="22">
        <f t="shared" si="125"/>
        <v>3.9572562711608077</v>
      </c>
      <c r="V291" s="22">
        <f t="shared" si="135"/>
        <v>3</v>
      </c>
      <c r="W291" s="22">
        <f t="shared" si="136"/>
        <v>0.95725627116080769</v>
      </c>
      <c r="X291" s="22">
        <f t="shared" si="137"/>
        <v>344.61225761789075</v>
      </c>
      <c r="Y291" s="22">
        <f t="shared" si="138"/>
        <v>15.387742382109252</v>
      </c>
      <c r="Z291" s="22">
        <f t="shared" si="139"/>
        <v>15.387742382109252</v>
      </c>
      <c r="AB291" s="22">
        <f t="shared" si="126"/>
        <v>-0.13147189523802683</v>
      </c>
      <c r="AC291" s="22">
        <f t="shared" si="127"/>
        <v>-7.5327847217250428</v>
      </c>
      <c r="AD291" s="22">
        <f t="shared" si="140"/>
        <v>-2.0924402004791787E-2</v>
      </c>
      <c r="AE291" s="22">
        <f t="shared" si="141"/>
        <v>0</v>
      </c>
      <c r="AF291" s="22">
        <f t="shared" si="142"/>
        <v>-2.0924402004791787E-2</v>
      </c>
      <c r="AG291" s="22">
        <f t="shared" si="143"/>
        <v>-7.5327847217250437</v>
      </c>
      <c r="AH291" s="22">
        <f t="shared" si="144"/>
        <v>7.5327847217250437</v>
      </c>
      <c r="AI291" s="22">
        <f t="shared" si="145"/>
        <v>7.5327847217250437</v>
      </c>
      <c r="AK291" s="28">
        <f t="shared" si="128"/>
        <v>0</v>
      </c>
      <c r="AL291" s="28">
        <f t="shared" si="129"/>
        <v>-0.36157705684156971</v>
      </c>
      <c r="AM291" s="28">
        <f t="shared" si="130"/>
        <v>5.7631784563158464</v>
      </c>
      <c r="AN291" s="28">
        <v>0</v>
      </c>
      <c r="AO291" s="28">
        <f t="shared" si="131"/>
        <v>15.387742382109252</v>
      </c>
      <c r="AP291" s="28" t="e">
        <f t="shared" si="132"/>
        <v>#N/A</v>
      </c>
      <c r="BC291" s="65">
        <f t="shared" si="146"/>
        <v>3.9572562711608077</v>
      </c>
      <c r="BD291" s="65">
        <f t="shared" si="147"/>
        <v>5.7631784563158464</v>
      </c>
      <c r="BE291" s="65" t="e">
        <f t="shared" si="148"/>
        <v>#N/A</v>
      </c>
      <c r="BF291" s="65" t="e">
        <f t="shared" si="149"/>
        <v>#N/A</v>
      </c>
    </row>
    <row r="292" spans="2:58">
      <c r="B292" s="29"/>
      <c r="C292" s="30"/>
      <c r="D292" s="30"/>
      <c r="E292" s="31"/>
      <c r="F292" s="23">
        <v>288</v>
      </c>
      <c r="G292" s="23">
        <v>1261.9146889603874</v>
      </c>
      <c r="H292" s="23" t="s">
        <v>12</v>
      </c>
      <c r="I292" s="27">
        <v>0.79244659623055624</v>
      </c>
      <c r="K292" s="23"/>
      <c r="L292" s="23">
        <f t="shared" si="120"/>
        <v>1445.2623087093341</v>
      </c>
      <c r="M292" s="23">
        <f t="shared" si="121"/>
        <v>25.224585841952599</v>
      </c>
      <c r="N292" s="23">
        <f t="shared" si="122"/>
        <v>0.95518355132777555</v>
      </c>
      <c r="O292" s="23">
        <f t="shared" si="123"/>
        <v>8.7975974877144134E-2</v>
      </c>
      <c r="Q292" s="23">
        <f t="shared" si="133"/>
        <v>1.9551835513277755</v>
      </c>
      <c r="R292" s="23">
        <f t="shared" si="134"/>
        <v>8.7975974877144134E-2</v>
      </c>
      <c r="S292" s="23">
        <f t="shared" si="124"/>
        <v>1.9571618460255851</v>
      </c>
      <c r="U292" s="23">
        <f t="shared" si="125"/>
        <v>4.0146175241925945</v>
      </c>
      <c r="V292" s="23">
        <f t="shared" si="135"/>
        <v>4</v>
      </c>
      <c r="W292" s="23">
        <f t="shared" si="136"/>
        <v>1.4617524192594544E-2</v>
      </c>
      <c r="X292" s="23">
        <f t="shared" si="137"/>
        <v>5.2623087093340359</v>
      </c>
      <c r="Y292" s="23">
        <f t="shared" si="138"/>
        <v>-5.2623087093340359</v>
      </c>
      <c r="Z292" s="23">
        <f t="shared" si="139"/>
        <v>-5.2623087093340359</v>
      </c>
      <c r="AB292" s="23">
        <f t="shared" si="126"/>
        <v>4.4965943423108286E-2</v>
      </c>
      <c r="AC292" s="23">
        <f t="shared" si="127"/>
        <v>2.5763587799681464</v>
      </c>
      <c r="AD292" s="23">
        <f t="shared" si="140"/>
        <v>7.1565521665781845E-3</v>
      </c>
      <c r="AE292" s="23">
        <f t="shared" si="141"/>
        <v>0</v>
      </c>
      <c r="AF292" s="23">
        <f t="shared" si="142"/>
        <v>7.1565521665781845E-3</v>
      </c>
      <c r="AG292" s="23">
        <f t="shared" si="143"/>
        <v>2.5763587799681464</v>
      </c>
      <c r="AH292" s="23">
        <f t="shared" si="144"/>
        <v>-2.5763587799681464</v>
      </c>
      <c r="AI292" s="23">
        <f t="shared" si="145"/>
        <v>-2.5763587799681464</v>
      </c>
      <c r="AK292" s="26">
        <f t="shared" si="128"/>
        <v>0</v>
      </c>
      <c r="AL292" s="26">
        <f t="shared" si="129"/>
        <v>-0.36157705684156971</v>
      </c>
      <c r="AM292" s="26">
        <f t="shared" si="130"/>
        <v>5.8325348159654222</v>
      </c>
      <c r="AN292" s="26">
        <v>0</v>
      </c>
      <c r="AO292" s="26">
        <f t="shared" si="131"/>
        <v>-5.2623087093340359</v>
      </c>
      <c r="AP292" s="26" t="e">
        <f t="shared" si="132"/>
        <v>#N/A</v>
      </c>
      <c r="BC292" s="66">
        <f t="shared" si="146"/>
        <v>4.0146175241925945</v>
      </c>
      <c r="BD292" s="66">
        <f t="shared" si="147"/>
        <v>5.8325348159654222</v>
      </c>
      <c r="BE292" s="66" t="e">
        <f t="shared" si="148"/>
        <v>#N/A</v>
      </c>
      <c r="BF292" s="66" t="e">
        <f t="shared" si="149"/>
        <v>#N/A</v>
      </c>
    </row>
    <row r="293" spans="2:58">
      <c r="B293" s="29"/>
      <c r="C293" s="30"/>
      <c r="D293" s="30"/>
      <c r="E293" s="31"/>
      <c r="F293" s="22">
        <v>289</v>
      </c>
      <c r="G293" s="22">
        <v>1280.2064049418623</v>
      </c>
      <c r="H293" s="22">
        <v>1280.2064049418623</v>
      </c>
      <c r="I293" s="22">
        <v>0.78112404073264485</v>
      </c>
      <c r="K293" s="22"/>
      <c r="L293" s="22">
        <f t="shared" si="120"/>
        <v>1466.2116865879773</v>
      </c>
      <c r="M293" s="22">
        <f t="shared" si="121"/>
        <v>25.590221462179386</v>
      </c>
      <c r="N293" s="22">
        <f t="shared" si="122"/>
        <v>0.86058756392192914</v>
      </c>
      <c r="O293" s="22">
        <f t="shared" si="123"/>
        <v>0.42367963569853639</v>
      </c>
      <c r="Q293" s="22">
        <f t="shared" si="133"/>
        <v>1.8605875639219291</v>
      </c>
      <c r="R293" s="22">
        <f t="shared" si="134"/>
        <v>0.42367963569853639</v>
      </c>
      <c r="S293" s="22">
        <f t="shared" si="124"/>
        <v>1.9082165801414113</v>
      </c>
      <c r="U293" s="22">
        <f t="shared" si="125"/>
        <v>4.0728102405221591</v>
      </c>
      <c r="V293" s="22">
        <f t="shared" si="135"/>
        <v>4</v>
      </c>
      <c r="W293" s="22">
        <f t="shared" si="136"/>
        <v>7.281024052215912E-2</v>
      </c>
      <c r="X293" s="22">
        <f t="shared" si="137"/>
        <v>26.211686587977283</v>
      </c>
      <c r="Y293" s="22">
        <f t="shared" si="138"/>
        <v>-26.211686587977283</v>
      </c>
      <c r="Z293" s="22">
        <f t="shared" si="139"/>
        <v>-26.211686587977283</v>
      </c>
      <c r="AB293" s="22">
        <f t="shared" si="126"/>
        <v>0.22389503576211178</v>
      </c>
      <c r="AC293" s="22">
        <f t="shared" si="127"/>
        <v>12.828240603099639</v>
      </c>
      <c r="AD293" s="22">
        <f t="shared" si="140"/>
        <v>3.5634001675276777E-2</v>
      </c>
      <c r="AE293" s="22">
        <f t="shared" si="141"/>
        <v>0</v>
      </c>
      <c r="AF293" s="22">
        <f t="shared" si="142"/>
        <v>3.5634001675276777E-2</v>
      </c>
      <c r="AG293" s="22">
        <f t="shared" si="143"/>
        <v>12.828240603099641</v>
      </c>
      <c r="AH293" s="22">
        <f t="shared" si="144"/>
        <v>-12.828240603099641</v>
      </c>
      <c r="AI293" s="22">
        <f t="shared" si="145"/>
        <v>-12.828240603099641</v>
      </c>
      <c r="AK293" s="28">
        <f t="shared" si="128"/>
        <v>0</v>
      </c>
      <c r="AL293" s="28">
        <f t="shared" si="129"/>
        <v>-0.36157705684156971</v>
      </c>
      <c r="AM293" s="28">
        <f t="shared" si="130"/>
        <v>5.6125533006768604</v>
      </c>
      <c r="AN293" s="28">
        <v>0</v>
      </c>
      <c r="AO293" s="28">
        <f t="shared" si="131"/>
        <v>-26.211686587977283</v>
      </c>
      <c r="AP293" s="28" t="e">
        <f t="shared" si="132"/>
        <v>#N/A</v>
      </c>
      <c r="BC293" s="65">
        <f t="shared" si="146"/>
        <v>4.0728102405221591</v>
      </c>
      <c r="BD293" s="65">
        <f t="shared" si="147"/>
        <v>5.6125533006768604</v>
      </c>
      <c r="BE293" s="65" t="e">
        <f t="shared" si="148"/>
        <v>#N/A</v>
      </c>
      <c r="BF293" s="65" t="e">
        <f t="shared" si="149"/>
        <v>#N/A</v>
      </c>
    </row>
    <row r="294" spans="2:58">
      <c r="B294" s="29"/>
      <c r="C294" s="30"/>
      <c r="D294" s="30"/>
      <c r="E294" s="31"/>
      <c r="F294" s="23">
        <v>290</v>
      </c>
      <c r="G294" s="23">
        <v>1298.7632631524232</v>
      </c>
      <c r="H294" s="23">
        <v>1298.7632631524232</v>
      </c>
      <c r="I294" s="27">
        <v>0.76996326302974571</v>
      </c>
      <c r="K294" s="23"/>
      <c r="L294" s="23">
        <f t="shared" si="120"/>
        <v>1487.4647300578824</v>
      </c>
      <c r="M294" s="23">
        <f t="shared" si="121"/>
        <v>25.961157046798714</v>
      </c>
      <c r="N294" s="23">
        <f t="shared" si="122"/>
        <v>0.64847922157193039</v>
      </c>
      <c r="O294" s="23">
        <f t="shared" si="123"/>
        <v>0.70681687025154427</v>
      </c>
      <c r="Q294" s="23">
        <f t="shared" si="133"/>
        <v>1.6484792215719304</v>
      </c>
      <c r="R294" s="23">
        <f t="shared" si="134"/>
        <v>0.70681687025154427</v>
      </c>
      <c r="S294" s="23">
        <f t="shared" si="124"/>
        <v>1.7936203143437537</v>
      </c>
      <c r="U294" s="23">
        <f t="shared" si="125"/>
        <v>4.1318464723830068</v>
      </c>
      <c r="V294" s="23">
        <f t="shared" si="135"/>
        <v>4</v>
      </c>
      <c r="W294" s="23">
        <f t="shared" si="136"/>
        <v>0.13184647238300684</v>
      </c>
      <c r="X294" s="23">
        <f t="shared" si="137"/>
        <v>47.464730057882463</v>
      </c>
      <c r="Y294" s="23">
        <f t="shared" si="138"/>
        <v>-47.464730057882463</v>
      </c>
      <c r="Z294" s="23">
        <f t="shared" si="139"/>
        <v>-47.464730057882463</v>
      </c>
      <c r="AB294" s="23">
        <f t="shared" si="126"/>
        <v>0.40505873061531567</v>
      </c>
      <c r="AC294" s="23">
        <f t="shared" si="127"/>
        <v>23.208155719184134</v>
      </c>
      <c r="AD294" s="23">
        <f t="shared" si="140"/>
        <v>6.4467099219955928E-2</v>
      </c>
      <c r="AE294" s="23">
        <f t="shared" si="141"/>
        <v>0</v>
      </c>
      <c r="AF294" s="23">
        <f t="shared" si="142"/>
        <v>6.4467099219955928E-2</v>
      </c>
      <c r="AG294" s="23">
        <f t="shared" si="143"/>
        <v>23.208155719184134</v>
      </c>
      <c r="AH294" s="23">
        <f t="shared" si="144"/>
        <v>-23.208155719184134</v>
      </c>
      <c r="AI294" s="23">
        <f t="shared" si="145"/>
        <v>-23.208155719184134</v>
      </c>
      <c r="AK294" s="26">
        <f t="shared" si="128"/>
        <v>0</v>
      </c>
      <c r="AL294" s="26">
        <f t="shared" si="129"/>
        <v>-0.36157705684156971</v>
      </c>
      <c r="AM294" s="26">
        <f t="shared" si="130"/>
        <v>5.0746102809929212</v>
      </c>
      <c r="AN294" s="26">
        <v>0</v>
      </c>
      <c r="AO294" s="26">
        <f t="shared" si="131"/>
        <v>-47.464730057882463</v>
      </c>
      <c r="AP294" s="26" t="e">
        <f t="shared" si="132"/>
        <v>#N/A</v>
      </c>
      <c r="BC294" s="66">
        <f t="shared" si="146"/>
        <v>4.1318464723830068</v>
      </c>
      <c r="BD294" s="66">
        <f t="shared" si="147"/>
        <v>5.0746102809929212</v>
      </c>
      <c r="BE294" s="66" t="e">
        <f t="shared" si="148"/>
        <v>#N/A</v>
      </c>
      <c r="BF294" s="66" t="e">
        <f t="shared" si="149"/>
        <v>#N/A</v>
      </c>
    </row>
    <row r="295" spans="2:58">
      <c r="B295" s="29"/>
      <c r="C295" s="30"/>
      <c r="D295" s="30"/>
      <c r="E295" s="31"/>
      <c r="F295" s="22">
        <v>291</v>
      </c>
      <c r="G295" s="22">
        <v>1317.5891068838482</v>
      </c>
      <c r="H295" s="22">
        <v>1317.5891068838482</v>
      </c>
      <c r="I295" s="22">
        <v>0.75896195162469171</v>
      </c>
      <c r="K295" s="22"/>
      <c r="L295" s="22">
        <f t="shared" si="120"/>
        <v>1509.025840814978</v>
      </c>
      <c r="M295" s="22">
        <f t="shared" si="121"/>
        <v>26.337469419897197</v>
      </c>
      <c r="N295" s="22">
        <f t="shared" si="122"/>
        <v>0.34335209847987158</v>
      </c>
      <c r="O295" s="22">
        <f t="shared" si="123"/>
        <v>0.8956699868546415</v>
      </c>
      <c r="Q295" s="22">
        <f t="shared" si="133"/>
        <v>1.3433520984798717</v>
      </c>
      <c r="R295" s="22">
        <f t="shared" si="134"/>
        <v>0.8956699868546415</v>
      </c>
      <c r="S295" s="22">
        <f t="shared" si="124"/>
        <v>1.6145648286279708</v>
      </c>
      <c r="U295" s="22">
        <f t="shared" si="125"/>
        <v>4.1917384467082721</v>
      </c>
      <c r="V295" s="22">
        <f t="shared" si="135"/>
        <v>4</v>
      </c>
      <c r="W295" s="22">
        <f t="shared" si="136"/>
        <v>0.19173844670827211</v>
      </c>
      <c r="X295" s="22">
        <f t="shared" si="137"/>
        <v>69.025840814977954</v>
      </c>
      <c r="Y295" s="22">
        <f t="shared" si="138"/>
        <v>-69.025840814977954</v>
      </c>
      <c r="Z295" s="22">
        <f t="shared" si="139"/>
        <v>-69.025840814977954</v>
      </c>
      <c r="AB295" s="22">
        <f t="shared" si="126"/>
        <v>0.58805512764827561</v>
      </c>
      <c r="AC295" s="22">
        <f t="shared" si="127"/>
        <v>33.693076935273083</v>
      </c>
      <c r="AD295" s="22">
        <f t="shared" si="140"/>
        <v>9.3591880375758565E-2</v>
      </c>
      <c r="AE295" s="22">
        <f t="shared" si="141"/>
        <v>0</v>
      </c>
      <c r="AF295" s="22">
        <f t="shared" si="142"/>
        <v>9.3591880375758565E-2</v>
      </c>
      <c r="AG295" s="22">
        <f t="shared" si="143"/>
        <v>33.693076935273083</v>
      </c>
      <c r="AH295" s="22">
        <f t="shared" si="144"/>
        <v>-33.693076935273083</v>
      </c>
      <c r="AI295" s="22">
        <f t="shared" si="145"/>
        <v>-33.693076935273083</v>
      </c>
      <c r="AK295" s="28">
        <f t="shared" si="128"/>
        <v>0</v>
      </c>
      <c r="AL295" s="28">
        <f t="shared" si="129"/>
        <v>-0.36157705684156971</v>
      </c>
      <c r="AM295" s="28">
        <f t="shared" si="130"/>
        <v>4.1611097532469472</v>
      </c>
      <c r="AN295" s="28">
        <v>0</v>
      </c>
      <c r="AO295" s="28">
        <f t="shared" si="131"/>
        <v>-69.025840814977954</v>
      </c>
      <c r="AP295" s="28" t="e">
        <f t="shared" si="132"/>
        <v>#N/A</v>
      </c>
      <c r="BC295" s="65">
        <f t="shared" si="146"/>
        <v>4.1917384467082721</v>
      </c>
      <c r="BD295" s="65">
        <f t="shared" si="147"/>
        <v>4.1611097532469472</v>
      </c>
      <c r="BE295" s="65" t="e">
        <f t="shared" si="148"/>
        <v>#N/A</v>
      </c>
      <c r="BF295" s="65" t="e">
        <f t="shared" si="149"/>
        <v>#N/A</v>
      </c>
    </row>
    <row r="296" spans="2:58">
      <c r="B296" s="29"/>
      <c r="C296" s="30"/>
      <c r="D296" s="30"/>
      <c r="E296" s="31"/>
      <c r="F296" s="23">
        <v>292</v>
      </c>
      <c r="G296" s="23">
        <v>1336.6878351372295</v>
      </c>
      <c r="H296" s="23">
        <v>1336.6878351372295</v>
      </c>
      <c r="I296" s="27">
        <v>0.74811782804721649</v>
      </c>
      <c r="K296" s="23"/>
      <c r="L296" s="23">
        <f t="shared" si="120"/>
        <v>1530.8994843586904</v>
      </c>
      <c r="M296" s="23">
        <f t="shared" si="121"/>
        <v>26.71923651914258</v>
      </c>
      <c r="N296" s="23">
        <f t="shared" si="122"/>
        <v>-1.5058242650242156E-2</v>
      </c>
      <c r="O296" s="23">
        <f t="shared" si="123"/>
        <v>0.9591082515602769</v>
      </c>
      <c r="Q296" s="23">
        <f t="shared" si="133"/>
        <v>0.98494175734975786</v>
      </c>
      <c r="R296" s="23">
        <f t="shared" si="134"/>
        <v>0.9591082515602769</v>
      </c>
      <c r="S296" s="23">
        <f t="shared" si="124"/>
        <v>1.3747723097234104</v>
      </c>
      <c r="U296" s="23">
        <f t="shared" si="125"/>
        <v>4.2524985676630287</v>
      </c>
      <c r="V296" s="23">
        <f t="shared" si="135"/>
        <v>4</v>
      </c>
      <c r="W296" s="23">
        <f t="shared" si="136"/>
        <v>0.25249856766302869</v>
      </c>
      <c r="X296" s="23">
        <f t="shared" si="137"/>
        <v>90.89948435869033</v>
      </c>
      <c r="Y296" s="23">
        <f t="shared" si="138"/>
        <v>-90.89948435869033</v>
      </c>
      <c r="Z296" s="23">
        <f t="shared" si="139"/>
        <v>-90.89948435869033</v>
      </c>
      <c r="AB296" s="23">
        <f t="shared" si="126"/>
        <v>0.77211044691078212</v>
      </c>
      <c r="AC296" s="23">
        <f t="shared" si="127"/>
        <v>44.238669925947626</v>
      </c>
      <c r="AD296" s="23">
        <f t="shared" si="140"/>
        <v>0.1228851942387434</v>
      </c>
      <c r="AE296" s="23">
        <f t="shared" si="141"/>
        <v>0</v>
      </c>
      <c r="AF296" s="23">
        <f t="shared" si="142"/>
        <v>0.1228851942387434</v>
      </c>
      <c r="AG296" s="23">
        <f t="shared" si="143"/>
        <v>44.238669925947626</v>
      </c>
      <c r="AH296" s="23">
        <f t="shared" si="144"/>
        <v>-44.238669925947626</v>
      </c>
      <c r="AI296" s="23">
        <f t="shared" si="145"/>
        <v>-44.238669925947626</v>
      </c>
      <c r="AK296" s="26">
        <f t="shared" si="128"/>
        <v>0</v>
      </c>
      <c r="AL296" s="26">
        <f t="shared" si="129"/>
        <v>-0.36157705684156971</v>
      </c>
      <c r="AM296" s="26">
        <f t="shared" si="130"/>
        <v>2.7646155223233357</v>
      </c>
      <c r="AN296" s="26">
        <v>0</v>
      </c>
      <c r="AO296" s="26">
        <f t="shared" si="131"/>
        <v>-90.89948435869033</v>
      </c>
      <c r="AP296" s="26" t="e">
        <f t="shared" si="132"/>
        <v>#N/A</v>
      </c>
      <c r="BC296" s="66">
        <f t="shared" si="146"/>
        <v>4.2524985676630287</v>
      </c>
      <c r="BD296" s="66">
        <f t="shared" si="147"/>
        <v>2.7646155223233357</v>
      </c>
      <c r="BE296" s="66" t="e">
        <f t="shared" si="148"/>
        <v>#N/A</v>
      </c>
      <c r="BF296" s="66" t="e">
        <f t="shared" si="149"/>
        <v>#N/A</v>
      </c>
    </row>
    <row r="297" spans="2:58">
      <c r="B297" s="29"/>
      <c r="C297" s="30"/>
      <c r="D297" s="30"/>
      <c r="E297" s="31"/>
      <c r="F297" s="22">
        <v>293</v>
      </c>
      <c r="G297" s="22">
        <v>1356.0634034304921</v>
      </c>
      <c r="H297" s="22">
        <v>1356.0634034304921</v>
      </c>
      <c r="I297" s="22">
        <v>0.73742864638206207</v>
      </c>
      <c r="K297" s="22"/>
      <c r="L297" s="22">
        <f t="shared" si="120"/>
        <v>1553.0901909167903</v>
      </c>
      <c r="M297" s="22">
        <f t="shared" si="121"/>
        <v>27.10653741192532</v>
      </c>
      <c r="N297" s="22">
        <f t="shared" si="122"/>
        <v>-0.37618908198402023</v>
      </c>
      <c r="O297" s="22">
        <f t="shared" si="123"/>
        <v>0.88238152942972758</v>
      </c>
      <c r="Q297" s="22">
        <f t="shared" si="133"/>
        <v>0.62381091801597977</v>
      </c>
      <c r="R297" s="22">
        <f t="shared" si="134"/>
        <v>0.88238152942972758</v>
      </c>
      <c r="S297" s="22">
        <f t="shared" si="124"/>
        <v>1.0806189082718685</v>
      </c>
      <c r="U297" s="22">
        <f t="shared" si="125"/>
        <v>4.3141394192133067</v>
      </c>
      <c r="V297" s="22">
        <f t="shared" si="135"/>
        <v>4</v>
      </c>
      <c r="W297" s="22">
        <f t="shared" si="136"/>
        <v>0.31413941921330668</v>
      </c>
      <c r="X297" s="22">
        <f t="shared" si="137"/>
        <v>113.09019091679041</v>
      </c>
      <c r="Y297" s="22">
        <f t="shared" si="138"/>
        <v>-113.09019091679041</v>
      </c>
      <c r="Z297" s="22">
        <f t="shared" si="139"/>
        <v>-113.09019091679041</v>
      </c>
      <c r="AB297" s="22">
        <f t="shared" si="126"/>
        <v>0.95541261111347031</v>
      </c>
      <c r="AC297" s="22">
        <f t="shared" si="127"/>
        <v>54.74111031037566</v>
      </c>
      <c r="AD297" s="22">
        <f t="shared" si="140"/>
        <v>0.1520586397510435</v>
      </c>
      <c r="AE297" s="22">
        <f t="shared" si="141"/>
        <v>0</v>
      </c>
      <c r="AF297" s="22">
        <f t="shared" si="142"/>
        <v>0.1520586397510435</v>
      </c>
      <c r="AG297" s="22">
        <f t="shared" si="143"/>
        <v>54.74111031037566</v>
      </c>
      <c r="AH297" s="22">
        <f t="shared" si="144"/>
        <v>-54.74111031037566</v>
      </c>
      <c r="AI297" s="22">
        <f t="shared" si="145"/>
        <v>-54.74111031037566</v>
      </c>
      <c r="AK297" s="28">
        <f t="shared" si="128"/>
        <v>0</v>
      </c>
      <c r="AL297" s="28">
        <f t="shared" si="129"/>
        <v>-0.36157705684156971</v>
      </c>
      <c r="AM297" s="28">
        <f t="shared" si="130"/>
        <v>0.6734512478927307</v>
      </c>
      <c r="AN297" s="28">
        <v>0</v>
      </c>
      <c r="AO297" s="28">
        <f t="shared" si="131"/>
        <v>-113.09019091679041</v>
      </c>
      <c r="AP297" s="28" t="e">
        <f t="shared" si="132"/>
        <v>#N/A</v>
      </c>
      <c r="BC297" s="65">
        <f t="shared" si="146"/>
        <v>4.3141394192133067</v>
      </c>
      <c r="BD297" s="65">
        <f t="shared" si="147"/>
        <v>0.6734512478927307</v>
      </c>
      <c r="BE297" s="65" t="e">
        <f t="shared" si="148"/>
        <v>#N/A</v>
      </c>
      <c r="BF297" s="65" t="e">
        <f t="shared" si="149"/>
        <v>#N/A</v>
      </c>
    </row>
    <row r="298" spans="2:58">
      <c r="B298" s="29"/>
      <c r="C298" s="30"/>
      <c r="D298" s="30"/>
      <c r="E298" s="31"/>
      <c r="F298" s="23">
        <v>294</v>
      </c>
      <c r="G298" s="23">
        <v>1375.7198246176154</v>
      </c>
      <c r="H298" s="23">
        <v>1375.7198246176154</v>
      </c>
      <c r="I298" s="27">
        <v>0.72689219280383088</v>
      </c>
      <c r="K298" s="23"/>
      <c r="L298" s="23">
        <f t="shared" si="120"/>
        <v>1575.6025563836417</v>
      </c>
      <c r="M298" s="23">
        <f t="shared" si="121"/>
        <v>27.499452311734149</v>
      </c>
      <c r="N298" s="23">
        <f t="shared" si="122"/>
        <v>-0.68537103811133249</v>
      </c>
      <c r="O298" s="23">
        <f t="shared" si="123"/>
        <v>0.67110500594237821</v>
      </c>
      <c r="Q298" s="23">
        <f t="shared" si="133"/>
        <v>0.31462896188866751</v>
      </c>
      <c r="R298" s="23">
        <f t="shared" si="134"/>
        <v>0.67110500594237821</v>
      </c>
      <c r="S298" s="23">
        <f t="shared" si="124"/>
        <v>0.74119721576653275</v>
      </c>
      <c r="U298" s="23">
        <f t="shared" si="125"/>
        <v>4.3766737677323384</v>
      </c>
      <c r="V298" s="23">
        <f t="shared" si="135"/>
        <v>4</v>
      </c>
      <c r="W298" s="23">
        <f t="shared" si="136"/>
        <v>0.3766737677323384</v>
      </c>
      <c r="X298" s="23">
        <f t="shared" si="137"/>
        <v>135.60255638364183</v>
      </c>
      <c r="Y298" s="23">
        <f t="shared" si="138"/>
        <v>-135.60255638364183</v>
      </c>
      <c r="Z298" s="23">
        <f t="shared" si="139"/>
        <v>-135.60255638364183</v>
      </c>
      <c r="AB298" s="23">
        <f t="shared" si="126"/>
        <v>1.1324005303091091</v>
      </c>
      <c r="AC298" s="23">
        <f t="shared" si="127"/>
        <v>64.88177110508822</v>
      </c>
      <c r="AD298" s="23">
        <f t="shared" si="140"/>
        <v>0.18022714195857839</v>
      </c>
      <c r="AE298" s="23">
        <f t="shared" si="141"/>
        <v>0</v>
      </c>
      <c r="AF298" s="23">
        <f t="shared" si="142"/>
        <v>0.18022714195857839</v>
      </c>
      <c r="AG298" s="23">
        <f t="shared" si="143"/>
        <v>64.88177110508822</v>
      </c>
      <c r="AH298" s="23">
        <f t="shared" si="144"/>
        <v>-64.88177110508822</v>
      </c>
      <c r="AI298" s="23">
        <f t="shared" si="145"/>
        <v>-64.88177110508822</v>
      </c>
      <c r="AK298" s="26">
        <f t="shared" si="128"/>
        <v>0</v>
      </c>
      <c r="AL298" s="26">
        <f t="shared" si="129"/>
        <v>-0.36157705684156971</v>
      </c>
      <c r="AM298" s="26">
        <f t="shared" si="130"/>
        <v>-2.6013244146802386</v>
      </c>
      <c r="AN298" s="26">
        <v>0</v>
      </c>
      <c r="AO298" s="26">
        <f t="shared" si="131"/>
        <v>-135.60255638364183</v>
      </c>
      <c r="AP298" s="26" t="e">
        <f t="shared" si="132"/>
        <v>#N/A</v>
      </c>
      <c r="BC298" s="66">
        <f t="shared" si="146"/>
        <v>4.3766737677323384</v>
      </c>
      <c r="BD298" s="66">
        <f t="shared" si="147"/>
        <v>-2.6013244146802386</v>
      </c>
      <c r="BE298" s="66" t="e">
        <f t="shared" si="148"/>
        <v>#N/A</v>
      </c>
      <c r="BF298" s="66" t="e">
        <f t="shared" si="149"/>
        <v>#N/A</v>
      </c>
    </row>
    <row r="299" spans="2:58">
      <c r="B299" s="29"/>
      <c r="C299" s="30"/>
      <c r="D299" s="30"/>
      <c r="E299" s="31"/>
      <c r="F299" s="22">
        <v>295</v>
      </c>
      <c r="G299" s="22">
        <v>1395.6611697197329</v>
      </c>
      <c r="H299" s="22">
        <v>1395.6611697197329</v>
      </c>
      <c r="I299" s="22">
        <v>0.71650628511848125</v>
      </c>
      <c r="K299" s="22"/>
      <c r="L299" s="22">
        <f t="shared" si="120"/>
        <v>1598.4412432720555</v>
      </c>
      <c r="M299" s="22">
        <f t="shared" si="121"/>
        <v>27.89806259476903</v>
      </c>
      <c r="N299" s="22">
        <f t="shared" si="122"/>
        <v>-0.89212015286659241</v>
      </c>
      <c r="O299" s="22">
        <f t="shared" si="123"/>
        <v>0.35247272480578257</v>
      </c>
      <c r="Q299" s="22">
        <f t="shared" si="133"/>
        <v>0.10787984713340759</v>
      </c>
      <c r="R299" s="22">
        <f t="shared" si="134"/>
        <v>0.35247272480578257</v>
      </c>
      <c r="S299" s="22">
        <f t="shared" si="124"/>
        <v>0.36861237519858214</v>
      </c>
      <c r="U299" s="22">
        <f t="shared" si="125"/>
        <v>4.440114564644599</v>
      </c>
      <c r="V299" s="22">
        <f t="shared" si="135"/>
        <v>4</v>
      </c>
      <c r="W299" s="22">
        <f t="shared" si="136"/>
        <v>0.44011456464459897</v>
      </c>
      <c r="X299" s="22">
        <f t="shared" si="137"/>
        <v>158.44124327205563</v>
      </c>
      <c r="Y299" s="22">
        <f t="shared" si="138"/>
        <v>-158.44124327205563</v>
      </c>
      <c r="Z299" s="22">
        <f t="shared" si="139"/>
        <v>-158.44124327205563</v>
      </c>
      <c r="AB299" s="22">
        <f t="shared" si="126"/>
        <v>1.2737839088230416</v>
      </c>
      <c r="AC299" s="22">
        <f t="shared" si="127"/>
        <v>72.982441987237152</v>
      </c>
      <c r="AD299" s="22">
        <f t="shared" si="140"/>
        <v>0.2027290055201032</v>
      </c>
      <c r="AE299" s="22">
        <f t="shared" si="141"/>
        <v>0</v>
      </c>
      <c r="AF299" s="22">
        <f t="shared" si="142"/>
        <v>0.2027290055201032</v>
      </c>
      <c r="AG299" s="22">
        <f t="shared" si="143"/>
        <v>72.982441987237152</v>
      </c>
      <c r="AH299" s="22">
        <f t="shared" si="144"/>
        <v>-72.982441987237152</v>
      </c>
      <c r="AI299" s="22">
        <f t="shared" si="145"/>
        <v>-72.982441987237152</v>
      </c>
      <c r="AK299" s="28">
        <f t="shared" si="128"/>
        <v>0</v>
      </c>
      <c r="AL299" s="28">
        <f t="shared" si="129"/>
        <v>-0.36157705684156971</v>
      </c>
      <c r="AM299" s="28">
        <f t="shared" si="130"/>
        <v>-8.6686017713655623</v>
      </c>
      <c r="AN299" s="28">
        <v>0</v>
      </c>
      <c r="AO299" s="28">
        <f t="shared" si="131"/>
        <v>-158.44124327205563</v>
      </c>
      <c r="AP299" s="28" t="e">
        <f t="shared" si="132"/>
        <v>#N/A</v>
      </c>
      <c r="BC299" s="65">
        <f t="shared" si="146"/>
        <v>4.440114564644599</v>
      </c>
      <c r="BD299" s="65">
        <f t="shared" si="147"/>
        <v>-8.6686017713655623</v>
      </c>
      <c r="BE299" s="65" t="e">
        <f t="shared" si="148"/>
        <v>#N/A</v>
      </c>
      <c r="BF299" s="65" t="e">
        <f t="shared" si="149"/>
        <v>#N/A</v>
      </c>
    </row>
    <row r="300" spans="2:58">
      <c r="B300" s="29"/>
      <c r="C300" s="30"/>
      <c r="D300" s="30"/>
      <c r="E300" s="31"/>
      <c r="F300" s="23">
        <v>296</v>
      </c>
      <c r="G300" s="23">
        <v>1415.8915687682772</v>
      </c>
      <c r="H300" s="23">
        <v>1415.8915687682772</v>
      </c>
      <c r="I300" s="27">
        <v>0.70626877231137641</v>
      </c>
      <c r="K300" s="23"/>
      <c r="L300" s="23">
        <f t="shared" si="120"/>
        <v>1621.6109816789344</v>
      </c>
      <c r="M300" s="23">
        <f t="shared" si="121"/>
        <v>28.302450816794849</v>
      </c>
      <c r="N300" s="23">
        <f t="shared" si="122"/>
        <v>-0.95884731437441661</v>
      </c>
      <c r="O300" s="23">
        <f t="shared" si="123"/>
        <v>-2.6966953845284938E-2</v>
      </c>
      <c r="Q300" s="23">
        <f t="shared" si="133"/>
        <v>4.1152685625583385E-2</v>
      </c>
      <c r="R300" s="23">
        <f t="shared" si="134"/>
        <v>-2.6966953845284938E-2</v>
      </c>
      <c r="S300" s="23">
        <f t="shared" si="124"/>
        <v>4.9201220857737107E-2</v>
      </c>
      <c r="U300" s="23">
        <f t="shared" si="125"/>
        <v>4.5044749491081513</v>
      </c>
      <c r="V300" s="23">
        <f t="shared" si="135"/>
        <v>4</v>
      </c>
      <c r="W300" s="23">
        <f t="shared" si="136"/>
        <v>0.50447494910815127</v>
      </c>
      <c r="X300" s="23">
        <f t="shared" si="137"/>
        <v>181.61098167893445</v>
      </c>
      <c r="Y300" s="23">
        <f t="shared" si="138"/>
        <v>178.38901832106555</v>
      </c>
      <c r="Z300" s="23">
        <f t="shared" si="139"/>
        <v>178.38901832106555</v>
      </c>
      <c r="AB300" s="23">
        <f t="shared" si="126"/>
        <v>-0.58008521917564171</v>
      </c>
      <c r="AC300" s="23">
        <f t="shared" si="127"/>
        <v>-33.236434816685602</v>
      </c>
      <c r="AD300" s="23">
        <f t="shared" si="140"/>
        <v>-9.2323430046348895E-2</v>
      </c>
      <c r="AE300" s="23">
        <f t="shared" si="141"/>
        <v>0</v>
      </c>
      <c r="AF300" s="23">
        <f t="shared" si="142"/>
        <v>-9.2323430046348895E-2</v>
      </c>
      <c r="AG300" s="23">
        <f t="shared" si="143"/>
        <v>-33.236434816685602</v>
      </c>
      <c r="AH300" s="23">
        <f t="shared" si="144"/>
        <v>33.236434816685602</v>
      </c>
      <c r="AI300" s="23">
        <f t="shared" si="145"/>
        <v>33.236434816685602</v>
      </c>
      <c r="AK300" s="26">
        <f t="shared" si="128"/>
        <v>0</v>
      </c>
      <c r="AL300" s="26">
        <f t="shared" si="129"/>
        <v>-0.36157705684156971</v>
      </c>
      <c r="AM300" s="26">
        <f t="shared" si="130"/>
        <v>-26.160482414083631</v>
      </c>
      <c r="AN300" s="26">
        <v>0</v>
      </c>
      <c r="AO300" s="26">
        <f t="shared" si="131"/>
        <v>178.38901832106555</v>
      </c>
      <c r="AP300" s="26" t="e">
        <f t="shared" si="132"/>
        <v>#N/A</v>
      </c>
      <c r="BC300" s="66">
        <f t="shared" si="146"/>
        <v>4.5044749491081513</v>
      </c>
      <c r="BD300" s="66">
        <f t="shared" si="147"/>
        <v>-26.160482414083631</v>
      </c>
      <c r="BE300" s="66" t="e">
        <f t="shared" si="148"/>
        <v>#N/A</v>
      </c>
      <c r="BF300" s="66" t="e">
        <f t="shared" si="149"/>
        <v>#N/A</v>
      </c>
    </row>
    <row r="301" spans="2:58">
      <c r="B301" s="29"/>
      <c r="C301" s="30"/>
      <c r="D301" s="30"/>
      <c r="E301" s="31"/>
      <c r="F301" s="22">
        <v>297</v>
      </c>
      <c r="G301" s="22">
        <v>1436.4152116603414</v>
      </c>
      <c r="H301" s="22">
        <v>1436.4152116603414</v>
      </c>
      <c r="I301" s="22">
        <v>0.69617753410179195</v>
      </c>
      <c r="K301" s="22"/>
      <c r="L301" s="22">
        <f t="shared" si="120"/>
        <v>1645.1165702649168</v>
      </c>
      <c r="M301" s="22">
        <f t="shared" si="121"/>
        <v>28.71270073023944</v>
      </c>
      <c r="N301" s="22">
        <f t="shared" si="122"/>
        <v>-0.86852783230268482</v>
      </c>
      <c r="O301" s="22">
        <f t="shared" si="123"/>
        <v>-0.40715450801670433</v>
      </c>
      <c r="Q301" s="22">
        <f t="shared" si="133"/>
        <v>0.13147216769731518</v>
      </c>
      <c r="R301" s="22">
        <f t="shared" si="134"/>
        <v>-0.40715450801670433</v>
      </c>
      <c r="S301" s="22">
        <f t="shared" si="124"/>
        <v>0.42785479344908067</v>
      </c>
      <c r="U301" s="22">
        <f t="shared" si="125"/>
        <v>4.5697682507358799</v>
      </c>
      <c r="V301" s="22">
        <f t="shared" si="135"/>
        <v>4</v>
      </c>
      <c r="W301" s="22">
        <f t="shared" si="136"/>
        <v>0.56976825073587989</v>
      </c>
      <c r="X301" s="22">
        <f t="shared" si="137"/>
        <v>205.11657026491676</v>
      </c>
      <c r="Y301" s="22">
        <f t="shared" si="138"/>
        <v>154.88342973508324</v>
      </c>
      <c r="Z301" s="22">
        <f t="shared" si="139"/>
        <v>154.88342973508324</v>
      </c>
      <c r="AB301" s="22">
        <f t="shared" si="126"/>
        <v>-1.2584605795029975</v>
      </c>
      <c r="AC301" s="22">
        <f t="shared" si="127"/>
        <v>-72.104479889109555</v>
      </c>
      <c r="AD301" s="22">
        <f t="shared" si="140"/>
        <v>-0.20029022191419321</v>
      </c>
      <c r="AE301" s="22">
        <f t="shared" si="141"/>
        <v>0</v>
      </c>
      <c r="AF301" s="22">
        <f t="shared" si="142"/>
        <v>-0.20029022191419321</v>
      </c>
      <c r="AG301" s="22">
        <f t="shared" si="143"/>
        <v>-72.104479889109555</v>
      </c>
      <c r="AH301" s="22">
        <f t="shared" si="144"/>
        <v>72.104479889109555</v>
      </c>
      <c r="AI301" s="22">
        <f t="shared" si="145"/>
        <v>72.104479889109555</v>
      </c>
      <c r="AK301" s="28">
        <f t="shared" si="128"/>
        <v>0</v>
      </c>
      <c r="AL301" s="28">
        <f t="shared" si="129"/>
        <v>-0.36157705684156971</v>
      </c>
      <c r="AM301" s="28">
        <f t="shared" si="130"/>
        <v>-7.3740719610326888</v>
      </c>
      <c r="AN301" s="28">
        <v>0</v>
      </c>
      <c r="AO301" s="28">
        <f t="shared" si="131"/>
        <v>154.88342973508324</v>
      </c>
      <c r="AP301" s="28" t="e">
        <f t="shared" si="132"/>
        <v>#N/A</v>
      </c>
      <c r="BC301" s="65">
        <f t="shared" si="146"/>
        <v>4.5697682507358799</v>
      </c>
      <c r="BD301" s="65">
        <f t="shared" si="147"/>
        <v>-7.3740719610326888</v>
      </c>
      <c r="BE301" s="65" t="e">
        <f t="shared" si="148"/>
        <v>#N/A</v>
      </c>
      <c r="BF301" s="65" t="e">
        <f t="shared" si="149"/>
        <v>#N/A</v>
      </c>
    </row>
    <row r="302" spans="2:58">
      <c r="B302" s="29"/>
      <c r="C302" s="30"/>
      <c r="D302" s="30"/>
      <c r="E302" s="31"/>
      <c r="F302" s="23">
        <v>298</v>
      </c>
      <c r="G302" s="23">
        <v>1457.2363490264568</v>
      </c>
      <c r="H302" s="23">
        <v>1457.2363490264568</v>
      </c>
      <c r="I302" s="27">
        <v>0.68623048050378033</v>
      </c>
      <c r="K302" s="23"/>
      <c r="L302" s="23">
        <f t="shared" si="120"/>
        <v>1668.9628772482336</v>
      </c>
      <c r="M302" s="23">
        <f t="shared" si="121"/>
        <v>29.128897301539634</v>
      </c>
      <c r="N302" s="23">
        <f t="shared" si="122"/>
        <v>-0.62977809282090957</v>
      </c>
      <c r="O302" s="23">
        <f t="shared" si="123"/>
        <v>-0.72352950367319702</v>
      </c>
      <c r="Q302" s="23">
        <f t="shared" si="133"/>
        <v>0.37022190717909043</v>
      </c>
      <c r="R302" s="23">
        <f t="shared" si="134"/>
        <v>-0.72352950367319702</v>
      </c>
      <c r="S302" s="23">
        <f t="shared" si="124"/>
        <v>0.81274793339688411</v>
      </c>
      <c r="U302" s="23">
        <f t="shared" si="125"/>
        <v>4.6360079923562045</v>
      </c>
      <c r="V302" s="23">
        <f t="shared" si="135"/>
        <v>4</v>
      </c>
      <c r="W302" s="23">
        <f t="shared" si="136"/>
        <v>0.63600799235620453</v>
      </c>
      <c r="X302" s="23">
        <f t="shared" si="137"/>
        <v>228.96287724823364</v>
      </c>
      <c r="Y302" s="23">
        <f t="shared" si="138"/>
        <v>131.03712275176636</v>
      </c>
      <c r="Z302" s="23">
        <f t="shared" si="139"/>
        <v>131.03712275176636</v>
      </c>
      <c r="AB302" s="23">
        <f t="shared" si="126"/>
        <v>-1.0978415038402203</v>
      </c>
      <c r="AC302" s="23">
        <f t="shared" si="127"/>
        <v>-62.901684744339981</v>
      </c>
      <c r="AD302" s="23">
        <f t="shared" si="140"/>
        <v>-0.17472690206761105</v>
      </c>
      <c r="AE302" s="23">
        <f t="shared" si="141"/>
        <v>0</v>
      </c>
      <c r="AF302" s="23">
        <f t="shared" si="142"/>
        <v>-0.17472690206761105</v>
      </c>
      <c r="AG302" s="23">
        <f t="shared" si="143"/>
        <v>-62.901684744339974</v>
      </c>
      <c r="AH302" s="23">
        <f t="shared" si="144"/>
        <v>62.901684744339974</v>
      </c>
      <c r="AI302" s="23">
        <f t="shared" si="145"/>
        <v>62.901684744339974</v>
      </c>
      <c r="AK302" s="26">
        <f t="shared" si="128"/>
        <v>0</v>
      </c>
      <c r="AL302" s="26">
        <f t="shared" si="129"/>
        <v>-0.36157705684156971</v>
      </c>
      <c r="AM302" s="26">
        <f t="shared" si="130"/>
        <v>-1.8008825225295615</v>
      </c>
      <c r="AN302" s="26">
        <v>0</v>
      </c>
      <c r="AO302" s="26">
        <f t="shared" si="131"/>
        <v>131.03712275176636</v>
      </c>
      <c r="AP302" s="26" t="e">
        <f t="shared" si="132"/>
        <v>#N/A</v>
      </c>
      <c r="BC302" s="66">
        <f t="shared" si="146"/>
        <v>4.6360079923562045</v>
      </c>
      <c r="BD302" s="66">
        <f t="shared" si="147"/>
        <v>-1.8008825225295615</v>
      </c>
      <c r="BE302" s="66" t="e">
        <f t="shared" si="148"/>
        <v>#N/A</v>
      </c>
      <c r="BF302" s="66" t="e">
        <f t="shared" si="149"/>
        <v>#N/A</v>
      </c>
    </row>
    <row r="303" spans="2:58">
      <c r="B303" s="29"/>
      <c r="C303" s="30"/>
      <c r="D303" s="30"/>
      <c r="E303" s="31"/>
      <c r="F303" s="22">
        <v>299</v>
      </c>
      <c r="G303" s="22">
        <v>1478.3592931109192</v>
      </c>
      <c r="H303" s="22">
        <v>1478.3592931109192</v>
      </c>
      <c r="I303" s="22">
        <v>0.67642555139332516</v>
      </c>
      <c r="K303" s="22"/>
      <c r="L303" s="22">
        <f t="shared" si="120"/>
        <v>1693.1548414129418</v>
      </c>
      <c r="M303" s="22">
        <f t="shared" si="121"/>
        <v>29.551126728738275</v>
      </c>
      <c r="N303" s="22">
        <f t="shared" si="122"/>
        <v>-0.27797062128895772</v>
      </c>
      <c r="O303" s="22">
        <f t="shared" si="123"/>
        <v>-0.91806738455461756</v>
      </c>
      <c r="Q303" s="22">
        <f t="shared" si="133"/>
        <v>0.72202937871104234</v>
      </c>
      <c r="R303" s="22">
        <f t="shared" si="134"/>
        <v>-0.91806738455461756</v>
      </c>
      <c r="S303" s="22">
        <f t="shared" si="124"/>
        <v>1.1679786583259173</v>
      </c>
      <c r="U303" s="22">
        <f t="shared" si="125"/>
        <v>4.7032078928137269</v>
      </c>
      <c r="V303" s="22">
        <f t="shared" si="135"/>
        <v>4</v>
      </c>
      <c r="W303" s="22">
        <f t="shared" si="136"/>
        <v>0.70320789281372686</v>
      </c>
      <c r="X303" s="22">
        <f t="shared" si="137"/>
        <v>253.15484141294166</v>
      </c>
      <c r="Y303" s="22">
        <f t="shared" si="138"/>
        <v>106.84515858705834</v>
      </c>
      <c r="Z303" s="22">
        <f t="shared" si="139"/>
        <v>106.84515858705834</v>
      </c>
      <c r="AB303" s="22">
        <f t="shared" si="126"/>
        <v>-0.90436207632572985</v>
      </c>
      <c r="AC303" s="22">
        <f t="shared" si="127"/>
        <v>-51.816130125152341</v>
      </c>
      <c r="AD303" s="22">
        <f t="shared" si="140"/>
        <v>-0.14393369479208984</v>
      </c>
      <c r="AE303" s="22">
        <f t="shared" si="141"/>
        <v>0</v>
      </c>
      <c r="AF303" s="22">
        <f t="shared" si="142"/>
        <v>-0.14393369479208984</v>
      </c>
      <c r="AG303" s="22">
        <f t="shared" si="143"/>
        <v>-51.816130125152341</v>
      </c>
      <c r="AH303" s="22">
        <f t="shared" si="144"/>
        <v>51.816130125152341</v>
      </c>
      <c r="AI303" s="22">
        <f t="shared" si="145"/>
        <v>51.816130125152341</v>
      </c>
      <c r="AK303" s="28">
        <f t="shared" si="128"/>
        <v>0</v>
      </c>
      <c r="AL303" s="28">
        <f t="shared" si="129"/>
        <v>-0.36157705684156971</v>
      </c>
      <c r="AM303" s="28">
        <f t="shared" si="130"/>
        <v>1.3486981456651597</v>
      </c>
      <c r="AN303" s="28">
        <v>0</v>
      </c>
      <c r="AO303" s="28">
        <f t="shared" si="131"/>
        <v>106.84515858705834</v>
      </c>
      <c r="AP303" s="28" t="e">
        <f t="shared" si="132"/>
        <v>#N/A</v>
      </c>
      <c r="BC303" s="65">
        <f t="shared" si="146"/>
        <v>4.7032078928137269</v>
      </c>
      <c r="BD303" s="65">
        <f t="shared" si="147"/>
        <v>1.3486981456651597</v>
      </c>
      <c r="BE303" s="65" t="e">
        <f t="shared" si="148"/>
        <v>#N/A</v>
      </c>
      <c r="BF303" s="65" t="e">
        <f t="shared" si="149"/>
        <v>#N/A</v>
      </c>
    </row>
    <row r="304" spans="2:58">
      <c r="B304" s="29"/>
      <c r="C304" s="30"/>
      <c r="D304" s="30"/>
      <c r="E304" s="31"/>
      <c r="F304" s="23">
        <v>300</v>
      </c>
      <c r="G304" s="23">
        <v>1499.7884186649128</v>
      </c>
      <c r="H304" s="23">
        <v>1499.7884186649128</v>
      </c>
      <c r="I304" s="27">
        <v>0.66676071608166154</v>
      </c>
      <c r="K304" s="23"/>
      <c r="L304" s="23">
        <f t="shared" si="120"/>
        <v>1717.6974731318114</v>
      </c>
      <c r="M304" s="23">
        <f t="shared" si="121"/>
        <v>29.979476459336944</v>
      </c>
      <c r="N304" s="23">
        <f t="shared" si="122"/>
        <v>0.12848117079568111</v>
      </c>
      <c r="O304" s="23">
        <f t="shared" si="123"/>
        <v>-0.95058296725414559</v>
      </c>
      <c r="Q304" s="23">
        <f t="shared" si="133"/>
        <v>1.128481170795681</v>
      </c>
      <c r="R304" s="23">
        <f t="shared" si="134"/>
        <v>-0.95058296725414559</v>
      </c>
      <c r="S304" s="23">
        <f t="shared" si="124"/>
        <v>1.4754923688294992</v>
      </c>
      <c r="U304" s="23">
        <f t="shared" si="125"/>
        <v>4.771381869810587</v>
      </c>
      <c r="V304" s="23">
        <f t="shared" si="135"/>
        <v>4</v>
      </c>
      <c r="W304" s="23">
        <f t="shared" si="136"/>
        <v>0.77138186981058698</v>
      </c>
      <c r="X304" s="23">
        <f t="shared" si="137"/>
        <v>277.69747313181131</v>
      </c>
      <c r="Y304" s="23">
        <f t="shared" si="138"/>
        <v>82.302526868188693</v>
      </c>
      <c r="Z304" s="23">
        <f t="shared" si="139"/>
        <v>82.302526868188693</v>
      </c>
      <c r="AB304" s="23">
        <f t="shared" si="126"/>
        <v>-0.70003959758112955</v>
      </c>
      <c r="AC304" s="23">
        <f t="shared" si="127"/>
        <v>-40.109314433435273</v>
      </c>
      <c r="AD304" s="23">
        <f t="shared" si="140"/>
        <v>-0.11141476231509798</v>
      </c>
      <c r="AE304" s="23">
        <f t="shared" si="141"/>
        <v>0</v>
      </c>
      <c r="AF304" s="23">
        <f t="shared" si="142"/>
        <v>-0.11141476231509798</v>
      </c>
      <c r="AG304" s="23">
        <f t="shared" si="143"/>
        <v>-40.109314433435273</v>
      </c>
      <c r="AH304" s="23">
        <f t="shared" si="144"/>
        <v>40.109314433435273</v>
      </c>
      <c r="AI304" s="23">
        <f t="shared" si="145"/>
        <v>40.109314433435273</v>
      </c>
      <c r="AK304" s="26">
        <f t="shared" si="128"/>
        <v>0</v>
      </c>
      <c r="AL304" s="26">
        <f t="shared" si="129"/>
        <v>-0.36157705684156971</v>
      </c>
      <c r="AM304" s="26">
        <f t="shared" si="130"/>
        <v>3.3787393538621031</v>
      </c>
      <c r="AN304" s="26">
        <v>0</v>
      </c>
      <c r="AO304" s="26">
        <f t="shared" si="131"/>
        <v>82.302526868188693</v>
      </c>
      <c r="AP304" s="26" t="e">
        <f t="shared" si="132"/>
        <v>#N/A</v>
      </c>
      <c r="BC304" s="66">
        <f t="shared" si="146"/>
        <v>4.771381869810587</v>
      </c>
      <c r="BD304" s="66">
        <f t="shared" si="147"/>
        <v>3.3787393538621031</v>
      </c>
      <c r="BE304" s="66" t="e">
        <f t="shared" si="148"/>
        <v>#N/A</v>
      </c>
      <c r="BF304" s="66" t="e">
        <f t="shared" si="149"/>
        <v>#N/A</v>
      </c>
    </row>
    <row r="305" spans="2:58">
      <c r="B305" s="29"/>
      <c r="C305" s="30"/>
      <c r="D305" s="30"/>
      <c r="E305" s="31"/>
      <c r="F305" s="22">
        <v>301</v>
      </c>
      <c r="G305" s="22">
        <v>1521.5281638525414</v>
      </c>
      <c r="H305" s="22">
        <v>1521.5281638525414</v>
      </c>
      <c r="I305" s="22">
        <v>0.65723397289471064</v>
      </c>
      <c r="K305" s="22"/>
      <c r="L305" s="22">
        <f t="shared" si="120"/>
        <v>1742.5958554039992</v>
      </c>
      <c r="M305" s="22">
        <f t="shared" si="121"/>
        <v>30.414035208406808</v>
      </c>
      <c r="N305" s="22">
        <f t="shared" si="122"/>
        <v>0.51674473234465379</v>
      </c>
      <c r="O305" s="22">
        <f t="shared" si="123"/>
        <v>-0.80814000672951292</v>
      </c>
      <c r="Q305" s="22">
        <f t="shared" si="133"/>
        <v>1.5167447323446539</v>
      </c>
      <c r="R305" s="22">
        <f t="shared" si="134"/>
        <v>-0.80814000672951292</v>
      </c>
      <c r="S305" s="22">
        <f t="shared" si="124"/>
        <v>1.7186054967827937</v>
      </c>
      <c r="U305" s="22">
        <f t="shared" si="125"/>
        <v>4.8405440427888866</v>
      </c>
      <c r="V305" s="22">
        <f t="shared" si="135"/>
        <v>4</v>
      </c>
      <c r="W305" s="22">
        <f t="shared" si="136"/>
        <v>0.84054404278888661</v>
      </c>
      <c r="X305" s="22">
        <f t="shared" si="137"/>
        <v>302.59585540399917</v>
      </c>
      <c r="Y305" s="22">
        <f t="shared" si="138"/>
        <v>57.404144596000833</v>
      </c>
      <c r="Z305" s="22">
        <f t="shared" si="139"/>
        <v>57.404144596000833</v>
      </c>
      <c r="AB305" s="22">
        <f t="shared" si="126"/>
        <v>-0.48955146511455805</v>
      </c>
      <c r="AC305" s="22">
        <f t="shared" si="127"/>
        <v>-28.04923280551013</v>
      </c>
      <c r="AD305" s="22">
        <f t="shared" si="140"/>
        <v>-7.7914535570861476E-2</v>
      </c>
      <c r="AE305" s="22">
        <f t="shared" si="141"/>
        <v>0</v>
      </c>
      <c r="AF305" s="22">
        <f t="shared" si="142"/>
        <v>-7.7914535570861476E-2</v>
      </c>
      <c r="AG305" s="22">
        <f t="shared" si="143"/>
        <v>-28.04923280551013</v>
      </c>
      <c r="AH305" s="22">
        <f t="shared" si="144"/>
        <v>28.04923280551013</v>
      </c>
      <c r="AI305" s="22">
        <f t="shared" si="145"/>
        <v>28.04923280551013</v>
      </c>
      <c r="AK305" s="28">
        <f t="shared" si="128"/>
        <v>0</v>
      </c>
      <c r="AL305" s="28">
        <f t="shared" si="129"/>
        <v>-0.36157705684156971</v>
      </c>
      <c r="AM305" s="28">
        <f t="shared" si="130"/>
        <v>4.7035239300976022</v>
      </c>
      <c r="AN305" s="28">
        <v>0</v>
      </c>
      <c r="AO305" s="28">
        <f t="shared" si="131"/>
        <v>57.404144596000833</v>
      </c>
      <c r="AP305" s="28" t="e">
        <f t="shared" si="132"/>
        <v>#N/A</v>
      </c>
      <c r="BC305" s="65">
        <f t="shared" si="146"/>
        <v>4.8405440427888866</v>
      </c>
      <c r="BD305" s="65">
        <f t="shared" si="147"/>
        <v>4.7035239300976022</v>
      </c>
      <c r="BE305" s="65" t="e">
        <f t="shared" si="148"/>
        <v>#N/A</v>
      </c>
      <c r="BF305" s="65" t="e">
        <f t="shared" si="149"/>
        <v>#N/A</v>
      </c>
    </row>
    <row r="306" spans="2:58">
      <c r="B306" s="29"/>
      <c r="C306" s="30"/>
      <c r="D306" s="30"/>
      <c r="E306" s="31"/>
      <c r="F306" s="23">
        <v>302</v>
      </c>
      <c r="G306" s="23">
        <v>1543.5830311700258</v>
      </c>
      <c r="H306" s="23">
        <v>1543.5830311700258</v>
      </c>
      <c r="I306" s="27">
        <v>0.64784334875850935</v>
      </c>
      <c r="K306" s="23"/>
      <c r="L306" s="23">
        <f t="shared" si="120"/>
        <v>1767.855144907797</v>
      </c>
      <c r="M306" s="23">
        <f t="shared" si="121"/>
        <v>30.854892976962525</v>
      </c>
      <c r="N306" s="23">
        <f t="shared" si="122"/>
        <v>0.81218245419647794</v>
      </c>
      <c r="O306" s="23">
        <f t="shared" si="123"/>
        <v>-0.51036756360304791</v>
      </c>
      <c r="Q306" s="23">
        <f t="shared" si="133"/>
        <v>1.8121824541964779</v>
      </c>
      <c r="R306" s="23">
        <f t="shared" si="134"/>
        <v>-0.51036756360304791</v>
      </c>
      <c r="S306" s="23">
        <f t="shared" si="124"/>
        <v>1.882679021308646</v>
      </c>
      <c r="U306" s="23">
        <f t="shared" si="125"/>
        <v>4.9107087358549917</v>
      </c>
      <c r="V306" s="23">
        <f t="shared" si="135"/>
        <v>4</v>
      </c>
      <c r="W306" s="23">
        <f t="shared" si="136"/>
        <v>0.91070873585499168</v>
      </c>
      <c r="X306" s="23">
        <f t="shared" si="137"/>
        <v>327.85514490779701</v>
      </c>
      <c r="Y306" s="23">
        <f t="shared" si="138"/>
        <v>32.144855092202988</v>
      </c>
      <c r="Z306" s="23">
        <f t="shared" si="139"/>
        <v>32.144855092202988</v>
      </c>
      <c r="AB306" s="23">
        <f t="shared" si="126"/>
        <v>-0.27452090005611296</v>
      </c>
      <c r="AC306" s="23">
        <f t="shared" si="127"/>
        <v>-15.728888961347957</v>
      </c>
      <c r="AD306" s="23">
        <f t="shared" si="140"/>
        <v>-4.3691358225966551E-2</v>
      </c>
      <c r="AE306" s="23">
        <f t="shared" si="141"/>
        <v>0</v>
      </c>
      <c r="AF306" s="23">
        <f t="shared" si="142"/>
        <v>-4.3691358225966551E-2</v>
      </c>
      <c r="AG306" s="23">
        <f t="shared" si="143"/>
        <v>-15.728888961347959</v>
      </c>
      <c r="AH306" s="23">
        <f t="shared" si="144"/>
        <v>15.728888961347959</v>
      </c>
      <c r="AI306" s="23">
        <f t="shared" si="145"/>
        <v>15.728888961347959</v>
      </c>
      <c r="AK306" s="26">
        <f t="shared" si="128"/>
        <v>0</v>
      </c>
      <c r="AL306" s="26">
        <f t="shared" si="129"/>
        <v>-0.36157705684156971</v>
      </c>
      <c r="AM306" s="26">
        <f t="shared" si="130"/>
        <v>5.4955256657936573</v>
      </c>
      <c r="AN306" s="26">
        <v>0</v>
      </c>
      <c r="AO306" s="26">
        <f t="shared" si="131"/>
        <v>32.144855092202988</v>
      </c>
      <c r="AP306" s="26" t="e">
        <f t="shared" si="132"/>
        <v>#N/A</v>
      </c>
      <c r="BC306" s="66">
        <f t="shared" si="146"/>
        <v>4.9107087358549917</v>
      </c>
      <c r="BD306" s="66">
        <f t="shared" si="147"/>
        <v>5.4955256657936573</v>
      </c>
      <c r="BE306" s="66" t="e">
        <f t="shared" si="148"/>
        <v>#N/A</v>
      </c>
      <c r="BF306" s="66" t="e">
        <f t="shared" si="149"/>
        <v>#N/A</v>
      </c>
    </row>
    <row r="307" spans="2:58">
      <c r="B307" s="29"/>
      <c r="C307" s="30"/>
      <c r="D307" s="30"/>
      <c r="E307" s="31"/>
      <c r="F307" s="22">
        <v>303</v>
      </c>
      <c r="G307" s="22">
        <v>1565.9575883782056</v>
      </c>
      <c r="H307" s="22">
        <v>1565.9575883782056</v>
      </c>
      <c r="I307" s="22">
        <v>0.63858689879057107</v>
      </c>
      <c r="K307" s="22"/>
      <c r="L307" s="22">
        <f t="shared" si="120"/>
        <v>1793.4805730686212</v>
      </c>
      <c r="M307" s="22">
        <f t="shared" si="121"/>
        <v>31.302141070602183</v>
      </c>
      <c r="N307" s="22">
        <f t="shared" si="122"/>
        <v>0.95302353441643384</v>
      </c>
      <c r="O307" s="22">
        <f t="shared" si="123"/>
        <v>-0.10891065940087531</v>
      </c>
      <c r="Q307" s="22">
        <f t="shared" si="133"/>
        <v>1.9530235344164337</v>
      </c>
      <c r="R307" s="22">
        <f t="shared" si="134"/>
        <v>-0.10891065940087531</v>
      </c>
      <c r="S307" s="22">
        <f t="shared" si="124"/>
        <v>1.9560578871075345</v>
      </c>
      <c r="U307" s="22">
        <f t="shared" si="125"/>
        <v>4.9818904807461699</v>
      </c>
      <c r="V307" s="22">
        <f t="shared" si="135"/>
        <v>4</v>
      </c>
      <c r="W307" s="22">
        <f t="shared" si="136"/>
        <v>0.98189048074616991</v>
      </c>
      <c r="X307" s="22">
        <f t="shared" si="137"/>
        <v>353.4805730686212</v>
      </c>
      <c r="Y307" s="22">
        <f t="shared" si="138"/>
        <v>6.5194269313788027</v>
      </c>
      <c r="Z307" s="22">
        <f t="shared" si="139"/>
        <v>6.5194269313788027</v>
      </c>
      <c r="AB307" s="22">
        <f t="shared" si="126"/>
        <v>-5.5707456975403212E-2</v>
      </c>
      <c r="AC307" s="22">
        <f t="shared" si="127"/>
        <v>-3.1918021720972223</v>
      </c>
      <c r="AD307" s="22">
        <f t="shared" si="140"/>
        <v>-8.8661171447145058E-3</v>
      </c>
      <c r="AE307" s="22">
        <f t="shared" si="141"/>
        <v>0</v>
      </c>
      <c r="AF307" s="22">
        <f t="shared" si="142"/>
        <v>-8.8661171447145058E-3</v>
      </c>
      <c r="AG307" s="22">
        <f t="shared" si="143"/>
        <v>-3.1918021720972223</v>
      </c>
      <c r="AH307" s="22">
        <f t="shared" si="144"/>
        <v>3.1918021720972223</v>
      </c>
      <c r="AI307" s="22">
        <f t="shared" si="145"/>
        <v>3.1918021720972223</v>
      </c>
      <c r="AK307" s="28">
        <f t="shared" si="128"/>
        <v>0</v>
      </c>
      <c r="AL307" s="28">
        <f t="shared" si="129"/>
        <v>-0.36157705684156971</v>
      </c>
      <c r="AM307" s="28">
        <f t="shared" si="130"/>
        <v>5.8276340609680286</v>
      </c>
      <c r="AN307" s="28">
        <v>0</v>
      </c>
      <c r="AO307" s="28">
        <f t="shared" si="131"/>
        <v>6.5194269313788027</v>
      </c>
      <c r="AP307" s="28" t="e">
        <f t="shared" si="132"/>
        <v>#N/A</v>
      </c>
      <c r="BC307" s="65">
        <f t="shared" si="146"/>
        <v>4.9818904807461699</v>
      </c>
      <c r="BD307" s="65">
        <f t="shared" si="147"/>
        <v>5.8276340609680286</v>
      </c>
      <c r="BE307" s="65" t="e">
        <f t="shared" si="148"/>
        <v>#N/A</v>
      </c>
      <c r="BF307" s="65" t="e">
        <f t="shared" si="149"/>
        <v>#N/A</v>
      </c>
    </row>
    <row r="308" spans="2:58">
      <c r="B308" s="29"/>
      <c r="C308" s="30"/>
      <c r="D308" s="30"/>
      <c r="E308" s="31"/>
      <c r="F308" s="23">
        <v>304</v>
      </c>
      <c r="G308" s="23">
        <v>1588.6564694485639</v>
      </c>
      <c r="H308" s="23" t="s">
        <v>11</v>
      </c>
      <c r="I308" s="27">
        <v>0.6294627058970832</v>
      </c>
      <c r="K308" s="23"/>
      <c r="L308" s="23">
        <f t="shared" si="120"/>
        <v>1819.4774471424871</v>
      </c>
      <c r="M308" s="23">
        <f t="shared" si="121"/>
        <v>31.755872118417493</v>
      </c>
      <c r="N308" s="23">
        <f t="shared" si="122"/>
        <v>0.9043326204807155</v>
      </c>
      <c r="O308" s="23">
        <f t="shared" si="123"/>
        <v>0.31984042961640641</v>
      </c>
      <c r="Q308" s="23">
        <f t="shared" si="133"/>
        <v>1.9043326204807154</v>
      </c>
      <c r="R308" s="23">
        <f t="shared" si="134"/>
        <v>0.31984042961640641</v>
      </c>
      <c r="S308" s="23">
        <f t="shared" si="124"/>
        <v>1.9310050828115797</v>
      </c>
      <c r="U308" s="23">
        <f t="shared" si="125"/>
        <v>5.054104019840242</v>
      </c>
      <c r="V308" s="23">
        <f t="shared" si="135"/>
        <v>5</v>
      </c>
      <c r="W308" s="23">
        <f t="shared" si="136"/>
        <v>5.4104019840242046E-2</v>
      </c>
      <c r="X308" s="23">
        <f t="shared" si="137"/>
        <v>19.477447142487136</v>
      </c>
      <c r="Y308" s="23">
        <f t="shared" si="138"/>
        <v>-19.477447142487136</v>
      </c>
      <c r="Z308" s="23">
        <f t="shared" si="139"/>
        <v>-19.477447142487136</v>
      </c>
      <c r="AB308" s="23">
        <f t="shared" si="126"/>
        <v>0.16640103180952953</v>
      </c>
      <c r="AC308" s="23">
        <f t="shared" si="127"/>
        <v>9.5340768293082014</v>
      </c>
      <c r="AD308" s="23">
        <f t="shared" si="140"/>
        <v>2.6483546748078339E-2</v>
      </c>
      <c r="AE308" s="23">
        <f t="shared" si="141"/>
        <v>0</v>
      </c>
      <c r="AF308" s="23">
        <f t="shared" si="142"/>
        <v>2.6483546748078339E-2</v>
      </c>
      <c r="AG308" s="23">
        <f t="shared" si="143"/>
        <v>9.5340768293082014</v>
      </c>
      <c r="AH308" s="23">
        <f t="shared" si="144"/>
        <v>-9.5340768293082014</v>
      </c>
      <c r="AI308" s="23">
        <f t="shared" si="145"/>
        <v>-9.5340768293082014</v>
      </c>
      <c r="AK308" s="26">
        <f t="shared" si="128"/>
        <v>0</v>
      </c>
      <c r="AL308" s="26">
        <f t="shared" si="129"/>
        <v>-0.36157705684156971</v>
      </c>
      <c r="AM308" s="26">
        <f t="shared" si="130"/>
        <v>5.7156683387066556</v>
      </c>
      <c r="AN308" s="26">
        <v>0</v>
      </c>
      <c r="AO308" s="26">
        <f t="shared" si="131"/>
        <v>-19.477447142487136</v>
      </c>
      <c r="AP308" s="26" t="e">
        <f t="shared" si="132"/>
        <v>#N/A</v>
      </c>
      <c r="BC308" s="66">
        <f t="shared" si="146"/>
        <v>5.054104019840242</v>
      </c>
      <c r="BD308" s="66">
        <f t="shared" si="147"/>
        <v>5.7156683387066556</v>
      </c>
      <c r="BE308" s="66" t="e">
        <f t="shared" si="148"/>
        <v>#N/A</v>
      </c>
      <c r="BF308" s="66" t="e">
        <f t="shared" si="149"/>
        <v>#N/A</v>
      </c>
    </row>
    <row r="309" spans="2:58">
      <c r="B309" s="29"/>
      <c r="C309" s="30"/>
      <c r="D309" s="30"/>
      <c r="E309" s="31"/>
      <c r="F309" s="22">
        <v>305</v>
      </c>
      <c r="G309" s="22">
        <v>1611.6843755229643</v>
      </c>
      <c r="H309" s="22">
        <v>1611.6843755229643</v>
      </c>
      <c r="I309" s="22">
        <v>0.62046888037585957</v>
      </c>
      <c r="K309" s="22"/>
      <c r="L309" s="22">
        <f t="shared" si="120"/>
        <v>1845.8511513151898</v>
      </c>
      <c r="M309" s="22">
        <f t="shared" si="121"/>
        <v>32.216180092178121</v>
      </c>
      <c r="N309" s="22">
        <f t="shared" si="122"/>
        <v>0.66812501054326379</v>
      </c>
      <c r="O309" s="22">
        <f t="shared" si="123"/>
        <v>0.68827636830657546</v>
      </c>
      <c r="Q309" s="22">
        <f t="shared" si="133"/>
        <v>1.6681250105432639</v>
      </c>
      <c r="R309" s="22">
        <f t="shared" si="134"/>
        <v>0.68827636830657546</v>
      </c>
      <c r="S309" s="22">
        <f t="shared" si="124"/>
        <v>1.8045402212112793</v>
      </c>
      <c r="U309" s="22">
        <f t="shared" si="125"/>
        <v>5.1273643092088603</v>
      </c>
      <c r="V309" s="22">
        <f t="shared" si="135"/>
        <v>5</v>
      </c>
      <c r="W309" s="22">
        <f t="shared" si="136"/>
        <v>0.12736430920886033</v>
      </c>
      <c r="X309" s="22">
        <f t="shared" si="137"/>
        <v>45.851151315189718</v>
      </c>
      <c r="Y309" s="22">
        <f t="shared" si="138"/>
        <v>-45.851151315189718</v>
      </c>
      <c r="Z309" s="22">
        <f t="shared" si="139"/>
        <v>-45.851151315189718</v>
      </c>
      <c r="AB309" s="22">
        <f t="shared" si="126"/>
        <v>0.39132512726422286</v>
      </c>
      <c r="AC309" s="22">
        <f t="shared" si="127"/>
        <v>22.421278209659793</v>
      </c>
      <c r="AD309" s="22">
        <f t="shared" si="140"/>
        <v>6.2281328360166088E-2</v>
      </c>
      <c r="AE309" s="22">
        <f t="shared" si="141"/>
        <v>0</v>
      </c>
      <c r="AF309" s="22">
        <f t="shared" si="142"/>
        <v>6.2281328360166088E-2</v>
      </c>
      <c r="AG309" s="22">
        <f t="shared" si="143"/>
        <v>22.421278209659793</v>
      </c>
      <c r="AH309" s="22">
        <f t="shared" si="144"/>
        <v>-22.421278209659793</v>
      </c>
      <c r="AI309" s="22">
        <f t="shared" si="145"/>
        <v>-22.421278209659793</v>
      </c>
      <c r="AK309" s="28">
        <f t="shared" si="128"/>
        <v>0</v>
      </c>
      <c r="AL309" s="28">
        <f t="shared" si="129"/>
        <v>-0.36157705684156971</v>
      </c>
      <c r="AM309" s="28">
        <f t="shared" si="130"/>
        <v>5.1273313289683546</v>
      </c>
      <c r="AN309" s="28">
        <v>0</v>
      </c>
      <c r="AO309" s="28">
        <f t="shared" si="131"/>
        <v>-45.851151315189718</v>
      </c>
      <c r="AP309" s="28" t="e">
        <f t="shared" si="132"/>
        <v>#N/A</v>
      </c>
      <c r="BC309" s="65">
        <f t="shared" si="146"/>
        <v>5.1273643092088603</v>
      </c>
      <c r="BD309" s="65">
        <f t="shared" si="147"/>
        <v>5.1273313289683546</v>
      </c>
      <c r="BE309" s="65" t="e">
        <f t="shared" si="148"/>
        <v>#N/A</v>
      </c>
      <c r="BF309" s="65" t="e">
        <f t="shared" si="149"/>
        <v>#N/A</v>
      </c>
    </row>
    <row r="310" spans="2:58">
      <c r="B310" s="29"/>
      <c r="C310" s="30"/>
      <c r="D310" s="30"/>
      <c r="E310" s="31"/>
      <c r="F310" s="23">
        <v>306</v>
      </c>
      <c r="G310" s="23">
        <v>1635.0460758873007</v>
      </c>
      <c r="H310" s="23">
        <v>1635.0460758873007</v>
      </c>
      <c r="I310" s="27">
        <v>0.61160355952496548</v>
      </c>
      <c r="K310" s="23"/>
      <c r="L310" s="23">
        <f t="shared" si="120"/>
        <v>1872.6071478174197</v>
      </c>
      <c r="M310" s="23">
        <f t="shared" si="121"/>
        <v>32.68316032579412</v>
      </c>
      <c r="N310" s="23">
        <f t="shared" si="122"/>
        <v>0.28673364590653361</v>
      </c>
      <c r="O310" s="23">
        <f t="shared" si="123"/>
        <v>0.91536834399484868</v>
      </c>
      <c r="Q310" s="23">
        <f t="shared" si="133"/>
        <v>1.2867336459065335</v>
      </c>
      <c r="R310" s="23">
        <f t="shared" si="134"/>
        <v>0.91536834399484868</v>
      </c>
      <c r="S310" s="23">
        <f t="shared" si="124"/>
        <v>1.5791081915738998</v>
      </c>
      <c r="U310" s="23">
        <f t="shared" si="125"/>
        <v>5.2016865217150547</v>
      </c>
      <c r="V310" s="23">
        <f t="shared" si="135"/>
        <v>5</v>
      </c>
      <c r="W310" s="23">
        <f t="shared" si="136"/>
        <v>0.20168652171505475</v>
      </c>
      <c r="X310" s="23">
        <f t="shared" si="137"/>
        <v>72.607147817419701</v>
      </c>
      <c r="Y310" s="23">
        <f t="shared" si="138"/>
        <v>-72.607147817419701</v>
      </c>
      <c r="Z310" s="23">
        <f t="shared" si="139"/>
        <v>-72.607147817419701</v>
      </c>
      <c r="AB310" s="23">
        <f t="shared" si="126"/>
        <v>0.61832885633032653</v>
      </c>
      <c r="AC310" s="23">
        <f t="shared" si="127"/>
        <v>35.427633818878746</v>
      </c>
      <c r="AD310" s="23">
        <f t="shared" si="140"/>
        <v>9.8410093941329851E-2</v>
      </c>
      <c r="AE310" s="23">
        <f t="shared" si="141"/>
        <v>0</v>
      </c>
      <c r="AF310" s="23">
        <f t="shared" si="142"/>
        <v>9.8410093941329851E-2</v>
      </c>
      <c r="AG310" s="23">
        <f t="shared" si="143"/>
        <v>35.427633818878746</v>
      </c>
      <c r="AH310" s="23">
        <f t="shared" si="144"/>
        <v>-35.427633818878746</v>
      </c>
      <c r="AI310" s="23">
        <f t="shared" si="145"/>
        <v>-35.427633818878746</v>
      </c>
      <c r="AK310" s="26">
        <f t="shared" si="128"/>
        <v>0</v>
      </c>
      <c r="AL310" s="26">
        <f t="shared" si="129"/>
        <v>-0.36157705684156971</v>
      </c>
      <c r="AM310" s="26">
        <f t="shared" si="130"/>
        <v>3.9682377286504233</v>
      </c>
      <c r="AN310" s="26">
        <v>0</v>
      </c>
      <c r="AO310" s="26">
        <f t="shared" si="131"/>
        <v>-72.607147817419701</v>
      </c>
      <c r="AP310" s="26" t="e">
        <f t="shared" si="132"/>
        <v>#N/A</v>
      </c>
      <c r="BC310" s="66">
        <f t="shared" si="146"/>
        <v>5.2016865217150547</v>
      </c>
      <c r="BD310" s="66">
        <f t="shared" si="147"/>
        <v>3.9682377286504233</v>
      </c>
      <c r="BE310" s="66" t="e">
        <f t="shared" si="148"/>
        <v>#N/A</v>
      </c>
      <c r="BF310" s="66" t="e">
        <f t="shared" si="149"/>
        <v>#N/A</v>
      </c>
    </row>
    <row r="311" spans="2:58">
      <c r="B311" s="29"/>
      <c r="C311" s="30"/>
      <c r="D311" s="30"/>
      <c r="E311" s="31"/>
      <c r="F311" s="22">
        <v>307</v>
      </c>
      <c r="G311" s="22">
        <v>1658.7464089592575</v>
      </c>
      <c r="H311" s="22">
        <v>1658.7464089592575</v>
      </c>
      <c r="I311" s="22">
        <v>0.60286490725693698</v>
      </c>
      <c r="K311" s="22"/>
      <c r="L311" s="22">
        <f t="shared" si="120"/>
        <v>1899.7509780560354</v>
      </c>
      <c r="M311" s="22">
        <f t="shared" si="121"/>
        <v>33.156909535060365</v>
      </c>
      <c r="N311" s="22">
        <f t="shared" si="122"/>
        <v>-0.16246066170908816</v>
      </c>
      <c r="O311" s="22">
        <f t="shared" si="123"/>
        <v>0.94536867003289793</v>
      </c>
      <c r="Q311" s="22">
        <f t="shared" si="133"/>
        <v>0.83753933829091187</v>
      </c>
      <c r="R311" s="22">
        <f t="shared" si="134"/>
        <v>0.94536867003289793</v>
      </c>
      <c r="S311" s="22">
        <f t="shared" si="124"/>
        <v>1.2630099229477767</v>
      </c>
      <c r="U311" s="22">
        <f t="shared" si="125"/>
        <v>5.2770860501556536</v>
      </c>
      <c r="V311" s="22">
        <f t="shared" si="135"/>
        <v>5</v>
      </c>
      <c r="W311" s="22">
        <f t="shared" si="136"/>
        <v>0.27708605015565357</v>
      </c>
      <c r="X311" s="22">
        <f t="shared" si="137"/>
        <v>99.750978056035279</v>
      </c>
      <c r="Y311" s="22">
        <f t="shared" si="138"/>
        <v>-99.750978056035279</v>
      </c>
      <c r="Z311" s="22">
        <f t="shared" si="139"/>
        <v>-99.750978056035279</v>
      </c>
      <c r="AB311" s="22">
        <f t="shared" si="126"/>
        <v>0.8458040550775322</v>
      </c>
      <c r="AC311" s="22">
        <f t="shared" si="127"/>
        <v>48.461002650993223</v>
      </c>
      <c r="AD311" s="22">
        <f t="shared" si="140"/>
        <v>0.13461389625275896</v>
      </c>
      <c r="AE311" s="22">
        <f t="shared" si="141"/>
        <v>0</v>
      </c>
      <c r="AF311" s="22">
        <f t="shared" si="142"/>
        <v>0.13461389625275896</v>
      </c>
      <c r="AG311" s="22">
        <f t="shared" si="143"/>
        <v>48.46100265099323</v>
      </c>
      <c r="AH311" s="22">
        <f t="shared" si="144"/>
        <v>-48.46100265099323</v>
      </c>
      <c r="AI311" s="22">
        <f t="shared" si="145"/>
        <v>-48.46100265099323</v>
      </c>
      <c r="AK311" s="28">
        <f t="shared" si="128"/>
        <v>0</v>
      </c>
      <c r="AL311" s="28">
        <f t="shared" si="129"/>
        <v>-0.36157705684156971</v>
      </c>
      <c r="AM311" s="28">
        <f t="shared" si="130"/>
        <v>2.0281352528252956</v>
      </c>
      <c r="AN311" s="28">
        <v>0</v>
      </c>
      <c r="AO311" s="28">
        <f t="shared" si="131"/>
        <v>-99.750978056035279</v>
      </c>
      <c r="AP311" s="28" t="e">
        <f t="shared" si="132"/>
        <v>#N/A</v>
      </c>
      <c r="BC311" s="65">
        <f t="shared" si="146"/>
        <v>5.2770860501556536</v>
      </c>
      <c r="BD311" s="65">
        <f t="shared" si="147"/>
        <v>2.0281352528252956</v>
      </c>
      <c r="BE311" s="65" t="e">
        <f t="shared" si="148"/>
        <v>#N/A</v>
      </c>
      <c r="BF311" s="65" t="e">
        <f t="shared" si="149"/>
        <v>#N/A</v>
      </c>
    </row>
    <row r="312" spans="2:58">
      <c r="B312" s="29"/>
      <c r="C312" s="30"/>
      <c r="D312" s="30"/>
      <c r="E312" s="31"/>
      <c r="F312" s="23">
        <v>308</v>
      </c>
      <c r="G312" s="23">
        <v>1682.7902832903906</v>
      </c>
      <c r="H312" s="23">
        <v>1682.7902832903906</v>
      </c>
      <c r="I312" s="27">
        <v>0.59425111371850914</v>
      </c>
      <c r="K312" s="23"/>
      <c r="L312" s="23">
        <f t="shared" si="120"/>
        <v>1927.288263761742</v>
      </c>
      <c r="M312" s="23">
        <f t="shared" si="121"/>
        <v>33.637525837687313</v>
      </c>
      <c r="N312" s="23">
        <f t="shared" si="122"/>
        <v>-0.5811237938903977</v>
      </c>
      <c r="O312" s="23">
        <f t="shared" si="123"/>
        <v>0.76315825688854055</v>
      </c>
      <c r="Q312" s="23">
        <f t="shared" si="133"/>
        <v>0.4188762061096023</v>
      </c>
      <c r="R312" s="23">
        <f t="shared" si="134"/>
        <v>0.76315825688854055</v>
      </c>
      <c r="S312" s="23">
        <f t="shared" si="124"/>
        <v>0.87055602984640201</v>
      </c>
      <c r="U312" s="23">
        <f t="shared" si="125"/>
        <v>5.3535785104492835</v>
      </c>
      <c r="V312" s="23">
        <f t="shared" si="135"/>
        <v>5</v>
      </c>
      <c r="W312" s="23">
        <f t="shared" si="136"/>
        <v>0.35357851044928346</v>
      </c>
      <c r="X312" s="23">
        <f t="shared" si="137"/>
        <v>127.28826376174204</v>
      </c>
      <c r="Y312" s="23">
        <f t="shared" si="138"/>
        <v>-127.28826376174204</v>
      </c>
      <c r="Z312" s="23">
        <f t="shared" si="139"/>
        <v>-127.28826376174204</v>
      </c>
      <c r="AB312" s="23">
        <f t="shared" si="126"/>
        <v>1.0688195478337161</v>
      </c>
      <c r="AC312" s="23">
        <f t="shared" si="127"/>
        <v>61.238849151952948</v>
      </c>
      <c r="AD312" s="23">
        <f t="shared" si="140"/>
        <v>0.17010791431098041</v>
      </c>
      <c r="AE312" s="23">
        <f t="shared" si="141"/>
        <v>0</v>
      </c>
      <c r="AF312" s="23">
        <f t="shared" si="142"/>
        <v>0.17010791431098041</v>
      </c>
      <c r="AG312" s="23">
        <f t="shared" si="143"/>
        <v>61.238849151952948</v>
      </c>
      <c r="AH312" s="23">
        <f t="shared" si="144"/>
        <v>-61.238849151952948</v>
      </c>
      <c r="AI312" s="23">
        <f t="shared" si="145"/>
        <v>-61.238849151952948</v>
      </c>
      <c r="AK312" s="26">
        <f t="shared" si="128"/>
        <v>0</v>
      </c>
      <c r="AL312" s="26">
        <f t="shared" si="129"/>
        <v>-0.36157705684156971</v>
      </c>
      <c r="AM312" s="26">
        <f t="shared" si="130"/>
        <v>-1.2040654405014102</v>
      </c>
      <c r="AN312" s="26">
        <v>0</v>
      </c>
      <c r="AO312" s="26">
        <f t="shared" si="131"/>
        <v>-127.28826376174204</v>
      </c>
      <c r="AP312" s="26" t="e">
        <f t="shared" si="132"/>
        <v>#N/A</v>
      </c>
      <c r="BC312" s="66">
        <f t="shared" si="146"/>
        <v>5.3535785104492835</v>
      </c>
      <c r="BD312" s="66">
        <f t="shared" si="147"/>
        <v>-1.2040654405014102</v>
      </c>
      <c r="BE312" s="66" t="e">
        <f t="shared" si="148"/>
        <v>#N/A</v>
      </c>
      <c r="BF312" s="66" t="e">
        <f t="shared" si="149"/>
        <v>#N/A</v>
      </c>
    </row>
    <row r="313" spans="2:58">
      <c r="B313" s="29"/>
      <c r="C313" s="30"/>
      <c r="D313" s="30"/>
      <c r="E313" s="31"/>
      <c r="F313" s="22">
        <v>309</v>
      </c>
      <c r="G313" s="22">
        <v>1707.182678582732</v>
      </c>
      <c r="H313" s="22">
        <v>1707.182678582732</v>
      </c>
      <c r="I313" s="22">
        <v>0.58576039491577991</v>
      </c>
      <c r="K313" s="22"/>
      <c r="L313" s="22">
        <f t="shared" si="120"/>
        <v>1955.2247081534017</v>
      </c>
      <c r="M313" s="22">
        <f t="shared" si="121"/>
        <v>34.125108773622081</v>
      </c>
      <c r="N313" s="22">
        <f t="shared" si="122"/>
        <v>-0.87093759888941058</v>
      </c>
      <c r="O313" s="22">
        <f t="shared" si="123"/>
        <v>0.40197398886429592</v>
      </c>
      <c r="Q313" s="22">
        <f t="shared" si="133"/>
        <v>0.12906240111058942</v>
      </c>
      <c r="R313" s="22">
        <f t="shared" si="134"/>
        <v>0.40197398886429592</v>
      </c>
      <c r="S313" s="22">
        <f t="shared" si="124"/>
        <v>0.42218501998993729</v>
      </c>
      <c r="U313" s="22">
        <f t="shared" si="125"/>
        <v>5.4311797448705601</v>
      </c>
      <c r="V313" s="22">
        <f t="shared" si="135"/>
        <v>5</v>
      </c>
      <c r="W313" s="22">
        <f t="shared" si="136"/>
        <v>0.4311797448705601</v>
      </c>
      <c r="X313" s="22">
        <f t="shared" si="137"/>
        <v>155.22470815340165</v>
      </c>
      <c r="Y313" s="22">
        <f t="shared" si="138"/>
        <v>-155.22470815340165</v>
      </c>
      <c r="Z313" s="22">
        <f t="shared" si="139"/>
        <v>-155.22470815340165</v>
      </c>
      <c r="AB313" s="22">
        <f t="shared" si="126"/>
        <v>1.2601216930037524</v>
      </c>
      <c r="AC313" s="22">
        <f t="shared" si="127"/>
        <v>72.199654681995014</v>
      </c>
      <c r="AD313" s="22">
        <f t="shared" si="140"/>
        <v>0.20055459633887504</v>
      </c>
      <c r="AE313" s="22">
        <f t="shared" si="141"/>
        <v>0</v>
      </c>
      <c r="AF313" s="22">
        <f t="shared" si="142"/>
        <v>0.20055459633887504</v>
      </c>
      <c r="AG313" s="22">
        <f t="shared" si="143"/>
        <v>72.199654681995014</v>
      </c>
      <c r="AH313" s="22">
        <f t="shared" si="144"/>
        <v>-72.199654681995014</v>
      </c>
      <c r="AI313" s="22">
        <f t="shared" si="145"/>
        <v>-72.199654681995014</v>
      </c>
      <c r="AK313" s="28">
        <f t="shared" si="128"/>
        <v>0</v>
      </c>
      <c r="AL313" s="28">
        <f t="shared" si="129"/>
        <v>-0.36157705684156971</v>
      </c>
      <c r="AM313" s="28">
        <f t="shared" si="130"/>
        <v>-7.4899436086831317</v>
      </c>
      <c r="AN313" s="28">
        <v>0</v>
      </c>
      <c r="AO313" s="28">
        <f t="shared" si="131"/>
        <v>-155.22470815340165</v>
      </c>
      <c r="AP313" s="28" t="e">
        <f t="shared" si="132"/>
        <v>#N/A</v>
      </c>
      <c r="BC313" s="65">
        <f t="shared" si="146"/>
        <v>5.4311797448705601</v>
      </c>
      <c r="BD313" s="65">
        <f t="shared" si="147"/>
        <v>-7.4899436086831317</v>
      </c>
      <c r="BE313" s="65" t="e">
        <f t="shared" si="148"/>
        <v>#N/A</v>
      </c>
      <c r="BF313" s="65" t="e">
        <f t="shared" si="149"/>
        <v>#N/A</v>
      </c>
    </row>
    <row r="314" spans="2:58">
      <c r="B314" s="29"/>
      <c r="C314" s="30"/>
      <c r="D314" s="30"/>
      <c r="E314" s="31"/>
      <c r="F314" s="23">
        <v>310</v>
      </c>
      <c r="G314" s="23">
        <v>1731.9286467201309</v>
      </c>
      <c r="H314" s="23">
        <v>1731.9286467201309</v>
      </c>
      <c r="I314" s="27">
        <v>0.57739099234472901</v>
      </c>
      <c r="K314" s="23"/>
      <c r="L314" s="23">
        <f t="shared" si="120"/>
        <v>1983.5660971192192</v>
      </c>
      <c r="M314" s="23">
        <f t="shared" si="121"/>
        <v>34.619759325663985</v>
      </c>
      <c r="N314" s="23">
        <f t="shared" si="122"/>
        <v>-0.95736911080361553</v>
      </c>
      <c r="O314" s="23">
        <f t="shared" si="123"/>
        <v>-5.9663846354552429E-2</v>
      </c>
      <c r="Q314" s="23">
        <f t="shared" si="133"/>
        <v>4.2630889196384469E-2</v>
      </c>
      <c r="R314" s="23">
        <f t="shared" si="134"/>
        <v>-5.9663846354552429E-2</v>
      </c>
      <c r="S314" s="23">
        <f t="shared" si="124"/>
        <v>7.3329170699620277E-2</v>
      </c>
      <c r="U314" s="23">
        <f t="shared" si="125"/>
        <v>5.5099058253311641</v>
      </c>
      <c r="V314" s="23">
        <f t="shared" si="135"/>
        <v>5</v>
      </c>
      <c r="W314" s="23">
        <f t="shared" si="136"/>
        <v>0.50990582533116413</v>
      </c>
      <c r="X314" s="23">
        <f t="shared" si="137"/>
        <v>183.56609711921908</v>
      </c>
      <c r="Y314" s="23">
        <f t="shared" si="138"/>
        <v>176.43390288078092</v>
      </c>
      <c r="Z314" s="23">
        <f t="shared" si="139"/>
        <v>176.43390288078092</v>
      </c>
      <c r="AB314" s="23">
        <f t="shared" si="126"/>
        <v>-0.95039307988873767</v>
      </c>
      <c r="AC314" s="23">
        <f t="shared" si="127"/>
        <v>-54.453512356064344</v>
      </c>
      <c r="AD314" s="23">
        <f t="shared" si="140"/>
        <v>-0.15125975654462318</v>
      </c>
      <c r="AE314" s="23">
        <f t="shared" si="141"/>
        <v>0</v>
      </c>
      <c r="AF314" s="23">
        <f t="shared" si="142"/>
        <v>-0.15125975654462318</v>
      </c>
      <c r="AG314" s="23">
        <f t="shared" si="143"/>
        <v>-54.453512356064344</v>
      </c>
      <c r="AH314" s="23">
        <f t="shared" si="144"/>
        <v>54.453512356064344</v>
      </c>
      <c r="AI314" s="23">
        <f t="shared" si="145"/>
        <v>54.453512356064344</v>
      </c>
      <c r="AK314" s="26">
        <f t="shared" si="128"/>
        <v>0</v>
      </c>
      <c r="AL314" s="26">
        <f t="shared" si="129"/>
        <v>-0.36157705684156971</v>
      </c>
      <c r="AM314" s="26">
        <f t="shared" si="130"/>
        <v>-22.694464530720634</v>
      </c>
      <c r="AN314" s="26">
        <v>0</v>
      </c>
      <c r="AO314" s="26">
        <f t="shared" si="131"/>
        <v>176.43390288078092</v>
      </c>
      <c r="AP314" s="26" t="e">
        <f t="shared" si="132"/>
        <v>#N/A</v>
      </c>
      <c r="BC314" s="66">
        <f t="shared" si="146"/>
        <v>5.5099058253311641</v>
      </c>
      <c r="BD314" s="66">
        <f t="shared" si="147"/>
        <v>-22.694464530720634</v>
      </c>
      <c r="BE314" s="66" t="e">
        <f t="shared" si="148"/>
        <v>#N/A</v>
      </c>
      <c r="BF314" s="66" t="e">
        <f t="shared" si="149"/>
        <v>#N/A</v>
      </c>
    </row>
    <row r="315" spans="2:58">
      <c r="B315" s="29"/>
      <c r="C315" s="30"/>
      <c r="D315" s="30"/>
      <c r="E315" s="31"/>
      <c r="F315" s="22">
        <v>311</v>
      </c>
      <c r="G315" s="22">
        <v>1757.0333128145453</v>
      </c>
      <c r="H315" s="22">
        <v>1757.0333128145453</v>
      </c>
      <c r="I315" s="22">
        <v>0.56914117262701547</v>
      </c>
      <c r="K315" s="22"/>
      <c r="L315" s="22">
        <f t="shared" si="120"/>
        <v>2012.3183004150546</v>
      </c>
      <c r="M315" s="22">
        <f t="shared" si="121"/>
        <v>35.121579940379078</v>
      </c>
      <c r="N315" s="22">
        <f t="shared" si="122"/>
        <v>-0.81063375460007936</v>
      </c>
      <c r="O315" s="22">
        <f t="shared" si="123"/>
        <v>-0.51282385356543569</v>
      </c>
      <c r="Q315" s="22">
        <f t="shared" si="133"/>
        <v>0.18936624539992064</v>
      </c>
      <c r="R315" s="22">
        <f t="shared" si="134"/>
        <v>-0.51282385356543569</v>
      </c>
      <c r="S315" s="22">
        <f t="shared" si="124"/>
        <v>0.54666980864372461</v>
      </c>
      <c r="U315" s="22">
        <f t="shared" si="125"/>
        <v>5.5897730567084851</v>
      </c>
      <c r="V315" s="22">
        <f t="shared" si="135"/>
        <v>5</v>
      </c>
      <c r="W315" s="22">
        <f t="shared" si="136"/>
        <v>0.58977305670848512</v>
      </c>
      <c r="X315" s="22">
        <f t="shared" si="137"/>
        <v>212.31830041505464</v>
      </c>
      <c r="Y315" s="22">
        <f t="shared" si="138"/>
        <v>147.68169958494536</v>
      </c>
      <c r="Z315" s="22">
        <f t="shared" si="139"/>
        <v>147.68169958494536</v>
      </c>
      <c r="AB315" s="22">
        <f t="shared" si="126"/>
        <v>-1.2170658969042412</v>
      </c>
      <c r="AC315" s="22">
        <f t="shared" si="127"/>
        <v>-69.732739281917176</v>
      </c>
      <c r="AD315" s="22">
        <f t="shared" si="140"/>
        <v>-0.19370205356088105</v>
      </c>
      <c r="AE315" s="22">
        <f t="shared" si="141"/>
        <v>0</v>
      </c>
      <c r="AF315" s="22">
        <f t="shared" si="142"/>
        <v>-0.19370205356088105</v>
      </c>
      <c r="AG315" s="22">
        <f t="shared" si="143"/>
        <v>-69.732739281917176</v>
      </c>
      <c r="AH315" s="22">
        <f t="shared" si="144"/>
        <v>69.732739281917176</v>
      </c>
      <c r="AI315" s="22">
        <f t="shared" si="145"/>
        <v>69.732739281917176</v>
      </c>
      <c r="AK315" s="28">
        <f t="shared" si="128"/>
        <v>0</v>
      </c>
      <c r="AL315" s="28">
        <f t="shared" si="129"/>
        <v>-0.36157705684156971</v>
      </c>
      <c r="AM315" s="28">
        <f t="shared" si="130"/>
        <v>-5.2454982112669555</v>
      </c>
      <c r="AN315" s="28">
        <v>0</v>
      </c>
      <c r="AO315" s="28">
        <f t="shared" si="131"/>
        <v>147.68169958494536</v>
      </c>
      <c r="AP315" s="28" t="e">
        <f t="shared" si="132"/>
        <v>#N/A</v>
      </c>
      <c r="BC315" s="65">
        <f t="shared" si="146"/>
        <v>5.5897730567084851</v>
      </c>
      <c r="BD315" s="65">
        <f t="shared" si="147"/>
        <v>-5.2454982112669555</v>
      </c>
      <c r="BE315" s="65" t="e">
        <f t="shared" si="148"/>
        <v>#N/A</v>
      </c>
      <c r="BF315" s="65" t="e">
        <f t="shared" si="149"/>
        <v>#N/A</v>
      </c>
    </row>
    <row r="316" spans="2:58">
      <c r="B316" s="29"/>
      <c r="C316" s="30"/>
      <c r="D316" s="30"/>
      <c r="E316" s="31"/>
      <c r="F316" s="23">
        <v>312</v>
      </c>
      <c r="G316" s="23">
        <v>1782.5018762674913</v>
      </c>
      <c r="H316" s="23">
        <v>1782.5018762674913</v>
      </c>
      <c r="I316" s="27">
        <v>0.56100922715098167</v>
      </c>
      <c r="K316" s="23"/>
      <c r="L316" s="23">
        <f t="shared" si="120"/>
        <v>2041.4872728800945</v>
      </c>
      <c r="M316" s="23">
        <f t="shared" si="121"/>
        <v>35.63067454931759</v>
      </c>
      <c r="N316" s="23">
        <f t="shared" si="122"/>
        <v>-0.45789054631193538</v>
      </c>
      <c r="O316" s="23">
        <f t="shared" si="123"/>
        <v>-0.84288293165829531</v>
      </c>
      <c r="Q316" s="23">
        <f t="shared" si="133"/>
        <v>0.54210945368806462</v>
      </c>
      <c r="R316" s="23">
        <f t="shared" si="134"/>
        <v>-0.84288293165829531</v>
      </c>
      <c r="S316" s="23">
        <f t="shared" si="124"/>
        <v>1.0021648049392147</v>
      </c>
      <c r="U316" s="23">
        <f t="shared" si="125"/>
        <v>5.6707979802224848</v>
      </c>
      <c r="V316" s="23">
        <f t="shared" si="135"/>
        <v>5</v>
      </c>
      <c r="W316" s="23">
        <f t="shared" si="136"/>
        <v>0.67079798022248482</v>
      </c>
      <c r="X316" s="23">
        <f t="shared" si="137"/>
        <v>241.48727288009454</v>
      </c>
      <c r="Y316" s="23">
        <f t="shared" si="138"/>
        <v>118.51272711990546</v>
      </c>
      <c r="Z316" s="23">
        <f t="shared" si="139"/>
        <v>118.51272711990546</v>
      </c>
      <c r="AB316" s="23">
        <f t="shared" si="126"/>
        <v>-0.99924385252288916</v>
      </c>
      <c r="AC316" s="23">
        <f t="shared" si="127"/>
        <v>-57.252455453954404</v>
      </c>
      <c r="AD316" s="23">
        <f t="shared" si="140"/>
        <v>-0.15903459848320667</v>
      </c>
      <c r="AE316" s="23">
        <f t="shared" si="141"/>
        <v>0</v>
      </c>
      <c r="AF316" s="23">
        <f t="shared" si="142"/>
        <v>-0.15903459848320667</v>
      </c>
      <c r="AG316" s="23">
        <f t="shared" si="143"/>
        <v>-57.252455453954397</v>
      </c>
      <c r="AH316" s="23">
        <f t="shared" si="144"/>
        <v>57.252455453954397</v>
      </c>
      <c r="AI316" s="23">
        <f t="shared" si="145"/>
        <v>57.252455453954397</v>
      </c>
      <c r="AK316" s="26">
        <f t="shared" si="128"/>
        <v>0</v>
      </c>
      <c r="AL316" s="26">
        <f t="shared" si="129"/>
        <v>-0.36157705684156971</v>
      </c>
      <c r="AM316" s="26">
        <f t="shared" si="130"/>
        <v>1.8782933423834341E-2</v>
      </c>
      <c r="AN316" s="26">
        <v>0</v>
      </c>
      <c r="AO316" s="26">
        <f t="shared" si="131"/>
        <v>118.51272711990546</v>
      </c>
      <c r="AP316" s="26" t="e">
        <f t="shared" si="132"/>
        <v>#N/A</v>
      </c>
      <c r="BC316" s="66">
        <f t="shared" si="146"/>
        <v>5.6707979802224848</v>
      </c>
      <c r="BD316" s="66">
        <f t="shared" si="147"/>
        <v>1.8782933423834341E-2</v>
      </c>
      <c r="BE316" s="66" t="e">
        <f t="shared" si="148"/>
        <v>#N/A</v>
      </c>
      <c r="BF316" s="66" t="e">
        <f t="shared" si="149"/>
        <v>#N/A</v>
      </c>
    </row>
    <row r="317" spans="2:58">
      <c r="B317" s="29"/>
      <c r="C317" s="30"/>
      <c r="D317" s="30"/>
      <c r="E317" s="31"/>
      <c r="F317" s="22">
        <v>313</v>
      </c>
      <c r="G317" s="22">
        <v>1808.3396118469025</v>
      </c>
      <c r="H317" s="22">
        <v>1808.3396118469025</v>
      </c>
      <c r="I317" s="22">
        <v>0.55299347171777924</v>
      </c>
      <c r="K317" s="22"/>
      <c r="L317" s="22">
        <f t="shared" si="120"/>
        <v>2071.07905567017</v>
      </c>
      <c r="M317" s="22">
        <f t="shared" si="121"/>
        <v>36.147148590539402</v>
      </c>
      <c r="N317" s="22">
        <f t="shared" si="122"/>
        <v>1.8064115137400631E-2</v>
      </c>
      <c r="O317" s="22">
        <f t="shared" si="123"/>
        <v>-0.95905634695101616</v>
      </c>
      <c r="Q317" s="22">
        <f t="shared" si="133"/>
        <v>1.0180641151374006</v>
      </c>
      <c r="R317" s="22">
        <f t="shared" si="134"/>
        <v>-0.95905634695101616</v>
      </c>
      <c r="S317" s="22">
        <f t="shared" si="124"/>
        <v>1.3986577920125876</v>
      </c>
      <c r="U317" s="22">
        <f t="shared" si="125"/>
        <v>5.7529973768615834</v>
      </c>
      <c r="V317" s="22">
        <f t="shared" si="135"/>
        <v>5</v>
      </c>
      <c r="W317" s="22">
        <f t="shared" si="136"/>
        <v>0.75299737686158341</v>
      </c>
      <c r="X317" s="22">
        <f t="shared" si="137"/>
        <v>271.07905567017002</v>
      </c>
      <c r="Y317" s="22">
        <f t="shared" si="138"/>
        <v>88.920944329829979</v>
      </c>
      <c r="Z317" s="22">
        <f t="shared" si="139"/>
        <v>88.920944329829979</v>
      </c>
      <c r="AB317" s="22">
        <f t="shared" si="126"/>
        <v>-0.75556171264231309</v>
      </c>
      <c r="AC317" s="22">
        <f t="shared" si="127"/>
        <v>-43.290497296080837</v>
      </c>
      <c r="AD317" s="22">
        <f t="shared" si="140"/>
        <v>-0.12025138137800233</v>
      </c>
      <c r="AE317" s="22">
        <f t="shared" si="141"/>
        <v>0</v>
      </c>
      <c r="AF317" s="22">
        <f t="shared" si="142"/>
        <v>-0.12025138137800233</v>
      </c>
      <c r="AG317" s="22">
        <f t="shared" si="143"/>
        <v>-43.290497296080837</v>
      </c>
      <c r="AH317" s="22">
        <f t="shared" si="144"/>
        <v>43.290497296080837</v>
      </c>
      <c r="AI317" s="22">
        <f t="shared" si="145"/>
        <v>43.290497296080837</v>
      </c>
      <c r="AK317" s="28">
        <f t="shared" si="128"/>
        <v>0</v>
      </c>
      <c r="AL317" s="28">
        <f t="shared" si="129"/>
        <v>-0.36157705684156971</v>
      </c>
      <c r="AM317" s="28">
        <f t="shared" si="130"/>
        <v>2.91422938318411</v>
      </c>
      <c r="AN317" s="28">
        <v>0</v>
      </c>
      <c r="AO317" s="28">
        <f t="shared" si="131"/>
        <v>88.920944329829979</v>
      </c>
      <c r="AP317" s="28" t="e">
        <f t="shared" si="132"/>
        <v>#N/A</v>
      </c>
      <c r="BC317" s="65">
        <f t="shared" si="146"/>
        <v>5.7529973768615834</v>
      </c>
      <c r="BD317" s="65">
        <f t="shared" si="147"/>
        <v>2.91422938318411</v>
      </c>
      <c r="BE317" s="65" t="e">
        <f t="shared" si="148"/>
        <v>#N/A</v>
      </c>
      <c r="BF317" s="65" t="e">
        <f t="shared" si="149"/>
        <v>#N/A</v>
      </c>
    </row>
    <row r="318" spans="2:58">
      <c r="B318" s="29"/>
      <c r="C318" s="30"/>
      <c r="D318" s="30"/>
      <c r="E318" s="31"/>
      <c r="F318" s="23">
        <v>314</v>
      </c>
      <c r="G318" s="23">
        <v>1834.5518707795591</v>
      </c>
      <c r="H318" s="23">
        <v>1834.5518707795591</v>
      </c>
      <c r="I318" s="27">
        <v>0.5450922461925638</v>
      </c>
      <c r="K318" s="23"/>
      <c r="L318" s="23">
        <f t="shared" si="120"/>
        <v>2101.0997775089086</v>
      </c>
      <c r="M318" s="23">
        <f t="shared" si="121"/>
        <v>36.671109030450758</v>
      </c>
      <c r="N318" s="23">
        <f t="shared" si="122"/>
        <v>0.49546924361889849</v>
      </c>
      <c r="O318" s="23">
        <f t="shared" si="123"/>
        <v>-0.82135596272897515</v>
      </c>
      <c r="Q318" s="23">
        <f t="shared" si="133"/>
        <v>1.4954692436188985</v>
      </c>
      <c r="R318" s="23">
        <f t="shared" si="134"/>
        <v>-0.82135596272897515</v>
      </c>
      <c r="S318" s="23">
        <f t="shared" si="124"/>
        <v>1.7061810795224879</v>
      </c>
      <c r="U318" s="23">
        <f t="shared" si="125"/>
        <v>5.8363882708580794</v>
      </c>
      <c r="V318" s="23">
        <f t="shared" si="135"/>
        <v>5</v>
      </c>
      <c r="W318" s="23">
        <f t="shared" si="136"/>
        <v>0.83638827085807943</v>
      </c>
      <c r="X318" s="23">
        <f t="shared" si="137"/>
        <v>301.09977750890857</v>
      </c>
      <c r="Y318" s="23">
        <f t="shared" si="138"/>
        <v>58.900222491091426</v>
      </c>
      <c r="Z318" s="23">
        <f t="shared" si="139"/>
        <v>58.900222491091426</v>
      </c>
      <c r="AB318" s="23">
        <f t="shared" si="126"/>
        <v>-0.50225153455247584</v>
      </c>
      <c r="AC318" s="23">
        <f t="shared" si="127"/>
        <v>-28.776893183825905</v>
      </c>
      <c r="AD318" s="23">
        <f t="shared" si="140"/>
        <v>-7.99358143995164E-2</v>
      </c>
      <c r="AE318" s="23">
        <f t="shared" si="141"/>
        <v>0</v>
      </c>
      <c r="AF318" s="23">
        <f t="shared" si="142"/>
        <v>-7.99358143995164E-2</v>
      </c>
      <c r="AG318" s="23">
        <f t="shared" si="143"/>
        <v>-28.776893183825905</v>
      </c>
      <c r="AH318" s="23">
        <f t="shared" si="144"/>
        <v>28.776893183825905</v>
      </c>
      <c r="AI318" s="23">
        <f t="shared" si="145"/>
        <v>28.776893183825905</v>
      </c>
      <c r="AK318" s="26">
        <f t="shared" si="128"/>
        <v>0</v>
      </c>
      <c r="AL318" s="26">
        <f t="shared" si="129"/>
        <v>-0.36157705684156971</v>
      </c>
      <c r="AM318" s="26">
        <f t="shared" si="130"/>
        <v>4.6405024318712007</v>
      </c>
      <c r="AN318" s="26">
        <v>0</v>
      </c>
      <c r="AO318" s="26">
        <f t="shared" si="131"/>
        <v>58.900222491091426</v>
      </c>
      <c r="AP318" s="26" t="e">
        <f t="shared" si="132"/>
        <v>#N/A</v>
      </c>
      <c r="BC318" s="66">
        <f t="shared" si="146"/>
        <v>5.8363882708580794</v>
      </c>
      <c r="BD318" s="66">
        <f t="shared" si="147"/>
        <v>4.6405024318712007</v>
      </c>
      <c r="BE318" s="66" t="e">
        <f t="shared" si="148"/>
        <v>#N/A</v>
      </c>
      <c r="BF318" s="66" t="e">
        <f t="shared" si="149"/>
        <v>#N/A</v>
      </c>
    </row>
    <row r="319" spans="2:58">
      <c r="B319" s="29"/>
      <c r="C319" s="30"/>
      <c r="D319" s="30"/>
      <c r="E319" s="31"/>
      <c r="F319" s="22">
        <v>315</v>
      </c>
      <c r="G319" s="22">
        <v>1861.1440818593994</v>
      </c>
      <c r="H319" s="22">
        <v>1861.1440818593994</v>
      </c>
      <c r="I319" s="22">
        <v>0.53730391416065837</v>
      </c>
      <c r="K319" s="22"/>
      <c r="L319" s="22">
        <f t="shared" si="120"/>
        <v>2131.5556559570769</v>
      </c>
      <c r="M319" s="22">
        <f t="shared" si="121"/>
        <v>37.202664385958471</v>
      </c>
      <c r="N319" s="22">
        <f t="shared" si="122"/>
        <v>0.84342882807509401</v>
      </c>
      <c r="O319" s="22">
        <f t="shared" si="123"/>
        <v>-0.45688423134815948</v>
      </c>
      <c r="Q319" s="22">
        <f t="shared" si="133"/>
        <v>1.8434288280750941</v>
      </c>
      <c r="R319" s="22">
        <f t="shared" si="134"/>
        <v>-0.45688423134815948</v>
      </c>
      <c r="S319" s="22">
        <f t="shared" si="124"/>
        <v>1.8992032658546356</v>
      </c>
      <c r="U319" s="22">
        <f t="shared" si="125"/>
        <v>5.9209879332141027</v>
      </c>
      <c r="V319" s="22">
        <f t="shared" si="135"/>
        <v>5</v>
      </c>
      <c r="W319" s="22">
        <f t="shared" si="136"/>
        <v>0.92098793321410266</v>
      </c>
      <c r="X319" s="22">
        <f t="shared" si="137"/>
        <v>331.55565595707697</v>
      </c>
      <c r="Y319" s="22">
        <f t="shared" si="138"/>
        <v>28.444344042923035</v>
      </c>
      <c r="Z319" s="22">
        <f t="shared" si="139"/>
        <v>28.444344042923035</v>
      </c>
      <c r="AB319" s="22">
        <f t="shared" si="126"/>
        <v>-0.24294920410832396</v>
      </c>
      <c r="AC319" s="22">
        <f t="shared" si="127"/>
        <v>-13.919964031469364</v>
      </c>
      <c r="AD319" s="22">
        <f t="shared" si="140"/>
        <v>-3.8666566754081567E-2</v>
      </c>
      <c r="AE319" s="22">
        <f t="shared" si="141"/>
        <v>0</v>
      </c>
      <c r="AF319" s="22">
        <f t="shared" si="142"/>
        <v>-3.8666566754081567E-2</v>
      </c>
      <c r="AG319" s="22">
        <f t="shared" si="143"/>
        <v>-13.919964031469364</v>
      </c>
      <c r="AH319" s="22">
        <f t="shared" si="144"/>
        <v>13.919964031469364</v>
      </c>
      <c r="AI319" s="22">
        <f t="shared" si="145"/>
        <v>13.919964031469364</v>
      </c>
      <c r="AK319" s="28">
        <f t="shared" si="128"/>
        <v>0</v>
      </c>
      <c r="AL319" s="28">
        <f t="shared" si="129"/>
        <v>-0.36157705684156971</v>
      </c>
      <c r="AM319" s="28">
        <f t="shared" si="130"/>
        <v>5.571428968409009</v>
      </c>
      <c r="AN319" s="28">
        <v>0</v>
      </c>
      <c r="AO319" s="28">
        <f t="shared" si="131"/>
        <v>28.444344042923035</v>
      </c>
      <c r="AP319" s="28" t="e">
        <f t="shared" si="132"/>
        <v>#N/A</v>
      </c>
      <c r="BC319" s="65">
        <f t="shared" si="146"/>
        <v>5.9209879332141027</v>
      </c>
      <c r="BD319" s="65">
        <f t="shared" si="147"/>
        <v>5.571428968409009</v>
      </c>
      <c r="BE319" s="65" t="e">
        <f t="shared" si="148"/>
        <v>#N/A</v>
      </c>
      <c r="BF319" s="65" t="e">
        <f t="shared" si="149"/>
        <v>#N/A</v>
      </c>
    </row>
    <row r="320" spans="2:58">
      <c r="B320" s="29"/>
      <c r="C320" s="30"/>
      <c r="D320" s="30"/>
      <c r="E320" s="31"/>
      <c r="F320" s="23">
        <v>316</v>
      </c>
      <c r="G320" s="23">
        <v>1888.121752571848</v>
      </c>
      <c r="H320" s="23">
        <v>1888.121752571848</v>
      </c>
      <c r="I320" s="27">
        <v>0.52962686258864411</v>
      </c>
      <c r="K320" s="23"/>
      <c r="L320" s="23">
        <f t="shared" si="120"/>
        <v>2162.4529987002657</v>
      </c>
      <c r="M320" s="23">
        <f t="shared" si="121"/>
        <v>37.741924746944292</v>
      </c>
      <c r="N320" s="23">
        <f t="shared" si="122"/>
        <v>0.95834748312083196</v>
      </c>
      <c r="O320" s="23">
        <f t="shared" si="123"/>
        <v>4.105472541244979E-2</v>
      </c>
      <c r="Q320" s="23">
        <f t="shared" si="133"/>
        <v>1.9583474831208321</v>
      </c>
      <c r="R320" s="23">
        <f t="shared" si="134"/>
        <v>4.105472541244979E-2</v>
      </c>
      <c r="S320" s="23">
        <f t="shared" si="124"/>
        <v>1.9587777707346969</v>
      </c>
      <c r="U320" s="23">
        <f t="shared" si="125"/>
        <v>6.0068138852785156</v>
      </c>
      <c r="V320" s="23">
        <f t="shared" si="135"/>
        <v>6</v>
      </c>
      <c r="W320" s="23">
        <f t="shared" si="136"/>
        <v>6.8138852785155635E-3</v>
      </c>
      <c r="X320" s="23">
        <f t="shared" si="137"/>
        <v>2.4529987002656028</v>
      </c>
      <c r="Y320" s="23">
        <f t="shared" si="138"/>
        <v>-2.4529987002656028</v>
      </c>
      <c r="Z320" s="23">
        <f t="shared" si="139"/>
        <v>-2.4529987002656028</v>
      </c>
      <c r="AB320" s="23">
        <f t="shared" si="126"/>
        <v>2.0960893305081378E-2</v>
      </c>
      <c r="AC320" s="23">
        <f t="shared" si="127"/>
        <v>1.2009707212051861</v>
      </c>
      <c r="AD320" s="23">
        <f t="shared" si="140"/>
        <v>3.336029781125517E-3</v>
      </c>
      <c r="AE320" s="23">
        <f t="shared" si="141"/>
        <v>0</v>
      </c>
      <c r="AF320" s="23">
        <f t="shared" si="142"/>
        <v>3.336029781125517E-3</v>
      </c>
      <c r="AG320" s="23">
        <f t="shared" si="143"/>
        <v>1.2009707212051861</v>
      </c>
      <c r="AH320" s="23">
        <f t="shared" si="144"/>
        <v>-1.2009707212051861</v>
      </c>
      <c r="AI320" s="23">
        <f t="shared" si="145"/>
        <v>-1.2009707212051861</v>
      </c>
      <c r="AK320" s="26">
        <f t="shared" si="128"/>
        <v>0</v>
      </c>
      <c r="AL320" s="26">
        <f t="shared" si="129"/>
        <v>-0.36157705684156971</v>
      </c>
      <c r="AM320" s="26">
        <f t="shared" si="130"/>
        <v>5.8397033353283749</v>
      </c>
      <c r="AN320" s="26">
        <v>0</v>
      </c>
      <c r="AO320" s="26">
        <f t="shared" si="131"/>
        <v>-2.4529987002656028</v>
      </c>
      <c r="AP320" s="26" t="e">
        <f t="shared" si="132"/>
        <v>#N/A</v>
      </c>
      <c r="BC320" s="66">
        <f t="shared" si="146"/>
        <v>6.0068138852785156</v>
      </c>
      <c r="BD320" s="66" t="e">
        <f t="shared" si="147"/>
        <v>#N/A</v>
      </c>
      <c r="BE320" s="66">
        <f t="shared" si="148"/>
        <v>5.8397033353283749</v>
      </c>
      <c r="BF320" s="66" t="e">
        <f t="shared" si="149"/>
        <v>#N/A</v>
      </c>
    </row>
    <row r="321" spans="2:58">
      <c r="B321" s="29"/>
      <c r="C321" s="30"/>
      <c r="D321" s="30"/>
      <c r="E321" s="31"/>
      <c r="F321" s="22">
        <v>317</v>
      </c>
      <c r="G321" s="22">
        <v>1915.4904702344836</v>
      </c>
      <c r="H321" s="22">
        <v>1915.4904702344836</v>
      </c>
      <c r="I321" s="22">
        <v>0.5220595014902818</v>
      </c>
      <c r="K321" s="22"/>
      <c r="L321" s="22">
        <f t="shared" si="120"/>
        <v>2193.7982048552885</v>
      </c>
      <c r="M321" s="22">
        <f t="shared" si="121"/>
        <v>38.289001799065836</v>
      </c>
      <c r="N321" s="22">
        <f t="shared" si="122"/>
        <v>0.79711900363552501</v>
      </c>
      <c r="O321" s="22">
        <f t="shared" si="123"/>
        <v>0.53358849587095947</v>
      </c>
      <c r="Q321" s="22">
        <f t="shared" si="133"/>
        <v>1.7971190036355251</v>
      </c>
      <c r="R321" s="22">
        <f t="shared" si="134"/>
        <v>0.53358849587095947</v>
      </c>
      <c r="S321" s="22">
        <f t="shared" si="124"/>
        <v>1.8746608749727978</v>
      </c>
      <c r="U321" s="22">
        <f t="shared" si="125"/>
        <v>6.0938839023758016</v>
      </c>
      <c r="V321" s="22">
        <f t="shared" si="135"/>
        <v>6</v>
      </c>
      <c r="W321" s="22">
        <f t="shared" si="136"/>
        <v>9.3883902375801576E-2</v>
      </c>
      <c r="X321" s="22">
        <f t="shared" si="137"/>
        <v>33.798204855288567</v>
      </c>
      <c r="Y321" s="22">
        <f t="shared" si="138"/>
        <v>-33.798204855288567</v>
      </c>
      <c r="Z321" s="22">
        <f t="shared" si="139"/>
        <v>-33.798204855288567</v>
      </c>
      <c r="AB321" s="22">
        <f t="shared" si="126"/>
        <v>0.28862253994497966</v>
      </c>
      <c r="AC321" s="22">
        <f t="shared" si="127"/>
        <v>16.536853411193349</v>
      </c>
      <c r="AD321" s="22">
        <f t="shared" si="140"/>
        <v>4.5935703919981523E-2</v>
      </c>
      <c r="AE321" s="22">
        <f t="shared" si="141"/>
        <v>0</v>
      </c>
      <c r="AF321" s="22">
        <f t="shared" si="142"/>
        <v>4.5935703919981523E-2</v>
      </c>
      <c r="AG321" s="22">
        <f t="shared" si="143"/>
        <v>16.536853411193349</v>
      </c>
      <c r="AH321" s="22">
        <f t="shared" si="144"/>
        <v>-16.536853411193349</v>
      </c>
      <c r="AI321" s="22">
        <f t="shared" si="145"/>
        <v>-16.536853411193349</v>
      </c>
      <c r="AK321" s="28">
        <f t="shared" si="128"/>
        <v>0</v>
      </c>
      <c r="AL321" s="28">
        <f t="shared" si="129"/>
        <v>-0.36157705684156971</v>
      </c>
      <c r="AM321" s="28">
        <f t="shared" si="130"/>
        <v>5.4584543111560393</v>
      </c>
      <c r="AN321" s="28">
        <v>0</v>
      </c>
      <c r="AO321" s="28">
        <f t="shared" si="131"/>
        <v>-33.798204855288567</v>
      </c>
      <c r="AP321" s="28" t="e">
        <f t="shared" si="132"/>
        <v>#N/A</v>
      </c>
      <c r="BC321" s="65">
        <f t="shared" si="146"/>
        <v>6.0938839023758016</v>
      </c>
      <c r="BD321" s="65" t="e">
        <f t="shared" si="147"/>
        <v>#N/A</v>
      </c>
      <c r="BE321" s="65">
        <f t="shared" si="148"/>
        <v>5.4584543111560393</v>
      </c>
      <c r="BF321" s="65" t="e">
        <f t="shared" si="149"/>
        <v>#N/A</v>
      </c>
    </row>
    <row r="322" spans="2:58">
      <c r="B322" s="29"/>
      <c r="C322" s="30"/>
      <c r="D322" s="30"/>
      <c r="E322" s="31"/>
      <c r="F322" s="23">
        <v>318</v>
      </c>
      <c r="G322" s="23">
        <v>1943.2559031542135</v>
      </c>
      <c r="H322" s="23">
        <v>1943.2559031542135</v>
      </c>
      <c r="I322" s="27">
        <v>0.51460026359721378</v>
      </c>
      <c r="K322" s="23"/>
      <c r="L322" s="23">
        <f t="shared" si="120"/>
        <v>2225.5977662954856</v>
      </c>
      <c r="M322" s="23">
        <f t="shared" si="121"/>
        <v>38.844008846887505</v>
      </c>
      <c r="N322" s="23">
        <f t="shared" si="122"/>
        <v>0.39629475265353392</v>
      </c>
      <c r="O322" s="23">
        <f t="shared" si="123"/>
        <v>0.87353640903055629</v>
      </c>
      <c r="Q322" s="23">
        <f t="shared" si="133"/>
        <v>1.3962947526535339</v>
      </c>
      <c r="R322" s="23">
        <f t="shared" si="134"/>
        <v>0.87353640903055629</v>
      </c>
      <c r="S322" s="23">
        <f t="shared" si="124"/>
        <v>1.6470291115186133</v>
      </c>
      <c r="U322" s="23">
        <f t="shared" si="125"/>
        <v>6.1822160174874599</v>
      </c>
      <c r="V322" s="23">
        <f t="shared" si="135"/>
        <v>6</v>
      </c>
      <c r="W322" s="23">
        <f t="shared" si="136"/>
        <v>0.18221601748745986</v>
      </c>
      <c r="X322" s="23">
        <f t="shared" si="137"/>
        <v>65.597766295485542</v>
      </c>
      <c r="Y322" s="23">
        <f t="shared" si="138"/>
        <v>-65.597766295485542</v>
      </c>
      <c r="Z322" s="23">
        <f t="shared" si="139"/>
        <v>-65.597766295485542</v>
      </c>
      <c r="AB322" s="23">
        <f t="shared" si="126"/>
        <v>0.55903807779430825</v>
      </c>
      <c r="AC322" s="23">
        <f t="shared" si="127"/>
        <v>32.030522444720049</v>
      </c>
      <c r="AD322" s="23">
        <f t="shared" si="140"/>
        <v>8.8973673457555691E-2</v>
      </c>
      <c r="AE322" s="23">
        <f t="shared" si="141"/>
        <v>0</v>
      </c>
      <c r="AF322" s="23">
        <f t="shared" si="142"/>
        <v>8.8973673457555691E-2</v>
      </c>
      <c r="AG322" s="23">
        <f t="shared" si="143"/>
        <v>32.030522444720049</v>
      </c>
      <c r="AH322" s="23">
        <f t="shared" si="144"/>
        <v>-32.030522444720049</v>
      </c>
      <c r="AI322" s="23">
        <f t="shared" si="145"/>
        <v>-32.030522444720049</v>
      </c>
      <c r="AK322" s="26">
        <f t="shared" si="128"/>
        <v>0</v>
      </c>
      <c r="AL322" s="26">
        <f t="shared" si="129"/>
        <v>-0.36157705684156971</v>
      </c>
      <c r="AM322" s="26">
        <f t="shared" si="130"/>
        <v>4.3340255093229505</v>
      </c>
      <c r="AN322" s="26">
        <v>0</v>
      </c>
      <c r="AO322" s="26">
        <f t="shared" si="131"/>
        <v>-65.597766295485542</v>
      </c>
      <c r="AP322" s="26" t="e">
        <f t="shared" si="132"/>
        <v>#N/A</v>
      </c>
      <c r="BC322" s="66">
        <f t="shared" si="146"/>
        <v>6.1822160174874599</v>
      </c>
      <c r="BD322" s="66" t="e">
        <f t="shared" si="147"/>
        <v>#N/A</v>
      </c>
      <c r="BE322" s="66">
        <f t="shared" si="148"/>
        <v>4.3340255093229505</v>
      </c>
      <c r="BF322" s="66" t="e">
        <f t="shared" si="149"/>
        <v>#N/A</v>
      </c>
    </row>
    <row r="323" spans="2:58">
      <c r="B323" s="29"/>
      <c r="C323" s="30"/>
      <c r="D323" s="30"/>
      <c r="E323" s="31"/>
      <c r="F323" s="22">
        <v>319</v>
      </c>
      <c r="G323" s="22">
        <v>1971.4238018012334</v>
      </c>
      <c r="H323" s="22">
        <v>1971.4238018012334</v>
      </c>
      <c r="I323" s="22">
        <v>0.50724760403436775</v>
      </c>
      <c r="K323" s="22"/>
      <c r="L323" s="22">
        <f t="shared" si="120"/>
        <v>2257.8582689952527</v>
      </c>
      <c r="M323" s="22">
        <f t="shared" si="121"/>
        <v>39.407060837346961</v>
      </c>
      <c r="N323" s="22">
        <f t="shared" si="122"/>
        <v>-0.13114839376471982</v>
      </c>
      <c r="O323" s="22">
        <f t="shared" si="123"/>
        <v>0.95021865257195359</v>
      </c>
      <c r="Q323" s="22">
        <f t="shared" si="133"/>
        <v>0.86885160623528024</v>
      </c>
      <c r="R323" s="22">
        <f t="shared" si="134"/>
        <v>0.95021865257195359</v>
      </c>
      <c r="S323" s="22">
        <f t="shared" si="124"/>
        <v>1.2875630475255515</v>
      </c>
      <c r="U323" s="22">
        <f t="shared" si="125"/>
        <v>6.2718285249868133</v>
      </c>
      <c r="V323" s="22">
        <f t="shared" si="135"/>
        <v>6</v>
      </c>
      <c r="W323" s="22">
        <f t="shared" si="136"/>
        <v>0.27182852498681331</v>
      </c>
      <c r="X323" s="22">
        <f t="shared" si="137"/>
        <v>97.858268995252786</v>
      </c>
      <c r="Y323" s="22">
        <f t="shared" si="138"/>
        <v>-97.858268995252786</v>
      </c>
      <c r="Z323" s="22">
        <f t="shared" si="139"/>
        <v>-97.858268995252786</v>
      </c>
      <c r="AB323" s="22">
        <f t="shared" si="126"/>
        <v>0.83009838610120634</v>
      </c>
      <c r="AC323" s="22">
        <f t="shared" si="127"/>
        <v>47.561134104220201</v>
      </c>
      <c r="AD323" s="22">
        <f t="shared" si="140"/>
        <v>0.13211426140061167</v>
      </c>
      <c r="AE323" s="22">
        <f t="shared" si="141"/>
        <v>0</v>
      </c>
      <c r="AF323" s="22">
        <f t="shared" si="142"/>
        <v>0.13211426140061167</v>
      </c>
      <c r="AG323" s="22">
        <f t="shared" si="143"/>
        <v>47.561134104220201</v>
      </c>
      <c r="AH323" s="22">
        <f t="shared" si="144"/>
        <v>-47.561134104220201</v>
      </c>
      <c r="AI323" s="22">
        <f t="shared" si="145"/>
        <v>-47.561134104220201</v>
      </c>
      <c r="AK323" s="28">
        <f t="shared" si="128"/>
        <v>0</v>
      </c>
      <c r="AL323" s="28">
        <f t="shared" si="129"/>
        <v>-0.36157705684156971</v>
      </c>
      <c r="AM323" s="28">
        <f t="shared" si="130"/>
        <v>2.1953700827624738</v>
      </c>
      <c r="AN323" s="28">
        <v>0</v>
      </c>
      <c r="AO323" s="28">
        <f t="shared" si="131"/>
        <v>-97.858268995252786</v>
      </c>
      <c r="AP323" s="28" t="e">
        <f t="shared" si="132"/>
        <v>#N/A</v>
      </c>
      <c r="BC323" s="65">
        <f t="shared" si="146"/>
        <v>6.2718285249868133</v>
      </c>
      <c r="BD323" s="65" t="e">
        <f t="shared" si="147"/>
        <v>#N/A</v>
      </c>
      <c r="BE323" s="65">
        <f t="shared" si="148"/>
        <v>2.1953700827624738</v>
      </c>
      <c r="BF323" s="65" t="e">
        <f t="shared" si="149"/>
        <v>#N/A</v>
      </c>
    </row>
    <row r="324" spans="2:58">
      <c r="B324" s="29"/>
      <c r="C324" s="30"/>
      <c r="D324" s="30"/>
      <c r="E324" s="31"/>
      <c r="F324" s="23">
        <v>320</v>
      </c>
      <c r="G324" s="23">
        <v>2000</v>
      </c>
      <c r="H324" s="23" t="s">
        <v>10</v>
      </c>
      <c r="I324" s="27">
        <v>0.5</v>
      </c>
      <c r="K324" s="23"/>
      <c r="L324" s="23">
        <f t="shared" ref="L324:L387" si="150">$D$51/$I324*360</f>
        <v>2290.586394394054</v>
      </c>
      <c r="M324" s="23">
        <f t="shared" ref="M324:M387" si="151">RADIANS(L324)</f>
        <v>39.978274383561626</v>
      </c>
      <c r="N324" s="23">
        <f t="shared" ref="N324:N387" si="152">$K$4*COS(M324)</f>
        <v>-0.62406687964428809</v>
      </c>
      <c r="O324" s="23">
        <f t="shared" ref="O324:O387" si="153">$K$4*SIN(M324)</f>
        <v>0.72846133638908162</v>
      </c>
      <c r="Q324" s="23">
        <f t="shared" si="133"/>
        <v>0.37593312035571191</v>
      </c>
      <c r="R324" s="23">
        <f t="shared" si="134"/>
        <v>0.72846133638908162</v>
      </c>
      <c r="S324" s="23">
        <f t="shared" ref="S324:S387" si="154">SQRT(Q324^2+R324^2)</f>
        <v>0.81974485639993433</v>
      </c>
      <c r="U324" s="23">
        <f t="shared" ref="U324:U387" si="155">L324/360</f>
        <v>6.362739984427928</v>
      </c>
      <c r="V324" s="23">
        <f t="shared" si="135"/>
        <v>6</v>
      </c>
      <c r="W324" s="23">
        <f t="shared" si="136"/>
        <v>0.36273998442792799</v>
      </c>
      <c r="X324" s="23">
        <f t="shared" si="137"/>
        <v>130.58639439405408</v>
      </c>
      <c r="Y324" s="23">
        <f t="shared" si="138"/>
        <v>-130.58639439405408</v>
      </c>
      <c r="Z324" s="23">
        <f t="shared" si="139"/>
        <v>-130.58639439405408</v>
      </c>
      <c r="AB324" s="23">
        <f t="shared" ref="AB324:AB387" si="156">IMARGUMENT(COMPLEX(Q324,R324))</f>
        <v>1.0943797741753616</v>
      </c>
      <c r="AC324" s="23">
        <f t="shared" ref="AC324:AC387" si="157">DEGREES(AB324)</f>
        <v>62.70334224472834</v>
      </c>
      <c r="AD324" s="23">
        <f t="shared" si="140"/>
        <v>0.17417595067980093</v>
      </c>
      <c r="AE324" s="23">
        <f t="shared" si="141"/>
        <v>0</v>
      </c>
      <c r="AF324" s="23">
        <f t="shared" si="142"/>
        <v>0.17417595067980093</v>
      </c>
      <c r="AG324" s="23">
        <f t="shared" si="143"/>
        <v>62.703342244728333</v>
      </c>
      <c r="AH324" s="23">
        <f t="shared" si="144"/>
        <v>-62.703342244728333</v>
      </c>
      <c r="AI324" s="23">
        <f t="shared" si="145"/>
        <v>-62.703342244728333</v>
      </c>
      <c r="AK324" s="26">
        <f t="shared" ref="AK324:AK387" si="158">$D$21</f>
        <v>0</v>
      </c>
      <c r="AL324" s="26">
        <f t="shared" ref="AL324:AL387" si="159">$D$25</f>
        <v>-0.36157705684156971</v>
      </c>
      <c r="AM324" s="26">
        <f t="shared" ref="AM324:AM387" si="160">20*LOG(S324)</f>
        <v>-1.7264259937912509</v>
      </c>
      <c r="AN324" s="26">
        <v>0</v>
      </c>
      <c r="AO324" s="26">
        <f t="shared" ref="AO324:AO387" si="161">Z324</f>
        <v>-130.58639439405408</v>
      </c>
      <c r="AP324" s="26" t="e">
        <f t="shared" ref="AP324:AP387" si="162">AI324*$D$12</f>
        <v>#N/A</v>
      </c>
      <c r="BC324" s="66">
        <f t="shared" si="146"/>
        <v>6.362739984427928</v>
      </c>
      <c r="BD324" s="66" t="e">
        <f t="shared" si="147"/>
        <v>#N/A</v>
      </c>
      <c r="BE324" s="66">
        <f t="shared" si="148"/>
        <v>-1.7264259937912509</v>
      </c>
      <c r="BF324" s="66" t="e">
        <f t="shared" si="149"/>
        <v>#N/A</v>
      </c>
    </row>
    <row r="325" spans="2:58">
      <c r="B325" s="29"/>
      <c r="C325" s="30"/>
      <c r="D325" s="30"/>
      <c r="E325" s="31"/>
      <c r="F325" s="22">
        <v>321</v>
      </c>
      <c r="G325" s="22">
        <v>2028.9904161374729</v>
      </c>
      <c r="H325" s="22">
        <v>2028.9904161374729</v>
      </c>
      <c r="I325" s="22">
        <v>0.49285595045030789</v>
      </c>
      <c r="K325" s="22"/>
      <c r="L325" s="22">
        <f t="shared" si="150"/>
        <v>2323.7889207802132</v>
      </c>
      <c r="M325" s="22">
        <f t="shared" si="151"/>
        <v>40.557767788980399</v>
      </c>
      <c r="N325" s="22">
        <f t="shared" si="152"/>
        <v>-0.9210873405693929</v>
      </c>
      <c r="O325" s="22">
        <f t="shared" si="153"/>
        <v>0.26779376379133329</v>
      </c>
      <c r="Q325" s="22">
        <f t="shared" ref="Q325:Q388" si="163">$D$9+N325</f>
        <v>7.8912659430607102E-2</v>
      </c>
      <c r="R325" s="22">
        <f t="shared" ref="R325:R388" si="164">O325</f>
        <v>0.26779376379133329</v>
      </c>
      <c r="S325" s="22">
        <f t="shared" si="154"/>
        <v>0.2791786305288057</v>
      </c>
      <c r="U325" s="22">
        <f t="shared" si="155"/>
        <v>6.4549692243894814</v>
      </c>
      <c r="V325" s="22">
        <f t="shared" ref="V325:V388" si="165">TRUNC(U325,0)</f>
        <v>6</v>
      </c>
      <c r="W325" s="22">
        <f t="shared" ref="W325:W388" si="166">U325-V325</f>
        <v>0.4549692243894814</v>
      </c>
      <c r="X325" s="22">
        <f t="shared" ref="X325:X388" si="167" xml:space="preserve"> W325 * 360</f>
        <v>163.78892078021329</v>
      </c>
      <c r="Y325" s="22">
        <f t="shared" ref="Y325:Y388" si="168">IF(X325 &lt; 180,- X325,360 - X325)</f>
        <v>-163.78892078021329</v>
      </c>
      <c r="Z325" s="22">
        <f t="shared" ref="Z325:Z388" si="169">IF(Y325 &gt; 180,-360+Y325,Y325)</f>
        <v>-163.78892078021329</v>
      </c>
      <c r="AB325" s="22">
        <f t="shared" si="156"/>
        <v>1.2842301566251226</v>
      </c>
      <c r="AC325" s="22">
        <f t="shared" si="157"/>
        <v>73.580967898044207</v>
      </c>
      <c r="AD325" s="22">
        <f t="shared" ref="AD325:AD388" si="170">AC325/360</f>
        <v>0.20439157749456724</v>
      </c>
      <c r="AE325" s="22">
        <f t="shared" ref="AE325:AE388" si="171">TRUNC(AD325,0)</f>
        <v>0</v>
      </c>
      <c r="AF325" s="22">
        <f t="shared" ref="AF325:AF388" si="172">AD325-AE325</f>
        <v>0.20439157749456724</v>
      </c>
      <c r="AG325" s="22">
        <f t="shared" ref="AG325:AG388" si="173" xml:space="preserve"> AF325 * 360</f>
        <v>73.580967898044207</v>
      </c>
      <c r="AH325" s="22">
        <f t="shared" ref="AH325:AH388" si="174">IF(AG325 &lt; 180,- AG325,360 - AG325)</f>
        <v>-73.580967898044207</v>
      </c>
      <c r="AI325" s="22">
        <f t="shared" ref="AI325:AI388" si="175">IF(AH325 &gt; 180,-360+AH325,AH325)</f>
        <v>-73.580967898044207</v>
      </c>
      <c r="AK325" s="28">
        <f t="shared" si="158"/>
        <v>0</v>
      </c>
      <c r="AL325" s="28">
        <f t="shared" si="159"/>
        <v>-0.36157705684156971</v>
      </c>
      <c r="AM325" s="28">
        <f t="shared" si="160"/>
        <v>-11.082356548957542</v>
      </c>
      <c r="AN325" s="28">
        <v>0</v>
      </c>
      <c r="AO325" s="28">
        <f t="shared" si="161"/>
        <v>-163.78892078021329</v>
      </c>
      <c r="AP325" s="28" t="e">
        <f t="shared" si="162"/>
        <v>#N/A</v>
      </c>
      <c r="BC325" s="65">
        <f t="shared" ref="BC325:BC388" si="176">L325/360</f>
        <v>6.4549692243894814</v>
      </c>
      <c r="BD325" s="65" t="e">
        <f t="shared" ref="BD325:BD388" si="177">IF(BC325&lt;6,AM325,NA())</f>
        <v>#N/A</v>
      </c>
      <c r="BE325" s="65">
        <f t="shared" ref="BE325:BE388" si="178">IF(AND(BC325&gt;=6,BC325&lt;24),AM325,NA())</f>
        <v>-11.082356548957542</v>
      </c>
      <c r="BF325" s="65" t="e">
        <f t="shared" ref="BF325:BF388" si="179">IF(24&lt;BC325,AM325,NA())</f>
        <v>#N/A</v>
      </c>
    </row>
    <row r="326" spans="2:58">
      <c r="B326" s="29"/>
      <c r="C326" s="30"/>
      <c r="D326" s="30"/>
      <c r="E326" s="31"/>
      <c r="F326" s="23">
        <v>322</v>
      </c>
      <c r="G326" s="23">
        <v>2058.4010543888589</v>
      </c>
      <c r="H326" s="23">
        <v>2058.4010543888589</v>
      </c>
      <c r="I326" s="27">
        <v>0.48581397578855245</v>
      </c>
      <c r="K326" s="23"/>
      <c r="L326" s="23">
        <f t="shared" si="150"/>
        <v>2357.4727246947482</v>
      </c>
      <c r="M326" s="23">
        <f t="shared" si="151"/>
        <v>41.145661071885186</v>
      </c>
      <c r="N326" s="23">
        <f t="shared" si="152"/>
        <v>-0.91496773699741341</v>
      </c>
      <c r="O326" s="23">
        <f t="shared" si="153"/>
        <v>-0.28800942543006669</v>
      </c>
      <c r="Q326" s="23">
        <f t="shared" si="163"/>
        <v>8.5032263002586594E-2</v>
      </c>
      <c r="R326" s="23">
        <f t="shared" si="164"/>
        <v>-0.28800942543006669</v>
      </c>
      <c r="S326" s="23">
        <f t="shared" si="154"/>
        <v>0.30029970843791742</v>
      </c>
      <c r="U326" s="23">
        <f t="shared" si="155"/>
        <v>6.5485353463743001</v>
      </c>
      <c r="V326" s="23">
        <f t="shared" si="165"/>
        <v>6</v>
      </c>
      <c r="W326" s="23">
        <f t="shared" si="166"/>
        <v>0.54853534637430013</v>
      </c>
      <c r="X326" s="23">
        <f t="shared" si="167"/>
        <v>197.47272469474805</v>
      </c>
      <c r="Y326" s="23">
        <f t="shared" si="168"/>
        <v>162.52727530525195</v>
      </c>
      <c r="Z326" s="23">
        <f t="shared" si="169"/>
        <v>162.52727530525195</v>
      </c>
      <c r="AB326" s="23">
        <f t="shared" si="156"/>
        <v>-1.2837110550628428</v>
      </c>
      <c r="AC326" s="23">
        <f t="shared" si="157"/>
        <v>-73.551225569386915</v>
      </c>
      <c r="AD326" s="23">
        <f t="shared" si="170"/>
        <v>-0.20430895991496364</v>
      </c>
      <c r="AE326" s="23">
        <f t="shared" si="171"/>
        <v>0</v>
      </c>
      <c r="AF326" s="23">
        <f t="shared" si="172"/>
        <v>-0.20430895991496364</v>
      </c>
      <c r="AG326" s="23">
        <f t="shared" si="173"/>
        <v>-73.551225569386915</v>
      </c>
      <c r="AH326" s="23">
        <f t="shared" si="174"/>
        <v>73.551225569386915</v>
      </c>
      <c r="AI326" s="23">
        <f t="shared" si="175"/>
        <v>73.551225569386915</v>
      </c>
      <c r="AK326" s="26">
        <f t="shared" si="158"/>
        <v>0</v>
      </c>
      <c r="AL326" s="26">
        <f t="shared" si="159"/>
        <v>-0.36157705684156971</v>
      </c>
      <c r="AM326" s="26">
        <f t="shared" si="160"/>
        <v>-10.448901789178224</v>
      </c>
      <c r="AN326" s="26">
        <v>0</v>
      </c>
      <c r="AO326" s="26">
        <f t="shared" si="161"/>
        <v>162.52727530525195</v>
      </c>
      <c r="AP326" s="26" t="e">
        <f t="shared" si="162"/>
        <v>#N/A</v>
      </c>
      <c r="BC326" s="66">
        <f t="shared" si="176"/>
        <v>6.5485353463743001</v>
      </c>
      <c r="BD326" s="66" t="e">
        <f t="shared" si="177"/>
        <v>#N/A</v>
      </c>
      <c r="BE326" s="66">
        <f t="shared" si="178"/>
        <v>-10.448901789178224</v>
      </c>
      <c r="BF326" s="66" t="e">
        <f t="shared" si="179"/>
        <v>#N/A</v>
      </c>
    </row>
    <row r="327" spans="2:58">
      <c r="B327" s="29"/>
      <c r="C327" s="30"/>
      <c r="D327" s="30"/>
      <c r="E327" s="31"/>
      <c r="F327" s="22">
        <v>323</v>
      </c>
      <c r="G327" s="22">
        <v>2088.2380059611291</v>
      </c>
      <c r="H327" s="22">
        <v>2088.2380059611291</v>
      </c>
      <c r="I327" s="22">
        <v>0.47887261755862048</v>
      </c>
      <c r="K327" s="22"/>
      <c r="L327" s="22">
        <f t="shared" si="150"/>
        <v>2391.6447823555659</v>
      </c>
      <c r="M327" s="22">
        <f t="shared" si="151"/>
        <v>41.742075990247812</v>
      </c>
      <c r="N327" s="22">
        <f t="shared" si="152"/>
        <v>-0.59523364112156107</v>
      </c>
      <c r="O327" s="22">
        <f t="shared" si="153"/>
        <v>-0.75220495967514978</v>
      </c>
      <c r="Q327" s="22">
        <f t="shared" si="163"/>
        <v>0.40476635887843893</v>
      </c>
      <c r="R327" s="22">
        <f t="shared" si="164"/>
        <v>-0.75220495967514978</v>
      </c>
      <c r="S327" s="22">
        <f t="shared" si="154"/>
        <v>0.85419441969589271</v>
      </c>
      <c r="U327" s="22">
        <f t="shared" si="155"/>
        <v>6.643457728765461</v>
      </c>
      <c r="V327" s="22">
        <f t="shared" si="165"/>
        <v>6</v>
      </c>
      <c r="W327" s="22">
        <f t="shared" si="166"/>
        <v>0.64345772876546103</v>
      </c>
      <c r="X327" s="22">
        <f t="shared" si="167"/>
        <v>231.64478235556598</v>
      </c>
      <c r="Y327" s="22">
        <f t="shared" si="168"/>
        <v>128.35521764443402</v>
      </c>
      <c r="Z327" s="22">
        <f t="shared" si="169"/>
        <v>128.35521764443402</v>
      </c>
      <c r="AB327" s="22">
        <f t="shared" si="156"/>
        <v>-1.0771302547543469</v>
      </c>
      <c r="AC327" s="22">
        <f t="shared" si="157"/>
        <v>-61.715017583275248</v>
      </c>
      <c r="AD327" s="22">
        <f t="shared" si="170"/>
        <v>-0.1714306043979868</v>
      </c>
      <c r="AE327" s="22">
        <f t="shared" si="171"/>
        <v>0</v>
      </c>
      <c r="AF327" s="22">
        <f t="shared" si="172"/>
        <v>-0.1714306043979868</v>
      </c>
      <c r="AG327" s="22">
        <f t="shared" si="173"/>
        <v>-61.715017583275248</v>
      </c>
      <c r="AH327" s="22">
        <f t="shared" si="174"/>
        <v>61.715017583275248</v>
      </c>
      <c r="AI327" s="22">
        <f t="shared" si="175"/>
        <v>61.715017583275248</v>
      </c>
      <c r="AK327" s="28">
        <f t="shared" si="158"/>
        <v>0</v>
      </c>
      <c r="AL327" s="28">
        <f t="shared" si="159"/>
        <v>-0.36157705684156971</v>
      </c>
      <c r="AM327" s="28">
        <f t="shared" si="160"/>
        <v>-1.3688654014102415</v>
      </c>
      <c r="AN327" s="28">
        <v>0</v>
      </c>
      <c r="AO327" s="28">
        <f t="shared" si="161"/>
        <v>128.35521764443402</v>
      </c>
      <c r="AP327" s="28" t="e">
        <f t="shared" si="162"/>
        <v>#N/A</v>
      </c>
      <c r="BC327" s="65">
        <f t="shared" si="176"/>
        <v>6.643457728765461</v>
      </c>
      <c r="BD327" s="65" t="e">
        <f t="shared" si="177"/>
        <v>#N/A</v>
      </c>
      <c r="BE327" s="65">
        <f t="shared" si="178"/>
        <v>-1.3688654014102415</v>
      </c>
      <c r="BF327" s="65" t="e">
        <f t="shared" si="179"/>
        <v>#N/A</v>
      </c>
    </row>
    <row r="328" spans="2:58">
      <c r="B328" s="29"/>
      <c r="C328" s="30"/>
      <c r="D328" s="30"/>
      <c r="E328" s="31"/>
      <c r="F328" s="23">
        <v>324</v>
      </c>
      <c r="G328" s="23">
        <v>2118.5074503545779</v>
      </c>
      <c r="H328" s="23">
        <v>2118.5074503545779</v>
      </c>
      <c r="I328" s="27">
        <v>0.47203043814296164</v>
      </c>
      <c r="K328" s="23"/>
      <c r="L328" s="23">
        <f t="shared" si="150"/>
        <v>2426.3121711023168</v>
      </c>
      <c r="M328" s="23">
        <f t="shared" si="151"/>
        <v>42.347136066947442</v>
      </c>
      <c r="N328" s="23">
        <f t="shared" si="152"/>
        <v>-6.1697756046944288E-2</v>
      </c>
      <c r="O328" s="23">
        <f t="shared" si="153"/>
        <v>-0.95724018709073055</v>
      </c>
      <c r="Q328" s="23">
        <f t="shared" si="163"/>
        <v>0.93830224395305573</v>
      </c>
      <c r="R328" s="23">
        <f t="shared" si="164"/>
        <v>-0.95724018709073055</v>
      </c>
      <c r="S328" s="23">
        <f t="shared" si="154"/>
        <v>1.3404177993405029</v>
      </c>
      <c r="U328" s="23">
        <f t="shared" si="155"/>
        <v>6.7397560308397688</v>
      </c>
      <c r="V328" s="23">
        <f t="shared" si="165"/>
        <v>6</v>
      </c>
      <c r="W328" s="23">
        <f t="shared" si="166"/>
        <v>0.73975603083976882</v>
      </c>
      <c r="X328" s="23">
        <f t="shared" si="167"/>
        <v>266.31217110231677</v>
      </c>
      <c r="Y328" s="23">
        <f t="shared" si="168"/>
        <v>93.687828897683232</v>
      </c>
      <c r="Z328" s="23">
        <f t="shared" si="169"/>
        <v>93.687828897683232</v>
      </c>
      <c r="AB328" s="23">
        <f t="shared" si="156"/>
        <v>-0.7953886087519263</v>
      </c>
      <c r="AC328" s="23">
        <f t="shared" si="157"/>
        <v>-45.572410354267667</v>
      </c>
      <c r="AD328" s="23">
        <f t="shared" si="170"/>
        <v>-0.12659002876185463</v>
      </c>
      <c r="AE328" s="23">
        <f t="shared" si="171"/>
        <v>0</v>
      </c>
      <c r="AF328" s="23">
        <f t="shared" si="172"/>
        <v>-0.12659002876185463</v>
      </c>
      <c r="AG328" s="23">
        <f t="shared" si="173"/>
        <v>-45.572410354267667</v>
      </c>
      <c r="AH328" s="23">
        <f t="shared" si="174"/>
        <v>45.572410354267667</v>
      </c>
      <c r="AI328" s="23">
        <f t="shared" si="175"/>
        <v>45.572410354267667</v>
      </c>
      <c r="AK328" s="26">
        <f t="shared" si="158"/>
        <v>0</v>
      </c>
      <c r="AL328" s="26">
        <f t="shared" si="159"/>
        <v>-0.36157705684156971</v>
      </c>
      <c r="AM328" s="26">
        <f t="shared" si="160"/>
        <v>2.5448037235218774</v>
      </c>
      <c r="AN328" s="26">
        <v>0</v>
      </c>
      <c r="AO328" s="26">
        <f t="shared" si="161"/>
        <v>93.687828897683232</v>
      </c>
      <c r="AP328" s="26" t="e">
        <f t="shared" si="162"/>
        <v>#N/A</v>
      </c>
      <c r="BC328" s="66">
        <f t="shared" si="176"/>
        <v>6.7397560308397688</v>
      </c>
      <c r="BD328" s="66" t="e">
        <f t="shared" si="177"/>
        <v>#N/A</v>
      </c>
      <c r="BE328" s="66">
        <f t="shared" si="178"/>
        <v>2.5448037235218774</v>
      </c>
      <c r="BF328" s="66" t="e">
        <f t="shared" si="179"/>
        <v>#N/A</v>
      </c>
    </row>
    <row r="329" spans="2:58">
      <c r="B329" s="29"/>
      <c r="C329" s="30"/>
      <c r="D329" s="30"/>
      <c r="E329" s="31"/>
      <c r="F329" s="22">
        <v>325</v>
      </c>
      <c r="G329" s="22">
        <v>2149.2156566426356</v>
      </c>
      <c r="H329" s="22">
        <v>2149.2156566426356</v>
      </c>
      <c r="I329" s="22">
        <v>0.46528602046484935</v>
      </c>
      <c r="K329" s="22"/>
      <c r="L329" s="22">
        <f t="shared" si="150"/>
        <v>2461.4820708621523</v>
      </c>
      <c r="M329" s="22">
        <f t="shared" si="151"/>
        <v>42.960966615352937</v>
      </c>
      <c r="N329" s="22">
        <f t="shared" si="152"/>
        <v>0.50093848911957861</v>
      </c>
      <c r="O329" s="22">
        <f t="shared" si="153"/>
        <v>-0.81803179583761831</v>
      </c>
      <c r="Q329" s="22">
        <f t="shared" si="163"/>
        <v>1.5009384891195787</v>
      </c>
      <c r="R329" s="22">
        <f t="shared" si="164"/>
        <v>-0.81803179583761831</v>
      </c>
      <c r="S329" s="22">
        <f t="shared" si="154"/>
        <v>1.7093836219883127</v>
      </c>
      <c r="U329" s="22">
        <f t="shared" si="155"/>
        <v>6.8374501968393124</v>
      </c>
      <c r="V329" s="22">
        <f t="shared" si="165"/>
        <v>6</v>
      </c>
      <c r="W329" s="22">
        <f t="shared" si="166"/>
        <v>0.83745019683931243</v>
      </c>
      <c r="X329" s="22">
        <f t="shared" si="167"/>
        <v>301.48207086215245</v>
      </c>
      <c r="Y329" s="22">
        <f t="shared" si="168"/>
        <v>58.517929137847545</v>
      </c>
      <c r="Z329" s="22">
        <f t="shared" si="169"/>
        <v>58.517929137847545</v>
      </c>
      <c r="AB329" s="22">
        <f t="shared" si="156"/>
        <v>-0.49900677371873592</v>
      </c>
      <c r="AC329" s="22">
        <f t="shared" si="157"/>
        <v>-28.590982082523254</v>
      </c>
      <c r="AD329" s="22">
        <f t="shared" si="170"/>
        <v>-7.9419394673675703E-2</v>
      </c>
      <c r="AE329" s="22">
        <f t="shared" si="171"/>
        <v>0</v>
      </c>
      <c r="AF329" s="22">
        <f t="shared" si="172"/>
        <v>-7.9419394673675703E-2</v>
      </c>
      <c r="AG329" s="22">
        <f t="shared" si="173"/>
        <v>-28.590982082523254</v>
      </c>
      <c r="AH329" s="22">
        <f t="shared" si="174"/>
        <v>28.590982082523254</v>
      </c>
      <c r="AI329" s="22">
        <f t="shared" si="175"/>
        <v>28.590982082523254</v>
      </c>
      <c r="AK329" s="28">
        <f t="shared" si="158"/>
        <v>0</v>
      </c>
      <c r="AL329" s="28">
        <f t="shared" si="159"/>
        <v>-0.36157705684156971</v>
      </c>
      <c r="AM329" s="28">
        <f t="shared" si="160"/>
        <v>4.6567907712833376</v>
      </c>
      <c r="AN329" s="28">
        <v>0</v>
      </c>
      <c r="AO329" s="28">
        <f t="shared" si="161"/>
        <v>58.517929137847545</v>
      </c>
      <c r="AP329" s="28" t="e">
        <f t="shared" si="162"/>
        <v>#N/A</v>
      </c>
      <c r="BC329" s="65">
        <f t="shared" si="176"/>
        <v>6.8374501968393124</v>
      </c>
      <c r="BD329" s="65" t="e">
        <f t="shared" si="177"/>
        <v>#N/A</v>
      </c>
      <c r="BE329" s="65">
        <f t="shared" si="178"/>
        <v>4.6567907712833376</v>
      </c>
      <c r="BF329" s="65" t="e">
        <f t="shared" si="179"/>
        <v>#N/A</v>
      </c>
    </row>
    <row r="330" spans="2:58">
      <c r="B330" s="29"/>
      <c r="C330" s="30"/>
      <c r="D330" s="30"/>
      <c r="E330" s="31"/>
      <c r="F330" s="23">
        <v>326</v>
      </c>
      <c r="G330" s="23">
        <v>2180.3689847702576</v>
      </c>
      <c r="H330" s="23">
        <v>2180.3689847702576</v>
      </c>
      <c r="I330" s="27">
        <v>0.45863796769488929</v>
      </c>
      <c r="K330" s="23"/>
      <c r="L330" s="23">
        <f t="shared" si="150"/>
        <v>2497.1617656367644</v>
      </c>
      <c r="M330" s="23">
        <f t="shared" si="151"/>
        <v>43.583694765276533</v>
      </c>
      <c r="N330" s="23">
        <f t="shared" si="152"/>
        <v>0.88402727321375862</v>
      </c>
      <c r="O330" s="23">
        <f t="shared" si="153"/>
        <v>-0.37230520960224506</v>
      </c>
      <c r="Q330" s="23">
        <f t="shared" si="163"/>
        <v>1.8840272732137586</v>
      </c>
      <c r="R330" s="23">
        <f t="shared" si="164"/>
        <v>-0.37230520960224506</v>
      </c>
      <c r="S330" s="23">
        <f t="shared" si="154"/>
        <v>1.9204608653420259</v>
      </c>
      <c r="U330" s="23">
        <f t="shared" si="155"/>
        <v>6.9365604601021236</v>
      </c>
      <c r="V330" s="23">
        <f t="shared" si="165"/>
        <v>6</v>
      </c>
      <c r="W330" s="23">
        <f t="shared" si="166"/>
        <v>0.93656046010212357</v>
      </c>
      <c r="X330" s="23">
        <f t="shared" si="167"/>
        <v>337.16176563676447</v>
      </c>
      <c r="Y330" s="23">
        <f t="shared" si="168"/>
        <v>22.838234363235529</v>
      </c>
      <c r="Z330" s="23">
        <f t="shared" si="169"/>
        <v>22.838234363235529</v>
      </c>
      <c r="AB330" s="23">
        <f t="shared" si="156"/>
        <v>-0.19509774827480506</v>
      </c>
      <c r="AC330" s="23">
        <f t="shared" si="157"/>
        <v>-11.178277568652067</v>
      </c>
      <c r="AD330" s="23">
        <f t="shared" si="170"/>
        <v>-3.105077102403352E-2</v>
      </c>
      <c r="AE330" s="23">
        <f t="shared" si="171"/>
        <v>0</v>
      </c>
      <c r="AF330" s="23">
        <f t="shared" si="172"/>
        <v>-3.105077102403352E-2</v>
      </c>
      <c r="AG330" s="23">
        <f t="shared" si="173"/>
        <v>-11.178277568652067</v>
      </c>
      <c r="AH330" s="23">
        <f t="shared" si="174"/>
        <v>11.178277568652067</v>
      </c>
      <c r="AI330" s="23">
        <f t="shared" si="175"/>
        <v>11.178277568652067</v>
      </c>
      <c r="AK330" s="26">
        <f t="shared" si="158"/>
        <v>0</v>
      </c>
      <c r="AL330" s="26">
        <f t="shared" si="159"/>
        <v>-0.36157705684156971</v>
      </c>
      <c r="AM330" s="26">
        <f t="shared" si="160"/>
        <v>5.6681092330004379</v>
      </c>
      <c r="AN330" s="26">
        <v>0</v>
      </c>
      <c r="AO330" s="26">
        <f t="shared" si="161"/>
        <v>22.838234363235529</v>
      </c>
      <c r="AP330" s="26" t="e">
        <f t="shared" si="162"/>
        <v>#N/A</v>
      </c>
      <c r="BC330" s="66">
        <f t="shared" si="176"/>
        <v>6.9365604601021236</v>
      </c>
      <c r="BD330" s="66" t="e">
        <f t="shared" si="177"/>
        <v>#N/A</v>
      </c>
      <c r="BE330" s="66">
        <f t="shared" si="178"/>
        <v>5.6681092330004379</v>
      </c>
      <c r="BF330" s="66" t="e">
        <f t="shared" si="179"/>
        <v>#N/A</v>
      </c>
    </row>
    <row r="331" spans="2:58">
      <c r="B331" s="29"/>
      <c r="C331" s="30"/>
      <c r="D331" s="30"/>
      <c r="E331" s="31"/>
      <c r="F331" s="22">
        <v>327</v>
      </c>
      <c r="G331" s="22">
        <v>2211.9738868711211</v>
      </c>
      <c r="H331" s="22">
        <v>2211.9738868711211</v>
      </c>
      <c r="I331" s="22">
        <v>0.45208490296172482</v>
      </c>
      <c r="K331" s="22"/>
      <c r="L331" s="22">
        <f t="shared" si="150"/>
        <v>2533.358645010961</v>
      </c>
      <c r="M331" s="22">
        <f t="shared" si="151"/>
        <v>44.215449489303488</v>
      </c>
      <c r="N331" s="22">
        <f t="shared" si="152"/>
        <v>0.93327256345348031</v>
      </c>
      <c r="O331" s="22">
        <f t="shared" si="153"/>
        <v>0.22162515919383902</v>
      </c>
      <c r="Q331" s="22">
        <f t="shared" si="163"/>
        <v>1.9332725634534804</v>
      </c>
      <c r="R331" s="22">
        <f t="shared" si="164"/>
        <v>0.22162515919383902</v>
      </c>
      <c r="S331" s="22">
        <f t="shared" si="154"/>
        <v>1.9459343554677495</v>
      </c>
      <c r="U331" s="22">
        <f t="shared" si="155"/>
        <v>7.03710734725267</v>
      </c>
      <c r="V331" s="22">
        <f t="shared" si="165"/>
        <v>7</v>
      </c>
      <c r="W331" s="22">
        <f t="shared" si="166"/>
        <v>3.7107347252669953E-2</v>
      </c>
      <c r="X331" s="22">
        <f t="shared" si="167"/>
        <v>13.358645010961183</v>
      </c>
      <c r="Y331" s="22">
        <f t="shared" si="168"/>
        <v>-13.358645010961183</v>
      </c>
      <c r="Z331" s="22">
        <f t="shared" si="169"/>
        <v>-13.358645010961183</v>
      </c>
      <c r="AB331" s="22">
        <f t="shared" si="156"/>
        <v>0.11413905245317703</v>
      </c>
      <c r="AC331" s="22">
        <f t="shared" si="157"/>
        <v>6.5396859831893694</v>
      </c>
      <c r="AD331" s="22">
        <f t="shared" si="170"/>
        <v>1.816579439774825E-2</v>
      </c>
      <c r="AE331" s="22">
        <f t="shared" si="171"/>
        <v>0</v>
      </c>
      <c r="AF331" s="22">
        <f t="shared" si="172"/>
        <v>1.816579439774825E-2</v>
      </c>
      <c r="AG331" s="22">
        <f t="shared" si="173"/>
        <v>6.5396859831893703</v>
      </c>
      <c r="AH331" s="22">
        <f t="shared" si="174"/>
        <v>-6.5396859831893703</v>
      </c>
      <c r="AI331" s="22">
        <f t="shared" si="175"/>
        <v>-6.5396859831893703</v>
      </c>
      <c r="AK331" s="28">
        <f t="shared" si="158"/>
        <v>0</v>
      </c>
      <c r="AL331" s="28">
        <f t="shared" si="159"/>
        <v>-0.36157705684156971</v>
      </c>
      <c r="AM331" s="28">
        <f t="shared" si="160"/>
        <v>5.7825637120795168</v>
      </c>
      <c r="AN331" s="28">
        <v>0</v>
      </c>
      <c r="AO331" s="28">
        <f t="shared" si="161"/>
        <v>-13.358645010961183</v>
      </c>
      <c r="AP331" s="28" t="e">
        <f t="shared" si="162"/>
        <v>#N/A</v>
      </c>
      <c r="BC331" s="65">
        <f t="shared" si="176"/>
        <v>7.03710734725267</v>
      </c>
      <c r="BD331" s="65" t="e">
        <f t="shared" si="177"/>
        <v>#N/A</v>
      </c>
      <c r="BE331" s="65">
        <f t="shared" si="178"/>
        <v>5.7825637120795168</v>
      </c>
      <c r="BF331" s="65" t="e">
        <f t="shared" si="179"/>
        <v>#N/A</v>
      </c>
    </row>
    <row r="332" spans="2:58">
      <c r="B332" s="29"/>
      <c r="C332" s="30"/>
      <c r="D332" s="30"/>
      <c r="E332" s="31"/>
      <c r="F332" s="23">
        <v>328</v>
      </c>
      <c r="G332" s="23">
        <v>2244.0369086039268</v>
      </c>
      <c r="H332" s="23">
        <v>2244.0369086039268</v>
      </c>
      <c r="I332" s="27">
        <v>0.44562546906687278</v>
      </c>
      <c r="K332" s="23"/>
      <c r="L332" s="23">
        <f t="shared" si="150"/>
        <v>2570.0802056831239</v>
      </c>
      <c r="M332" s="23">
        <f t="shared" si="151"/>
        <v>44.856361629503596</v>
      </c>
      <c r="N332" s="23">
        <f t="shared" si="152"/>
        <v>0.61554964903976461</v>
      </c>
      <c r="O332" s="23">
        <f t="shared" si="153"/>
        <v>0.73567249401465851</v>
      </c>
      <c r="Q332" s="23">
        <f t="shared" si="163"/>
        <v>1.6155496490397647</v>
      </c>
      <c r="R332" s="23">
        <f t="shared" si="164"/>
        <v>0.73567249401465851</v>
      </c>
      <c r="S332" s="23">
        <f t="shared" si="154"/>
        <v>1.7751661012317284</v>
      </c>
      <c r="U332" s="23">
        <f t="shared" si="155"/>
        <v>7.1391116824531222</v>
      </c>
      <c r="V332" s="23">
        <f t="shared" si="165"/>
        <v>7</v>
      </c>
      <c r="W332" s="23">
        <f t="shared" si="166"/>
        <v>0.13911168245312222</v>
      </c>
      <c r="X332" s="23">
        <f t="shared" si="167"/>
        <v>50.080205683123999</v>
      </c>
      <c r="Y332" s="23">
        <f t="shared" si="168"/>
        <v>-50.080205683123999</v>
      </c>
      <c r="Z332" s="23">
        <f t="shared" si="169"/>
        <v>-50.080205683123999</v>
      </c>
      <c r="AB332" s="23">
        <f t="shared" si="156"/>
        <v>0.42731045772284609</v>
      </c>
      <c r="AC332" s="23">
        <f t="shared" si="157"/>
        <v>24.483085769322475</v>
      </c>
      <c r="AD332" s="23">
        <f t="shared" si="170"/>
        <v>6.8008571581451321E-2</v>
      </c>
      <c r="AE332" s="23">
        <f t="shared" si="171"/>
        <v>0</v>
      </c>
      <c r="AF332" s="23">
        <f t="shared" si="172"/>
        <v>6.8008571581451321E-2</v>
      </c>
      <c r="AG332" s="23">
        <f t="shared" si="173"/>
        <v>24.483085769322475</v>
      </c>
      <c r="AH332" s="23">
        <f t="shared" si="174"/>
        <v>-24.483085769322475</v>
      </c>
      <c r="AI332" s="23">
        <f t="shared" si="175"/>
        <v>-24.483085769322475</v>
      </c>
      <c r="AK332" s="26">
        <f t="shared" si="158"/>
        <v>0</v>
      </c>
      <c r="AL332" s="26">
        <f t="shared" si="159"/>
        <v>-0.36157705684156971</v>
      </c>
      <c r="AM332" s="26">
        <f t="shared" si="160"/>
        <v>4.9847799193531959</v>
      </c>
      <c r="AN332" s="26">
        <v>0</v>
      </c>
      <c r="AO332" s="26">
        <f t="shared" si="161"/>
        <v>-50.080205683123999</v>
      </c>
      <c r="AP332" s="26" t="e">
        <f t="shared" si="162"/>
        <v>#N/A</v>
      </c>
      <c r="BC332" s="66">
        <f t="shared" si="176"/>
        <v>7.1391116824531222</v>
      </c>
      <c r="BD332" s="66" t="e">
        <f t="shared" si="177"/>
        <v>#N/A</v>
      </c>
      <c r="BE332" s="66">
        <f t="shared" si="178"/>
        <v>4.9847799193531959</v>
      </c>
      <c r="BF332" s="66" t="e">
        <f t="shared" si="179"/>
        <v>#N/A</v>
      </c>
    </row>
    <row r="333" spans="2:58">
      <c r="B333" s="29"/>
      <c r="C333" s="30"/>
      <c r="D333" s="30"/>
      <c r="E333" s="31"/>
      <c r="F333" s="22">
        <v>329</v>
      </c>
      <c r="G333" s="22">
        <v>2276.5646905080639</v>
      </c>
      <c r="H333" s="22">
        <v>2276.5646905080639</v>
      </c>
      <c r="I333" s="22">
        <v>0.43925832820363592</v>
      </c>
      <c r="K333" s="22"/>
      <c r="L333" s="22">
        <f t="shared" si="150"/>
        <v>2607.3340530178411</v>
      </c>
      <c r="M333" s="22">
        <f t="shared" si="151"/>
        <v>45.506563924529722</v>
      </c>
      <c r="N333" s="22">
        <f t="shared" si="152"/>
        <v>4.461627454293908E-2</v>
      </c>
      <c r="O333" s="22">
        <f t="shared" si="153"/>
        <v>0.95818827843416765</v>
      </c>
      <c r="Q333" s="22">
        <f t="shared" si="163"/>
        <v>1.044616274542939</v>
      </c>
      <c r="R333" s="22">
        <f t="shared" si="164"/>
        <v>0.95818827843416765</v>
      </c>
      <c r="S333" s="22">
        <f t="shared" si="154"/>
        <v>1.4175147046745593</v>
      </c>
      <c r="U333" s="22">
        <f t="shared" si="155"/>
        <v>7.2425945917162258</v>
      </c>
      <c r="V333" s="22">
        <f t="shared" si="165"/>
        <v>7</v>
      </c>
      <c r="W333" s="22">
        <f t="shared" si="166"/>
        <v>0.24259459171622577</v>
      </c>
      <c r="X333" s="22">
        <f t="shared" si="167"/>
        <v>87.334053017841285</v>
      </c>
      <c r="Y333" s="22">
        <f t="shared" si="168"/>
        <v>-87.334053017841285</v>
      </c>
      <c r="Z333" s="22">
        <f t="shared" si="169"/>
        <v>-87.334053017841285</v>
      </c>
      <c r="AB333" s="22">
        <f t="shared" si="156"/>
        <v>0.74227143571112575</v>
      </c>
      <c r="AC333" s="22">
        <f t="shared" si="157"/>
        <v>42.529020519363719</v>
      </c>
      <c r="AD333" s="22">
        <f t="shared" si="170"/>
        <v>0.11813616810934366</v>
      </c>
      <c r="AE333" s="22">
        <f t="shared" si="171"/>
        <v>0</v>
      </c>
      <c r="AF333" s="22">
        <f t="shared" si="172"/>
        <v>0.11813616810934366</v>
      </c>
      <c r="AG333" s="22">
        <f t="shared" si="173"/>
        <v>42.529020519363719</v>
      </c>
      <c r="AH333" s="22">
        <f t="shared" si="174"/>
        <v>-42.529020519363719</v>
      </c>
      <c r="AI333" s="22">
        <f t="shared" si="175"/>
        <v>-42.529020519363719</v>
      </c>
      <c r="AK333" s="28">
        <f t="shared" si="158"/>
        <v>0</v>
      </c>
      <c r="AL333" s="28">
        <f t="shared" si="159"/>
        <v>-0.36157705684156971</v>
      </c>
      <c r="AM333" s="28">
        <f t="shared" si="160"/>
        <v>3.0305514553679567</v>
      </c>
      <c r="AN333" s="28">
        <v>0</v>
      </c>
      <c r="AO333" s="28">
        <f t="shared" si="161"/>
        <v>-87.334053017841285</v>
      </c>
      <c r="AP333" s="28" t="e">
        <f t="shared" si="162"/>
        <v>#N/A</v>
      </c>
      <c r="BC333" s="65">
        <f t="shared" si="176"/>
        <v>7.2425945917162258</v>
      </c>
      <c r="BD333" s="65" t="e">
        <f t="shared" si="177"/>
        <v>#N/A</v>
      </c>
      <c r="BE333" s="65">
        <f t="shared" si="178"/>
        <v>3.0305514553679567</v>
      </c>
      <c r="BF333" s="65" t="e">
        <f t="shared" si="179"/>
        <v>#N/A</v>
      </c>
    </row>
    <row r="334" spans="2:58">
      <c r="B334" s="29"/>
      <c r="C334" s="30"/>
      <c r="D334" s="30"/>
      <c r="E334" s="31"/>
      <c r="F334" s="23">
        <v>330</v>
      </c>
      <c r="G334" s="23">
        <v>2309.563969378918</v>
      </c>
      <c r="H334" s="23">
        <v>2309.563969378918</v>
      </c>
      <c r="I334" s="27">
        <v>0.43298216168003234</v>
      </c>
      <c r="K334" s="23"/>
      <c r="L334" s="23">
        <f t="shared" si="150"/>
        <v>2645.1279026210377</v>
      </c>
      <c r="M334" s="23">
        <f t="shared" si="151"/>
        <v>46.166191037109058</v>
      </c>
      <c r="N334" s="23">
        <f t="shared" si="152"/>
        <v>-0.55194237052125006</v>
      </c>
      <c r="O334" s="23">
        <f t="shared" si="153"/>
        <v>0.78452215297345707</v>
      </c>
      <c r="Q334" s="23">
        <f t="shared" si="163"/>
        <v>0.44805762947874994</v>
      </c>
      <c r="R334" s="23">
        <f t="shared" si="164"/>
        <v>0.78452215297345707</v>
      </c>
      <c r="S334" s="23">
        <f t="shared" si="154"/>
        <v>0.90345483995616804</v>
      </c>
      <c r="U334" s="23">
        <f t="shared" si="155"/>
        <v>7.3475775072806604</v>
      </c>
      <c r="V334" s="23">
        <f t="shared" si="165"/>
        <v>7</v>
      </c>
      <c r="W334" s="23">
        <f t="shared" si="166"/>
        <v>0.34757750728066039</v>
      </c>
      <c r="X334" s="23">
        <f t="shared" si="167"/>
        <v>125.12790262103775</v>
      </c>
      <c r="Y334" s="23">
        <f t="shared" si="168"/>
        <v>-125.12790262103775</v>
      </c>
      <c r="Z334" s="23">
        <f t="shared" si="169"/>
        <v>-125.12790262103775</v>
      </c>
      <c r="AB334" s="23">
        <f t="shared" si="156"/>
        <v>1.0518815733367854</v>
      </c>
      <c r="AC334" s="23">
        <f t="shared" si="157"/>
        <v>60.26837469977859</v>
      </c>
      <c r="AD334" s="23">
        <f t="shared" si="170"/>
        <v>0.16741215194382941</v>
      </c>
      <c r="AE334" s="23">
        <f t="shared" si="171"/>
        <v>0</v>
      </c>
      <c r="AF334" s="23">
        <f t="shared" si="172"/>
        <v>0.16741215194382941</v>
      </c>
      <c r="AG334" s="23">
        <f t="shared" si="173"/>
        <v>60.26837469977859</v>
      </c>
      <c r="AH334" s="23">
        <f t="shared" si="174"/>
        <v>-60.26837469977859</v>
      </c>
      <c r="AI334" s="23">
        <f t="shared" si="175"/>
        <v>-60.26837469977859</v>
      </c>
      <c r="AK334" s="26">
        <f t="shared" si="158"/>
        <v>0</v>
      </c>
      <c r="AL334" s="26">
        <f t="shared" si="159"/>
        <v>-0.36157705684156971</v>
      </c>
      <c r="AM334" s="26">
        <f t="shared" si="160"/>
        <v>-0.88187102361077507</v>
      </c>
      <c r="AN334" s="26">
        <v>0</v>
      </c>
      <c r="AO334" s="26">
        <f t="shared" si="161"/>
        <v>-125.12790262103775</v>
      </c>
      <c r="AP334" s="26" t="e">
        <f t="shared" si="162"/>
        <v>#N/A</v>
      </c>
      <c r="BC334" s="66">
        <f t="shared" si="176"/>
        <v>7.3475775072806604</v>
      </c>
      <c r="BD334" s="66" t="e">
        <f t="shared" si="177"/>
        <v>#N/A</v>
      </c>
      <c r="BE334" s="66">
        <f t="shared" si="178"/>
        <v>-0.88187102361077507</v>
      </c>
      <c r="BF334" s="66" t="e">
        <f t="shared" si="179"/>
        <v>#N/A</v>
      </c>
    </row>
    <row r="335" spans="2:58">
      <c r="B335" s="29"/>
      <c r="C335" s="30"/>
      <c r="D335" s="30"/>
      <c r="E335" s="31"/>
      <c r="F335" s="22">
        <v>331</v>
      </c>
      <c r="G335" s="22">
        <v>2343.0415796631214</v>
      </c>
      <c r="H335" s="22">
        <v>2343.0415796631214</v>
      </c>
      <c r="I335" s="22">
        <v>0.42679566964568266</v>
      </c>
      <c r="K335" s="22"/>
      <c r="L335" s="22">
        <f t="shared" si="150"/>
        <v>2683.469581937949</v>
      </c>
      <c r="M335" s="22">
        <f t="shared" si="151"/>
        <v>46.835379581932969</v>
      </c>
      <c r="N335" s="22">
        <f t="shared" si="152"/>
        <v>-0.91958048962488137</v>
      </c>
      <c r="O335" s="22">
        <f t="shared" si="153"/>
        <v>0.27292327123935112</v>
      </c>
      <c r="Q335" s="22">
        <f t="shared" si="163"/>
        <v>8.041951037511863E-2</v>
      </c>
      <c r="R335" s="22">
        <f t="shared" si="164"/>
        <v>0.27292327123935112</v>
      </c>
      <c r="S335" s="22">
        <f t="shared" si="154"/>
        <v>0.28452488403119019</v>
      </c>
      <c r="U335" s="22">
        <f t="shared" si="155"/>
        <v>7.4540821720498585</v>
      </c>
      <c r="V335" s="22">
        <f t="shared" si="165"/>
        <v>7</v>
      </c>
      <c r="W335" s="22">
        <f t="shared" si="166"/>
        <v>0.45408217204985846</v>
      </c>
      <c r="X335" s="22">
        <f t="shared" si="167"/>
        <v>163.46958193794904</v>
      </c>
      <c r="Y335" s="22">
        <f t="shared" si="168"/>
        <v>-163.46958193794904</v>
      </c>
      <c r="Z335" s="22">
        <f t="shared" si="169"/>
        <v>-163.46958193794904</v>
      </c>
      <c r="AB335" s="22">
        <f t="shared" si="156"/>
        <v>1.2842459911542687</v>
      </c>
      <c r="AC335" s="22">
        <f t="shared" si="157"/>
        <v>73.581875149734856</v>
      </c>
      <c r="AD335" s="22">
        <f t="shared" si="170"/>
        <v>0.20439409763815239</v>
      </c>
      <c r="AE335" s="22">
        <f t="shared" si="171"/>
        <v>0</v>
      </c>
      <c r="AF335" s="22">
        <f t="shared" si="172"/>
        <v>0.20439409763815239</v>
      </c>
      <c r="AG335" s="22">
        <f t="shared" si="173"/>
        <v>73.581875149734856</v>
      </c>
      <c r="AH335" s="22">
        <f t="shared" si="174"/>
        <v>-73.581875149734856</v>
      </c>
      <c r="AI335" s="22">
        <f t="shared" si="175"/>
        <v>-73.581875149734856</v>
      </c>
      <c r="AK335" s="28">
        <f t="shared" si="158"/>
        <v>0</v>
      </c>
      <c r="AL335" s="28">
        <f t="shared" si="159"/>
        <v>-0.36157705684156971</v>
      </c>
      <c r="AM335" s="28">
        <f t="shared" si="160"/>
        <v>-10.917594899976484</v>
      </c>
      <c r="AN335" s="28">
        <v>0</v>
      </c>
      <c r="AO335" s="28">
        <f t="shared" si="161"/>
        <v>-163.46958193794904</v>
      </c>
      <c r="AP335" s="28" t="e">
        <f t="shared" si="162"/>
        <v>#N/A</v>
      </c>
      <c r="BC335" s="65">
        <f t="shared" si="176"/>
        <v>7.4540821720498585</v>
      </c>
      <c r="BD335" s="65" t="e">
        <f t="shared" si="177"/>
        <v>#N/A</v>
      </c>
      <c r="BE335" s="65">
        <f t="shared" si="178"/>
        <v>-10.917594899976484</v>
      </c>
      <c r="BF335" s="65" t="e">
        <f t="shared" si="179"/>
        <v>#N/A</v>
      </c>
    </row>
    <row r="336" spans="2:58">
      <c r="B336" s="29"/>
      <c r="C336" s="30"/>
      <c r="D336" s="30"/>
      <c r="E336" s="31"/>
      <c r="F336" s="23">
        <v>332</v>
      </c>
      <c r="G336" s="23">
        <v>2377.0044548740384</v>
      </c>
      <c r="H336" s="23">
        <v>2377.0044548740384</v>
      </c>
      <c r="I336" s="27">
        <v>0.42069757082259729</v>
      </c>
      <c r="K336" s="23"/>
      <c r="L336" s="23">
        <f t="shared" si="150"/>
        <v>2722.3670318742638</v>
      </c>
      <c r="M336" s="23">
        <f t="shared" si="151"/>
        <v>47.514268153951321</v>
      </c>
      <c r="N336" s="23">
        <f t="shared" si="152"/>
        <v>-0.88705919441447489</v>
      </c>
      <c r="O336" s="23">
        <f t="shared" si="153"/>
        <v>-0.36502243011555874</v>
      </c>
      <c r="Q336" s="23">
        <f t="shared" si="163"/>
        <v>0.11294080558552511</v>
      </c>
      <c r="R336" s="23">
        <f t="shared" si="164"/>
        <v>-0.36502243011555874</v>
      </c>
      <c r="S336" s="23">
        <f t="shared" si="154"/>
        <v>0.38209553786163919</v>
      </c>
      <c r="U336" s="23">
        <f t="shared" si="155"/>
        <v>7.562130644095177</v>
      </c>
      <c r="V336" s="23">
        <f t="shared" si="165"/>
        <v>7</v>
      </c>
      <c r="W336" s="23">
        <f t="shared" si="166"/>
        <v>0.56213064409517699</v>
      </c>
      <c r="X336" s="23">
        <f t="shared" si="167"/>
        <v>202.36703187426372</v>
      </c>
      <c r="Y336" s="23">
        <f t="shared" si="168"/>
        <v>157.63296812573628</v>
      </c>
      <c r="Z336" s="23">
        <f t="shared" si="169"/>
        <v>157.63296812573628</v>
      </c>
      <c r="AB336" s="23">
        <f t="shared" si="156"/>
        <v>-1.2707309800403226</v>
      </c>
      <c r="AC336" s="23">
        <f t="shared" si="157"/>
        <v>-72.807522052833335</v>
      </c>
      <c r="AD336" s="23">
        <f t="shared" si="170"/>
        <v>-0.20224311681342594</v>
      </c>
      <c r="AE336" s="23">
        <f t="shared" si="171"/>
        <v>0</v>
      </c>
      <c r="AF336" s="23">
        <f t="shared" si="172"/>
        <v>-0.20224311681342594</v>
      </c>
      <c r="AG336" s="23">
        <f t="shared" si="173"/>
        <v>-72.807522052833335</v>
      </c>
      <c r="AH336" s="23">
        <f t="shared" si="174"/>
        <v>72.807522052833335</v>
      </c>
      <c r="AI336" s="23">
        <f t="shared" si="175"/>
        <v>72.807522052833335</v>
      </c>
      <c r="AK336" s="26">
        <f t="shared" si="158"/>
        <v>0</v>
      </c>
      <c r="AL336" s="26">
        <f t="shared" si="159"/>
        <v>-0.36157705684156971</v>
      </c>
      <c r="AM336" s="26">
        <f t="shared" si="160"/>
        <v>-8.3565606800650034</v>
      </c>
      <c r="AN336" s="26">
        <v>0</v>
      </c>
      <c r="AO336" s="26">
        <f t="shared" si="161"/>
        <v>157.63296812573628</v>
      </c>
      <c r="AP336" s="26" t="e">
        <f t="shared" si="162"/>
        <v>#N/A</v>
      </c>
      <c r="BC336" s="66">
        <f t="shared" si="176"/>
        <v>7.562130644095177</v>
      </c>
      <c r="BD336" s="66" t="e">
        <f t="shared" si="177"/>
        <v>#N/A</v>
      </c>
      <c r="BE336" s="66">
        <f t="shared" si="178"/>
        <v>-8.3565606800650034</v>
      </c>
      <c r="BF336" s="66" t="e">
        <f t="shared" si="179"/>
        <v>#N/A</v>
      </c>
    </row>
    <row r="337" spans="2:58">
      <c r="B337" s="29"/>
      <c r="C337" s="30"/>
      <c r="D337" s="30"/>
      <c r="E337" s="31"/>
      <c r="F337" s="22">
        <v>333</v>
      </c>
      <c r="G337" s="22">
        <v>2411.4596290277477</v>
      </c>
      <c r="H337" s="22">
        <v>2411.4596290277477</v>
      </c>
      <c r="I337" s="22">
        <v>0.41468660223981441</v>
      </c>
      <c r="K337" s="22"/>
      <c r="L337" s="22">
        <f t="shared" si="150"/>
        <v>2761.8283084407458</v>
      </c>
      <c r="M337" s="22">
        <f t="shared" si="151"/>
        <v>48.202997357076512</v>
      </c>
      <c r="N337" s="22">
        <f t="shared" si="152"/>
        <v>-0.45286546252554527</v>
      </c>
      <c r="O337" s="22">
        <f t="shared" si="153"/>
        <v>-0.84559343761304639</v>
      </c>
      <c r="Q337" s="22">
        <f t="shared" si="163"/>
        <v>0.54713453747445473</v>
      </c>
      <c r="R337" s="22">
        <f t="shared" si="164"/>
        <v>-0.84559343761304639</v>
      </c>
      <c r="S337" s="22">
        <f t="shared" si="154"/>
        <v>1.0071665521807376</v>
      </c>
      <c r="U337" s="22">
        <f t="shared" si="155"/>
        <v>7.671745301224294</v>
      </c>
      <c r="V337" s="22">
        <f t="shared" si="165"/>
        <v>7</v>
      </c>
      <c r="W337" s="22">
        <f t="shared" si="166"/>
        <v>0.67174530122429399</v>
      </c>
      <c r="X337" s="22">
        <f t="shared" si="167"/>
        <v>241.82830844074584</v>
      </c>
      <c r="Y337" s="22">
        <f t="shared" si="168"/>
        <v>118.17169155925416</v>
      </c>
      <c r="Z337" s="22">
        <f t="shared" si="169"/>
        <v>118.17169155925416</v>
      </c>
      <c r="AB337" s="22">
        <f t="shared" si="156"/>
        <v>-0.99650329821732642</v>
      </c>
      <c r="AC337" s="22">
        <f t="shared" si="157"/>
        <v>-57.095433258719254</v>
      </c>
      <c r="AD337" s="22">
        <f t="shared" si="170"/>
        <v>-0.15859842571866459</v>
      </c>
      <c r="AE337" s="22">
        <f t="shared" si="171"/>
        <v>0</v>
      </c>
      <c r="AF337" s="22">
        <f t="shared" si="172"/>
        <v>-0.15859842571866459</v>
      </c>
      <c r="AG337" s="22">
        <f t="shared" si="173"/>
        <v>-57.095433258719254</v>
      </c>
      <c r="AH337" s="22">
        <f t="shared" si="174"/>
        <v>57.095433258719254</v>
      </c>
      <c r="AI337" s="22">
        <f t="shared" si="175"/>
        <v>57.095433258719254</v>
      </c>
      <c r="AK337" s="28">
        <f t="shared" si="158"/>
        <v>0</v>
      </c>
      <c r="AL337" s="28">
        <f t="shared" si="159"/>
        <v>-0.36157705684156971</v>
      </c>
      <c r="AM337" s="28">
        <f t="shared" si="160"/>
        <v>6.2025889959964234E-2</v>
      </c>
      <c r="AN337" s="28">
        <v>0</v>
      </c>
      <c r="AO337" s="28">
        <f t="shared" si="161"/>
        <v>118.17169155925416</v>
      </c>
      <c r="AP337" s="28" t="e">
        <f t="shared" si="162"/>
        <v>#N/A</v>
      </c>
      <c r="BC337" s="65">
        <f t="shared" si="176"/>
        <v>7.671745301224294</v>
      </c>
      <c r="BD337" s="65" t="e">
        <f t="shared" si="177"/>
        <v>#N/A</v>
      </c>
      <c r="BE337" s="65">
        <f t="shared" si="178"/>
        <v>6.2025889959964234E-2</v>
      </c>
      <c r="BF337" s="65" t="e">
        <f t="shared" si="179"/>
        <v>#N/A</v>
      </c>
    </row>
    <row r="338" spans="2:58">
      <c r="B338" s="29"/>
      <c r="C338" s="30"/>
      <c r="D338" s="30"/>
      <c r="E338" s="31"/>
      <c r="F338" s="23">
        <v>334</v>
      </c>
      <c r="G338" s="23">
        <v>2446.4142380998642</v>
      </c>
      <c r="H338" s="23">
        <v>2446.4142380998642</v>
      </c>
      <c r="I338" s="27">
        <v>0.40876151897182483</v>
      </c>
      <c r="K338" s="23"/>
      <c r="L338" s="23">
        <f t="shared" si="150"/>
        <v>2801.8615844217225</v>
      </c>
      <c r="M338" s="23">
        <f t="shared" si="151"/>
        <v>48.901709833304118</v>
      </c>
      <c r="N338" s="23">
        <f t="shared" si="152"/>
        <v>0.19716714621773401</v>
      </c>
      <c r="O338" s="23">
        <f t="shared" si="153"/>
        <v>-0.9387441106793053</v>
      </c>
      <c r="Q338" s="23">
        <f t="shared" si="163"/>
        <v>1.197167146217734</v>
      </c>
      <c r="R338" s="23">
        <f t="shared" si="164"/>
        <v>-0.9387441106793053</v>
      </c>
      <c r="S338" s="23">
        <f t="shared" si="154"/>
        <v>1.5213315487815906</v>
      </c>
      <c r="U338" s="23">
        <f t="shared" si="155"/>
        <v>7.7829488456158957</v>
      </c>
      <c r="V338" s="23">
        <f t="shared" si="165"/>
        <v>7</v>
      </c>
      <c r="W338" s="23">
        <f t="shared" si="166"/>
        <v>0.78294884561589573</v>
      </c>
      <c r="X338" s="23">
        <f t="shared" si="167"/>
        <v>281.86158442172245</v>
      </c>
      <c r="Y338" s="23">
        <f t="shared" si="168"/>
        <v>78.138415578277545</v>
      </c>
      <c r="Z338" s="23">
        <f t="shared" si="169"/>
        <v>78.138415578277545</v>
      </c>
      <c r="AB338" s="23">
        <f t="shared" si="156"/>
        <v>-0.66499380585929868</v>
      </c>
      <c r="AC338" s="23">
        <f t="shared" si="157"/>
        <v>-38.101338478079846</v>
      </c>
      <c r="AD338" s="23">
        <f t="shared" si="170"/>
        <v>-0.10583705132799957</v>
      </c>
      <c r="AE338" s="23">
        <f t="shared" si="171"/>
        <v>0</v>
      </c>
      <c r="AF338" s="23">
        <f t="shared" si="172"/>
        <v>-0.10583705132799957</v>
      </c>
      <c r="AG338" s="23">
        <f t="shared" si="173"/>
        <v>-38.101338478079846</v>
      </c>
      <c r="AH338" s="23">
        <f t="shared" si="174"/>
        <v>38.101338478079846</v>
      </c>
      <c r="AI338" s="23">
        <f t="shared" si="175"/>
        <v>38.101338478079846</v>
      </c>
      <c r="AK338" s="26">
        <f t="shared" si="158"/>
        <v>0</v>
      </c>
      <c r="AL338" s="26">
        <f t="shared" si="159"/>
        <v>-0.36157705684156971</v>
      </c>
      <c r="AM338" s="26">
        <f t="shared" si="160"/>
        <v>3.6444774318173767</v>
      </c>
      <c r="AN338" s="26">
        <v>0</v>
      </c>
      <c r="AO338" s="26">
        <f t="shared" si="161"/>
        <v>78.138415578277545</v>
      </c>
      <c r="AP338" s="26" t="e">
        <f t="shared" si="162"/>
        <v>#N/A</v>
      </c>
      <c r="BC338" s="66">
        <f t="shared" si="176"/>
        <v>7.7829488456158957</v>
      </c>
      <c r="BD338" s="66" t="e">
        <f t="shared" si="177"/>
        <v>#N/A</v>
      </c>
      <c r="BE338" s="66">
        <f t="shared" si="178"/>
        <v>3.6444774318173767</v>
      </c>
      <c r="BF338" s="66" t="e">
        <f t="shared" si="179"/>
        <v>#N/A</v>
      </c>
    </row>
    <row r="339" spans="2:58">
      <c r="B339" s="29"/>
      <c r="C339" s="30"/>
      <c r="D339" s="30"/>
      <c r="E339" s="31"/>
      <c r="F339" s="22">
        <v>335</v>
      </c>
      <c r="G339" s="22">
        <v>2481.8755215034403</v>
      </c>
      <c r="H339" s="22">
        <v>2481.8755215034403</v>
      </c>
      <c r="I339" s="22">
        <v>0.40292109388074071</v>
      </c>
      <c r="K339" s="22"/>
      <c r="L339" s="22">
        <f t="shared" si="150"/>
        <v>2842.4751510677138</v>
      </c>
      <c r="M339" s="22">
        <f t="shared" si="151"/>
        <v>49.610550292254821</v>
      </c>
      <c r="N339" s="22">
        <f t="shared" si="152"/>
        <v>0.76075218704437109</v>
      </c>
      <c r="O339" s="22">
        <f t="shared" si="153"/>
        <v>-0.58427005638654073</v>
      </c>
      <c r="Q339" s="22">
        <f t="shared" si="163"/>
        <v>1.7607521870443712</v>
      </c>
      <c r="R339" s="22">
        <f t="shared" si="164"/>
        <v>-0.58427005638654073</v>
      </c>
      <c r="S339" s="22">
        <f t="shared" si="154"/>
        <v>1.8551603065426632</v>
      </c>
      <c r="U339" s="22">
        <f t="shared" si="155"/>
        <v>7.8957643085214269</v>
      </c>
      <c r="V339" s="22">
        <f t="shared" si="165"/>
        <v>7</v>
      </c>
      <c r="W339" s="22">
        <f t="shared" si="166"/>
        <v>0.89576430852142686</v>
      </c>
      <c r="X339" s="22">
        <f t="shared" si="167"/>
        <v>322.47515106771368</v>
      </c>
      <c r="Y339" s="22">
        <f t="shared" si="168"/>
        <v>37.524848932286318</v>
      </c>
      <c r="Z339" s="22">
        <f t="shared" si="169"/>
        <v>37.524848932286318</v>
      </c>
      <c r="AB339" s="22">
        <f t="shared" si="156"/>
        <v>-0.32039676985756521</v>
      </c>
      <c r="AC339" s="22">
        <f t="shared" si="157"/>
        <v>-18.357382682462838</v>
      </c>
      <c r="AD339" s="22">
        <f t="shared" si="170"/>
        <v>-5.0992729673507882E-2</v>
      </c>
      <c r="AE339" s="22">
        <f t="shared" si="171"/>
        <v>0</v>
      </c>
      <c r="AF339" s="22">
        <f t="shared" si="172"/>
        <v>-5.0992729673507882E-2</v>
      </c>
      <c r="AG339" s="22">
        <f t="shared" si="173"/>
        <v>-18.357382682462838</v>
      </c>
      <c r="AH339" s="22">
        <f t="shared" si="174"/>
        <v>18.357382682462838</v>
      </c>
      <c r="AI339" s="22">
        <f t="shared" si="175"/>
        <v>18.357382682462838</v>
      </c>
      <c r="AK339" s="28">
        <f t="shared" si="158"/>
        <v>0</v>
      </c>
      <c r="AL339" s="28">
        <f t="shared" si="159"/>
        <v>-0.36157705684156971</v>
      </c>
      <c r="AM339" s="28">
        <f t="shared" si="160"/>
        <v>5.3676288691972731</v>
      </c>
      <c r="AN339" s="28">
        <v>0</v>
      </c>
      <c r="AO339" s="28">
        <f t="shared" si="161"/>
        <v>37.524848932286318</v>
      </c>
      <c r="AP339" s="28" t="e">
        <f t="shared" si="162"/>
        <v>#N/A</v>
      </c>
      <c r="BC339" s="65">
        <f t="shared" si="176"/>
        <v>7.8957643085214269</v>
      </c>
      <c r="BD339" s="65" t="e">
        <f t="shared" si="177"/>
        <v>#N/A</v>
      </c>
      <c r="BE339" s="65">
        <f t="shared" si="178"/>
        <v>5.3676288691972731</v>
      </c>
      <c r="BF339" s="65" t="e">
        <f t="shared" si="179"/>
        <v>#N/A</v>
      </c>
    </row>
    <row r="340" spans="2:58">
      <c r="B340" s="29"/>
      <c r="C340" s="30"/>
      <c r="D340" s="30"/>
      <c r="E340" s="31"/>
      <c r="F340" s="23">
        <v>336</v>
      </c>
      <c r="G340" s="23">
        <v>2517.8508235883355</v>
      </c>
      <c r="H340" s="23" t="s">
        <v>9</v>
      </c>
      <c r="I340" s="27">
        <v>0.39716411736214058</v>
      </c>
      <c r="K340" s="23"/>
      <c r="L340" s="23">
        <f t="shared" si="150"/>
        <v>2883.6774198126523</v>
      </c>
      <c r="M340" s="23">
        <f t="shared" si="151"/>
        <v>50.329665541145545</v>
      </c>
      <c r="N340" s="23">
        <f t="shared" si="152"/>
        <v>0.95725138009826827</v>
      </c>
      <c r="O340" s="23">
        <f t="shared" si="153"/>
        <v>6.1523850519011297E-2</v>
      </c>
      <c r="Q340" s="23">
        <f t="shared" si="163"/>
        <v>1.9572513800982683</v>
      </c>
      <c r="R340" s="23">
        <f t="shared" si="164"/>
        <v>6.1523850519011297E-2</v>
      </c>
      <c r="S340" s="23">
        <f t="shared" si="154"/>
        <v>1.9582181055947934</v>
      </c>
      <c r="U340" s="23">
        <f t="shared" si="155"/>
        <v>8.010215055035145</v>
      </c>
      <c r="V340" s="23">
        <f t="shared" si="165"/>
        <v>8</v>
      </c>
      <c r="W340" s="23">
        <f t="shared" si="166"/>
        <v>1.0215055035144971E-2</v>
      </c>
      <c r="X340" s="23">
        <f t="shared" si="167"/>
        <v>3.6774198126521895</v>
      </c>
      <c r="Y340" s="23">
        <f t="shared" si="168"/>
        <v>-3.6774198126521895</v>
      </c>
      <c r="Z340" s="23">
        <f t="shared" si="169"/>
        <v>-3.6774198126521895</v>
      </c>
      <c r="AB340" s="23">
        <f t="shared" si="156"/>
        <v>3.1423454122875893E-2</v>
      </c>
      <c r="AC340" s="23">
        <f t="shared" si="157"/>
        <v>1.800431298963755</v>
      </c>
      <c r="AD340" s="23">
        <f t="shared" si="170"/>
        <v>5.0011980526770972E-3</v>
      </c>
      <c r="AE340" s="23">
        <f t="shared" si="171"/>
        <v>0</v>
      </c>
      <c r="AF340" s="23">
        <f t="shared" si="172"/>
        <v>5.0011980526770972E-3</v>
      </c>
      <c r="AG340" s="23">
        <f t="shared" si="173"/>
        <v>1.800431298963755</v>
      </c>
      <c r="AH340" s="23">
        <f t="shared" si="174"/>
        <v>-1.800431298963755</v>
      </c>
      <c r="AI340" s="23">
        <f t="shared" si="175"/>
        <v>-1.800431298963755</v>
      </c>
      <c r="AK340" s="26">
        <f t="shared" si="158"/>
        <v>0</v>
      </c>
      <c r="AL340" s="26">
        <f t="shared" si="159"/>
        <v>-0.36157705684156971</v>
      </c>
      <c r="AM340" s="26">
        <f t="shared" si="160"/>
        <v>5.8372212343376981</v>
      </c>
      <c r="AN340" s="26">
        <v>0</v>
      </c>
      <c r="AO340" s="26">
        <f t="shared" si="161"/>
        <v>-3.6774198126521895</v>
      </c>
      <c r="AP340" s="26" t="e">
        <f t="shared" si="162"/>
        <v>#N/A</v>
      </c>
      <c r="BC340" s="66">
        <f t="shared" si="176"/>
        <v>8.010215055035145</v>
      </c>
      <c r="BD340" s="66" t="e">
        <f t="shared" si="177"/>
        <v>#N/A</v>
      </c>
      <c r="BE340" s="66">
        <f t="shared" si="178"/>
        <v>5.8372212343376981</v>
      </c>
      <c r="BF340" s="66" t="e">
        <f t="shared" si="179"/>
        <v>#N/A</v>
      </c>
    </row>
    <row r="341" spans="2:58">
      <c r="B341" s="29"/>
      <c r="C341" s="30"/>
      <c r="D341" s="30"/>
      <c r="E341" s="31"/>
      <c r="F341" s="22">
        <v>337</v>
      </c>
      <c r="G341" s="22">
        <v>2554.3475951622891</v>
      </c>
      <c r="H341" s="22">
        <v>2554.3475951622891</v>
      </c>
      <c r="I341" s="22">
        <v>0.39148939709455072</v>
      </c>
      <c r="K341" s="22"/>
      <c r="L341" s="22">
        <f t="shared" si="150"/>
        <v>2925.4769240159553</v>
      </c>
      <c r="M341" s="22">
        <f t="shared" si="151"/>
        <v>51.059204515194395</v>
      </c>
      <c r="N341" s="22">
        <f t="shared" si="152"/>
        <v>0.67260620344899291</v>
      </c>
      <c r="O341" s="22">
        <f t="shared" si="153"/>
        <v>0.68389786076917747</v>
      </c>
      <c r="Q341" s="22">
        <f t="shared" si="163"/>
        <v>1.6726062034489928</v>
      </c>
      <c r="R341" s="22">
        <f t="shared" si="164"/>
        <v>0.68389786076917747</v>
      </c>
      <c r="S341" s="22">
        <f t="shared" si="154"/>
        <v>1.8070218027961673</v>
      </c>
      <c r="U341" s="22">
        <f t="shared" si="155"/>
        <v>8.1263247889332089</v>
      </c>
      <c r="V341" s="22">
        <f t="shared" si="165"/>
        <v>8</v>
      </c>
      <c r="W341" s="22">
        <f t="shared" si="166"/>
        <v>0.12632478893320886</v>
      </c>
      <c r="X341" s="22">
        <f t="shared" si="167"/>
        <v>45.476924015955191</v>
      </c>
      <c r="Y341" s="22">
        <f t="shared" si="168"/>
        <v>-45.476924015955191</v>
      </c>
      <c r="Z341" s="22">
        <f t="shared" si="169"/>
        <v>-45.476924015955191</v>
      </c>
      <c r="AB341" s="22">
        <f t="shared" si="156"/>
        <v>0.38813938265343151</v>
      </c>
      <c r="AC341" s="22">
        <f t="shared" si="157"/>
        <v>22.238748488854903</v>
      </c>
      <c r="AD341" s="22">
        <f t="shared" si="170"/>
        <v>6.1774301357930286E-2</v>
      </c>
      <c r="AE341" s="22">
        <f t="shared" si="171"/>
        <v>0</v>
      </c>
      <c r="AF341" s="22">
        <f t="shared" si="172"/>
        <v>6.1774301357930286E-2</v>
      </c>
      <c r="AG341" s="22">
        <f t="shared" si="173"/>
        <v>22.238748488854903</v>
      </c>
      <c r="AH341" s="22">
        <f t="shared" si="174"/>
        <v>-22.238748488854903</v>
      </c>
      <c r="AI341" s="22">
        <f t="shared" si="175"/>
        <v>-22.238748488854903</v>
      </c>
      <c r="AK341" s="28">
        <f t="shared" si="158"/>
        <v>0</v>
      </c>
      <c r="AL341" s="28">
        <f t="shared" si="159"/>
        <v>-0.36157705684156971</v>
      </c>
      <c r="AM341" s="28">
        <f t="shared" si="160"/>
        <v>5.1392678522915949</v>
      </c>
      <c r="AN341" s="28">
        <v>0</v>
      </c>
      <c r="AO341" s="28">
        <f t="shared" si="161"/>
        <v>-45.476924015955191</v>
      </c>
      <c r="AP341" s="28" t="e">
        <f t="shared" si="162"/>
        <v>#N/A</v>
      </c>
      <c r="BC341" s="65">
        <f t="shared" si="176"/>
        <v>8.1263247889332089</v>
      </c>
      <c r="BD341" s="65" t="e">
        <f t="shared" si="177"/>
        <v>#N/A</v>
      </c>
      <c r="BE341" s="65">
        <f t="shared" si="178"/>
        <v>5.1392678522915949</v>
      </c>
      <c r="BF341" s="65" t="e">
        <f t="shared" si="179"/>
        <v>#N/A</v>
      </c>
    </row>
    <row r="342" spans="2:58">
      <c r="B342" s="29"/>
      <c r="C342" s="30"/>
      <c r="D342" s="30"/>
      <c r="E342" s="31"/>
      <c r="F342" s="23">
        <v>338</v>
      </c>
      <c r="G342" s="23">
        <v>2591.3733950340393</v>
      </c>
      <c r="H342" s="23">
        <v>2591.3733950340393</v>
      </c>
      <c r="I342" s="27">
        <v>0.38589575779250618</v>
      </c>
      <c r="K342" s="23"/>
      <c r="L342" s="23">
        <f t="shared" si="150"/>
        <v>2967.8823207298492</v>
      </c>
      <c r="M342" s="23">
        <f t="shared" si="151"/>
        <v>51.799318308466226</v>
      </c>
      <c r="N342" s="23">
        <f t="shared" si="152"/>
        <v>3.5445394609274303E-2</v>
      </c>
      <c r="O342" s="23">
        <f t="shared" si="153"/>
        <v>0.95857133948586115</v>
      </c>
      <c r="Q342" s="23">
        <f t="shared" si="163"/>
        <v>1.0354453946092743</v>
      </c>
      <c r="R342" s="23">
        <f t="shared" si="164"/>
        <v>0.95857133948586115</v>
      </c>
      <c r="S342" s="23">
        <f t="shared" si="154"/>
        <v>1.4110301832708165</v>
      </c>
      <c r="U342" s="23">
        <f t="shared" si="155"/>
        <v>8.2441175575829142</v>
      </c>
      <c r="V342" s="23">
        <f t="shared" si="165"/>
        <v>8</v>
      </c>
      <c r="W342" s="23">
        <f t="shared" si="166"/>
        <v>0.2441175575829142</v>
      </c>
      <c r="X342" s="23">
        <f t="shared" si="167"/>
        <v>87.882320729849113</v>
      </c>
      <c r="Y342" s="23">
        <f t="shared" si="168"/>
        <v>-87.882320729849113</v>
      </c>
      <c r="Z342" s="23">
        <f t="shared" si="169"/>
        <v>-87.882320729849113</v>
      </c>
      <c r="AB342" s="23">
        <f t="shared" si="156"/>
        <v>0.74686488423189079</v>
      </c>
      <c r="AC342" s="23">
        <f t="shared" si="157"/>
        <v>42.792205733014171</v>
      </c>
      <c r="AD342" s="23">
        <f t="shared" si="170"/>
        <v>0.11886723814726159</v>
      </c>
      <c r="AE342" s="23">
        <f t="shared" si="171"/>
        <v>0</v>
      </c>
      <c r="AF342" s="23">
        <f t="shared" si="172"/>
        <v>0.11886723814726159</v>
      </c>
      <c r="AG342" s="23">
        <f t="shared" si="173"/>
        <v>42.792205733014171</v>
      </c>
      <c r="AH342" s="23">
        <f t="shared" si="174"/>
        <v>-42.792205733014171</v>
      </c>
      <c r="AI342" s="23">
        <f t="shared" si="175"/>
        <v>-42.792205733014171</v>
      </c>
      <c r="AK342" s="26">
        <f t="shared" si="158"/>
        <v>0</v>
      </c>
      <c r="AL342" s="26">
        <f t="shared" si="159"/>
        <v>-0.36157705684156971</v>
      </c>
      <c r="AM342" s="26">
        <f t="shared" si="160"/>
        <v>2.9907260764726344</v>
      </c>
      <c r="AN342" s="26">
        <v>0</v>
      </c>
      <c r="AO342" s="26">
        <f t="shared" si="161"/>
        <v>-87.882320729849113</v>
      </c>
      <c r="AP342" s="26" t="e">
        <f t="shared" si="162"/>
        <v>#N/A</v>
      </c>
      <c r="BC342" s="66">
        <f t="shared" si="176"/>
        <v>8.2441175575829142</v>
      </c>
      <c r="BD342" s="66" t="e">
        <f t="shared" si="177"/>
        <v>#N/A</v>
      </c>
      <c r="BE342" s="66">
        <f t="shared" si="178"/>
        <v>2.9907260764726344</v>
      </c>
      <c r="BF342" s="66" t="e">
        <f t="shared" si="179"/>
        <v>#N/A</v>
      </c>
    </row>
    <row r="343" spans="2:58">
      <c r="B343" s="29"/>
      <c r="C343" s="30"/>
      <c r="D343" s="30"/>
      <c r="E343" s="31"/>
      <c r="F343" s="22">
        <v>339</v>
      </c>
      <c r="G343" s="22">
        <v>2628.9358915788448</v>
      </c>
      <c r="H343" s="22">
        <v>2628.9358915788448</v>
      </c>
      <c r="I343" s="22">
        <v>0.38038204096313499</v>
      </c>
      <c r="K343" s="22"/>
      <c r="L343" s="22">
        <f t="shared" si="150"/>
        <v>3010.9023924923522</v>
      </c>
      <c r="M343" s="22">
        <f t="shared" si="151"/>
        <v>52.550160205166144</v>
      </c>
      <c r="N343" s="22">
        <f t="shared" si="152"/>
        <v>-0.62807498326056599</v>
      </c>
      <c r="O343" s="22">
        <f t="shared" si="153"/>
        <v>0.72500841669939586</v>
      </c>
      <c r="Q343" s="22">
        <f t="shared" si="163"/>
        <v>0.37192501673943401</v>
      </c>
      <c r="R343" s="22">
        <f t="shared" si="164"/>
        <v>0.72500841669939586</v>
      </c>
      <c r="S343" s="22">
        <f t="shared" si="154"/>
        <v>0.8148407343534031</v>
      </c>
      <c r="U343" s="22">
        <f t="shared" si="155"/>
        <v>8.3636177569232011</v>
      </c>
      <c r="V343" s="22">
        <f t="shared" si="165"/>
        <v>8</v>
      </c>
      <c r="W343" s="22">
        <f t="shared" si="166"/>
        <v>0.36361775692320109</v>
      </c>
      <c r="X343" s="22">
        <f t="shared" si="167"/>
        <v>130.90239249235239</v>
      </c>
      <c r="Y343" s="22">
        <f t="shared" si="168"/>
        <v>-130.90239249235239</v>
      </c>
      <c r="Z343" s="22">
        <f t="shared" si="169"/>
        <v>-130.90239249235239</v>
      </c>
      <c r="AB343" s="22">
        <f t="shared" si="156"/>
        <v>1.0968075836144515</v>
      </c>
      <c r="AC343" s="22">
        <f t="shared" si="157"/>
        <v>62.84244547905022</v>
      </c>
      <c r="AD343" s="22">
        <f t="shared" si="170"/>
        <v>0.17456234855291727</v>
      </c>
      <c r="AE343" s="22">
        <f t="shared" si="171"/>
        <v>0</v>
      </c>
      <c r="AF343" s="22">
        <f t="shared" si="172"/>
        <v>0.17456234855291727</v>
      </c>
      <c r="AG343" s="22">
        <f t="shared" si="173"/>
        <v>62.84244547905022</v>
      </c>
      <c r="AH343" s="22">
        <f t="shared" si="174"/>
        <v>-62.84244547905022</v>
      </c>
      <c r="AI343" s="22">
        <f t="shared" si="175"/>
        <v>-62.84244547905022</v>
      </c>
      <c r="AK343" s="28">
        <f t="shared" si="158"/>
        <v>0</v>
      </c>
      <c r="AL343" s="28">
        <f t="shared" si="159"/>
        <v>-0.36157705684156971</v>
      </c>
      <c r="AM343" s="28">
        <f t="shared" si="160"/>
        <v>-1.7785453700031235</v>
      </c>
      <c r="AN343" s="28">
        <v>0</v>
      </c>
      <c r="AO343" s="28">
        <f t="shared" si="161"/>
        <v>-130.90239249235239</v>
      </c>
      <c r="AP343" s="28" t="e">
        <f t="shared" si="162"/>
        <v>#N/A</v>
      </c>
      <c r="BC343" s="65">
        <f t="shared" si="176"/>
        <v>8.3636177569232011</v>
      </c>
      <c r="BD343" s="65" t="e">
        <f t="shared" si="177"/>
        <v>#N/A</v>
      </c>
      <c r="BE343" s="65">
        <f t="shared" si="178"/>
        <v>-1.7785453700031235</v>
      </c>
      <c r="BF343" s="65" t="e">
        <f t="shared" si="179"/>
        <v>#N/A</v>
      </c>
    </row>
    <row r="344" spans="2:58">
      <c r="B344" s="29"/>
      <c r="C344" s="30"/>
      <c r="D344" s="30"/>
      <c r="E344" s="31"/>
      <c r="F344" s="23">
        <v>340</v>
      </c>
      <c r="G344" s="23">
        <v>2667.0428643266487</v>
      </c>
      <c r="H344" s="23">
        <v>2667.0428643266487</v>
      </c>
      <c r="I344" s="27">
        <v>0.37494710466622783</v>
      </c>
      <c r="K344" s="23"/>
      <c r="L344" s="23">
        <f t="shared" si="150"/>
        <v>3054.546049146184</v>
      </c>
      <c r="M344" s="23">
        <f t="shared" si="151"/>
        <v>53.311885711385436</v>
      </c>
      <c r="N344" s="23">
        <f t="shared" si="152"/>
        <v>-0.95488394793265141</v>
      </c>
      <c r="O344" s="23">
        <f t="shared" si="153"/>
        <v>9.1170361759064553E-2</v>
      </c>
      <c r="Q344" s="23">
        <f t="shared" si="163"/>
        <v>4.5116052067348589E-2</v>
      </c>
      <c r="R344" s="23">
        <f t="shared" si="164"/>
        <v>9.1170361759064553E-2</v>
      </c>
      <c r="S344" s="23">
        <f t="shared" si="154"/>
        <v>0.10172262785350371</v>
      </c>
      <c r="U344" s="23">
        <f t="shared" si="155"/>
        <v>8.4848501365171778</v>
      </c>
      <c r="V344" s="23">
        <f t="shared" si="165"/>
        <v>8</v>
      </c>
      <c r="W344" s="23">
        <f t="shared" si="166"/>
        <v>0.48485013651717779</v>
      </c>
      <c r="X344" s="23">
        <f t="shared" si="167"/>
        <v>174.546049146184</v>
      </c>
      <c r="Y344" s="23">
        <f t="shared" si="168"/>
        <v>-174.546049146184</v>
      </c>
      <c r="Z344" s="23">
        <f t="shared" si="169"/>
        <v>-174.546049146184</v>
      </c>
      <c r="AB344" s="23">
        <f t="shared" si="156"/>
        <v>1.11127368747391</v>
      </c>
      <c r="AC344" s="23">
        <f t="shared" si="157"/>
        <v>63.671292176195102</v>
      </c>
      <c r="AD344" s="23">
        <f t="shared" si="170"/>
        <v>0.17686470048943084</v>
      </c>
      <c r="AE344" s="23">
        <f t="shared" si="171"/>
        <v>0</v>
      </c>
      <c r="AF344" s="23">
        <f t="shared" si="172"/>
        <v>0.17686470048943084</v>
      </c>
      <c r="AG344" s="23">
        <f t="shared" si="173"/>
        <v>63.671292176195102</v>
      </c>
      <c r="AH344" s="23">
        <f t="shared" si="174"/>
        <v>-63.671292176195102</v>
      </c>
      <c r="AI344" s="23">
        <f t="shared" si="175"/>
        <v>-63.671292176195102</v>
      </c>
      <c r="AK344" s="26">
        <f t="shared" si="158"/>
        <v>0</v>
      </c>
      <c r="AL344" s="26">
        <f t="shared" si="159"/>
        <v>-0.36157705684156971</v>
      </c>
      <c r="AM344" s="26">
        <f t="shared" si="160"/>
        <v>-19.85164857992768</v>
      </c>
      <c r="AN344" s="26">
        <v>0</v>
      </c>
      <c r="AO344" s="26">
        <f t="shared" si="161"/>
        <v>-174.546049146184</v>
      </c>
      <c r="AP344" s="26" t="e">
        <f t="shared" si="162"/>
        <v>#N/A</v>
      </c>
      <c r="BC344" s="66">
        <f t="shared" si="176"/>
        <v>8.4848501365171778</v>
      </c>
      <c r="BD344" s="66" t="e">
        <f t="shared" si="177"/>
        <v>#N/A</v>
      </c>
      <c r="BE344" s="66">
        <f t="shared" si="178"/>
        <v>-19.85164857992768</v>
      </c>
      <c r="BF344" s="66" t="e">
        <f t="shared" si="179"/>
        <v>#N/A</v>
      </c>
    </row>
    <row r="345" spans="2:58">
      <c r="B345" s="29"/>
      <c r="C345" s="30"/>
      <c r="D345" s="30"/>
      <c r="E345" s="31"/>
      <c r="F345" s="22">
        <v>341</v>
      </c>
      <c r="G345" s="22">
        <v>2705.7022055733032</v>
      </c>
      <c r="H345" s="22">
        <v>2705.7022055733032</v>
      </c>
      <c r="I345" s="22">
        <v>0.36958982327772949</v>
      </c>
      <c r="K345" s="22"/>
      <c r="L345" s="22">
        <f t="shared" si="150"/>
        <v>3098.8223296840965</v>
      </c>
      <c r="M345" s="22">
        <f t="shared" si="151"/>
        <v>54.084652587308696</v>
      </c>
      <c r="N345" s="22">
        <f t="shared" si="152"/>
        <v>-0.74732728827913009</v>
      </c>
      <c r="O345" s="22">
        <f t="shared" si="153"/>
        <v>-0.60134625057123881</v>
      </c>
      <c r="Q345" s="22">
        <f t="shared" si="163"/>
        <v>0.25267271172086991</v>
      </c>
      <c r="R345" s="22">
        <f t="shared" si="164"/>
        <v>-0.60134625057123881</v>
      </c>
      <c r="S345" s="22">
        <f t="shared" si="154"/>
        <v>0.65227357168941391</v>
      </c>
      <c r="U345" s="22">
        <f t="shared" si="155"/>
        <v>8.6078398046780453</v>
      </c>
      <c r="V345" s="22">
        <f t="shared" si="165"/>
        <v>8</v>
      </c>
      <c r="W345" s="22">
        <f t="shared" si="166"/>
        <v>0.60783980467804533</v>
      </c>
      <c r="X345" s="22">
        <f t="shared" si="167"/>
        <v>218.8223296840963</v>
      </c>
      <c r="Y345" s="22">
        <f t="shared" si="168"/>
        <v>141.1776703159037</v>
      </c>
      <c r="Z345" s="22">
        <f t="shared" si="169"/>
        <v>141.1776703159037</v>
      </c>
      <c r="AB345" s="22">
        <f t="shared" si="156"/>
        <v>-1.1730166869149592</v>
      </c>
      <c r="AC345" s="22">
        <f t="shared" si="157"/>
        <v>-67.208905458645816</v>
      </c>
      <c r="AD345" s="22">
        <f t="shared" si="170"/>
        <v>-0.18669140405179394</v>
      </c>
      <c r="AE345" s="22">
        <f t="shared" si="171"/>
        <v>0</v>
      </c>
      <c r="AF345" s="22">
        <f t="shared" si="172"/>
        <v>-0.18669140405179394</v>
      </c>
      <c r="AG345" s="22">
        <f t="shared" si="173"/>
        <v>-67.208905458645816</v>
      </c>
      <c r="AH345" s="22">
        <f t="shared" si="174"/>
        <v>67.208905458645816</v>
      </c>
      <c r="AI345" s="22">
        <f t="shared" si="175"/>
        <v>67.208905458645816</v>
      </c>
      <c r="AK345" s="28">
        <f t="shared" si="158"/>
        <v>0</v>
      </c>
      <c r="AL345" s="28">
        <f t="shared" si="159"/>
        <v>-0.36157705684156971</v>
      </c>
      <c r="AM345" s="28">
        <f t="shared" si="160"/>
        <v>-3.711404350506005</v>
      </c>
      <c r="AN345" s="28">
        <v>0</v>
      </c>
      <c r="AO345" s="28">
        <f t="shared" si="161"/>
        <v>141.1776703159037</v>
      </c>
      <c r="AP345" s="28" t="e">
        <f t="shared" si="162"/>
        <v>#N/A</v>
      </c>
      <c r="BC345" s="65">
        <f t="shared" si="176"/>
        <v>8.6078398046780453</v>
      </c>
      <c r="BD345" s="65" t="e">
        <f t="shared" si="177"/>
        <v>#N/A</v>
      </c>
      <c r="BE345" s="65">
        <f t="shared" si="178"/>
        <v>-3.711404350506005</v>
      </c>
      <c r="BF345" s="65" t="e">
        <f t="shared" si="179"/>
        <v>#N/A</v>
      </c>
    </row>
    <row r="346" spans="2:58">
      <c r="B346" s="29"/>
      <c r="C346" s="30"/>
      <c r="D346" s="30"/>
      <c r="E346" s="31"/>
      <c r="F346" s="23">
        <v>342</v>
      </c>
      <c r="G346" s="23">
        <v>2744.9219220151263</v>
      </c>
      <c r="H346" s="23">
        <v>2744.9219220151263</v>
      </c>
      <c r="I346" s="27">
        <v>0.36430908725661354</v>
      </c>
      <c r="K346" s="23"/>
      <c r="L346" s="23">
        <f t="shared" si="150"/>
        <v>3143.7404041209124</v>
      </c>
      <c r="M346" s="23">
        <f t="shared" si="151"/>
        <v>54.868620879887033</v>
      </c>
      <c r="N346" s="23">
        <f t="shared" si="152"/>
        <v>-0.10458768087965613</v>
      </c>
      <c r="O346" s="23">
        <f t="shared" si="153"/>
        <v>-0.95350763284356577</v>
      </c>
      <c r="Q346" s="23">
        <f t="shared" si="163"/>
        <v>0.89541231912034391</v>
      </c>
      <c r="R346" s="23">
        <f t="shared" si="164"/>
        <v>-0.95350763284356577</v>
      </c>
      <c r="S346" s="23">
        <f t="shared" si="154"/>
        <v>1.3080290620331847</v>
      </c>
      <c r="U346" s="23">
        <f t="shared" si="155"/>
        <v>8.7326122336692009</v>
      </c>
      <c r="V346" s="23">
        <f t="shared" si="165"/>
        <v>8</v>
      </c>
      <c r="W346" s="23">
        <f t="shared" si="166"/>
        <v>0.73261223366920092</v>
      </c>
      <c r="X346" s="23">
        <f t="shared" si="167"/>
        <v>263.74040412091233</v>
      </c>
      <c r="Y346" s="23">
        <f t="shared" si="168"/>
        <v>96.259595879087669</v>
      </c>
      <c r="Z346" s="23">
        <f t="shared" si="169"/>
        <v>96.259595879087669</v>
      </c>
      <c r="AB346" s="23">
        <f t="shared" si="156"/>
        <v>-0.81680904516668629</v>
      </c>
      <c r="AC346" s="23">
        <f t="shared" si="157"/>
        <v>-46.799710956161761</v>
      </c>
      <c r="AD346" s="23">
        <f t="shared" si="170"/>
        <v>-0.12999919710044933</v>
      </c>
      <c r="AE346" s="23">
        <f t="shared" si="171"/>
        <v>0</v>
      </c>
      <c r="AF346" s="23">
        <f t="shared" si="172"/>
        <v>-0.12999919710044933</v>
      </c>
      <c r="AG346" s="23">
        <f t="shared" si="173"/>
        <v>-46.799710956161761</v>
      </c>
      <c r="AH346" s="23">
        <f t="shared" si="174"/>
        <v>46.799710956161761</v>
      </c>
      <c r="AI346" s="23">
        <f t="shared" si="175"/>
        <v>46.799710956161761</v>
      </c>
      <c r="AK346" s="26">
        <f t="shared" si="158"/>
        <v>0</v>
      </c>
      <c r="AL346" s="26">
        <f t="shared" si="159"/>
        <v>-0.36157705684156971</v>
      </c>
      <c r="AM346" s="26">
        <f t="shared" si="160"/>
        <v>2.3323478666217086</v>
      </c>
      <c r="AN346" s="26">
        <v>0</v>
      </c>
      <c r="AO346" s="26">
        <f t="shared" si="161"/>
        <v>96.259595879087669</v>
      </c>
      <c r="AP346" s="26" t="e">
        <f t="shared" si="162"/>
        <v>#N/A</v>
      </c>
      <c r="BC346" s="66">
        <f t="shared" si="176"/>
        <v>8.7326122336692009</v>
      </c>
      <c r="BD346" s="66" t="e">
        <f t="shared" si="177"/>
        <v>#N/A</v>
      </c>
      <c r="BE346" s="66">
        <f t="shared" si="178"/>
        <v>2.3323478666217086</v>
      </c>
      <c r="BF346" s="66" t="e">
        <f t="shared" si="179"/>
        <v>#N/A</v>
      </c>
    </row>
    <row r="347" spans="2:58">
      <c r="B347" s="29"/>
      <c r="C347" s="30"/>
      <c r="D347" s="30"/>
      <c r="E347" s="31"/>
      <c r="F347" s="22">
        <v>343</v>
      </c>
      <c r="G347" s="22">
        <v>2784.7101364071682</v>
      </c>
      <c r="H347" s="22">
        <v>2784.7101364071682</v>
      </c>
      <c r="I347" s="22">
        <v>0.35910380291508531</v>
      </c>
      <c r="K347" s="22"/>
      <c r="L347" s="22">
        <f t="shared" si="150"/>
        <v>3189.3095753927346</v>
      </c>
      <c r="M347" s="22">
        <f t="shared" si="151"/>
        <v>55.663952955985543</v>
      </c>
      <c r="N347" s="22">
        <f t="shared" si="152"/>
        <v>0.60767973236231221</v>
      </c>
      <c r="O347" s="22">
        <f t="shared" si="153"/>
        <v>-0.74218645349992329</v>
      </c>
      <c r="Q347" s="22">
        <f t="shared" si="163"/>
        <v>1.6076797323623122</v>
      </c>
      <c r="R347" s="22">
        <f t="shared" si="164"/>
        <v>-0.74218645349992329</v>
      </c>
      <c r="S347" s="22">
        <f t="shared" si="154"/>
        <v>1.7707272103876841</v>
      </c>
      <c r="U347" s="22">
        <f t="shared" si="155"/>
        <v>8.8591932649798188</v>
      </c>
      <c r="V347" s="22">
        <f t="shared" si="165"/>
        <v>8</v>
      </c>
      <c r="W347" s="22">
        <f t="shared" si="166"/>
        <v>0.85919326497981885</v>
      </c>
      <c r="X347" s="22">
        <f t="shared" si="167"/>
        <v>309.30957539273481</v>
      </c>
      <c r="Y347" s="22">
        <f t="shared" si="168"/>
        <v>50.690424607265186</v>
      </c>
      <c r="Z347" s="22">
        <f t="shared" si="169"/>
        <v>50.690424607265186</v>
      </c>
      <c r="AB347" s="22">
        <f t="shared" si="156"/>
        <v>-0.4325002894923306</v>
      </c>
      <c r="AC347" s="22">
        <f t="shared" si="157"/>
        <v>-24.780441226096851</v>
      </c>
      <c r="AD347" s="22">
        <f t="shared" si="170"/>
        <v>-6.8834558961380146E-2</v>
      </c>
      <c r="AE347" s="22">
        <f t="shared" si="171"/>
        <v>0</v>
      </c>
      <c r="AF347" s="22">
        <f t="shared" si="172"/>
        <v>-6.8834558961380146E-2</v>
      </c>
      <c r="AG347" s="22">
        <f t="shared" si="173"/>
        <v>-24.780441226096851</v>
      </c>
      <c r="AH347" s="22">
        <f t="shared" si="174"/>
        <v>24.780441226096851</v>
      </c>
      <c r="AI347" s="22">
        <f t="shared" si="175"/>
        <v>24.780441226096851</v>
      </c>
      <c r="AK347" s="28">
        <f t="shared" si="158"/>
        <v>0</v>
      </c>
      <c r="AL347" s="28">
        <f t="shared" si="159"/>
        <v>-0.36157705684156971</v>
      </c>
      <c r="AM347" s="28">
        <f t="shared" si="160"/>
        <v>4.9630332209961283</v>
      </c>
      <c r="AN347" s="28">
        <v>0</v>
      </c>
      <c r="AO347" s="28">
        <f t="shared" si="161"/>
        <v>50.690424607265186</v>
      </c>
      <c r="AP347" s="28" t="e">
        <f t="shared" si="162"/>
        <v>#N/A</v>
      </c>
      <c r="BC347" s="65">
        <f t="shared" si="176"/>
        <v>8.8591932649798188</v>
      </c>
      <c r="BD347" s="65" t="e">
        <f t="shared" si="177"/>
        <v>#N/A</v>
      </c>
      <c r="BE347" s="65">
        <f t="shared" si="178"/>
        <v>4.9630332209961283</v>
      </c>
      <c r="BF347" s="65" t="e">
        <f t="shared" si="179"/>
        <v>#N/A</v>
      </c>
    </row>
    <row r="348" spans="2:58">
      <c r="B348" s="29"/>
      <c r="C348" s="30"/>
      <c r="D348" s="30"/>
      <c r="E348" s="31"/>
      <c r="F348" s="23">
        <v>344</v>
      </c>
      <c r="G348" s="23">
        <v>2825.0750892455085</v>
      </c>
      <c r="H348" s="23">
        <v>2825.0750892455085</v>
      </c>
      <c r="I348" s="27">
        <v>0.35397289219206896</v>
      </c>
      <c r="K348" s="23"/>
      <c r="L348" s="23">
        <f t="shared" si="150"/>
        <v>3235.5392812836649</v>
      </c>
      <c r="M348" s="23">
        <f t="shared" si="151"/>
        <v>56.470813536010894</v>
      </c>
      <c r="N348" s="23">
        <f t="shared" si="152"/>
        <v>0.95632085097805619</v>
      </c>
      <c r="O348" s="23">
        <f t="shared" si="153"/>
        <v>-7.4604415870183932E-2</v>
      </c>
      <c r="Q348" s="23">
        <f t="shared" si="163"/>
        <v>1.9563208509780563</v>
      </c>
      <c r="R348" s="23">
        <f t="shared" si="164"/>
        <v>-7.4604415870183932E-2</v>
      </c>
      <c r="S348" s="23">
        <f t="shared" si="154"/>
        <v>1.9577428561582948</v>
      </c>
      <c r="U348" s="23">
        <f t="shared" si="155"/>
        <v>8.9876091146768466</v>
      </c>
      <c r="V348" s="23">
        <f t="shared" si="165"/>
        <v>8</v>
      </c>
      <c r="W348" s="23">
        <f t="shared" si="166"/>
        <v>0.98760911467684664</v>
      </c>
      <c r="X348" s="23">
        <f t="shared" si="167"/>
        <v>355.53928128366476</v>
      </c>
      <c r="Y348" s="23">
        <f t="shared" si="168"/>
        <v>4.4607187163352364</v>
      </c>
      <c r="Z348" s="23">
        <f t="shared" si="169"/>
        <v>4.4607187163352364</v>
      </c>
      <c r="AB348" s="23">
        <f t="shared" si="156"/>
        <v>-3.811659117565739E-2</v>
      </c>
      <c r="AC348" s="23">
        <f t="shared" si="157"/>
        <v>-2.183919803790765</v>
      </c>
      <c r="AD348" s="23">
        <f t="shared" si="170"/>
        <v>-6.0664438994187915E-3</v>
      </c>
      <c r="AE348" s="23">
        <f t="shared" si="171"/>
        <v>0</v>
      </c>
      <c r="AF348" s="23">
        <f t="shared" si="172"/>
        <v>-6.0664438994187915E-3</v>
      </c>
      <c r="AG348" s="23">
        <f t="shared" si="173"/>
        <v>-2.183919803790765</v>
      </c>
      <c r="AH348" s="23">
        <f t="shared" si="174"/>
        <v>2.183919803790765</v>
      </c>
      <c r="AI348" s="23">
        <f t="shared" si="175"/>
        <v>2.183919803790765</v>
      </c>
      <c r="AK348" s="26">
        <f t="shared" si="158"/>
        <v>0</v>
      </c>
      <c r="AL348" s="26">
        <f t="shared" si="159"/>
        <v>-0.36157705684156971</v>
      </c>
      <c r="AM348" s="26">
        <f t="shared" si="160"/>
        <v>5.8351129578678549</v>
      </c>
      <c r="AN348" s="26">
        <v>0</v>
      </c>
      <c r="AO348" s="26">
        <f t="shared" si="161"/>
        <v>4.4607187163352364</v>
      </c>
      <c r="AP348" s="26" t="e">
        <f t="shared" si="162"/>
        <v>#N/A</v>
      </c>
      <c r="BC348" s="66">
        <f t="shared" si="176"/>
        <v>8.9876091146768466</v>
      </c>
      <c r="BD348" s="66" t="e">
        <f t="shared" si="177"/>
        <v>#N/A</v>
      </c>
      <c r="BE348" s="66">
        <f t="shared" si="178"/>
        <v>5.8351129578678549</v>
      </c>
      <c r="BF348" s="66" t="e">
        <f t="shared" si="179"/>
        <v>#N/A</v>
      </c>
    </row>
    <row r="349" spans="2:58">
      <c r="B349" s="29"/>
      <c r="C349" s="30"/>
      <c r="D349" s="30"/>
      <c r="E349" s="31"/>
      <c r="F349" s="22">
        <v>345</v>
      </c>
      <c r="G349" s="22">
        <v>2866.0251404739274</v>
      </c>
      <c r="H349" s="22">
        <v>2866.0251404739274</v>
      </c>
      <c r="I349" s="22">
        <v>0.34891529242993291</v>
      </c>
      <c r="K349" s="22"/>
      <c r="L349" s="22">
        <f t="shared" si="150"/>
        <v>3282.4390963804431</v>
      </c>
      <c r="M349" s="22">
        <f t="shared" si="151"/>
        <v>57.289369728026216</v>
      </c>
      <c r="N349" s="22">
        <f t="shared" si="152"/>
        <v>0.7079043757597937</v>
      </c>
      <c r="O349" s="22">
        <f t="shared" si="153"/>
        <v>0.64729188444075358</v>
      </c>
      <c r="Q349" s="22">
        <f t="shared" si="163"/>
        <v>1.7079043757597936</v>
      </c>
      <c r="R349" s="22">
        <f t="shared" si="164"/>
        <v>0.64729188444075358</v>
      </c>
      <c r="S349" s="22">
        <f t="shared" si="154"/>
        <v>1.8264512422734729</v>
      </c>
      <c r="U349" s="22">
        <f t="shared" si="155"/>
        <v>9.1178863788345641</v>
      </c>
      <c r="V349" s="22">
        <f t="shared" si="165"/>
        <v>9</v>
      </c>
      <c r="W349" s="22">
        <f t="shared" si="166"/>
        <v>0.1178863788345641</v>
      </c>
      <c r="X349" s="22">
        <f t="shared" si="167"/>
        <v>42.439096380443075</v>
      </c>
      <c r="Y349" s="22">
        <f t="shared" si="168"/>
        <v>-42.439096380443075</v>
      </c>
      <c r="Z349" s="22">
        <f t="shared" si="169"/>
        <v>-42.439096380443075</v>
      </c>
      <c r="AB349" s="22">
        <f t="shared" si="156"/>
        <v>0.36227091620715629</v>
      </c>
      <c r="AC349" s="22">
        <f t="shared" si="157"/>
        <v>20.756594539007548</v>
      </c>
      <c r="AD349" s="22">
        <f t="shared" si="170"/>
        <v>5.7657207052798747E-2</v>
      </c>
      <c r="AE349" s="22">
        <f t="shared" si="171"/>
        <v>0</v>
      </c>
      <c r="AF349" s="22">
        <f t="shared" si="172"/>
        <v>5.7657207052798747E-2</v>
      </c>
      <c r="AG349" s="22">
        <f t="shared" si="173"/>
        <v>20.756594539007548</v>
      </c>
      <c r="AH349" s="22">
        <f t="shared" si="174"/>
        <v>-20.756594539007548</v>
      </c>
      <c r="AI349" s="22">
        <f t="shared" si="175"/>
        <v>-20.756594539007548</v>
      </c>
      <c r="AK349" s="28">
        <f t="shared" si="158"/>
        <v>0</v>
      </c>
      <c r="AL349" s="28">
        <f t="shared" si="159"/>
        <v>-0.36157705684156971</v>
      </c>
      <c r="AM349" s="28">
        <f t="shared" si="160"/>
        <v>5.2321616613258817</v>
      </c>
      <c r="AN349" s="28">
        <v>0</v>
      </c>
      <c r="AO349" s="28">
        <f t="shared" si="161"/>
        <v>-42.439096380443075</v>
      </c>
      <c r="AP349" s="28" t="e">
        <f t="shared" si="162"/>
        <v>#N/A</v>
      </c>
      <c r="BC349" s="65">
        <f t="shared" si="176"/>
        <v>9.1178863788345641</v>
      </c>
      <c r="BD349" s="65" t="e">
        <f t="shared" si="177"/>
        <v>#N/A</v>
      </c>
      <c r="BE349" s="65">
        <f t="shared" si="178"/>
        <v>5.2321616613258817</v>
      </c>
      <c r="BF349" s="65" t="e">
        <f t="shared" si="179"/>
        <v>#N/A</v>
      </c>
    </row>
    <row r="350" spans="2:58">
      <c r="B350" s="29"/>
      <c r="C350" s="30"/>
      <c r="D350" s="30"/>
      <c r="E350" s="31"/>
      <c r="F350" s="23">
        <v>346</v>
      </c>
      <c r="G350" s="23">
        <v>2907.5687712153258</v>
      </c>
      <c r="H350" s="23">
        <v>2907.5687712153258</v>
      </c>
      <c r="I350" s="27">
        <v>0.34392995615440353</v>
      </c>
      <c r="K350" s="23"/>
      <c r="L350" s="23">
        <f t="shared" si="150"/>
        <v>3330.0187340554321</v>
      </c>
      <c r="M350" s="23">
        <f t="shared" si="151"/>
        <v>58.119791062360719</v>
      </c>
      <c r="N350" s="23">
        <f t="shared" si="152"/>
        <v>-3.1363917870372174E-4</v>
      </c>
      <c r="O350" s="23">
        <f t="shared" si="153"/>
        <v>0.95922640211432397</v>
      </c>
      <c r="Q350" s="23">
        <f t="shared" si="163"/>
        <v>0.99968636082129625</v>
      </c>
      <c r="R350" s="23">
        <f t="shared" si="164"/>
        <v>0.95922640211432397</v>
      </c>
      <c r="S350" s="23">
        <f t="shared" si="154"/>
        <v>1.3854559215382196</v>
      </c>
      <c r="U350" s="23">
        <f t="shared" si="155"/>
        <v>9.2500520390428669</v>
      </c>
      <c r="V350" s="23">
        <f t="shared" si="165"/>
        <v>9</v>
      </c>
      <c r="W350" s="23">
        <f t="shared" si="166"/>
        <v>0.25005203904286688</v>
      </c>
      <c r="X350" s="23">
        <f t="shared" si="167"/>
        <v>90.018734055432077</v>
      </c>
      <c r="Y350" s="23">
        <f t="shared" si="168"/>
        <v>-90.018734055432077</v>
      </c>
      <c r="Z350" s="23">
        <f t="shared" si="169"/>
        <v>-90.018734055432077</v>
      </c>
      <c r="AB350" s="23">
        <f t="shared" si="156"/>
        <v>0.76474680640965953</v>
      </c>
      <c r="AC350" s="23">
        <f t="shared" si="157"/>
        <v>43.816764403381704</v>
      </c>
      <c r="AD350" s="23">
        <f t="shared" si="170"/>
        <v>0.12171323445383807</v>
      </c>
      <c r="AE350" s="23">
        <f t="shared" si="171"/>
        <v>0</v>
      </c>
      <c r="AF350" s="23">
        <f t="shared" si="172"/>
        <v>0.12171323445383807</v>
      </c>
      <c r="AG350" s="23">
        <f t="shared" si="173"/>
        <v>43.816764403381704</v>
      </c>
      <c r="AH350" s="23">
        <f t="shared" si="174"/>
        <v>-43.816764403381704</v>
      </c>
      <c r="AI350" s="23">
        <f t="shared" si="175"/>
        <v>-43.816764403381704</v>
      </c>
      <c r="AK350" s="26">
        <f t="shared" si="158"/>
        <v>0</v>
      </c>
      <c r="AL350" s="26">
        <f t="shared" si="159"/>
        <v>-0.36157705684156971</v>
      </c>
      <c r="AM350" s="26">
        <f t="shared" si="160"/>
        <v>2.8318542640432809</v>
      </c>
      <c r="AN350" s="26">
        <v>0</v>
      </c>
      <c r="AO350" s="26">
        <f t="shared" si="161"/>
        <v>-90.018734055432077</v>
      </c>
      <c r="AP350" s="26" t="e">
        <f t="shared" si="162"/>
        <v>#N/A</v>
      </c>
      <c r="BC350" s="66">
        <f t="shared" si="176"/>
        <v>9.2500520390428669</v>
      </c>
      <c r="BD350" s="66" t="e">
        <f t="shared" si="177"/>
        <v>#N/A</v>
      </c>
      <c r="BE350" s="66">
        <f t="shared" si="178"/>
        <v>2.8318542640432809</v>
      </c>
      <c r="BF350" s="66" t="e">
        <f t="shared" si="179"/>
        <v>#N/A</v>
      </c>
    </row>
    <row r="351" spans="2:58">
      <c r="B351" s="29"/>
      <c r="C351" s="30"/>
      <c r="D351" s="30"/>
      <c r="E351" s="31"/>
      <c r="F351" s="22">
        <v>347</v>
      </c>
      <c r="G351" s="22">
        <v>2949.7145855282506</v>
      </c>
      <c r="H351" s="22">
        <v>2949.7145855282506</v>
      </c>
      <c r="I351" s="22">
        <v>0.33901585085762276</v>
      </c>
      <c r="K351" s="22"/>
      <c r="L351" s="22">
        <f t="shared" si="150"/>
        <v>3378.2880484783541</v>
      </c>
      <c r="M351" s="22">
        <f t="shared" si="151"/>
        <v>58.962249526721088</v>
      </c>
      <c r="N351" s="22">
        <f t="shared" si="152"/>
        <v>-0.71606197516096015</v>
      </c>
      <c r="O351" s="22">
        <f t="shared" si="153"/>
        <v>0.6382559334712915</v>
      </c>
      <c r="Q351" s="22">
        <f t="shared" si="163"/>
        <v>0.28393802483903985</v>
      </c>
      <c r="R351" s="22">
        <f t="shared" si="164"/>
        <v>0.6382559334712915</v>
      </c>
      <c r="S351" s="22">
        <f t="shared" si="154"/>
        <v>0.69856384000376437</v>
      </c>
      <c r="U351" s="22">
        <f t="shared" si="155"/>
        <v>9.3841334679954276</v>
      </c>
      <c r="V351" s="22">
        <f t="shared" si="165"/>
        <v>9</v>
      </c>
      <c r="W351" s="22">
        <f t="shared" si="166"/>
        <v>0.38413346799542758</v>
      </c>
      <c r="X351" s="22">
        <f t="shared" si="167"/>
        <v>138.28804847835391</v>
      </c>
      <c r="Y351" s="22">
        <f t="shared" si="168"/>
        <v>-138.28804847835391</v>
      </c>
      <c r="Z351" s="22">
        <f t="shared" si="169"/>
        <v>-138.28804847835391</v>
      </c>
      <c r="AB351" s="22">
        <f t="shared" si="156"/>
        <v>1.1522204754050707</v>
      </c>
      <c r="AC351" s="22">
        <f t="shared" si="157"/>
        <v>66.017370309267818</v>
      </c>
      <c r="AD351" s="22">
        <f t="shared" si="170"/>
        <v>0.1833815841924106</v>
      </c>
      <c r="AE351" s="22">
        <f t="shared" si="171"/>
        <v>0</v>
      </c>
      <c r="AF351" s="22">
        <f t="shared" si="172"/>
        <v>0.1833815841924106</v>
      </c>
      <c r="AG351" s="22">
        <f t="shared" si="173"/>
        <v>66.017370309267818</v>
      </c>
      <c r="AH351" s="22">
        <f t="shared" si="174"/>
        <v>-66.017370309267818</v>
      </c>
      <c r="AI351" s="22">
        <f t="shared" si="175"/>
        <v>-66.017370309267818</v>
      </c>
      <c r="AK351" s="28">
        <f t="shared" si="158"/>
        <v>0</v>
      </c>
      <c r="AL351" s="28">
        <f t="shared" si="159"/>
        <v>-0.36157705684156971</v>
      </c>
      <c r="AM351" s="28">
        <f t="shared" si="160"/>
        <v>-3.1158779729732169</v>
      </c>
      <c r="AN351" s="28">
        <v>0</v>
      </c>
      <c r="AO351" s="28">
        <f t="shared" si="161"/>
        <v>-138.28804847835391</v>
      </c>
      <c r="AP351" s="28" t="e">
        <f t="shared" si="162"/>
        <v>#N/A</v>
      </c>
      <c r="BC351" s="65">
        <f t="shared" si="176"/>
        <v>9.3841334679954276</v>
      </c>
      <c r="BD351" s="65" t="e">
        <f t="shared" si="177"/>
        <v>#N/A</v>
      </c>
      <c r="BE351" s="65">
        <f t="shared" si="178"/>
        <v>-3.1158779729732169</v>
      </c>
      <c r="BF351" s="65" t="e">
        <f t="shared" si="179"/>
        <v>#N/A</v>
      </c>
    </row>
    <row r="352" spans="2:58">
      <c r="B352" s="29"/>
      <c r="C352" s="30"/>
      <c r="D352" s="30"/>
      <c r="E352" s="31"/>
      <c r="F352" s="23">
        <v>348</v>
      </c>
      <c r="G352" s="23">
        <v>2992.4713121888658</v>
      </c>
      <c r="H352" s="23">
        <v>2992.4713121888658</v>
      </c>
      <c r="I352" s="27">
        <v>0.33417195878430744</v>
      </c>
      <c r="K352" s="23"/>
      <c r="L352" s="23">
        <f t="shared" si="150"/>
        <v>3427.2570366571686</v>
      </c>
      <c r="M352" s="23">
        <f t="shared" si="151"/>
        <v>59.816919601811584</v>
      </c>
      <c r="N352" s="23">
        <f t="shared" si="152"/>
        <v>-0.95154251554017233</v>
      </c>
      <c r="O352" s="23">
        <f t="shared" si="153"/>
        <v>-0.12117025213395423</v>
      </c>
      <c r="Q352" s="23">
        <f t="shared" si="163"/>
        <v>4.8457484459827671E-2</v>
      </c>
      <c r="R352" s="23">
        <f t="shared" si="164"/>
        <v>-0.12117025213395423</v>
      </c>
      <c r="S352" s="23">
        <f t="shared" si="154"/>
        <v>0.13050041303528689</v>
      </c>
      <c r="U352" s="23">
        <f t="shared" si="155"/>
        <v>9.5201584351588018</v>
      </c>
      <c r="V352" s="23">
        <f t="shared" si="165"/>
        <v>9</v>
      </c>
      <c r="W352" s="23">
        <f t="shared" si="166"/>
        <v>0.52015843515880178</v>
      </c>
      <c r="X352" s="23">
        <f t="shared" si="167"/>
        <v>187.25703665716864</v>
      </c>
      <c r="Y352" s="23">
        <f t="shared" si="168"/>
        <v>172.74296334283136</v>
      </c>
      <c r="Z352" s="23">
        <f t="shared" si="169"/>
        <v>172.74296334283136</v>
      </c>
      <c r="AB352" s="23">
        <f t="shared" si="156"/>
        <v>-1.1903654825787262</v>
      </c>
      <c r="AC352" s="23">
        <f t="shared" si="157"/>
        <v>-68.202918229814529</v>
      </c>
      <c r="AD352" s="23">
        <f t="shared" si="170"/>
        <v>-0.18945255063837368</v>
      </c>
      <c r="AE352" s="23">
        <f t="shared" si="171"/>
        <v>0</v>
      </c>
      <c r="AF352" s="23">
        <f t="shared" si="172"/>
        <v>-0.18945255063837368</v>
      </c>
      <c r="AG352" s="23">
        <f t="shared" si="173"/>
        <v>-68.202918229814529</v>
      </c>
      <c r="AH352" s="23">
        <f t="shared" si="174"/>
        <v>68.202918229814529</v>
      </c>
      <c r="AI352" s="23">
        <f t="shared" si="175"/>
        <v>68.202918229814529</v>
      </c>
      <c r="AK352" s="26">
        <f t="shared" si="158"/>
        <v>0</v>
      </c>
      <c r="AL352" s="26">
        <f t="shared" si="159"/>
        <v>-0.36157705684156971</v>
      </c>
      <c r="AM352" s="26">
        <f t="shared" si="160"/>
        <v>-17.687762275531313</v>
      </c>
      <c r="AN352" s="26">
        <v>0</v>
      </c>
      <c r="AO352" s="26">
        <f t="shared" si="161"/>
        <v>172.74296334283136</v>
      </c>
      <c r="AP352" s="26" t="e">
        <f t="shared" si="162"/>
        <v>#N/A</v>
      </c>
      <c r="BC352" s="66">
        <f t="shared" si="176"/>
        <v>9.5201584351588018</v>
      </c>
      <c r="BD352" s="66" t="e">
        <f t="shared" si="177"/>
        <v>#N/A</v>
      </c>
      <c r="BE352" s="66">
        <f t="shared" si="178"/>
        <v>-17.687762275531313</v>
      </c>
      <c r="BF352" s="66" t="e">
        <f t="shared" si="179"/>
        <v>#N/A</v>
      </c>
    </row>
    <row r="353" spans="2:58">
      <c r="B353" s="29"/>
      <c r="C353" s="30"/>
      <c r="D353" s="30"/>
      <c r="E353" s="31"/>
      <c r="F353" s="22">
        <v>349</v>
      </c>
      <c r="G353" s="22">
        <v>3035.8478064987694</v>
      </c>
      <c r="H353" s="22">
        <v>3035.8478064987694</v>
      </c>
      <c r="I353" s="22">
        <v>0.32939727672096181</v>
      </c>
      <c r="K353" s="22"/>
      <c r="L353" s="22">
        <f t="shared" si="150"/>
        <v>3476.9358405085568</v>
      </c>
      <c r="M353" s="22">
        <f t="shared" si="151"/>
        <v>60.683978297470752</v>
      </c>
      <c r="N353" s="22">
        <f t="shared" si="152"/>
        <v>-0.52333268876898309</v>
      </c>
      <c r="O353" s="22">
        <f t="shared" si="153"/>
        <v>-0.80388947358984097</v>
      </c>
      <c r="Q353" s="22">
        <f t="shared" si="163"/>
        <v>0.47666731123101691</v>
      </c>
      <c r="R353" s="22">
        <f t="shared" si="164"/>
        <v>-0.80388947358984097</v>
      </c>
      <c r="S353" s="22">
        <f t="shared" si="154"/>
        <v>0.9345854756761196</v>
      </c>
      <c r="U353" s="22">
        <f t="shared" si="155"/>
        <v>9.6581551125237688</v>
      </c>
      <c r="V353" s="22">
        <f t="shared" si="165"/>
        <v>9</v>
      </c>
      <c r="W353" s="22">
        <f t="shared" si="166"/>
        <v>0.65815511252376879</v>
      </c>
      <c r="X353" s="22">
        <f t="shared" si="167"/>
        <v>236.93584050855677</v>
      </c>
      <c r="Y353" s="22">
        <f t="shared" si="168"/>
        <v>123.06415949144323</v>
      </c>
      <c r="Z353" s="22">
        <f t="shared" si="169"/>
        <v>123.06415949144323</v>
      </c>
      <c r="AB353" s="22">
        <f t="shared" si="156"/>
        <v>-1.0355758122898109</v>
      </c>
      <c r="AC353" s="22">
        <f t="shared" si="157"/>
        <v>-59.334123410038131</v>
      </c>
      <c r="AD353" s="22">
        <f t="shared" si="170"/>
        <v>-0.16481700947232814</v>
      </c>
      <c r="AE353" s="22">
        <f t="shared" si="171"/>
        <v>0</v>
      </c>
      <c r="AF353" s="22">
        <f t="shared" si="172"/>
        <v>-0.16481700947232814</v>
      </c>
      <c r="AG353" s="22">
        <f t="shared" si="173"/>
        <v>-59.334123410038131</v>
      </c>
      <c r="AH353" s="22">
        <f t="shared" si="174"/>
        <v>59.334123410038131</v>
      </c>
      <c r="AI353" s="22">
        <f t="shared" si="175"/>
        <v>59.334123410038131</v>
      </c>
      <c r="AK353" s="28">
        <f t="shared" si="158"/>
        <v>0</v>
      </c>
      <c r="AL353" s="28">
        <f t="shared" si="159"/>
        <v>-0.36157705684156971</v>
      </c>
      <c r="AM353" s="28">
        <f t="shared" si="160"/>
        <v>-0.58761945195482812</v>
      </c>
      <c r="AN353" s="28">
        <v>0</v>
      </c>
      <c r="AO353" s="28">
        <f t="shared" si="161"/>
        <v>123.06415949144323</v>
      </c>
      <c r="AP353" s="28" t="e">
        <f t="shared" si="162"/>
        <v>#N/A</v>
      </c>
      <c r="BC353" s="65">
        <f t="shared" si="176"/>
        <v>9.6581551125237688</v>
      </c>
      <c r="BD353" s="65" t="e">
        <f t="shared" si="177"/>
        <v>#N/A</v>
      </c>
      <c r="BE353" s="65">
        <f t="shared" si="178"/>
        <v>-0.58761945195482812</v>
      </c>
      <c r="BF353" s="65" t="e">
        <f t="shared" si="179"/>
        <v>#N/A</v>
      </c>
    </row>
    <row r="354" spans="2:58">
      <c r="B354" s="29"/>
      <c r="C354" s="30"/>
      <c r="D354" s="30"/>
      <c r="E354" s="31"/>
      <c r="F354" s="23">
        <v>350</v>
      </c>
      <c r="G354" s="23">
        <v>3079.8530521189855</v>
      </c>
      <c r="H354" s="23">
        <v>3079.8530521189855</v>
      </c>
      <c r="I354" s="27">
        <v>0.32469081578810549</v>
      </c>
      <c r="K354" s="23"/>
      <c r="L354" s="23">
        <f t="shared" si="150"/>
        <v>3527.3347489583748</v>
      </c>
      <c r="M354" s="23">
        <f t="shared" si="151"/>
        <v>61.563605189331263</v>
      </c>
      <c r="N354" s="23">
        <f t="shared" si="152"/>
        <v>0.28580523039453226</v>
      </c>
      <c r="O354" s="23">
        <f t="shared" si="153"/>
        <v>-0.9156586477295201</v>
      </c>
      <c r="Q354" s="23">
        <f t="shared" si="163"/>
        <v>1.2858052303945322</v>
      </c>
      <c r="R354" s="23">
        <f t="shared" si="164"/>
        <v>-0.9156586477295201</v>
      </c>
      <c r="S354" s="23">
        <f t="shared" si="154"/>
        <v>1.5785201454754354</v>
      </c>
      <c r="U354" s="23">
        <f t="shared" si="155"/>
        <v>9.7981520804399302</v>
      </c>
      <c r="V354" s="23">
        <f t="shared" si="165"/>
        <v>9</v>
      </c>
      <c r="W354" s="23">
        <f t="shared" si="166"/>
        <v>0.79815208043993024</v>
      </c>
      <c r="X354" s="23">
        <f t="shared" si="167"/>
        <v>287.33474895837492</v>
      </c>
      <c r="Y354" s="23">
        <f t="shared" si="168"/>
        <v>72.665251041625083</v>
      </c>
      <c r="Z354" s="23">
        <f t="shared" si="169"/>
        <v>72.665251041625083</v>
      </c>
      <c r="AB354" s="23">
        <f t="shared" si="156"/>
        <v>-0.61881965278924711</v>
      </c>
      <c r="AC354" s="23">
        <f t="shared" si="157"/>
        <v>-35.45575438457486</v>
      </c>
      <c r="AD354" s="23">
        <f t="shared" si="170"/>
        <v>-9.8488206623819061E-2</v>
      </c>
      <c r="AE354" s="23">
        <f t="shared" si="171"/>
        <v>0</v>
      </c>
      <c r="AF354" s="23">
        <f t="shared" si="172"/>
        <v>-9.8488206623819061E-2</v>
      </c>
      <c r="AG354" s="23">
        <f t="shared" si="173"/>
        <v>-35.45575438457486</v>
      </c>
      <c r="AH354" s="23">
        <f t="shared" si="174"/>
        <v>35.45575438457486</v>
      </c>
      <c r="AI354" s="23">
        <f t="shared" si="175"/>
        <v>35.45575438457486</v>
      </c>
      <c r="AK354" s="26">
        <f t="shared" si="158"/>
        <v>0</v>
      </c>
      <c r="AL354" s="26">
        <f t="shared" si="159"/>
        <v>-0.36157705684156971</v>
      </c>
      <c r="AM354" s="26">
        <f t="shared" si="160"/>
        <v>3.9650025768040358</v>
      </c>
      <c r="AN354" s="26">
        <v>0</v>
      </c>
      <c r="AO354" s="26">
        <f t="shared" si="161"/>
        <v>72.665251041625083</v>
      </c>
      <c r="AP354" s="26" t="e">
        <f t="shared" si="162"/>
        <v>#N/A</v>
      </c>
      <c r="BC354" s="66">
        <f t="shared" si="176"/>
        <v>9.7981520804399302</v>
      </c>
      <c r="BD354" s="66" t="e">
        <f t="shared" si="177"/>
        <v>#N/A</v>
      </c>
      <c r="BE354" s="66">
        <f t="shared" si="178"/>
        <v>3.9650025768040358</v>
      </c>
      <c r="BF354" s="66" t="e">
        <f t="shared" si="179"/>
        <v>#N/A</v>
      </c>
    </row>
    <row r="355" spans="2:58">
      <c r="B355" s="29"/>
      <c r="C355" s="30"/>
      <c r="D355" s="30"/>
      <c r="E355" s="31"/>
      <c r="F355" s="22">
        <v>351</v>
      </c>
      <c r="G355" s="22">
        <v>3124.4961629305817</v>
      </c>
      <c r="H355" s="22">
        <v>3124.4961629305817</v>
      </c>
      <c r="I355" s="22">
        <v>0.32005160123546533</v>
      </c>
      <c r="K355" s="22"/>
      <c r="L355" s="22">
        <f t="shared" si="150"/>
        <v>3578.4642000726089</v>
      </c>
      <c r="M355" s="22">
        <f t="shared" si="151"/>
        <v>62.455982456012137</v>
      </c>
      <c r="N355" s="22">
        <f t="shared" si="152"/>
        <v>0.89226130711865859</v>
      </c>
      <c r="O355" s="22">
        <f t="shared" si="153"/>
        <v>-0.35211524917507897</v>
      </c>
      <c r="Q355" s="22">
        <f t="shared" si="163"/>
        <v>1.8922613071186585</v>
      </c>
      <c r="R355" s="22">
        <f t="shared" si="164"/>
        <v>-0.35211524917507897</v>
      </c>
      <c r="S355" s="22">
        <f t="shared" si="154"/>
        <v>1.9247436201011401</v>
      </c>
      <c r="U355" s="22">
        <f t="shared" si="155"/>
        <v>9.9401783335350249</v>
      </c>
      <c r="V355" s="22">
        <f t="shared" si="165"/>
        <v>9</v>
      </c>
      <c r="W355" s="22">
        <f t="shared" si="166"/>
        <v>0.94017833353502489</v>
      </c>
      <c r="X355" s="22">
        <f t="shared" si="167"/>
        <v>338.46420007260895</v>
      </c>
      <c r="Y355" s="22">
        <f t="shared" si="168"/>
        <v>21.535799927391054</v>
      </c>
      <c r="Z355" s="22">
        <f t="shared" si="169"/>
        <v>21.535799927391054</v>
      </c>
      <c r="AB355" s="22">
        <f t="shared" si="156"/>
        <v>-0.18397749212818532</v>
      </c>
      <c r="AC355" s="22">
        <f t="shared" si="157"/>
        <v>-10.541133824346344</v>
      </c>
      <c r="AD355" s="22">
        <f t="shared" si="170"/>
        <v>-2.9280927289850957E-2</v>
      </c>
      <c r="AE355" s="22">
        <f t="shared" si="171"/>
        <v>0</v>
      </c>
      <c r="AF355" s="22">
        <f t="shared" si="172"/>
        <v>-2.9280927289850957E-2</v>
      </c>
      <c r="AG355" s="22">
        <f t="shared" si="173"/>
        <v>-10.541133824346344</v>
      </c>
      <c r="AH355" s="22">
        <f t="shared" si="174"/>
        <v>10.541133824346344</v>
      </c>
      <c r="AI355" s="22">
        <f t="shared" si="175"/>
        <v>10.541133824346344</v>
      </c>
      <c r="AK355" s="28">
        <f t="shared" si="158"/>
        <v>0</v>
      </c>
      <c r="AL355" s="28">
        <f t="shared" si="159"/>
        <v>-0.36157705684156971</v>
      </c>
      <c r="AM355" s="28">
        <f t="shared" si="160"/>
        <v>5.6874577751691522</v>
      </c>
      <c r="AN355" s="28">
        <v>0</v>
      </c>
      <c r="AO355" s="28">
        <f t="shared" si="161"/>
        <v>21.535799927391054</v>
      </c>
      <c r="AP355" s="28" t="e">
        <f t="shared" si="162"/>
        <v>#N/A</v>
      </c>
      <c r="BC355" s="65">
        <f t="shared" si="176"/>
        <v>9.9401783335350249</v>
      </c>
      <c r="BD355" s="65" t="e">
        <f t="shared" si="177"/>
        <v>#N/A</v>
      </c>
      <c r="BE355" s="65">
        <f t="shared" si="178"/>
        <v>5.6874577751691522</v>
      </c>
      <c r="BF355" s="65" t="e">
        <f t="shared" si="179"/>
        <v>#N/A</v>
      </c>
    </row>
    <row r="356" spans="2:58">
      <c r="B356" s="29"/>
      <c r="C356" s="30"/>
      <c r="D356" s="30"/>
      <c r="E356" s="31"/>
      <c r="F356" s="23">
        <v>352</v>
      </c>
      <c r="G356" s="23">
        <v>3169.7863849222308</v>
      </c>
      <c r="H356" s="23" t="s">
        <v>8</v>
      </c>
      <c r="I356" s="27">
        <v>0.31547867224009624</v>
      </c>
      <c r="K356" s="23"/>
      <c r="L356" s="23">
        <f t="shared" si="150"/>
        <v>3630.334783219188</v>
      </c>
      <c r="M356" s="23">
        <f t="shared" si="151"/>
        <v>63.361294916849417</v>
      </c>
      <c r="N356" s="23">
        <f t="shared" si="152"/>
        <v>0.82789789830628058</v>
      </c>
      <c r="O356" s="23">
        <f t="shared" si="153"/>
        <v>0.48445893413453384</v>
      </c>
      <c r="Q356" s="23">
        <f t="shared" si="163"/>
        <v>1.8278978983062806</v>
      </c>
      <c r="R356" s="23">
        <f t="shared" si="164"/>
        <v>0.48445893413453384</v>
      </c>
      <c r="S356" s="23">
        <f t="shared" si="154"/>
        <v>1.8910079813409795</v>
      </c>
      <c r="U356" s="23">
        <f t="shared" si="155"/>
        <v>10.084263286719967</v>
      </c>
      <c r="V356" s="23">
        <f t="shared" si="165"/>
        <v>10</v>
      </c>
      <c r="W356" s="23">
        <f t="shared" si="166"/>
        <v>8.4263286719966857E-2</v>
      </c>
      <c r="X356" s="23">
        <f t="shared" si="167"/>
        <v>30.334783219188068</v>
      </c>
      <c r="Y356" s="23">
        <f t="shared" si="168"/>
        <v>-30.334783219188068</v>
      </c>
      <c r="Z356" s="23">
        <f t="shared" si="169"/>
        <v>-30.334783219188068</v>
      </c>
      <c r="AB356" s="23">
        <f t="shared" si="156"/>
        <v>0.25907946344131255</v>
      </c>
      <c r="AC356" s="23">
        <f t="shared" si="157"/>
        <v>14.844159813701117</v>
      </c>
      <c r="AD356" s="23">
        <f t="shared" si="170"/>
        <v>4.1233777260280879E-2</v>
      </c>
      <c r="AE356" s="23">
        <f t="shared" si="171"/>
        <v>0</v>
      </c>
      <c r="AF356" s="23">
        <f t="shared" si="172"/>
        <v>4.1233777260280879E-2</v>
      </c>
      <c r="AG356" s="23">
        <f t="shared" si="173"/>
        <v>14.844159813701117</v>
      </c>
      <c r="AH356" s="23">
        <f t="shared" si="174"/>
        <v>-14.844159813701117</v>
      </c>
      <c r="AI356" s="23">
        <f t="shared" si="175"/>
        <v>-14.844159813701117</v>
      </c>
      <c r="AK356" s="26">
        <f t="shared" si="158"/>
        <v>0</v>
      </c>
      <c r="AL356" s="26">
        <f t="shared" si="159"/>
        <v>-0.36157705684156971</v>
      </c>
      <c r="AM356" s="26">
        <f t="shared" si="160"/>
        <v>5.5338672373453264</v>
      </c>
      <c r="AN356" s="26">
        <v>0</v>
      </c>
      <c r="AO356" s="26">
        <f t="shared" si="161"/>
        <v>-30.334783219188068</v>
      </c>
      <c r="AP356" s="26" t="e">
        <f t="shared" si="162"/>
        <v>#N/A</v>
      </c>
      <c r="BC356" s="66">
        <f t="shared" si="176"/>
        <v>10.084263286719967</v>
      </c>
      <c r="BD356" s="66" t="e">
        <f t="shared" si="177"/>
        <v>#N/A</v>
      </c>
      <c r="BE356" s="66">
        <f t="shared" si="178"/>
        <v>5.5338672373453264</v>
      </c>
      <c r="BF356" s="66" t="e">
        <f t="shared" si="179"/>
        <v>#N/A</v>
      </c>
    </row>
    <row r="357" spans="2:58">
      <c r="B357" s="29"/>
      <c r="C357" s="30"/>
      <c r="D357" s="30"/>
      <c r="E357" s="31"/>
      <c r="F357" s="22">
        <v>353</v>
      </c>
      <c r="G357" s="22">
        <v>3215.7330981051223</v>
      </c>
      <c r="H357" s="22">
        <v>3215.7330981051223</v>
      </c>
      <c r="I357" s="22">
        <v>0.31097108170738802</v>
      </c>
      <c r="K357" s="22"/>
      <c r="L357" s="22">
        <f t="shared" si="150"/>
        <v>3682.9572412611165</v>
      </c>
      <c r="M357" s="22">
        <f t="shared" si="151"/>
        <v>64.279730070173642</v>
      </c>
      <c r="N357" s="22">
        <f t="shared" si="152"/>
        <v>0.11761078184180718</v>
      </c>
      <c r="O357" s="22">
        <f t="shared" si="153"/>
        <v>0.9519890193049938</v>
      </c>
      <c r="Q357" s="22">
        <f t="shared" si="163"/>
        <v>1.1176107818418073</v>
      </c>
      <c r="R357" s="22">
        <f t="shared" si="164"/>
        <v>0.9519890193049938</v>
      </c>
      <c r="S357" s="22">
        <f t="shared" si="154"/>
        <v>1.4681065876040267</v>
      </c>
      <c r="U357" s="22">
        <f t="shared" si="155"/>
        <v>10.230436781280879</v>
      </c>
      <c r="V357" s="22">
        <f t="shared" si="165"/>
        <v>10</v>
      </c>
      <c r="W357" s="22">
        <f t="shared" si="166"/>
        <v>0.23043678128087919</v>
      </c>
      <c r="X357" s="22">
        <f t="shared" si="167"/>
        <v>82.957241261116508</v>
      </c>
      <c r="Y357" s="22">
        <f t="shared" si="168"/>
        <v>-82.957241261116508</v>
      </c>
      <c r="Z357" s="22">
        <f t="shared" si="169"/>
        <v>-82.957241261116508</v>
      </c>
      <c r="AB357" s="22">
        <f t="shared" si="156"/>
        <v>0.70554235803574927</v>
      </c>
      <c r="AC357" s="22">
        <f t="shared" si="157"/>
        <v>40.424599383156476</v>
      </c>
      <c r="AD357" s="22">
        <f t="shared" si="170"/>
        <v>0.11229055384210132</v>
      </c>
      <c r="AE357" s="22">
        <f t="shared" si="171"/>
        <v>0</v>
      </c>
      <c r="AF357" s="22">
        <f t="shared" si="172"/>
        <v>0.11229055384210132</v>
      </c>
      <c r="AG357" s="22">
        <f t="shared" si="173"/>
        <v>40.424599383156476</v>
      </c>
      <c r="AH357" s="22">
        <f t="shared" si="174"/>
        <v>-40.424599383156476</v>
      </c>
      <c r="AI357" s="22">
        <f t="shared" si="175"/>
        <v>-40.424599383156476</v>
      </c>
      <c r="AK357" s="28">
        <f t="shared" si="158"/>
        <v>0</v>
      </c>
      <c r="AL357" s="28">
        <f t="shared" si="159"/>
        <v>-0.36157705684156971</v>
      </c>
      <c r="AM357" s="28">
        <f t="shared" si="160"/>
        <v>3.335151748220071</v>
      </c>
      <c r="AN357" s="28">
        <v>0</v>
      </c>
      <c r="AO357" s="28">
        <f t="shared" si="161"/>
        <v>-82.957241261116508</v>
      </c>
      <c r="AP357" s="28" t="e">
        <f t="shared" si="162"/>
        <v>#N/A</v>
      </c>
      <c r="BC357" s="65">
        <f t="shared" si="176"/>
        <v>10.230436781280879</v>
      </c>
      <c r="BD357" s="65" t="e">
        <f t="shared" si="177"/>
        <v>#N/A</v>
      </c>
      <c r="BE357" s="65">
        <f t="shared" si="178"/>
        <v>3.335151748220071</v>
      </c>
      <c r="BF357" s="65" t="e">
        <f t="shared" si="179"/>
        <v>#N/A</v>
      </c>
    </row>
    <row r="358" spans="2:58">
      <c r="B358" s="29"/>
      <c r="C358" s="30"/>
      <c r="D358" s="30"/>
      <c r="E358" s="31"/>
      <c r="F358" s="23">
        <v>354</v>
      </c>
      <c r="G358" s="23">
        <v>3262.3458184556775</v>
      </c>
      <c r="H358" s="23">
        <v>3262.3458184556775</v>
      </c>
      <c r="I358" s="27">
        <v>0.30652789607491027</v>
      </c>
      <c r="K358" s="23"/>
      <c r="L358" s="23">
        <f t="shared" si="150"/>
        <v>3736.3424727814549</v>
      </c>
      <c r="M358" s="23">
        <f t="shared" si="151"/>
        <v>65.211478132143</v>
      </c>
      <c r="N358" s="23">
        <f t="shared" si="152"/>
        <v>-0.69398028290921487</v>
      </c>
      <c r="O358" s="23">
        <f t="shared" si="153"/>
        <v>0.66219842631644121</v>
      </c>
      <c r="Q358" s="23">
        <f t="shared" si="163"/>
        <v>0.30601971709078513</v>
      </c>
      <c r="R358" s="23">
        <f t="shared" si="164"/>
        <v>0.66219842631644121</v>
      </c>
      <c r="S358" s="23">
        <f t="shared" si="154"/>
        <v>0.72948942628683477</v>
      </c>
      <c r="U358" s="23">
        <f t="shared" si="155"/>
        <v>10.378729091059597</v>
      </c>
      <c r="V358" s="23">
        <f t="shared" si="165"/>
        <v>10</v>
      </c>
      <c r="W358" s="23">
        <f t="shared" si="166"/>
        <v>0.37872909105959707</v>
      </c>
      <c r="X358" s="23">
        <f t="shared" si="167"/>
        <v>136.34247278145494</v>
      </c>
      <c r="Y358" s="23">
        <f t="shared" si="168"/>
        <v>-136.34247278145494</v>
      </c>
      <c r="Z358" s="23">
        <f t="shared" si="169"/>
        <v>-136.34247278145494</v>
      </c>
      <c r="AB358" s="23">
        <f t="shared" si="156"/>
        <v>1.137903543045119</v>
      </c>
      <c r="AC358" s="23">
        <f t="shared" si="157"/>
        <v>65.197070509468318</v>
      </c>
      <c r="AD358" s="23">
        <f t="shared" si="170"/>
        <v>0.18110297363741198</v>
      </c>
      <c r="AE358" s="23">
        <f t="shared" si="171"/>
        <v>0</v>
      </c>
      <c r="AF358" s="23">
        <f t="shared" si="172"/>
        <v>0.18110297363741198</v>
      </c>
      <c r="AG358" s="23">
        <f t="shared" si="173"/>
        <v>65.197070509468318</v>
      </c>
      <c r="AH358" s="23">
        <f t="shared" si="174"/>
        <v>-65.197070509468318</v>
      </c>
      <c r="AI358" s="23">
        <f t="shared" si="175"/>
        <v>-65.197070509468318</v>
      </c>
      <c r="AK358" s="26">
        <f t="shared" si="158"/>
        <v>0</v>
      </c>
      <c r="AL358" s="26">
        <f t="shared" si="159"/>
        <v>-0.36157705684156971</v>
      </c>
      <c r="AM358" s="26">
        <f t="shared" si="160"/>
        <v>-2.739619973657645</v>
      </c>
      <c r="AN358" s="26">
        <v>0</v>
      </c>
      <c r="AO358" s="26">
        <f t="shared" si="161"/>
        <v>-136.34247278145494</v>
      </c>
      <c r="AP358" s="26" t="e">
        <f t="shared" si="162"/>
        <v>#N/A</v>
      </c>
      <c r="BC358" s="66">
        <f t="shared" si="176"/>
        <v>10.378729091059597</v>
      </c>
      <c r="BD358" s="66" t="e">
        <f t="shared" si="177"/>
        <v>#N/A</v>
      </c>
      <c r="BE358" s="66">
        <f t="shared" si="178"/>
        <v>-2.739619973657645</v>
      </c>
      <c r="BF358" s="66" t="e">
        <f t="shared" si="179"/>
        <v>#N/A</v>
      </c>
    </row>
    <row r="359" spans="2:58">
      <c r="B359" s="29"/>
      <c r="C359" s="30"/>
      <c r="D359" s="30"/>
      <c r="E359" s="31"/>
      <c r="F359" s="22">
        <v>355</v>
      </c>
      <c r="G359" s="22">
        <v>3309.6341998863631</v>
      </c>
      <c r="H359" s="22">
        <v>3309.6341998863631</v>
      </c>
      <c r="I359" s="22">
        <v>0.30214819511906638</v>
      </c>
      <c r="K359" s="22"/>
      <c r="L359" s="22">
        <f t="shared" si="150"/>
        <v>3790.5015343404775</v>
      </c>
      <c r="M359" s="22">
        <f t="shared" si="151"/>
        <v>66.15673207613824</v>
      </c>
      <c r="N359" s="22">
        <f t="shared" si="152"/>
        <v>-0.94315943626446996</v>
      </c>
      <c r="O359" s="22">
        <f t="shared" si="153"/>
        <v>-0.1748303940051967</v>
      </c>
      <c r="Q359" s="22">
        <f t="shared" si="163"/>
        <v>5.6840563735530036E-2</v>
      </c>
      <c r="R359" s="22">
        <f t="shared" si="164"/>
        <v>-0.1748303940051967</v>
      </c>
      <c r="S359" s="22">
        <f t="shared" si="154"/>
        <v>0.18383828859567089</v>
      </c>
      <c r="U359" s="22">
        <f t="shared" si="155"/>
        <v>10.529170928723548</v>
      </c>
      <c r="V359" s="22">
        <f t="shared" si="165"/>
        <v>10</v>
      </c>
      <c r="W359" s="22">
        <f t="shared" si="166"/>
        <v>0.52917092872354843</v>
      </c>
      <c r="X359" s="22">
        <f t="shared" si="167"/>
        <v>190.50153434047743</v>
      </c>
      <c r="Y359" s="22">
        <f t="shared" si="168"/>
        <v>169.49846565952257</v>
      </c>
      <c r="Z359" s="22">
        <f t="shared" si="169"/>
        <v>169.49846565952257</v>
      </c>
      <c r="AB359" s="22">
        <f t="shared" si="156"/>
        <v>-1.2564574163243254</v>
      </c>
      <c r="AC359" s="22">
        <f t="shared" si="157"/>
        <v>-71.989707093295635</v>
      </c>
      <c r="AD359" s="22">
        <f t="shared" si="170"/>
        <v>-0.19997140859248788</v>
      </c>
      <c r="AE359" s="22">
        <f t="shared" si="171"/>
        <v>0</v>
      </c>
      <c r="AF359" s="22">
        <f t="shared" si="172"/>
        <v>-0.19997140859248788</v>
      </c>
      <c r="AG359" s="22">
        <f t="shared" si="173"/>
        <v>-71.989707093295635</v>
      </c>
      <c r="AH359" s="22">
        <f t="shared" si="174"/>
        <v>71.989707093295635</v>
      </c>
      <c r="AI359" s="22">
        <f t="shared" si="175"/>
        <v>71.989707093295635</v>
      </c>
      <c r="AK359" s="28">
        <f t="shared" si="158"/>
        <v>0</v>
      </c>
      <c r="AL359" s="28">
        <f t="shared" si="159"/>
        <v>-0.36157705684156971</v>
      </c>
      <c r="AM359" s="28">
        <f t="shared" si="160"/>
        <v>-14.711280632223287</v>
      </c>
      <c r="AN359" s="28">
        <v>0</v>
      </c>
      <c r="AO359" s="28">
        <f t="shared" si="161"/>
        <v>169.49846565952257</v>
      </c>
      <c r="AP359" s="28" t="e">
        <f t="shared" si="162"/>
        <v>#N/A</v>
      </c>
      <c r="BC359" s="65">
        <f t="shared" si="176"/>
        <v>10.529170928723548</v>
      </c>
      <c r="BD359" s="65" t="e">
        <f t="shared" si="177"/>
        <v>#N/A</v>
      </c>
      <c r="BE359" s="65">
        <f t="shared" si="178"/>
        <v>-14.711280632223287</v>
      </c>
      <c r="BF359" s="65" t="e">
        <f t="shared" si="179"/>
        <v>#N/A</v>
      </c>
    </row>
    <row r="360" spans="2:58">
      <c r="B360" s="29"/>
      <c r="C360" s="30"/>
      <c r="D360" s="30"/>
      <c r="E360" s="31"/>
      <c r="F360" s="23">
        <v>356</v>
      </c>
      <c r="G360" s="23">
        <v>3357.6080362451239</v>
      </c>
      <c r="H360" s="23">
        <v>3357.6080362451239</v>
      </c>
      <c r="I360" s="27">
        <v>0.29783107176450496</v>
      </c>
      <c r="K360" s="23"/>
      <c r="L360" s="23">
        <f t="shared" si="150"/>
        <v>3845.4456427656091</v>
      </c>
      <c r="M360" s="23">
        <f t="shared" si="151"/>
        <v>67.11568767272955</v>
      </c>
      <c r="N360" s="23">
        <f t="shared" si="152"/>
        <v>-0.39861264161539611</v>
      </c>
      <c r="O360" s="23">
        <f t="shared" si="153"/>
        <v>-0.87248114640209895</v>
      </c>
      <c r="Q360" s="23">
        <f t="shared" si="163"/>
        <v>0.60138735838460389</v>
      </c>
      <c r="R360" s="23">
        <f t="shared" si="164"/>
        <v>-0.87248114640209895</v>
      </c>
      <c r="S360" s="23">
        <f t="shared" si="154"/>
        <v>1.0596650912679595</v>
      </c>
      <c r="U360" s="23">
        <f t="shared" si="155"/>
        <v>10.681793452126692</v>
      </c>
      <c r="V360" s="23">
        <f t="shared" si="165"/>
        <v>10</v>
      </c>
      <c r="W360" s="23">
        <f t="shared" si="166"/>
        <v>0.6817934521266924</v>
      </c>
      <c r="X360" s="23">
        <f t="shared" si="167"/>
        <v>245.44564276560925</v>
      </c>
      <c r="Y360" s="23">
        <f t="shared" si="168"/>
        <v>114.55435723439075</v>
      </c>
      <c r="Z360" s="23">
        <f t="shared" si="169"/>
        <v>114.55435723439075</v>
      </c>
      <c r="AB360" s="23">
        <f t="shared" si="156"/>
        <v>-0.96729852326741572</v>
      </c>
      <c r="AC360" s="23">
        <f t="shared" si="157"/>
        <v>-55.422122912459983</v>
      </c>
      <c r="AD360" s="23">
        <f t="shared" si="170"/>
        <v>-0.15395034142349995</v>
      </c>
      <c r="AE360" s="23">
        <f t="shared" si="171"/>
        <v>0</v>
      </c>
      <c r="AF360" s="23">
        <f t="shared" si="172"/>
        <v>-0.15395034142349995</v>
      </c>
      <c r="AG360" s="23">
        <f t="shared" si="173"/>
        <v>-55.422122912459983</v>
      </c>
      <c r="AH360" s="23">
        <f t="shared" si="174"/>
        <v>55.422122912459983</v>
      </c>
      <c r="AI360" s="23">
        <f t="shared" si="175"/>
        <v>55.422122912459983</v>
      </c>
      <c r="AK360" s="26">
        <f t="shared" si="158"/>
        <v>0</v>
      </c>
      <c r="AL360" s="26">
        <f t="shared" si="159"/>
        <v>-0.36157705684156971</v>
      </c>
      <c r="AM360" s="26">
        <f t="shared" si="160"/>
        <v>0.50337255064381514</v>
      </c>
      <c r="AN360" s="26">
        <v>0</v>
      </c>
      <c r="AO360" s="26">
        <f t="shared" si="161"/>
        <v>114.55435723439075</v>
      </c>
      <c r="AP360" s="26" t="e">
        <f t="shared" si="162"/>
        <v>#N/A</v>
      </c>
      <c r="BC360" s="66">
        <f t="shared" si="176"/>
        <v>10.681793452126692</v>
      </c>
      <c r="BD360" s="66" t="e">
        <f t="shared" si="177"/>
        <v>#N/A</v>
      </c>
      <c r="BE360" s="66">
        <f t="shared" si="178"/>
        <v>0.50337255064381514</v>
      </c>
      <c r="BF360" s="66" t="e">
        <f t="shared" si="179"/>
        <v>#N/A</v>
      </c>
    </row>
    <row r="361" spans="2:58">
      <c r="B361" s="29"/>
      <c r="C361" s="30"/>
      <c r="D361" s="30"/>
      <c r="E361" s="31"/>
      <c r="F361" s="22">
        <v>357</v>
      </c>
      <c r="G361" s="22">
        <v>3406.2772633437571</v>
      </c>
      <c r="H361" s="22">
        <v>3406.2772633437571</v>
      </c>
      <c r="I361" s="22">
        <v>0.29357563189625802</v>
      </c>
      <c r="K361" s="22"/>
      <c r="L361" s="22">
        <f t="shared" si="150"/>
        <v>3901.1861774745112</v>
      </c>
      <c r="M361" s="22">
        <f t="shared" si="151"/>
        <v>68.088543530222069</v>
      </c>
      <c r="N361" s="22">
        <f t="shared" si="152"/>
        <v>0.49670725493118101</v>
      </c>
      <c r="O361" s="22">
        <f t="shared" si="153"/>
        <v>-0.82060787942930191</v>
      </c>
      <c r="Q361" s="22">
        <f t="shared" si="163"/>
        <v>1.4967072549311811</v>
      </c>
      <c r="R361" s="22">
        <f t="shared" si="164"/>
        <v>-0.82060787942930191</v>
      </c>
      <c r="S361" s="22">
        <f t="shared" si="154"/>
        <v>1.7069065290006618</v>
      </c>
      <c r="U361" s="22">
        <f t="shared" si="155"/>
        <v>10.836628270762532</v>
      </c>
      <c r="V361" s="22">
        <f t="shared" si="165"/>
        <v>10</v>
      </c>
      <c r="W361" s="22">
        <f t="shared" si="166"/>
        <v>0.83662827076253166</v>
      </c>
      <c r="X361" s="22">
        <f t="shared" si="167"/>
        <v>301.1861774745114</v>
      </c>
      <c r="Y361" s="22">
        <f t="shared" si="168"/>
        <v>58.813822525488604</v>
      </c>
      <c r="Z361" s="22">
        <f t="shared" si="169"/>
        <v>58.813822525488604</v>
      </c>
      <c r="AB361" s="22">
        <f t="shared" si="156"/>
        <v>-0.5015182344553385</v>
      </c>
      <c r="AC361" s="22">
        <f t="shared" si="157"/>
        <v>-28.734878183143401</v>
      </c>
      <c r="AD361" s="22">
        <f t="shared" si="170"/>
        <v>-7.9819106064287229E-2</v>
      </c>
      <c r="AE361" s="22">
        <f t="shared" si="171"/>
        <v>0</v>
      </c>
      <c r="AF361" s="22">
        <f t="shared" si="172"/>
        <v>-7.9819106064287229E-2</v>
      </c>
      <c r="AG361" s="22">
        <f t="shared" si="173"/>
        <v>-28.734878183143401</v>
      </c>
      <c r="AH361" s="22">
        <f t="shared" si="174"/>
        <v>28.734878183143401</v>
      </c>
      <c r="AI361" s="22">
        <f t="shared" si="175"/>
        <v>28.734878183143401</v>
      </c>
      <c r="AK361" s="28">
        <f t="shared" si="158"/>
        <v>0</v>
      </c>
      <c r="AL361" s="28">
        <f t="shared" si="159"/>
        <v>-0.36157705684156971</v>
      </c>
      <c r="AM361" s="28">
        <f t="shared" si="160"/>
        <v>4.6441947919410485</v>
      </c>
      <c r="AN361" s="28">
        <v>0</v>
      </c>
      <c r="AO361" s="28">
        <f t="shared" si="161"/>
        <v>58.813822525488604</v>
      </c>
      <c r="AP361" s="28" t="e">
        <f t="shared" si="162"/>
        <v>#N/A</v>
      </c>
      <c r="BC361" s="65">
        <f t="shared" si="176"/>
        <v>10.836628270762532</v>
      </c>
      <c r="BD361" s="65" t="e">
        <f t="shared" si="177"/>
        <v>#N/A</v>
      </c>
      <c r="BE361" s="65">
        <f t="shared" si="178"/>
        <v>4.6441947919410485</v>
      </c>
      <c r="BF361" s="65" t="e">
        <f t="shared" si="179"/>
        <v>#N/A</v>
      </c>
    </row>
    <row r="362" spans="2:58">
      <c r="B362" s="29"/>
      <c r="C362" s="30"/>
      <c r="D362" s="30"/>
      <c r="E362" s="31"/>
      <c r="F362" s="23">
        <v>358</v>
      </c>
      <c r="G362" s="23">
        <v>3455.6519610157266</v>
      </c>
      <c r="H362" s="23">
        <v>3455.6519610157266</v>
      </c>
      <c r="I362" s="27">
        <v>0.28938099417456037</v>
      </c>
      <c r="K362" s="23"/>
      <c r="L362" s="23">
        <f t="shared" si="150"/>
        <v>3957.7346828318773</v>
      </c>
      <c r="M362" s="23">
        <f t="shared" si="151"/>
        <v>69.07550113578975</v>
      </c>
      <c r="N362" s="23">
        <f t="shared" si="152"/>
        <v>0.95847682272306212</v>
      </c>
      <c r="O362" s="23">
        <f t="shared" si="153"/>
        <v>-3.7915289599694507E-2</v>
      </c>
      <c r="Q362" s="23">
        <f t="shared" si="163"/>
        <v>1.9584768227230622</v>
      </c>
      <c r="R362" s="23">
        <f t="shared" si="164"/>
        <v>-3.7915289599694507E-2</v>
      </c>
      <c r="S362" s="23">
        <f t="shared" si="154"/>
        <v>1.958843800390641</v>
      </c>
      <c r="U362" s="23">
        <f t="shared" si="155"/>
        <v>10.993707452310771</v>
      </c>
      <c r="V362" s="23">
        <f t="shared" si="165"/>
        <v>10</v>
      </c>
      <c r="W362" s="23">
        <f t="shared" si="166"/>
        <v>0.99370745231077073</v>
      </c>
      <c r="X362" s="23">
        <f t="shared" si="167"/>
        <v>357.73468283187748</v>
      </c>
      <c r="Y362" s="23">
        <f t="shared" si="168"/>
        <v>2.2653171681225217</v>
      </c>
      <c r="Z362" s="23">
        <f t="shared" si="169"/>
        <v>2.2653171681225217</v>
      </c>
      <c r="AB362" s="23">
        <f t="shared" si="156"/>
        <v>-1.9357162374972335E-2</v>
      </c>
      <c r="AC362" s="23">
        <f t="shared" si="157"/>
        <v>-1.1090837074353479</v>
      </c>
      <c r="AD362" s="23">
        <f t="shared" si="170"/>
        <v>-3.0807880762092998E-3</v>
      </c>
      <c r="AE362" s="23">
        <f t="shared" si="171"/>
        <v>0</v>
      </c>
      <c r="AF362" s="23">
        <f t="shared" si="172"/>
        <v>-3.0807880762092998E-3</v>
      </c>
      <c r="AG362" s="23">
        <f t="shared" si="173"/>
        <v>-1.1090837074353479</v>
      </c>
      <c r="AH362" s="23">
        <f t="shared" si="174"/>
        <v>1.1090837074353479</v>
      </c>
      <c r="AI362" s="23">
        <f t="shared" si="175"/>
        <v>1.1090837074353479</v>
      </c>
      <c r="AK362" s="26">
        <f t="shared" si="158"/>
        <v>0</v>
      </c>
      <c r="AL362" s="26">
        <f t="shared" si="159"/>
        <v>-0.36157705684156971</v>
      </c>
      <c r="AM362" s="26">
        <f t="shared" si="160"/>
        <v>5.8399961284397106</v>
      </c>
      <c r="AN362" s="26">
        <v>0</v>
      </c>
      <c r="AO362" s="26">
        <f t="shared" si="161"/>
        <v>2.2653171681225217</v>
      </c>
      <c r="AP362" s="26" t="e">
        <f t="shared" si="162"/>
        <v>#N/A</v>
      </c>
      <c r="BC362" s="66">
        <f t="shared" si="176"/>
        <v>10.993707452310771</v>
      </c>
      <c r="BD362" s="66" t="e">
        <f t="shared" si="177"/>
        <v>#N/A</v>
      </c>
      <c r="BE362" s="66">
        <f t="shared" si="178"/>
        <v>5.8399961284397106</v>
      </c>
      <c r="BF362" s="66" t="e">
        <f t="shared" si="179"/>
        <v>#N/A</v>
      </c>
    </row>
    <row r="363" spans="2:58">
      <c r="B363" s="29"/>
      <c r="C363" s="30"/>
      <c r="D363" s="30"/>
      <c r="E363" s="31"/>
      <c r="F363" s="22">
        <v>359</v>
      </c>
      <c r="G363" s="22">
        <v>3505.7423552037853</v>
      </c>
      <c r="H363" s="22">
        <v>3505.7423552037853</v>
      </c>
      <c r="I363" s="22">
        <v>0.28524628985231604</v>
      </c>
      <c r="K363" s="22"/>
      <c r="L363" s="22">
        <f t="shared" si="150"/>
        <v>4015.1028705403787</v>
      </c>
      <c r="M363" s="22">
        <f t="shared" si="151"/>
        <v>70.076764897205251</v>
      </c>
      <c r="N363" s="22">
        <f t="shared" si="152"/>
        <v>0.54877804177840284</v>
      </c>
      <c r="O363" s="22">
        <f t="shared" si="153"/>
        <v>0.78673887011166976</v>
      </c>
      <c r="Q363" s="22">
        <f t="shared" si="163"/>
        <v>1.5487780417784029</v>
      </c>
      <c r="R363" s="22">
        <f t="shared" si="164"/>
        <v>0.78673887011166976</v>
      </c>
      <c r="S363" s="22">
        <f t="shared" si="154"/>
        <v>1.7371446319865054</v>
      </c>
      <c r="U363" s="22">
        <f t="shared" si="155"/>
        <v>11.15306352927883</v>
      </c>
      <c r="V363" s="22">
        <f t="shared" si="165"/>
        <v>11</v>
      </c>
      <c r="W363" s="22">
        <f t="shared" si="166"/>
        <v>0.15306352927883005</v>
      </c>
      <c r="X363" s="22">
        <f t="shared" si="167"/>
        <v>55.102870540378817</v>
      </c>
      <c r="Y363" s="22">
        <f t="shared" si="168"/>
        <v>-55.102870540378817</v>
      </c>
      <c r="Z363" s="22">
        <f t="shared" si="169"/>
        <v>-55.102870540378817</v>
      </c>
      <c r="AB363" s="22">
        <f t="shared" si="156"/>
        <v>0.47000638603389583</v>
      </c>
      <c r="AC363" s="22">
        <f t="shared" si="157"/>
        <v>26.929382263938749</v>
      </c>
      <c r="AD363" s="22">
        <f t="shared" si="170"/>
        <v>7.4803839622052073E-2</v>
      </c>
      <c r="AE363" s="22">
        <f t="shared" si="171"/>
        <v>0</v>
      </c>
      <c r="AF363" s="22">
        <f t="shared" si="172"/>
        <v>7.4803839622052073E-2</v>
      </c>
      <c r="AG363" s="22">
        <f t="shared" si="173"/>
        <v>26.929382263938745</v>
      </c>
      <c r="AH363" s="22">
        <f t="shared" si="174"/>
        <v>-26.929382263938745</v>
      </c>
      <c r="AI363" s="22">
        <f t="shared" si="175"/>
        <v>-26.929382263938745</v>
      </c>
      <c r="AK363" s="28">
        <f t="shared" si="158"/>
        <v>0</v>
      </c>
      <c r="AL363" s="28">
        <f t="shared" si="159"/>
        <v>-0.36157705684156971</v>
      </c>
      <c r="AM363" s="28">
        <f t="shared" si="160"/>
        <v>4.7967195728420515</v>
      </c>
      <c r="AN363" s="28">
        <v>0</v>
      </c>
      <c r="AO363" s="28">
        <f t="shared" si="161"/>
        <v>-55.102870540378817</v>
      </c>
      <c r="AP363" s="28" t="e">
        <f t="shared" si="162"/>
        <v>#N/A</v>
      </c>
      <c r="BC363" s="65">
        <f t="shared" si="176"/>
        <v>11.15306352927883</v>
      </c>
      <c r="BD363" s="65" t="e">
        <f t="shared" si="177"/>
        <v>#N/A</v>
      </c>
      <c r="BE363" s="65">
        <f t="shared" si="178"/>
        <v>4.7967195728420515</v>
      </c>
      <c r="BF363" s="65" t="e">
        <f t="shared" si="179"/>
        <v>#N/A</v>
      </c>
    </row>
    <row r="364" spans="2:58">
      <c r="E364" s="31"/>
      <c r="F364" s="23">
        <v>360</v>
      </c>
      <c r="G364" s="23">
        <v>3556.5588200778484</v>
      </c>
      <c r="H364" s="23">
        <v>3556.5588200778484</v>
      </c>
      <c r="I364" s="27">
        <v>0.28117066259517431</v>
      </c>
      <c r="K364" s="23"/>
      <c r="L364" s="23">
        <f t="shared" si="150"/>
        <v>4073.302622066245</v>
      </c>
      <c r="M364" s="23">
        <f t="shared" si="151"/>
        <v>71.09254218517421</v>
      </c>
      <c r="N364" s="23">
        <f t="shared" si="152"/>
        <v>-0.37945802690204261</v>
      </c>
      <c r="O364" s="23">
        <f t="shared" si="153"/>
        <v>0.88098070052773225</v>
      </c>
      <c r="Q364" s="23">
        <f t="shared" si="163"/>
        <v>0.62054197309795733</v>
      </c>
      <c r="R364" s="23">
        <f t="shared" si="164"/>
        <v>0.88098070052773225</v>
      </c>
      <c r="S364" s="23">
        <f t="shared" si="154"/>
        <v>1.0775895949194387</v>
      </c>
      <c r="U364" s="23">
        <f t="shared" si="155"/>
        <v>11.314729505739569</v>
      </c>
      <c r="V364" s="23">
        <f t="shared" si="165"/>
        <v>11</v>
      </c>
      <c r="W364" s="23">
        <f t="shared" si="166"/>
        <v>0.31472950573956915</v>
      </c>
      <c r="X364" s="23">
        <f t="shared" si="167"/>
        <v>113.30262206624489</v>
      </c>
      <c r="Y364" s="23">
        <f t="shared" si="168"/>
        <v>-113.30262206624489</v>
      </c>
      <c r="Z364" s="23">
        <f t="shared" si="169"/>
        <v>-113.30262206624489</v>
      </c>
      <c r="AB364" s="23">
        <f t="shared" si="156"/>
        <v>0.95713924738949452</v>
      </c>
      <c r="AC364" s="23">
        <f t="shared" si="157"/>
        <v>54.84003928174603</v>
      </c>
      <c r="AD364" s="23">
        <f t="shared" si="170"/>
        <v>0.15233344244929453</v>
      </c>
      <c r="AE364" s="23">
        <f t="shared" si="171"/>
        <v>0</v>
      </c>
      <c r="AF364" s="23">
        <f t="shared" si="172"/>
        <v>0.15233344244929453</v>
      </c>
      <c r="AG364" s="23">
        <f t="shared" si="173"/>
        <v>54.84003928174603</v>
      </c>
      <c r="AH364" s="23">
        <f t="shared" si="174"/>
        <v>-54.84003928174603</v>
      </c>
      <c r="AI364" s="23">
        <f t="shared" si="175"/>
        <v>-54.84003928174603</v>
      </c>
      <c r="AK364" s="26">
        <f t="shared" si="158"/>
        <v>0</v>
      </c>
      <c r="AL364" s="26">
        <f t="shared" si="159"/>
        <v>-0.36157705684156971</v>
      </c>
      <c r="AM364" s="26">
        <f t="shared" si="160"/>
        <v>0.64906778475722748</v>
      </c>
      <c r="AN364" s="26">
        <v>0</v>
      </c>
      <c r="AO364" s="26">
        <f t="shared" si="161"/>
        <v>-113.30262206624489</v>
      </c>
      <c r="AP364" s="26" t="e">
        <f t="shared" si="162"/>
        <v>#N/A</v>
      </c>
      <c r="BC364" s="66">
        <f t="shared" si="176"/>
        <v>11.314729505739569</v>
      </c>
      <c r="BD364" s="66" t="e">
        <f t="shared" si="177"/>
        <v>#N/A</v>
      </c>
      <c r="BE364" s="66">
        <f t="shared" si="178"/>
        <v>0.64906778475722748</v>
      </c>
      <c r="BF364" s="66" t="e">
        <f t="shared" si="179"/>
        <v>#N/A</v>
      </c>
    </row>
    <row r="365" spans="2:58">
      <c r="E365" s="31"/>
      <c r="F365" s="22">
        <v>361</v>
      </c>
      <c r="G365" s="22">
        <v>3608.1118801835746</v>
      </c>
      <c r="H365" s="22">
        <v>3608.1118801835746</v>
      </c>
      <c r="I365" s="22">
        <v>0.27715326830417514</v>
      </c>
      <c r="K365" s="22"/>
      <c r="L365" s="22">
        <f t="shared" si="150"/>
        <v>4132.3459911000227</v>
      </c>
      <c r="M365" s="22">
        <f t="shared" si="151"/>
        <v>72.12304337628369</v>
      </c>
      <c r="N365" s="22">
        <f t="shared" si="152"/>
        <v>-0.95068015877045642</v>
      </c>
      <c r="O365" s="22">
        <f t="shared" si="153"/>
        <v>0.12776002740648146</v>
      </c>
      <c r="Q365" s="22">
        <f t="shared" si="163"/>
        <v>4.9319841229543582E-2</v>
      </c>
      <c r="R365" s="22">
        <f t="shared" si="164"/>
        <v>0.12776002740648146</v>
      </c>
      <c r="S365" s="22">
        <f t="shared" si="154"/>
        <v>0.13694915604636737</v>
      </c>
      <c r="U365" s="22">
        <f t="shared" si="155"/>
        <v>11.478738864166729</v>
      </c>
      <c r="V365" s="22">
        <f t="shared" si="165"/>
        <v>11</v>
      </c>
      <c r="W365" s="22">
        <f t="shared" si="166"/>
        <v>0.47873886416672917</v>
      </c>
      <c r="X365" s="22">
        <f t="shared" si="167"/>
        <v>172.3459911000225</v>
      </c>
      <c r="Y365" s="22">
        <f t="shared" si="168"/>
        <v>-172.3459911000225</v>
      </c>
      <c r="Z365" s="22">
        <f t="shared" si="169"/>
        <v>-172.3459911000225</v>
      </c>
      <c r="AB365" s="22">
        <f t="shared" si="156"/>
        <v>1.2023864127599997</v>
      </c>
      <c r="AC365" s="22">
        <f t="shared" si="157"/>
        <v>68.891666795022942</v>
      </c>
      <c r="AD365" s="22">
        <f t="shared" si="170"/>
        <v>0.19136574109728596</v>
      </c>
      <c r="AE365" s="22">
        <f t="shared" si="171"/>
        <v>0</v>
      </c>
      <c r="AF365" s="22">
        <f t="shared" si="172"/>
        <v>0.19136574109728596</v>
      </c>
      <c r="AG365" s="22">
        <f t="shared" si="173"/>
        <v>68.891666795022942</v>
      </c>
      <c r="AH365" s="22">
        <f t="shared" si="174"/>
        <v>-68.891666795022942</v>
      </c>
      <c r="AI365" s="22">
        <f t="shared" si="175"/>
        <v>-68.891666795022942</v>
      </c>
      <c r="AK365" s="28">
        <f t="shared" si="158"/>
        <v>0</v>
      </c>
      <c r="AL365" s="28">
        <f t="shared" si="159"/>
        <v>-0.36157705684156971</v>
      </c>
      <c r="AM365" s="28">
        <f t="shared" si="160"/>
        <v>-17.268812795113138</v>
      </c>
      <c r="AN365" s="28">
        <v>0</v>
      </c>
      <c r="AO365" s="28">
        <f t="shared" si="161"/>
        <v>-172.3459911000225</v>
      </c>
      <c r="AP365" s="28" t="e">
        <f t="shared" si="162"/>
        <v>#N/A</v>
      </c>
      <c r="BC365" s="65">
        <f t="shared" si="176"/>
        <v>11.478738864166729</v>
      </c>
      <c r="BD365" s="65" t="e">
        <f t="shared" si="177"/>
        <v>#N/A</v>
      </c>
      <c r="BE365" s="65">
        <f t="shared" si="178"/>
        <v>-17.268812795113138</v>
      </c>
      <c r="BF365" s="65" t="e">
        <f t="shared" si="179"/>
        <v>#N/A</v>
      </c>
    </row>
    <row r="366" spans="2:58">
      <c r="E366" s="31"/>
      <c r="F366" s="23">
        <v>362</v>
      </c>
      <c r="G366" s="23">
        <v>3660.4122126221141</v>
      </c>
      <c r="H366" s="23">
        <v>3660.4122126221141</v>
      </c>
      <c r="I366" s="27">
        <v>0.27319327494092693</v>
      </c>
      <c r="K366" s="23"/>
      <c r="L366" s="23">
        <f t="shared" si="150"/>
        <v>4192.2452060530259</v>
      </c>
      <c r="M366" s="23">
        <f t="shared" si="151"/>
        <v>73.168481896573411</v>
      </c>
      <c r="N366" s="23">
        <f t="shared" si="152"/>
        <v>-0.58731846783745323</v>
      </c>
      <c r="O366" s="23">
        <f t="shared" si="153"/>
        <v>-0.75840121717979303</v>
      </c>
      <c r="Q366" s="23">
        <f t="shared" si="163"/>
        <v>0.41268153216254677</v>
      </c>
      <c r="R366" s="23">
        <f t="shared" si="164"/>
        <v>-0.75840121717979303</v>
      </c>
      <c r="S366" s="23">
        <f t="shared" si="154"/>
        <v>0.86341094109804906</v>
      </c>
      <c r="U366" s="23">
        <f t="shared" si="155"/>
        <v>11.645125572369516</v>
      </c>
      <c r="V366" s="23">
        <f t="shared" si="165"/>
        <v>11</v>
      </c>
      <c r="W366" s="23">
        <f t="shared" si="166"/>
        <v>0.64512557236951551</v>
      </c>
      <c r="X366" s="23">
        <f t="shared" si="167"/>
        <v>232.24520605302558</v>
      </c>
      <c r="Y366" s="23">
        <f t="shared" si="168"/>
        <v>127.75479394697442</v>
      </c>
      <c r="Z366" s="23">
        <f t="shared" si="169"/>
        <v>127.75479394697442</v>
      </c>
      <c r="AB366" s="23">
        <f t="shared" si="156"/>
        <v>-1.0724581037964644</v>
      </c>
      <c r="AC366" s="23">
        <f t="shared" si="157"/>
        <v>-61.447323052140582</v>
      </c>
      <c r="AD366" s="23">
        <f t="shared" si="170"/>
        <v>-0.17068700847816828</v>
      </c>
      <c r="AE366" s="23">
        <f t="shared" si="171"/>
        <v>0</v>
      </c>
      <c r="AF366" s="23">
        <f t="shared" si="172"/>
        <v>-0.17068700847816828</v>
      </c>
      <c r="AG366" s="23">
        <f t="shared" si="173"/>
        <v>-61.447323052140582</v>
      </c>
      <c r="AH366" s="23">
        <f t="shared" si="174"/>
        <v>61.447323052140582</v>
      </c>
      <c r="AI366" s="23">
        <f t="shared" si="175"/>
        <v>61.447323052140582</v>
      </c>
      <c r="AK366" s="26">
        <f t="shared" si="158"/>
        <v>0</v>
      </c>
      <c r="AL366" s="26">
        <f t="shared" si="159"/>
        <v>-0.36157705684156971</v>
      </c>
      <c r="AM366" s="26">
        <f t="shared" si="160"/>
        <v>-1.2756490457608294</v>
      </c>
      <c r="AN366" s="26">
        <v>0</v>
      </c>
      <c r="AO366" s="26">
        <f t="shared" si="161"/>
        <v>127.75479394697442</v>
      </c>
      <c r="AP366" s="26" t="e">
        <f t="shared" si="162"/>
        <v>#N/A</v>
      </c>
      <c r="BC366" s="66">
        <f t="shared" si="176"/>
        <v>11.645125572369516</v>
      </c>
      <c r="BD366" s="66" t="e">
        <f t="shared" si="177"/>
        <v>#N/A</v>
      </c>
      <c r="BE366" s="66">
        <f t="shared" si="178"/>
        <v>-1.2756490457608294</v>
      </c>
      <c r="BF366" s="66" t="e">
        <f t="shared" si="179"/>
        <v>#N/A</v>
      </c>
    </row>
    <row r="367" spans="2:58">
      <c r="E367" s="31"/>
      <c r="F367" s="22">
        <v>363</v>
      </c>
      <c r="G367" s="22">
        <v>3713.4706492614114</v>
      </c>
      <c r="H367" s="22">
        <v>3713.4706492614114</v>
      </c>
      <c r="I367" s="22">
        <v>0.26928986235528601</v>
      </c>
      <c r="K367" s="22"/>
      <c r="L367" s="22">
        <f t="shared" si="150"/>
        <v>4253.0126725899208</v>
      </c>
      <c r="M367" s="22">
        <f t="shared" si="151"/>
        <v>74.229074265737708</v>
      </c>
      <c r="N367" s="22">
        <f t="shared" si="152"/>
        <v>0.37499491992545969</v>
      </c>
      <c r="O367" s="22">
        <f t="shared" si="153"/>
        <v>-0.88288968671789514</v>
      </c>
      <c r="Q367" s="22">
        <f t="shared" si="163"/>
        <v>1.3749949199254596</v>
      </c>
      <c r="R367" s="22">
        <f t="shared" si="164"/>
        <v>-0.88288968671789514</v>
      </c>
      <c r="S367" s="22">
        <f t="shared" si="154"/>
        <v>1.634045662989148</v>
      </c>
      <c r="U367" s="22">
        <f t="shared" si="155"/>
        <v>11.813924090527557</v>
      </c>
      <c r="V367" s="22">
        <f t="shared" si="165"/>
        <v>11</v>
      </c>
      <c r="W367" s="22">
        <f t="shared" si="166"/>
        <v>0.8139240905275571</v>
      </c>
      <c r="X367" s="22">
        <f t="shared" si="167"/>
        <v>293.01267258992056</v>
      </c>
      <c r="Y367" s="22">
        <f t="shared" si="168"/>
        <v>66.987327410079445</v>
      </c>
      <c r="Z367" s="22">
        <f t="shared" si="169"/>
        <v>66.987327410079445</v>
      </c>
      <c r="AB367" s="22">
        <f t="shared" si="156"/>
        <v>-0.57080436106642019</v>
      </c>
      <c r="AC367" s="22">
        <f t="shared" si="157"/>
        <v>-32.704680816767443</v>
      </c>
      <c r="AD367" s="22">
        <f t="shared" si="170"/>
        <v>-9.0846335602131789E-2</v>
      </c>
      <c r="AE367" s="22">
        <f t="shared" si="171"/>
        <v>0</v>
      </c>
      <c r="AF367" s="22">
        <f t="shared" si="172"/>
        <v>-9.0846335602131789E-2</v>
      </c>
      <c r="AG367" s="22">
        <f t="shared" si="173"/>
        <v>-32.704680816767443</v>
      </c>
      <c r="AH367" s="22">
        <f t="shared" si="174"/>
        <v>32.704680816767443</v>
      </c>
      <c r="AI367" s="22">
        <f t="shared" si="175"/>
        <v>32.704680816767443</v>
      </c>
      <c r="AK367" s="28">
        <f t="shared" si="158"/>
        <v>0</v>
      </c>
      <c r="AL367" s="28">
        <f t="shared" si="159"/>
        <v>-0.36157705684156971</v>
      </c>
      <c r="AM367" s="28">
        <f t="shared" si="160"/>
        <v>4.2652837722892913</v>
      </c>
      <c r="AN367" s="28">
        <v>0</v>
      </c>
      <c r="AO367" s="28">
        <f t="shared" si="161"/>
        <v>66.987327410079445</v>
      </c>
      <c r="AP367" s="28" t="e">
        <f t="shared" si="162"/>
        <v>#N/A</v>
      </c>
      <c r="BC367" s="65">
        <f t="shared" si="176"/>
        <v>11.813924090527557</v>
      </c>
      <c r="BD367" s="65" t="e">
        <f t="shared" si="177"/>
        <v>#N/A</v>
      </c>
      <c r="BE367" s="65">
        <f t="shared" si="178"/>
        <v>4.2652837722892913</v>
      </c>
      <c r="BF367" s="65" t="e">
        <f t="shared" si="179"/>
        <v>#N/A</v>
      </c>
    </row>
    <row r="368" spans="2:58">
      <c r="E368" s="31"/>
      <c r="F368" s="23">
        <v>364</v>
      </c>
      <c r="G368" s="23">
        <v>3767.2981789796031</v>
      </c>
      <c r="H368" s="23">
        <v>3767.2981789796031</v>
      </c>
      <c r="I368" s="27">
        <v>0.26544222211549401</v>
      </c>
      <c r="K368" s="23"/>
      <c r="L368" s="23">
        <f t="shared" si="150"/>
        <v>4314.6609761980881</v>
      </c>
      <c r="M368" s="23">
        <f t="shared" si="151"/>
        <v>75.305040141969329</v>
      </c>
      <c r="N368" s="23">
        <f t="shared" si="152"/>
        <v>0.95506490141133771</v>
      </c>
      <c r="O368" s="23">
        <f t="shared" si="153"/>
        <v>-8.9254820457368017E-2</v>
      </c>
      <c r="Q368" s="23">
        <f t="shared" si="163"/>
        <v>1.9550649014113377</v>
      </c>
      <c r="R368" s="23">
        <f t="shared" si="164"/>
        <v>-8.9254820457368017E-2</v>
      </c>
      <c r="S368" s="23">
        <f t="shared" si="154"/>
        <v>1.9571012216299393</v>
      </c>
      <c r="U368" s="23">
        <f t="shared" si="155"/>
        <v>11.985169378328022</v>
      </c>
      <c r="V368" s="23">
        <f t="shared" si="165"/>
        <v>11</v>
      </c>
      <c r="W368" s="23">
        <f t="shared" si="166"/>
        <v>0.9851693783280222</v>
      </c>
      <c r="X368" s="23">
        <f t="shared" si="167"/>
        <v>354.66097619808801</v>
      </c>
      <c r="Y368" s="23">
        <f t="shared" si="168"/>
        <v>5.339023801911992</v>
      </c>
      <c r="Z368" s="23">
        <f t="shared" si="169"/>
        <v>5.339023801911992</v>
      </c>
      <c r="AB368" s="23">
        <f t="shared" si="156"/>
        <v>-4.5621446782591037E-2</v>
      </c>
      <c r="AC368" s="23">
        <f t="shared" si="157"/>
        <v>-2.6139163559231551</v>
      </c>
      <c r="AD368" s="23">
        <f t="shared" si="170"/>
        <v>-7.2608787664532083E-3</v>
      </c>
      <c r="AE368" s="23">
        <f t="shared" si="171"/>
        <v>0</v>
      </c>
      <c r="AF368" s="23">
        <f t="shared" si="172"/>
        <v>-7.2608787664532083E-3</v>
      </c>
      <c r="AG368" s="23">
        <f t="shared" si="173"/>
        <v>-2.6139163559231551</v>
      </c>
      <c r="AH368" s="23">
        <f t="shared" si="174"/>
        <v>2.6139163559231551</v>
      </c>
      <c r="AI368" s="23">
        <f t="shared" si="175"/>
        <v>2.6139163559231551</v>
      </c>
      <c r="AK368" s="26">
        <f t="shared" si="158"/>
        <v>0</v>
      </c>
      <c r="AL368" s="26">
        <f t="shared" si="159"/>
        <v>-0.36157705684156971</v>
      </c>
      <c r="AM368" s="26">
        <f t="shared" si="160"/>
        <v>5.8322657605642423</v>
      </c>
      <c r="AN368" s="26">
        <v>0</v>
      </c>
      <c r="AO368" s="26">
        <f t="shared" si="161"/>
        <v>5.339023801911992</v>
      </c>
      <c r="AP368" s="26" t="e">
        <f t="shared" si="162"/>
        <v>#N/A</v>
      </c>
      <c r="BC368" s="66">
        <f t="shared" si="176"/>
        <v>11.985169378328022</v>
      </c>
      <c r="BD368" s="66" t="e">
        <f t="shared" si="177"/>
        <v>#N/A</v>
      </c>
      <c r="BE368" s="66">
        <f t="shared" si="178"/>
        <v>5.8322657605642423</v>
      </c>
      <c r="BF368" s="66" t="e">
        <f t="shared" si="179"/>
        <v>#N/A</v>
      </c>
    </row>
    <row r="369" spans="5:58">
      <c r="E369" s="31"/>
      <c r="F369" s="22">
        <v>365</v>
      </c>
      <c r="G369" s="22">
        <v>3821.9059499408827</v>
      </c>
      <c r="H369" s="22">
        <v>3821.9059499408827</v>
      </c>
      <c r="I369" s="22">
        <v>0.26164955734074724</v>
      </c>
      <c r="K369" s="22"/>
      <c r="L369" s="22">
        <f t="shared" si="150"/>
        <v>4377.2028847941338</v>
      </c>
      <c r="M369" s="22">
        <f t="shared" si="151"/>
        <v>76.396602367451663</v>
      </c>
      <c r="N369" s="22">
        <f t="shared" si="152"/>
        <v>0.51958024845474193</v>
      </c>
      <c r="O369" s="22">
        <f t="shared" si="153"/>
        <v>0.80631988335798455</v>
      </c>
      <c r="Q369" s="22">
        <f t="shared" si="163"/>
        <v>1.519580248454742</v>
      </c>
      <c r="R369" s="22">
        <f t="shared" si="164"/>
        <v>0.80631988335798455</v>
      </c>
      <c r="S369" s="22">
        <f t="shared" si="154"/>
        <v>1.7202545991196214</v>
      </c>
      <c r="U369" s="22">
        <f t="shared" si="155"/>
        <v>12.158896902205926</v>
      </c>
      <c r="V369" s="22">
        <f t="shared" si="165"/>
        <v>12</v>
      </c>
      <c r="W369" s="22">
        <f t="shared" si="166"/>
        <v>0.15889690220592634</v>
      </c>
      <c r="X369" s="22">
        <f t="shared" si="167"/>
        <v>57.202884794133482</v>
      </c>
      <c r="Y369" s="22">
        <f t="shared" si="168"/>
        <v>-57.202884794133482</v>
      </c>
      <c r="Z369" s="22">
        <f t="shared" si="169"/>
        <v>-57.202884794133482</v>
      </c>
      <c r="AB369" s="22">
        <f t="shared" si="156"/>
        <v>0.4878425988107925</v>
      </c>
      <c r="AC369" s="22">
        <f t="shared" si="157"/>
        <v>27.951321978552244</v>
      </c>
      <c r="AD369" s="22">
        <f t="shared" si="170"/>
        <v>7.7642561051534012E-2</v>
      </c>
      <c r="AE369" s="22">
        <f t="shared" si="171"/>
        <v>0</v>
      </c>
      <c r="AF369" s="22">
        <f t="shared" si="172"/>
        <v>7.7642561051534012E-2</v>
      </c>
      <c r="AG369" s="22">
        <f t="shared" si="173"/>
        <v>27.951321978552244</v>
      </c>
      <c r="AH369" s="22">
        <f t="shared" si="174"/>
        <v>-27.951321978552244</v>
      </c>
      <c r="AI369" s="22">
        <f t="shared" si="175"/>
        <v>-27.951321978552244</v>
      </c>
      <c r="AK369" s="28">
        <f t="shared" si="158"/>
        <v>0</v>
      </c>
      <c r="AL369" s="28">
        <f t="shared" si="159"/>
        <v>-0.36157705684156971</v>
      </c>
      <c r="AM369" s="28">
        <f t="shared" si="160"/>
        <v>4.7118545522212765</v>
      </c>
      <c r="AN369" s="28">
        <v>0</v>
      </c>
      <c r="AO369" s="28">
        <f t="shared" si="161"/>
        <v>-57.202884794133482</v>
      </c>
      <c r="AP369" s="28" t="e">
        <f t="shared" si="162"/>
        <v>#N/A</v>
      </c>
      <c r="BC369" s="65">
        <f t="shared" si="176"/>
        <v>12.158896902205926</v>
      </c>
      <c r="BD369" s="65" t="e">
        <f t="shared" si="177"/>
        <v>#N/A</v>
      </c>
      <c r="BE369" s="65">
        <f t="shared" si="178"/>
        <v>4.7118545522212765</v>
      </c>
      <c r="BF369" s="65" t="e">
        <f t="shared" si="179"/>
        <v>#N/A</v>
      </c>
    </row>
    <row r="370" spans="5:58">
      <c r="E370" s="31"/>
      <c r="F370" s="23">
        <v>366</v>
      </c>
      <c r="G370" s="23">
        <v>3877.3052719044158</v>
      </c>
      <c r="H370" s="23">
        <v>3877.3052719044158</v>
      </c>
      <c r="I370" s="27">
        <v>0.25791108253615275</v>
      </c>
      <c r="K370" s="23"/>
      <c r="L370" s="23">
        <f t="shared" si="150"/>
        <v>4440.6513513682967</v>
      </c>
      <c r="M370" s="23">
        <f t="shared" si="151"/>
        <v>77.503987014512376</v>
      </c>
      <c r="N370" s="23">
        <f t="shared" si="152"/>
        <v>-0.48902578171673422</v>
      </c>
      <c r="O370" s="23">
        <f t="shared" si="153"/>
        <v>0.82520856375770979</v>
      </c>
      <c r="Q370" s="23">
        <f t="shared" si="163"/>
        <v>0.51097421828326572</v>
      </c>
      <c r="R370" s="23">
        <f t="shared" si="164"/>
        <v>0.82520856375770979</v>
      </c>
      <c r="S370" s="23">
        <f t="shared" si="154"/>
        <v>0.97059972462867339</v>
      </c>
      <c r="U370" s="23">
        <f t="shared" si="155"/>
        <v>12.335142642689712</v>
      </c>
      <c r="V370" s="23">
        <f t="shared" si="165"/>
        <v>12</v>
      </c>
      <c r="W370" s="23">
        <f t="shared" si="166"/>
        <v>0.33514264268971239</v>
      </c>
      <c r="X370" s="23">
        <f t="shared" si="167"/>
        <v>120.65135136829646</v>
      </c>
      <c r="Y370" s="23">
        <f t="shared" si="168"/>
        <v>-120.65135136829646</v>
      </c>
      <c r="Z370" s="23">
        <f t="shared" si="169"/>
        <v>-120.65135136829646</v>
      </c>
      <c r="AB370" s="23">
        <f t="shared" si="156"/>
        <v>1.0163742281418904</v>
      </c>
      <c r="AC370" s="23">
        <f t="shared" si="157"/>
        <v>58.233953678396979</v>
      </c>
      <c r="AD370" s="23">
        <f t="shared" si="170"/>
        <v>0.1617609824399916</v>
      </c>
      <c r="AE370" s="23">
        <f t="shared" si="171"/>
        <v>0</v>
      </c>
      <c r="AF370" s="23">
        <f t="shared" si="172"/>
        <v>0.1617609824399916</v>
      </c>
      <c r="AG370" s="23">
        <f t="shared" si="173"/>
        <v>58.233953678396972</v>
      </c>
      <c r="AH370" s="23">
        <f t="shared" si="174"/>
        <v>-58.233953678396972</v>
      </c>
      <c r="AI370" s="23">
        <f t="shared" si="175"/>
        <v>-58.233953678396972</v>
      </c>
      <c r="AK370" s="26">
        <f t="shared" si="158"/>
        <v>0</v>
      </c>
      <c r="AL370" s="26">
        <f t="shared" si="159"/>
        <v>-0.36157705684156971</v>
      </c>
      <c r="AM370" s="26">
        <f t="shared" si="160"/>
        <v>-0.25919672471024707</v>
      </c>
      <c r="AN370" s="26">
        <v>0</v>
      </c>
      <c r="AO370" s="26">
        <f t="shared" si="161"/>
        <v>-120.65135136829646</v>
      </c>
      <c r="AP370" s="26" t="e">
        <f t="shared" si="162"/>
        <v>#N/A</v>
      </c>
      <c r="BC370" s="66">
        <f t="shared" si="176"/>
        <v>12.335142642689712</v>
      </c>
      <c r="BD370" s="66" t="e">
        <f t="shared" si="177"/>
        <v>#N/A</v>
      </c>
      <c r="BE370" s="66">
        <f t="shared" si="178"/>
        <v>-0.25919672471024707</v>
      </c>
      <c r="BF370" s="66" t="e">
        <f t="shared" si="179"/>
        <v>#N/A</v>
      </c>
    </row>
    <row r="371" spans="5:58">
      <c r="E371" s="31"/>
      <c r="F371" s="22">
        <v>367</v>
      </c>
      <c r="G371" s="22">
        <v>3933.5076185666812</v>
      </c>
      <c r="H371" s="22">
        <v>3933.5076185666812</v>
      </c>
      <c r="I371" s="22">
        <v>0.25422602343004663</v>
      </c>
      <c r="K371" s="22"/>
      <c r="L371" s="22">
        <f t="shared" si="150"/>
        <v>4505.0195166670983</v>
      </c>
      <c r="M371" s="22">
        <f t="shared" si="151"/>
        <v>78.627423432444431</v>
      </c>
      <c r="N371" s="22">
        <f t="shared" si="152"/>
        <v>-0.95554777430994364</v>
      </c>
      <c r="O371" s="22">
        <f t="shared" si="153"/>
        <v>-8.3927587204911142E-2</v>
      </c>
      <c r="Q371" s="22">
        <f t="shared" si="163"/>
        <v>4.4452225690056357E-2</v>
      </c>
      <c r="R371" s="22">
        <f t="shared" si="164"/>
        <v>-8.3927587204911142E-2</v>
      </c>
      <c r="S371" s="22">
        <f t="shared" si="154"/>
        <v>9.4972839606056153E-2</v>
      </c>
      <c r="U371" s="22">
        <f t="shared" si="155"/>
        <v>12.513943101853052</v>
      </c>
      <c r="V371" s="22">
        <f t="shared" si="165"/>
        <v>12</v>
      </c>
      <c r="W371" s="22">
        <f t="shared" si="166"/>
        <v>0.51394310185305159</v>
      </c>
      <c r="X371" s="22">
        <f t="shared" si="167"/>
        <v>185.01951666709857</v>
      </c>
      <c r="Y371" s="22">
        <f t="shared" si="168"/>
        <v>174.98048333290143</v>
      </c>
      <c r="Z371" s="22">
        <f t="shared" si="169"/>
        <v>174.98048333290143</v>
      </c>
      <c r="AB371" s="22">
        <f t="shared" si="156"/>
        <v>-1.083711226453175</v>
      </c>
      <c r="AC371" s="22">
        <f t="shared" si="157"/>
        <v>-62.092079486713139</v>
      </c>
      <c r="AD371" s="22">
        <f t="shared" si="170"/>
        <v>-0.17247799857420315</v>
      </c>
      <c r="AE371" s="22">
        <f t="shared" si="171"/>
        <v>0</v>
      </c>
      <c r="AF371" s="22">
        <f t="shared" si="172"/>
        <v>-0.17247799857420315</v>
      </c>
      <c r="AG371" s="22">
        <f t="shared" si="173"/>
        <v>-62.092079486713132</v>
      </c>
      <c r="AH371" s="22">
        <f t="shared" si="174"/>
        <v>62.092079486713132</v>
      </c>
      <c r="AI371" s="22">
        <f t="shared" si="175"/>
        <v>62.092079486713132</v>
      </c>
      <c r="AK371" s="28">
        <f t="shared" si="158"/>
        <v>0</v>
      </c>
      <c r="AL371" s="28">
        <f t="shared" si="159"/>
        <v>-0.36157705684156971</v>
      </c>
      <c r="AM371" s="28">
        <f t="shared" si="160"/>
        <v>-20.448011535425856</v>
      </c>
      <c r="AN371" s="28">
        <v>0</v>
      </c>
      <c r="AO371" s="28">
        <f t="shared" si="161"/>
        <v>174.98048333290143</v>
      </c>
      <c r="AP371" s="28" t="e">
        <f t="shared" si="162"/>
        <v>#N/A</v>
      </c>
      <c r="BC371" s="65">
        <f t="shared" si="176"/>
        <v>12.513943101853052</v>
      </c>
      <c r="BD371" s="65" t="e">
        <f t="shared" si="177"/>
        <v>#N/A</v>
      </c>
      <c r="BE371" s="65">
        <f t="shared" si="178"/>
        <v>-20.448011535425856</v>
      </c>
      <c r="BF371" s="65" t="e">
        <f t="shared" si="179"/>
        <v>#N/A</v>
      </c>
    </row>
    <row r="372" spans="5:58">
      <c r="E372" s="31"/>
      <c r="F372" s="23">
        <v>368</v>
      </c>
      <c r="G372" s="23">
        <v>3990.5246299377604</v>
      </c>
      <c r="H372" s="23" t="s">
        <v>7</v>
      </c>
      <c r="I372" s="27">
        <v>0.25059361681363607</v>
      </c>
      <c r="K372" s="23"/>
      <c r="L372" s="23">
        <f t="shared" si="150"/>
        <v>4570.320711914901</v>
      </c>
      <c r="M372" s="23">
        <f t="shared" si="151"/>
        <v>79.767144295006261</v>
      </c>
      <c r="N372" s="23">
        <f t="shared" si="152"/>
        <v>-0.32302421143289384</v>
      </c>
      <c r="O372" s="23">
        <f t="shared" si="153"/>
        <v>-0.90320028106222505</v>
      </c>
      <c r="Q372" s="23">
        <f t="shared" si="163"/>
        <v>0.67697578856710616</v>
      </c>
      <c r="R372" s="23">
        <f t="shared" si="164"/>
        <v>-0.90320028106222505</v>
      </c>
      <c r="S372" s="23">
        <f t="shared" si="154"/>
        <v>1.1287457490581914</v>
      </c>
      <c r="U372" s="23">
        <f t="shared" si="155"/>
        <v>12.695335310874725</v>
      </c>
      <c r="V372" s="23">
        <f t="shared" si="165"/>
        <v>12</v>
      </c>
      <c r="W372" s="23">
        <f t="shared" si="166"/>
        <v>0.69533531087472511</v>
      </c>
      <c r="X372" s="23">
        <f t="shared" si="167"/>
        <v>250.32071191490104</v>
      </c>
      <c r="Y372" s="23">
        <f t="shared" si="168"/>
        <v>109.67928808509896</v>
      </c>
      <c r="Z372" s="23">
        <f t="shared" si="169"/>
        <v>109.67928808509896</v>
      </c>
      <c r="AB372" s="23">
        <f t="shared" si="156"/>
        <v>-0.92759602780670258</v>
      </c>
      <c r="AC372" s="23">
        <f t="shared" si="157"/>
        <v>-53.147337486423808</v>
      </c>
      <c r="AD372" s="23">
        <f t="shared" si="170"/>
        <v>-0.14763149301784392</v>
      </c>
      <c r="AE372" s="23">
        <f t="shared" si="171"/>
        <v>0</v>
      </c>
      <c r="AF372" s="23">
        <f t="shared" si="172"/>
        <v>-0.14763149301784392</v>
      </c>
      <c r="AG372" s="23">
        <f t="shared" si="173"/>
        <v>-53.147337486423815</v>
      </c>
      <c r="AH372" s="23">
        <f t="shared" si="174"/>
        <v>53.147337486423815</v>
      </c>
      <c r="AI372" s="23">
        <f t="shared" si="175"/>
        <v>53.147337486423815</v>
      </c>
      <c r="AK372" s="26">
        <f t="shared" si="158"/>
        <v>0</v>
      </c>
      <c r="AL372" s="26">
        <f t="shared" si="159"/>
        <v>-0.36157705684156971</v>
      </c>
      <c r="AM372" s="26">
        <f t="shared" si="160"/>
        <v>1.0519225547759306</v>
      </c>
      <c r="AN372" s="26">
        <v>0</v>
      </c>
      <c r="AO372" s="26">
        <f t="shared" si="161"/>
        <v>109.67928808509896</v>
      </c>
      <c r="AP372" s="26" t="e">
        <f t="shared" si="162"/>
        <v>#N/A</v>
      </c>
      <c r="BC372" s="66">
        <f t="shared" si="176"/>
        <v>12.695335310874725</v>
      </c>
      <c r="BD372" s="66" t="e">
        <f t="shared" si="177"/>
        <v>#N/A</v>
      </c>
      <c r="BE372" s="66">
        <f t="shared" si="178"/>
        <v>1.0519225547759306</v>
      </c>
      <c r="BF372" s="66" t="e">
        <f t="shared" si="179"/>
        <v>#N/A</v>
      </c>
    </row>
    <row r="373" spans="5:58">
      <c r="E373" s="31"/>
      <c r="F373" s="22">
        <v>369</v>
      </c>
      <c r="G373" s="22">
        <v>4048.3681147521243</v>
      </c>
      <c r="H373" s="22">
        <v>4048.3681147521243</v>
      </c>
      <c r="I373" s="22">
        <v>0.24701311038292983</v>
      </c>
      <c r="K373" s="22"/>
      <c r="L373" s="22">
        <f t="shared" si="150"/>
        <v>4636.5684615749615</v>
      </c>
      <c r="M373" s="22">
        <f t="shared" si="151"/>
        <v>80.923385648611273</v>
      </c>
      <c r="N373" s="22">
        <f t="shared" si="152"/>
        <v>0.6965867531474309</v>
      </c>
      <c r="O373" s="22">
        <f t="shared" si="153"/>
        <v>-0.6594560517746767</v>
      </c>
      <c r="Q373" s="22">
        <f t="shared" si="163"/>
        <v>1.696586753147431</v>
      </c>
      <c r="R373" s="22">
        <f t="shared" si="164"/>
        <v>-0.6594560517746767</v>
      </c>
      <c r="S373" s="22">
        <f t="shared" si="154"/>
        <v>1.8202441855909297</v>
      </c>
      <c r="U373" s="22">
        <f t="shared" si="155"/>
        <v>12.879356837708226</v>
      </c>
      <c r="V373" s="22">
        <f t="shared" si="165"/>
        <v>12</v>
      </c>
      <c r="W373" s="22">
        <f t="shared" si="166"/>
        <v>0.87935683770822592</v>
      </c>
      <c r="X373" s="22">
        <f t="shared" si="167"/>
        <v>316.56846157496136</v>
      </c>
      <c r="Y373" s="22">
        <f t="shared" si="168"/>
        <v>43.431538425038639</v>
      </c>
      <c r="Z373" s="22">
        <f t="shared" si="169"/>
        <v>43.431538425038639</v>
      </c>
      <c r="AB373" s="22">
        <f t="shared" si="156"/>
        <v>-0.37072350666729298</v>
      </c>
      <c r="AC373" s="22">
        <f t="shared" si="157"/>
        <v>-21.240892298325925</v>
      </c>
      <c r="AD373" s="22">
        <f t="shared" si="170"/>
        <v>-5.9002478606460899E-2</v>
      </c>
      <c r="AE373" s="22">
        <f t="shared" si="171"/>
        <v>0</v>
      </c>
      <c r="AF373" s="22">
        <f t="shared" si="172"/>
        <v>-5.9002478606460899E-2</v>
      </c>
      <c r="AG373" s="22">
        <f t="shared" si="173"/>
        <v>-21.240892298325925</v>
      </c>
      <c r="AH373" s="22">
        <f t="shared" si="174"/>
        <v>21.240892298325925</v>
      </c>
      <c r="AI373" s="22">
        <f t="shared" si="175"/>
        <v>21.240892298325925</v>
      </c>
      <c r="AK373" s="28">
        <f t="shared" si="158"/>
        <v>0</v>
      </c>
      <c r="AL373" s="28">
        <f t="shared" si="159"/>
        <v>-0.36157705684156971</v>
      </c>
      <c r="AM373" s="28">
        <f t="shared" si="160"/>
        <v>5.2025930491650971</v>
      </c>
      <c r="AN373" s="28">
        <v>0</v>
      </c>
      <c r="AO373" s="28">
        <f t="shared" si="161"/>
        <v>43.431538425038639</v>
      </c>
      <c r="AP373" s="28" t="e">
        <f t="shared" si="162"/>
        <v>#N/A</v>
      </c>
      <c r="BC373" s="65">
        <f t="shared" si="176"/>
        <v>12.879356837708226</v>
      </c>
      <c r="BD373" s="65" t="e">
        <f t="shared" si="177"/>
        <v>#N/A</v>
      </c>
      <c r="BE373" s="65">
        <f t="shared" si="178"/>
        <v>5.2025930491650971</v>
      </c>
      <c r="BF373" s="65" t="e">
        <f t="shared" si="179"/>
        <v>#N/A</v>
      </c>
    </row>
    <row r="374" spans="5:58">
      <c r="E374" s="31"/>
      <c r="F374" s="23">
        <v>370</v>
      </c>
      <c r="G374" s="23">
        <v>4107.0500529142928</v>
      </c>
      <c r="H374" s="23">
        <v>4107.0500529142928</v>
      </c>
      <c r="I374" s="27">
        <v>0.24348376258293153</v>
      </c>
      <c r="K374" s="23"/>
      <c r="L374" s="23">
        <f t="shared" si="150"/>
        <v>4703.7764861504293</v>
      </c>
      <c r="M374" s="23">
        <f t="shared" si="151"/>
        <v>82.096386961214449</v>
      </c>
      <c r="N374" s="23">
        <f t="shared" si="152"/>
        <v>0.87781230326644111</v>
      </c>
      <c r="O374" s="23">
        <f t="shared" si="153"/>
        <v>0.386731106993982</v>
      </c>
      <c r="Q374" s="23">
        <f t="shared" si="163"/>
        <v>1.8778123032664411</v>
      </c>
      <c r="R374" s="23">
        <f t="shared" si="164"/>
        <v>0.386731106993982</v>
      </c>
      <c r="S374" s="23">
        <f t="shared" si="154"/>
        <v>1.9172219473539331</v>
      </c>
      <c r="U374" s="23">
        <f t="shared" si="155"/>
        <v>13.066045794862303</v>
      </c>
      <c r="V374" s="23">
        <f t="shared" si="165"/>
        <v>13</v>
      </c>
      <c r="W374" s="23">
        <f t="shared" si="166"/>
        <v>6.6045794862302998E-2</v>
      </c>
      <c r="X374" s="23">
        <f t="shared" si="167"/>
        <v>23.776486150429079</v>
      </c>
      <c r="Y374" s="23">
        <f t="shared" si="168"/>
        <v>-23.776486150429079</v>
      </c>
      <c r="Z374" s="23">
        <f t="shared" si="169"/>
        <v>-23.776486150429079</v>
      </c>
      <c r="AB374" s="23">
        <f t="shared" si="156"/>
        <v>0.20310789709462271</v>
      </c>
      <c r="AC374" s="23">
        <f t="shared" si="157"/>
        <v>11.637225289299316</v>
      </c>
      <c r="AD374" s="23">
        <f t="shared" si="170"/>
        <v>3.2325625803609211E-2</v>
      </c>
      <c r="AE374" s="23">
        <f t="shared" si="171"/>
        <v>0</v>
      </c>
      <c r="AF374" s="23">
        <f t="shared" si="172"/>
        <v>3.2325625803609211E-2</v>
      </c>
      <c r="AG374" s="23">
        <f t="shared" si="173"/>
        <v>11.637225289299316</v>
      </c>
      <c r="AH374" s="23">
        <f t="shared" si="174"/>
        <v>-11.637225289299316</v>
      </c>
      <c r="AI374" s="23">
        <f t="shared" si="175"/>
        <v>-11.637225289299316</v>
      </c>
      <c r="AK374" s="26">
        <f t="shared" si="158"/>
        <v>0</v>
      </c>
      <c r="AL374" s="26">
        <f t="shared" si="159"/>
        <v>-0.36157705684156971</v>
      </c>
      <c r="AM374" s="26">
        <f t="shared" si="160"/>
        <v>5.6534478384850209</v>
      </c>
      <c r="AN374" s="26">
        <v>0</v>
      </c>
      <c r="AO374" s="26">
        <f t="shared" si="161"/>
        <v>-23.776486150429079</v>
      </c>
      <c r="AP374" s="26" t="e">
        <f t="shared" si="162"/>
        <v>#N/A</v>
      </c>
      <c r="BC374" s="66">
        <f t="shared" si="176"/>
        <v>13.066045794862303</v>
      </c>
      <c r="BD374" s="66" t="e">
        <f t="shared" si="177"/>
        <v>#N/A</v>
      </c>
      <c r="BE374" s="66">
        <f t="shared" si="178"/>
        <v>5.6534478384850209</v>
      </c>
      <c r="BF374" s="66" t="e">
        <f t="shared" si="179"/>
        <v>#N/A</v>
      </c>
    </row>
    <row r="375" spans="5:58">
      <c r="E375" s="31"/>
      <c r="F375" s="22">
        <v>371</v>
      </c>
      <c r="G375" s="22">
        <v>4166.5825979800029</v>
      </c>
      <c r="H375" s="22">
        <v>4166.5825979800029</v>
      </c>
      <c r="I375" s="22">
        <v>0.24000484245405554</v>
      </c>
      <c r="K375" s="22"/>
      <c r="L375" s="22">
        <f t="shared" si="150"/>
        <v>4771.9587050260125</v>
      </c>
      <c r="M375" s="22">
        <f t="shared" si="151"/>
        <v>83.286391171908804</v>
      </c>
      <c r="N375" s="22">
        <f t="shared" si="152"/>
        <v>-3.2785586552193262E-2</v>
      </c>
      <c r="O375" s="22">
        <f t="shared" si="153"/>
        <v>0.95866599720505041</v>
      </c>
      <c r="Q375" s="22">
        <f t="shared" si="163"/>
        <v>0.96721441344780679</v>
      </c>
      <c r="R375" s="22">
        <f t="shared" si="164"/>
        <v>0.95866599720505041</v>
      </c>
      <c r="S375" s="22">
        <f t="shared" si="154"/>
        <v>1.3618165132565909</v>
      </c>
      <c r="U375" s="22">
        <f t="shared" si="155"/>
        <v>13.255440847294478</v>
      </c>
      <c r="V375" s="22">
        <f t="shared" si="165"/>
        <v>13</v>
      </c>
      <c r="W375" s="22">
        <f t="shared" si="166"/>
        <v>0.25544084729447825</v>
      </c>
      <c r="X375" s="22">
        <f t="shared" si="167"/>
        <v>91.958705026012169</v>
      </c>
      <c r="Y375" s="22">
        <f t="shared" si="168"/>
        <v>-91.958705026012169</v>
      </c>
      <c r="Z375" s="22">
        <f t="shared" si="169"/>
        <v>-91.958705026012169</v>
      </c>
      <c r="AB375" s="22">
        <f t="shared" si="156"/>
        <v>0.78095948690667027</v>
      </c>
      <c r="AC375" s="22">
        <f t="shared" si="157"/>
        <v>44.745682570454484</v>
      </c>
      <c r="AD375" s="22">
        <f t="shared" si="170"/>
        <v>0.12429356269570691</v>
      </c>
      <c r="AE375" s="22">
        <f t="shared" si="171"/>
        <v>0</v>
      </c>
      <c r="AF375" s="22">
        <f t="shared" si="172"/>
        <v>0.12429356269570691</v>
      </c>
      <c r="AG375" s="22">
        <f t="shared" si="173"/>
        <v>44.745682570454484</v>
      </c>
      <c r="AH375" s="22">
        <f t="shared" si="174"/>
        <v>-44.745682570454484</v>
      </c>
      <c r="AI375" s="22">
        <f t="shared" si="175"/>
        <v>-44.745682570454484</v>
      </c>
      <c r="AK375" s="28">
        <f t="shared" si="158"/>
        <v>0</v>
      </c>
      <c r="AL375" s="28">
        <f t="shared" si="159"/>
        <v>-0.36157705684156971</v>
      </c>
      <c r="AM375" s="28">
        <f t="shared" si="160"/>
        <v>2.6823719217507924</v>
      </c>
      <c r="AN375" s="28">
        <v>0</v>
      </c>
      <c r="AO375" s="28">
        <f t="shared" si="161"/>
        <v>-91.958705026012169</v>
      </c>
      <c r="AP375" s="28" t="e">
        <f t="shared" si="162"/>
        <v>#N/A</v>
      </c>
      <c r="BC375" s="65">
        <f t="shared" si="176"/>
        <v>13.255440847294478</v>
      </c>
      <c r="BD375" s="65" t="e">
        <f t="shared" si="177"/>
        <v>#N/A</v>
      </c>
      <c r="BE375" s="65">
        <f t="shared" si="178"/>
        <v>2.6823719217507924</v>
      </c>
      <c r="BF375" s="65" t="e">
        <f t="shared" si="179"/>
        <v>#N/A</v>
      </c>
    </row>
    <row r="376" spans="5:58">
      <c r="E376" s="31"/>
      <c r="F376" s="23">
        <v>372</v>
      </c>
      <c r="G376" s="23">
        <v>4226.9780796732975</v>
      </c>
      <c r="H376" s="23">
        <v>4226.9780796732975</v>
      </c>
      <c r="I376" s="27">
        <v>0.23657562948074001</v>
      </c>
      <c r="K376" s="23"/>
      <c r="L376" s="23">
        <f t="shared" si="150"/>
        <v>4841.1292393507802</v>
      </c>
      <c r="M376" s="23">
        <f t="shared" si="151"/>
        <v>84.493644741239748</v>
      </c>
      <c r="N376" s="23">
        <f t="shared" si="152"/>
        <v>-0.9076685476951819</v>
      </c>
      <c r="O376" s="23">
        <f t="shared" si="153"/>
        <v>0.31024699258436711</v>
      </c>
      <c r="Q376" s="23">
        <f t="shared" si="163"/>
        <v>9.2331452304818096E-2</v>
      </c>
      <c r="R376" s="23">
        <f t="shared" si="164"/>
        <v>0.31024699258436711</v>
      </c>
      <c r="S376" s="23">
        <f t="shared" si="154"/>
        <v>0.32369475357558891</v>
      </c>
      <c r="U376" s="23">
        <f t="shared" si="155"/>
        <v>13.447581220418833</v>
      </c>
      <c r="V376" s="23">
        <f t="shared" si="165"/>
        <v>13</v>
      </c>
      <c r="W376" s="23">
        <f t="shared" si="166"/>
        <v>0.44758122041883297</v>
      </c>
      <c r="X376" s="23">
        <f t="shared" si="167"/>
        <v>161.12923935077987</v>
      </c>
      <c r="Y376" s="23">
        <f t="shared" si="168"/>
        <v>-161.12923935077987</v>
      </c>
      <c r="Z376" s="23">
        <f t="shared" si="169"/>
        <v>-161.12923935077987</v>
      </c>
      <c r="AB376" s="23">
        <f t="shared" si="156"/>
        <v>1.2815370530271752</v>
      </c>
      <c r="AC376" s="23">
        <f t="shared" si="157"/>
        <v>73.426664428090319</v>
      </c>
      <c r="AD376" s="23">
        <f t="shared" si="170"/>
        <v>0.20396295674469533</v>
      </c>
      <c r="AE376" s="23">
        <f t="shared" si="171"/>
        <v>0</v>
      </c>
      <c r="AF376" s="23">
        <f t="shared" si="172"/>
        <v>0.20396295674469533</v>
      </c>
      <c r="AG376" s="23">
        <f t="shared" si="173"/>
        <v>73.426664428090319</v>
      </c>
      <c r="AH376" s="23">
        <f t="shared" si="174"/>
        <v>-73.426664428090319</v>
      </c>
      <c r="AI376" s="23">
        <f t="shared" si="175"/>
        <v>-73.426664428090319</v>
      </c>
      <c r="AK376" s="26">
        <f t="shared" si="158"/>
        <v>0</v>
      </c>
      <c r="AL376" s="26">
        <f t="shared" si="159"/>
        <v>-0.36157705684156971</v>
      </c>
      <c r="AM376" s="26">
        <f t="shared" si="160"/>
        <v>-9.7972867911660959</v>
      </c>
      <c r="AN376" s="26">
        <v>0</v>
      </c>
      <c r="AO376" s="26">
        <f t="shared" si="161"/>
        <v>-161.12923935077987</v>
      </c>
      <c r="AP376" s="26" t="e">
        <f t="shared" si="162"/>
        <v>#N/A</v>
      </c>
      <c r="BC376" s="66">
        <f t="shared" si="176"/>
        <v>13.447581220418833</v>
      </c>
      <c r="BD376" s="66" t="e">
        <f t="shared" si="177"/>
        <v>#N/A</v>
      </c>
      <c r="BE376" s="66">
        <f t="shared" si="178"/>
        <v>-9.7972867911660959</v>
      </c>
      <c r="BF376" s="66" t="e">
        <f t="shared" si="179"/>
        <v>#N/A</v>
      </c>
    </row>
    <row r="377" spans="5:58">
      <c r="E377" s="31"/>
      <c r="F377" s="22">
        <v>373</v>
      </c>
      <c r="G377" s="22">
        <v>4288.2490064401445</v>
      </c>
      <c r="H377" s="22">
        <v>4288.2490064401445</v>
      </c>
      <c r="I377" s="22">
        <v>0.23319541344222031</v>
      </c>
      <c r="K377" s="22"/>
      <c r="L377" s="22">
        <f t="shared" si="150"/>
        <v>4911.3024149628072</v>
      </c>
      <c r="M377" s="22">
        <f t="shared" si="151"/>
        <v>85.718397702249803</v>
      </c>
      <c r="N377" s="22">
        <f t="shared" si="152"/>
        <v>-0.59971774203155359</v>
      </c>
      <c r="O377" s="22">
        <f t="shared" si="153"/>
        <v>-0.74863476994813694</v>
      </c>
      <c r="Q377" s="22">
        <f t="shared" si="163"/>
        <v>0.40028225796844641</v>
      </c>
      <c r="R377" s="22">
        <f t="shared" si="164"/>
        <v>-0.74863476994813694</v>
      </c>
      <c r="S377" s="22">
        <f t="shared" si="154"/>
        <v>0.8489286806437969</v>
      </c>
      <c r="U377" s="22">
        <f t="shared" si="155"/>
        <v>13.64250670823002</v>
      </c>
      <c r="V377" s="22">
        <f t="shared" si="165"/>
        <v>13</v>
      </c>
      <c r="W377" s="22">
        <f t="shared" si="166"/>
        <v>0.64250670823001954</v>
      </c>
      <c r="X377" s="22">
        <f t="shared" si="167"/>
        <v>231.30241496280703</v>
      </c>
      <c r="Y377" s="22">
        <f t="shared" si="168"/>
        <v>128.69758503719297</v>
      </c>
      <c r="Z377" s="22">
        <f t="shared" si="169"/>
        <v>128.69758503719297</v>
      </c>
      <c r="AB377" s="22">
        <f t="shared" si="156"/>
        <v>-1.079788838691653</v>
      </c>
      <c r="AC377" s="22">
        <f t="shared" si="157"/>
        <v>-61.867343222364163</v>
      </c>
      <c r="AD377" s="22">
        <f t="shared" si="170"/>
        <v>-0.1718537311732338</v>
      </c>
      <c r="AE377" s="22">
        <f t="shared" si="171"/>
        <v>0</v>
      </c>
      <c r="AF377" s="22">
        <f t="shared" si="172"/>
        <v>-0.1718537311732338</v>
      </c>
      <c r="AG377" s="22">
        <f t="shared" si="173"/>
        <v>-61.86734322236417</v>
      </c>
      <c r="AH377" s="22">
        <f t="shared" si="174"/>
        <v>61.86734322236417</v>
      </c>
      <c r="AI377" s="22">
        <f t="shared" si="175"/>
        <v>61.86734322236417</v>
      </c>
      <c r="AK377" s="28">
        <f t="shared" si="158"/>
        <v>0</v>
      </c>
      <c r="AL377" s="28">
        <f t="shared" si="159"/>
        <v>-0.36157705684156971</v>
      </c>
      <c r="AM377" s="28">
        <f t="shared" si="160"/>
        <v>-1.4225758748353705</v>
      </c>
      <c r="AN377" s="28">
        <v>0</v>
      </c>
      <c r="AO377" s="28">
        <f t="shared" si="161"/>
        <v>128.69758503719297</v>
      </c>
      <c r="AP377" s="28" t="e">
        <f t="shared" si="162"/>
        <v>#N/A</v>
      </c>
      <c r="BC377" s="65">
        <f t="shared" si="176"/>
        <v>13.64250670823002</v>
      </c>
      <c r="BD377" s="65" t="e">
        <f t="shared" si="177"/>
        <v>#N/A</v>
      </c>
      <c r="BE377" s="65">
        <f t="shared" si="178"/>
        <v>-1.4225758748353705</v>
      </c>
      <c r="BF377" s="65" t="e">
        <f t="shared" si="179"/>
        <v>#N/A</v>
      </c>
    </row>
    <row r="378" spans="5:58">
      <c r="E378" s="31"/>
      <c r="F378" s="23">
        <v>374</v>
      </c>
      <c r="G378" s="23">
        <v>4350.4080680390452</v>
      </c>
      <c r="H378" s="23">
        <v>4350.4080680390452</v>
      </c>
      <c r="I378" s="27">
        <v>0.22986349426543609</v>
      </c>
      <c r="K378" s="23"/>
      <c r="L378" s="23">
        <f t="shared" si="150"/>
        <v>4982.4927653561799</v>
      </c>
      <c r="M378" s="23">
        <f t="shared" si="151"/>
        <v>86.960903712262606</v>
      </c>
      <c r="N378" s="23">
        <f t="shared" si="152"/>
        <v>0.5152898420873302</v>
      </c>
      <c r="O378" s="23">
        <f t="shared" si="153"/>
        <v>-0.80906845663660587</v>
      </c>
      <c r="Q378" s="23">
        <f t="shared" si="163"/>
        <v>1.5152898420873302</v>
      </c>
      <c r="R378" s="23">
        <f t="shared" si="164"/>
        <v>-0.80906845663660587</v>
      </c>
      <c r="S378" s="23">
        <f t="shared" si="154"/>
        <v>1.7177587354041852</v>
      </c>
      <c r="U378" s="23">
        <f t="shared" si="155"/>
        <v>13.840257681544944</v>
      </c>
      <c r="V378" s="23">
        <f t="shared" si="165"/>
        <v>13</v>
      </c>
      <c r="W378" s="23">
        <f t="shared" si="166"/>
        <v>0.84025768154494429</v>
      </c>
      <c r="X378" s="23">
        <f t="shared" si="167"/>
        <v>302.49276535617992</v>
      </c>
      <c r="Y378" s="23">
        <f t="shared" si="168"/>
        <v>57.507234643820084</v>
      </c>
      <c r="Z378" s="23">
        <f t="shared" si="169"/>
        <v>57.507234643820084</v>
      </c>
      <c r="AB378" s="23">
        <f t="shared" si="156"/>
        <v>-0.49042675166978561</v>
      </c>
      <c r="AC378" s="23">
        <f t="shared" si="157"/>
        <v>-28.099383030989213</v>
      </c>
      <c r="AD378" s="23">
        <f t="shared" si="170"/>
        <v>-7.8053841752747807E-2</v>
      </c>
      <c r="AE378" s="23">
        <f t="shared" si="171"/>
        <v>0</v>
      </c>
      <c r="AF378" s="23">
        <f t="shared" si="172"/>
        <v>-7.8053841752747807E-2</v>
      </c>
      <c r="AG378" s="23">
        <f t="shared" si="173"/>
        <v>-28.099383030989209</v>
      </c>
      <c r="AH378" s="23">
        <f t="shared" si="174"/>
        <v>28.099383030989209</v>
      </c>
      <c r="AI378" s="23">
        <f t="shared" si="175"/>
        <v>28.099383030989209</v>
      </c>
      <c r="AK378" s="26">
        <f t="shared" si="158"/>
        <v>0</v>
      </c>
      <c r="AL378" s="26">
        <f t="shared" si="159"/>
        <v>-0.36157705684156971</v>
      </c>
      <c r="AM378" s="26">
        <f t="shared" si="160"/>
        <v>4.6992433151590927</v>
      </c>
      <c r="AN378" s="26">
        <v>0</v>
      </c>
      <c r="AO378" s="26">
        <f t="shared" si="161"/>
        <v>57.507234643820084</v>
      </c>
      <c r="AP378" s="26" t="e">
        <f t="shared" si="162"/>
        <v>#N/A</v>
      </c>
      <c r="BC378" s="66">
        <f t="shared" si="176"/>
        <v>13.840257681544944</v>
      </c>
      <c r="BD378" s="66" t="e">
        <f t="shared" si="177"/>
        <v>#N/A</v>
      </c>
      <c r="BE378" s="66">
        <f t="shared" si="178"/>
        <v>4.6992433151590927</v>
      </c>
      <c r="BF378" s="66" t="e">
        <f t="shared" si="179"/>
        <v>#N/A</v>
      </c>
    </row>
    <row r="379" spans="5:58">
      <c r="E379" s="31"/>
      <c r="F379" s="22">
        <v>375</v>
      </c>
      <c r="G379" s="22">
        <v>4413.4681381691826</v>
      </c>
      <c r="H379" s="22">
        <v>4413.4681381691826</v>
      </c>
      <c r="I379" s="22">
        <v>0.22657918188004075</v>
      </c>
      <c r="K379" s="22"/>
      <c r="L379" s="22">
        <f t="shared" si="150"/>
        <v>5054.715034690993</v>
      </c>
      <c r="M379" s="22">
        <f t="shared" si="151"/>
        <v>88.221420105417224</v>
      </c>
      <c r="N379" s="22">
        <f t="shared" si="152"/>
        <v>0.92776491171402586</v>
      </c>
      <c r="O379" s="22">
        <f t="shared" si="153"/>
        <v>0.24365479161098189</v>
      </c>
      <c r="Q379" s="22">
        <f t="shared" si="163"/>
        <v>1.9277649117140259</v>
      </c>
      <c r="R379" s="22">
        <f t="shared" si="164"/>
        <v>0.24365479161098189</v>
      </c>
      <c r="S379" s="22">
        <f t="shared" si="154"/>
        <v>1.9431019562315244</v>
      </c>
      <c r="U379" s="22">
        <f t="shared" si="155"/>
        <v>14.04087509636387</v>
      </c>
      <c r="V379" s="22">
        <f t="shared" si="165"/>
        <v>14</v>
      </c>
      <c r="W379" s="22">
        <f t="shared" si="166"/>
        <v>4.0875096363869545E-2</v>
      </c>
      <c r="X379" s="22">
        <f t="shared" si="167"/>
        <v>14.715034690993036</v>
      </c>
      <c r="Y379" s="22">
        <f t="shared" si="168"/>
        <v>-14.715034690993036</v>
      </c>
      <c r="Z379" s="22">
        <f t="shared" si="169"/>
        <v>-14.715034690993036</v>
      </c>
      <c r="AB379" s="22">
        <f t="shared" si="156"/>
        <v>0.12572571568752566</v>
      </c>
      <c r="AC379" s="22">
        <f t="shared" si="157"/>
        <v>7.2035528851569461</v>
      </c>
      <c r="AD379" s="22">
        <f t="shared" si="170"/>
        <v>2.000986912543596E-2</v>
      </c>
      <c r="AE379" s="22">
        <f t="shared" si="171"/>
        <v>0</v>
      </c>
      <c r="AF379" s="22">
        <f t="shared" si="172"/>
        <v>2.000986912543596E-2</v>
      </c>
      <c r="AG379" s="22">
        <f t="shared" si="173"/>
        <v>7.2035528851569453</v>
      </c>
      <c r="AH379" s="22">
        <f t="shared" si="174"/>
        <v>-7.2035528851569453</v>
      </c>
      <c r="AI379" s="22">
        <f t="shared" si="175"/>
        <v>-7.2035528851569453</v>
      </c>
      <c r="AK379" s="28">
        <f t="shared" si="158"/>
        <v>0</v>
      </c>
      <c r="AL379" s="28">
        <f t="shared" si="159"/>
        <v>-0.36157705684156971</v>
      </c>
      <c r="AM379" s="28">
        <f t="shared" si="160"/>
        <v>5.7699117800558355</v>
      </c>
      <c r="AN379" s="28">
        <v>0</v>
      </c>
      <c r="AO379" s="28">
        <f t="shared" si="161"/>
        <v>-14.715034690993036</v>
      </c>
      <c r="AP379" s="28" t="e">
        <f t="shared" si="162"/>
        <v>#N/A</v>
      </c>
      <c r="BC379" s="65">
        <f t="shared" si="176"/>
        <v>14.04087509636387</v>
      </c>
      <c r="BD379" s="65" t="e">
        <f t="shared" si="177"/>
        <v>#N/A</v>
      </c>
      <c r="BE379" s="65">
        <f t="shared" si="178"/>
        <v>5.7699117800558355</v>
      </c>
      <c r="BF379" s="65" t="e">
        <f t="shared" si="179"/>
        <v>#N/A</v>
      </c>
    </row>
    <row r="380" spans="5:58">
      <c r="E380" s="31"/>
      <c r="F380" s="23">
        <v>376</v>
      </c>
      <c r="G380" s="23">
        <v>4477.4422771366826</v>
      </c>
      <c r="H380" s="23">
        <v>4477.4422771366826</v>
      </c>
      <c r="I380" s="27">
        <v>0.22334179607548138</v>
      </c>
      <c r="K380" s="23"/>
      <c r="L380" s="23">
        <f t="shared" si="150"/>
        <v>5127.9841808470082</v>
      </c>
      <c r="M380" s="23">
        <f t="shared" si="151"/>
        <v>89.500207945964632</v>
      </c>
      <c r="N380" s="23">
        <f t="shared" si="152"/>
        <v>3.3741196714076563E-2</v>
      </c>
      <c r="O380" s="23">
        <f t="shared" si="153"/>
        <v>0.95863283927008625</v>
      </c>
      <c r="Q380" s="23">
        <f t="shared" si="163"/>
        <v>1.0337411967140766</v>
      </c>
      <c r="R380" s="23">
        <f t="shared" si="164"/>
        <v>0.95863283927008625</v>
      </c>
      <c r="S380" s="23">
        <f t="shared" si="154"/>
        <v>1.4098218973724583</v>
      </c>
      <c r="U380" s="23">
        <f t="shared" si="155"/>
        <v>14.2444005023528</v>
      </c>
      <c r="V380" s="23">
        <f t="shared" si="165"/>
        <v>14</v>
      </c>
      <c r="W380" s="23">
        <f t="shared" si="166"/>
        <v>0.24440050235279998</v>
      </c>
      <c r="X380" s="23">
        <f t="shared" si="167"/>
        <v>87.984180847007991</v>
      </c>
      <c r="Y380" s="23">
        <f t="shared" si="168"/>
        <v>-87.984180847007991</v>
      </c>
      <c r="Z380" s="23">
        <f t="shared" si="169"/>
        <v>-87.984180847007991</v>
      </c>
      <c r="AB380" s="23">
        <f t="shared" si="156"/>
        <v>0.74771808589414002</v>
      </c>
      <c r="AC380" s="23">
        <f t="shared" si="157"/>
        <v>42.841090587334598</v>
      </c>
      <c r="AD380" s="23">
        <f t="shared" si="170"/>
        <v>0.11900302940926277</v>
      </c>
      <c r="AE380" s="23">
        <f t="shared" si="171"/>
        <v>0</v>
      </c>
      <c r="AF380" s="23">
        <f t="shared" si="172"/>
        <v>0.11900302940926277</v>
      </c>
      <c r="AG380" s="23">
        <f t="shared" si="173"/>
        <v>42.841090587334598</v>
      </c>
      <c r="AH380" s="23">
        <f t="shared" si="174"/>
        <v>-42.841090587334598</v>
      </c>
      <c r="AI380" s="23">
        <f t="shared" si="175"/>
        <v>-42.841090587334598</v>
      </c>
      <c r="AK380" s="26">
        <f t="shared" si="158"/>
        <v>0</v>
      </c>
      <c r="AL380" s="26">
        <f t="shared" si="159"/>
        <v>-0.36157705684156971</v>
      </c>
      <c r="AM380" s="26">
        <f t="shared" si="160"/>
        <v>2.9832850350382052</v>
      </c>
      <c r="AN380" s="26">
        <v>0</v>
      </c>
      <c r="AO380" s="26">
        <f t="shared" si="161"/>
        <v>-87.984180847007991</v>
      </c>
      <c r="AP380" s="26" t="e">
        <f t="shared" si="162"/>
        <v>#N/A</v>
      </c>
      <c r="BC380" s="66">
        <f t="shared" si="176"/>
        <v>14.2444005023528</v>
      </c>
      <c r="BD380" s="66" t="e">
        <f t="shared" si="177"/>
        <v>#N/A</v>
      </c>
      <c r="BE380" s="66">
        <f t="shared" si="178"/>
        <v>2.9832850350382052</v>
      </c>
      <c r="BF380" s="66" t="e">
        <f t="shared" si="179"/>
        <v>#N/A</v>
      </c>
    </row>
    <row r="381" spans="5:58">
      <c r="E381" s="31"/>
      <c r="F381" s="22">
        <v>377</v>
      </c>
      <c r="G381" s="22">
        <v>4542.3437345595339</v>
      </c>
      <c r="H381" s="22">
        <v>4542.3437345595339</v>
      </c>
      <c r="I381" s="22">
        <v>0.22015066636012057</v>
      </c>
      <c r="K381" s="22"/>
      <c r="L381" s="22">
        <f t="shared" si="150"/>
        <v>5202.3153785215727</v>
      </c>
      <c r="M381" s="22">
        <f t="shared" si="151"/>
        <v>90.797532082336545</v>
      </c>
      <c r="N381" s="22">
        <f t="shared" si="152"/>
        <v>-0.91389633797963543</v>
      </c>
      <c r="O381" s="22">
        <f t="shared" si="153"/>
        <v>0.29139127013371052</v>
      </c>
      <c r="Q381" s="22">
        <f t="shared" si="163"/>
        <v>8.6103662020364569E-2</v>
      </c>
      <c r="R381" s="22">
        <f t="shared" si="164"/>
        <v>0.29139127013371052</v>
      </c>
      <c r="S381" s="22">
        <f t="shared" si="154"/>
        <v>0.30384652856903632</v>
      </c>
      <c r="U381" s="22">
        <f t="shared" si="155"/>
        <v>14.450876051448812</v>
      </c>
      <c r="V381" s="22">
        <f t="shared" si="165"/>
        <v>14</v>
      </c>
      <c r="W381" s="22">
        <f t="shared" si="166"/>
        <v>0.45087605144881238</v>
      </c>
      <c r="X381" s="22">
        <f t="shared" si="167"/>
        <v>162.31537852157246</v>
      </c>
      <c r="Y381" s="22">
        <f t="shared" si="168"/>
        <v>-162.31537852157246</v>
      </c>
      <c r="Z381" s="22">
        <f t="shared" si="169"/>
        <v>-162.31537852157246</v>
      </c>
      <c r="AB381" s="22">
        <f t="shared" si="156"/>
        <v>1.2834808276321172</v>
      </c>
      <c r="AC381" s="22">
        <f t="shared" si="157"/>
        <v>73.538034509278205</v>
      </c>
      <c r="AD381" s="22">
        <f t="shared" si="170"/>
        <v>0.20427231808132834</v>
      </c>
      <c r="AE381" s="22">
        <f t="shared" si="171"/>
        <v>0</v>
      </c>
      <c r="AF381" s="22">
        <f t="shared" si="172"/>
        <v>0.20427231808132834</v>
      </c>
      <c r="AG381" s="22">
        <f t="shared" si="173"/>
        <v>73.538034509278205</v>
      </c>
      <c r="AH381" s="22">
        <f t="shared" si="174"/>
        <v>-73.538034509278205</v>
      </c>
      <c r="AI381" s="22">
        <f t="shared" si="175"/>
        <v>-73.538034509278205</v>
      </c>
      <c r="AK381" s="28">
        <f t="shared" si="158"/>
        <v>0</v>
      </c>
      <c r="AL381" s="28">
        <f t="shared" si="159"/>
        <v>-0.36157705684156971</v>
      </c>
      <c r="AM381" s="28">
        <f t="shared" si="160"/>
        <v>-10.346914421608863</v>
      </c>
      <c r="AN381" s="28">
        <v>0</v>
      </c>
      <c r="AO381" s="28">
        <f t="shared" si="161"/>
        <v>-162.31537852157246</v>
      </c>
      <c r="AP381" s="28" t="e">
        <f t="shared" si="162"/>
        <v>#N/A</v>
      </c>
      <c r="BC381" s="65">
        <f t="shared" si="176"/>
        <v>14.450876051448812</v>
      </c>
      <c r="BD381" s="65" t="e">
        <f t="shared" si="177"/>
        <v>#N/A</v>
      </c>
      <c r="BE381" s="65">
        <f t="shared" si="178"/>
        <v>-10.346914421608863</v>
      </c>
      <c r="BF381" s="65" t="e">
        <f t="shared" si="179"/>
        <v>#N/A</v>
      </c>
    </row>
    <row r="382" spans="5:58">
      <c r="E382" s="31"/>
      <c r="F382" s="23">
        <v>378</v>
      </c>
      <c r="G382" s="23">
        <v>4608.185952111693</v>
      </c>
      <c r="H382" s="23">
        <v>4608.185952111693</v>
      </c>
      <c r="I382" s="27">
        <v>0.21700513182237183</v>
      </c>
      <c r="K382" s="23"/>
      <c r="L382" s="23">
        <f t="shared" si="150"/>
        <v>5277.7240223724266</v>
      </c>
      <c r="M382" s="23">
        <f t="shared" si="151"/>
        <v>92.113661201997715</v>
      </c>
      <c r="N382" s="23">
        <f t="shared" si="152"/>
        <v>-0.51222492126343133</v>
      </c>
      <c r="O382" s="23">
        <f t="shared" si="153"/>
        <v>-0.81101234202655426</v>
      </c>
      <c r="Q382" s="23">
        <f t="shared" si="163"/>
        <v>0.48777507873656867</v>
      </c>
      <c r="R382" s="23">
        <f t="shared" si="164"/>
        <v>-0.81101234202655426</v>
      </c>
      <c r="S382" s="23">
        <f t="shared" si="154"/>
        <v>0.94639608323146729</v>
      </c>
      <c r="U382" s="23">
        <f t="shared" si="155"/>
        <v>14.660344506590073</v>
      </c>
      <c r="V382" s="23">
        <f t="shared" si="165"/>
        <v>14</v>
      </c>
      <c r="W382" s="23">
        <f t="shared" si="166"/>
        <v>0.66034450659007327</v>
      </c>
      <c r="X382" s="23">
        <f t="shared" si="167"/>
        <v>237.72402237242636</v>
      </c>
      <c r="Y382" s="23">
        <f t="shared" si="168"/>
        <v>122.27597762757364</v>
      </c>
      <c r="Z382" s="23">
        <f t="shared" si="169"/>
        <v>122.27597762757364</v>
      </c>
      <c r="AB382" s="23">
        <f t="shared" si="156"/>
        <v>-1.0293188424645505</v>
      </c>
      <c r="AC382" s="23">
        <f t="shared" si="157"/>
        <v>-58.975625446510001</v>
      </c>
      <c r="AD382" s="23">
        <f t="shared" si="170"/>
        <v>-0.16382118179586111</v>
      </c>
      <c r="AE382" s="23">
        <f t="shared" si="171"/>
        <v>0</v>
      </c>
      <c r="AF382" s="23">
        <f t="shared" si="172"/>
        <v>-0.16382118179586111</v>
      </c>
      <c r="AG382" s="23">
        <f t="shared" si="173"/>
        <v>-58.975625446510001</v>
      </c>
      <c r="AH382" s="23">
        <f t="shared" si="174"/>
        <v>58.975625446510001</v>
      </c>
      <c r="AI382" s="23">
        <f t="shared" si="175"/>
        <v>58.975625446510001</v>
      </c>
      <c r="AK382" s="26">
        <f t="shared" si="158"/>
        <v>0</v>
      </c>
      <c r="AL382" s="26">
        <f t="shared" si="159"/>
        <v>-0.36157705684156971</v>
      </c>
      <c r="AM382" s="26">
        <f t="shared" si="160"/>
        <v>-0.47854131507675168</v>
      </c>
      <c r="AN382" s="26">
        <v>0</v>
      </c>
      <c r="AO382" s="26">
        <f t="shared" si="161"/>
        <v>122.27597762757364</v>
      </c>
      <c r="AP382" s="26" t="e">
        <f t="shared" si="162"/>
        <v>#N/A</v>
      </c>
      <c r="BC382" s="66">
        <f t="shared" si="176"/>
        <v>14.660344506590073</v>
      </c>
      <c r="BD382" s="66" t="e">
        <f t="shared" si="177"/>
        <v>#N/A</v>
      </c>
      <c r="BE382" s="66">
        <f t="shared" si="178"/>
        <v>-0.47854131507675168</v>
      </c>
      <c r="BF382" s="66" t="e">
        <f t="shared" si="179"/>
        <v>#N/A</v>
      </c>
    </row>
    <row r="383" spans="5:58">
      <c r="E383" s="31"/>
      <c r="F383" s="22">
        <v>379</v>
      </c>
      <c r="G383" s="22">
        <v>4674.9825663069796</v>
      </c>
      <c r="H383" s="22">
        <v>4674.9825663069796</v>
      </c>
      <c r="I383" s="22">
        <v>0.21390454099381889</v>
      </c>
      <c r="K383" s="22"/>
      <c r="L383" s="22">
        <f t="shared" si="150"/>
        <v>5354.2257302060834</v>
      </c>
      <c r="M383" s="22">
        <f t="shared" si="151"/>
        <v>93.448867887093769</v>
      </c>
      <c r="N383" s="22">
        <f t="shared" si="152"/>
        <v>0.66904796256779064</v>
      </c>
      <c r="O383" s="22">
        <f t="shared" si="153"/>
        <v>-0.68737923496903319</v>
      </c>
      <c r="Q383" s="22">
        <f t="shared" si="163"/>
        <v>1.6690479625677908</v>
      </c>
      <c r="R383" s="22">
        <f t="shared" si="164"/>
        <v>-0.68737923496903319</v>
      </c>
      <c r="S383" s="22">
        <f t="shared" si="154"/>
        <v>1.8050516097935556</v>
      </c>
      <c r="U383" s="22">
        <f t="shared" si="155"/>
        <v>14.872849250572454</v>
      </c>
      <c r="V383" s="22">
        <f t="shared" si="165"/>
        <v>14</v>
      </c>
      <c r="W383" s="22">
        <f t="shared" si="166"/>
        <v>0.87284925057245388</v>
      </c>
      <c r="X383" s="22">
        <f t="shared" si="167"/>
        <v>314.22573020608343</v>
      </c>
      <c r="Y383" s="22">
        <f t="shared" si="168"/>
        <v>45.774269793916574</v>
      </c>
      <c r="Z383" s="22">
        <f t="shared" si="169"/>
        <v>45.774269793916574</v>
      </c>
      <c r="AB383" s="22">
        <f t="shared" si="156"/>
        <v>-0.39067066360409902</v>
      </c>
      <c r="AC383" s="22">
        <f t="shared" si="157"/>
        <v>-22.383780204090012</v>
      </c>
      <c r="AD383" s="22">
        <f t="shared" si="170"/>
        <v>-6.2177167233583366E-2</v>
      </c>
      <c r="AE383" s="22">
        <f t="shared" si="171"/>
        <v>0</v>
      </c>
      <c r="AF383" s="22">
        <f t="shared" si="172"/>
        <v>-6.2177167233583366E-2</v>
      </c>
      <c r="AG383" s="22">
        <f t="shared" si="173"/>
        <v>-22.383780204090012</v>
      </c>
      <c r="AH383" s="22">
        <f t="shared" si="174"/>
        <v>22.383780204090012</v>
      </c>
      <c r="AI383" s="22">
        <f t="shared" si="175"/>
        <v>22.383780204090012</v>
      </c>
      <c r="AK383" s="28">
        <f t="shared" si="158"/>
        <v>0</v>
      </c>
      <c r="AL383" s="28">
        <f t="shared" si="159"/>
        <v>-0.36157705684156971</v>
      </c>
      <c r="AM383" s="28">
        <f t="shared" si="160"/>
        <v>5.1297924741756233</v>
      </c>
      <c r="AN383" s="28">
        <v>0</v>
      </c>
      <c r="AO383" s="28">
        <f t="shared" si="161"/>
        <v>45.774269793916574</v>
      </c>
      <c r="AP383" s="28" t="e">
        <f t="shared" si="162"/>
        <v>#N/A</v>
      </c>
      <c r="BC383" s="65">
        <f t="shared" si="176"/>
        <v>14.872849250572454</v>
      </c>
      <c r="BD383" s="65" t="e">
        <f t="shared" si="177"/>
        <v>#N/A</v>
      </c>
      <c r="BE383" s="65">
        <f t="shared" si="178"/>
        <v>5.1297924741756233</v>
      </c>
      <c r="BF383" s="65" t="e">
        <f t="shared" si="179"/>
        <v>#N/A</v>
      </c>
    </row>
    <row r="384" spans="5:58">
      <c r="E384" s="31"/>
      <c r="F384" s="23">
        <v>380</v>
      </c>
      <c r="G384" s="23">
        <v>4742.7474113233129</v>
      </c>
      <c r="H384" s="23">
        <v>4742.7474113233129</v>
      </c>
      <c r="I384" s="27">
        <v>0.21084825171429103</v>
      </c>
      <c r="K384" s="23"/>
      <c r="L384" s="23">
        <f t="shared" si="150"/>
        <v>5431.8363462123998</v>
      </c>
      <c r="M384" s="23">
        <f t="shared" si="151"/>
        <v>94.803428670904992</v>
      </c>
      <c r="N384" s="23">
        <f t="shared" si="152"/>
        <v>0.81491873919051783</v>
      </c>
      <c r="O384" s="23">
        <f t="shared" si="153"/>
        <v>0.50598699330996832</v>
      </c>
      <c r="Q384" s="23">
        <f t="shared" si="163"/>
        <v>1.8149187391905177</v>
      </c>
      <c r="R384" s="23">
        <f t="shared" si="164"/>
        <v>0.50598699330996832</v>
      </c>
      <c r="S384" s="23">
        <f t="shared" si="154"/>
        <v>1.8841318603706485</v>
      </c>
      <c r="U384" s="23">
        <f t="shared" si="155"/>
        <v>15.088434295034444</v>
      </c>
      <c r="V384" s="23">
        <f t="shared" si="165"/>
        <v>15</v>
      </c>
      <c r="W384" s="23">
        <f t="shared" si="166"/>
        <v>8.8434295034444332E-2</v>
      </c>
      <c r="X384" s="23">
        <f t="shared" si="167"/>
        <v>31.83634621239996</v>
      </c>
      <c r="Y384" s="23">
        <f t="shared" si="168"/>
        <v>-31.83634621239996</v>
      </c>
      <c r="Z384" s="23">
        <f t="shared" si="169"/>
        <v>-31.83634621239996</v>
      </c>
      <c r="AB384" s="23">
        <f t="shared" si="156"/>
        <v>0.27188928254256745</v>
      </c>
      <c r="AC384" s="23">
        <f t="shared" si="157"/>
        <v>15.578108384529088</v>
      </c>
      <c r="AD384" s="23">
        <f t="shared" si="170"/>
        <v>4.3272523290358578E-2</v>
      </c>
      <c r="AE384" s="23">
        <f t="shared" si="171"/>
        <v>0</v>
      </c>
      <c r="AF384" s="23">
        <f t="shared" si="172"/>
        <v>4.3272523290358578E-2</v>
      </c>
      <c r="AG384" s="23">
        <f t="shared" si="173"/>
        <v>15.578108384529088</v>
      </c>
      <c r="AH384" s="23">
        <f t="shared" si="174"/>
        <v>-15.578108384529088</v>
      </c>
      <c r="AI384" s="23">
        <f t="shared" si="175"/>
        <v>-15.578108384529088</v>
      </c>
      <c r="AK384" s="26">
        <f t="shared" si="158"/>
        <v>0</v>
      </c>
      <c r="AL384" s="26">
        <f t="shared" si="159"/>
        <v>-0.36157705684156971</v>
      </c>
      <c r="AM384" s="26">
        <f t="shared" si="160"/>
        <v>5.5022258696406547</v>
      </c>
      <c r="AN384" s="26">
        <v>0</v>
      </c>
      <c r="AO384" s="26">
        <f t="shared" si="161"/>
        <v>-31.83634621239996</v>
      </c>
      <c r="AP384" s="26" t="e">
        <f t="shared" si="162"/>
        <v>#N/A</v>
      </c>
      <c r="BC384" s="66">
        <f t="shared" si="176"/>
        <v>15.088434295034444</v>
      </c>
      <c r="BD384" s="66" t="e">
        <f t="shared" si="177"/>
        <v>#N/A</v>
      </c>
      <c r="BE384" s="66">
        <f t="shared" si="178"/>
        <v>5.5022258696406547</v>
      </c>
      <c r="BF384" s="66" t="e">
        <f t="shared" si="179"/>
        <v>#N/A</v>
      </c>
    </row>
    <row r="385" spans="5:58">
      <c r="E385" s="31"/>
      <c r="F385" s="22">
        <v>381</v>
      </c>
      <c r="G385" s="22">
        <v>4811.4945218679031</v>
      </c>
      <c r="H385" s="22">
        <v>4811.4945218679031</v>
      </c>
      <c r="I385" s="22">
        <v>0.20783563099886543</v>
      </c>
      <c r="K385" s="22"/>
      <c r="L385" s="22">
        <f t="shared" si="150"/>
        <v>5510.5719442460722</v>
      </c>
      <c r="M385" s="22">
        <f t="shared" si="151"/>
        <v>96.177624095119356</v>
      </c>
      <c r="N385" s="22">
        <f t="shared" si="152"/>
        <v>-0.33705610904957417</v>
      </c>
      <c r="O385" s="22">
        <f t="shared" si="153"/>
        <v>0.89805822096069388</v>
      </c>
      <c r="Q385" s="22">
        <f t="shared" si="163"/>
        <v>0.66294389095042583</v>
      </c>
      <c r="R385" s="22">
        <f t="shared" si="164"/>
        <v>0.89805822096069388</v>
      </c>
      <c r="S385" s="22">
        <f t="shared" si="154"/>
        <v>1.1162451212809741</v>
      </c>
      <c r="U385" s="22">
        <f t="shared" si="155"/>
        <v>15.307144289572422</v>
      </c>
      <c r="V385" s="22">
        <f t="shared" si="165"/>
        <v>15</v>
      </c>
      <c r="W385" s="22">
        <f t="shared" si="166"/>
        <v>0.30714428957242212</v>
      </c>
      <c r="X385" s="22">
        <f t="shared" si="167"/>
        <v>110.57194424607196</v>
      </c>
      <c r="Y385" s="22">
        <f t="shared" si="168"/>
        <v>-110.57194424607196</v>
      </c>
      <c r="Z385" s="22">
        <f t="shared" si="169"/>
        <v>-110.57194424607196</v>
      </c>
      <c r="AB385" s="22">
        <f t="shared" si="156"/>
        <v>0.93489202735721721</v>
      </c>
      <c r="AC385" s="22">
        <f t="shared" si="157"/>
        <v>53.565367467997646</v>
      </c>
      <c r="AD385" s="22">
        <f t="shared" si="170"/>
        <v>0.14879268741110457</v>
      </c>
      <c r="AE385" s="22">
        <f t="shared" si="171"/>
        <v>0</v>
      </c>
      <c r="AF385" s="22">
        <f t="shared" si="172"/>
        <v>0.14879268741110457</v>
      </c>
      <c r="AG385" s="22">
        <f t="shared" si="173"/>
        <v>53.565367467997646</v>
      </c>
      <c r="AH385" s="22">
        <f t="shared" si="174"/>
        <v>-53.565367467997646</v>
      </c>
      <c r="AI385" s="22">
        <f t="shared" si="175"/>
        <v>-53.565367467997646</v>
      </c>
      <c r="AK385" s="28">
        <f t="shared" si="158"/>
        <v>0</v>
      </c>
      <c r="AL385" s="28">
        <f t="shared" si="159"/>
        <v>-0.36157705684156971</v>
      </c>
      <c r="AM385" s="28">
        <f t="shared" si="160"/>
        <v>0.95519147501367874</v>
      </c>
      <c r="AN385" s="28">
        <v>0</v>
      </c>
      <c r="AO385" s="28">
        <f t="shared" si="161"/>
        <v>-110.57194424607196</v>
      </c>
      <c r="AP385" s="28" t="e">
        <f t="shared" si="162"/>
        <v>#N/A</v>
      </c>
      <c r="BC385" s="65">
        <f t="shared" si="176"/>
        <v>15.307144289572422</v>
      </c>
      <c r="BD385" s="65" t="e">
        <f t="shared" si="177"/>
        <v>#N/A</v>
      </c>
      <c r="BE385" s="65">
        <f t="shared" si="178"/>
        <v>0.95519147501367874</v>
      </c>
      <c r="BF385" s="65" t="e">
        <f t="shared" si="179"/>
        <v>#N/A</v>
      </c>
    </row>
    <row r="386" spans="5:58">
      <c r="E386" s="31"/>
      <c r="F386" s="23">
        <v>382</v>
      </c>
      <c r="G386" s="23">
        <v>4881.2381360839663</v>
      </c>
      <c r="H386" s="23">
        <v>4881.2381360839663</v>
      </c>
      <c r="I386" s="27">
        <v>0.20486605490677051</v>
      </c>
      <c r="K386" s="23"/>
      <c r="L386" s="23">
        <f t="shared" si="150"/>
        <v>5590.4488311556624</v>
      </c>
      <c r="M386" s="23">
        <f t="shared" si="151"/>
        <v>97.57173876793486</v>
      </c>
      <c r="N386" s="23">
        <f t="shared" si="152"/>
        <v>-0.94331985393866513</v>
      </c>
      <c r="O386" s="23">
        <f t="shared" si="153"/>
        <v>-0.17396276052034967</v>
      </c>
      <c r="Q386" s="23">
        <f t="shared" si="163"/>
        <v>5.6680146061334868E-2</v>
      </c>
      <c r="R386" s="23">
        <f t="shared" si="164"/>
        <v>-0.17396276052034967</v>
      </c>
      <c r="S386" s="23">
        <f t="shared" si="154"/>
        <v>0.18296360568537884</v>
      </c>
      <c r="U386" s="23">
        <f t="shared" si="155"/>
        <v>15.529024530987952</v>
      </c>
      <c r="V386" s="23">
        <f t="shared" si="165"/>
        <v>15</v>
      </c>
      <c r="W386" s="23">
        <f t="shared" si="166"/>
        <v>0.52902453098795199</v>
      </c>
      <c r="X386" s="23">
        <f t="shared" si="167"/>
        <v>190.44883115566273</v>
      </c>
      <c r="Y386" s="23">
        <f t="shared" si="168"/>
        <v>169.55116884433727</v>
      </c>
      <c r="Z386" s="23">
        <f t="shared" si="169"/>
        <v>169.55116884433727</v>
      </c>
      <c r="AB386" s="23">
        <f t="shared" si="156"/>
        <v>-1.2558250262620478</v>
      </c>
      <c r="AC386" s="23">
        <f t="shared" si="157"/>
        <v>-71.953473811721111</v>
      </c>
      <c r="AD386" s="23">
        <f t="shared" si="170"/>
        <v>-0.1998707605881142</v>
      </c>
      <c r="AE386" s="23">
        <f t="shared" si="171"/>
        <v>0</v>
      </c>
      <c r="AF386" s="23">
        <f t="shared" si="172"/>
        <v>-0.1998707605881142</v>
      </c>
      <c r="AG386" s="23">
        <f t="shared" si="173"/>
        <v>-71.953473811721111</v>
      </c>
      <c r="AH386" s="23">
        <f t="shared" si="174"/>
        <v>71.953473811721111</v>
      </c>
      <c r="AI386" s="23">
        <f t="shared" si="175"/>
        <v>71.953473811721111</v>
      </c>
      <c r="AK386" s="26">
        <f t="shared" si="158"/>
        <v>0</v>
      </c>
      <c r="AL386" s="26">
        <f t="shared" si="159"/>
        <v>-0.36157705684156971</v>
      </c>
      <c r="AM386" s="26">
        <f t="shared" si="160"/>
        <v>-14.752705792486868</v>
      </c>
      <c r="AN386" s="26">
        <v>0</v>
      </c>
      <c r="AO386" s="26">
        <f t="shared" si="161"/>
        <v>169.55116884433727</v>
      </c>
      <c r="AP386" s="26" t="e">
        <f t="shared" si="162"/>
        <v>#N/A</v>
      </c>
      <c r="BC386" s="66">
        <f t="shared" si="176"/>
        <v>15.529024530987952</v>
      </c>
      <c r="BD386" s="66" t="e">
        <f t="shared" si="177"/>
        <v>#N/A</v>
      </c>
      <c r="BE386" s="66">
        <f t="shared" si="178"/>
        <v>-14.752705792486868</v>
      </c>
      <c r="BF386" s="66" t="e">
        <f t="shared" si="179"/>
        <v>#N/A</v>
      </c>
    </row>
    <row r="387" spans="5:58">
      <c r="E387" s="31"/>
      <c r="F387" s="22">
        <v>383</v>
      </c>
      <c r="G387" s="22">
        <v>4951.9926984995482</v>
      </c>
      <c r="H387" s="22">
        <v>4951.9926984995482</v>
      </c>
      <c r="I387" s="22">
        <v>0.20193890841216297</v>
      </c>
      <c r="K387" s="22"/>
      <c r="L387" s="22">
        <f t="shared" si="150"/>
        <v>5671.4835501608814</v>
      </c>
      <c r="M387" s="22">
        <f t="shared" si="151"/>
        <v>98.986061423004358</v>
      </c>
      <c r="N387" s="22">
        <f t="shared" si="152"/>
        <v>2.4834317015049269E-2</v>
      </c>
      <c r="O387" s="22">
        <f t="shared" si="153"/>
        <v>-0.95890491999004834</v>
      </c>
      <c r="Q387" s="22">
        <f t="shared" si="163"/>
        <v>1.0248343170150493</v>
      </c>
      <c r="R387" s="22">
        <f t="shared" si="164"/>
        <v>-0.95890491999004834</v>
      </c>
      <c r="S387" s="22">
        <f t="shared" si="154"/>
        <v>1.4034899440013184</v>
      </c>
      <c r="U387" s="22">
        <f t="shared" si="155"/>
        <v>15.754120972669115</v>
      </c>
      <c r="V387" s="22">
        <f t="shared" si="165"/>
        <v>15</v>
      </c>
      <c r="W387" s="22">
        <f t="shared" si="166"/>
        <v>0.75412097266911537</v>
      </c>
      <c r="X387" s="22">
        <f t="shared" si="167"/>
        <v>271.48355016088152</v>
      </c>
      <c r="Y387" s="22">
        <f t="shared" si="168"/>
        <v>88.516449839118479</v>
      </c>
      <c r="Z387" s="22">
        <f t="shared" si="169"/>
        <v>88.516449839118479</v>
      </c>
      <c r="AB387" s="22">
        <f t="shared" si="156"/>
        <v>-0.7521754809195349</v>
      </c>
      <c r="AC387" s="22">
        <f t="shared" si="157"/>
        <v>-43.096480509912332</v>
      </c>
      <c r="AD387" s="22">
        <f t="shared" si="170"/>
        <v>-0.11971244586086759</v>
      </c>
      <c r="AE387" s="22">
        <f t="shared" si="171"/>
        <v>0</v>
      </c>
      <c r="AF387" s="22">
        <f t="shared" si="172"/>
        <v>-0.11971244586086759</v>
      </c>
      <c r="AG387" s="22">
        <f t="shared" si="173"/>
        <v>-43.096480509912332</v>
      </c>
      <c r="AH387" s="22">
        <f t="shared" si="174"/>
        <v>43.096480509912332</v>
      </c>
      <c r="AI387" s="22">
        <f t="shared" si="175"/>
        <v>43.096480509912332</v>
      </c>
      <c r="AK387" s="28">
        <f t="shared" si="158"/>
        <v>0</v>
      </c>
      <c r="AL387" s="28">
        <f t="shared" si="159"/>
        <v>-0.36157705684156971</v>
      </c>
      <c r="AM387" s="28">
        <f t="shared" si="160"/>
        <v>2.9441861052747367</v>
      </c>
      <c r="AN387" s="28">
        <v>0</v>
      </c>
      <c r="AO387" s="28">
        <f t="shared" si="161"/>
        <v>88.516449839118479</v>
      </c>
      <c r="AP387" s="28" t="e">
        <f t="shared" si="162"/>
        <v>#N/A</v>
      </c>
      <c r="BC387" s="65">
        <f t="shared" si="176"/>
        <v>15.754120972669115</v>
      </c>
      <c r="BD387" s="65" t="e">
        <f t="shared" si="177"/>
        <v>#N/A</v>
      </c>
      <c r="BE387" s="65">
        <f t="shared" si="178"/>
        <v>2.9441861052747367</v>
      </c>
      <c r="BF387" s="65" t="e">
        <f t="shared" si="179"/>
        <v>#N/A</v>
      </c>
    </row>
    <row r="388" spans="5:58">
      <c r="E388" s="31"/>
      <c r="F388" s="23">
        <v>384</v>
      </c>
      <c r="G388" s="23">
        <v>5023.7728630191614</v>
      </c>
      <c r="H388" s="23" t="s">
        <v>6</v>
      </c>
      <c r="I388" s="27">
        <v>0.19905358527674857</v>
      </c>
      <c r="K388" s="23"/>
      <c r="L388" s="23">
        <f t="shared" ref="L388:L451" si="180">$D$51/$I388*360</f>
        <v>5753.6928842788775</v>
      </c>
      <c r="M388" s="23">
        <f t="shared" ref="M388:M451" si="181">RADIANS(L388)</f>
        <v>100.4208849792355</v>
      </c>
      <c r="N388" s="23">
        <f t="shared" ref="N388:N451" si="182">$K$4*COS(M388)</f>
        <v>0.95342056221954652</v>
      </c>
      <c r="O388" s="23">
        <f t="shared" ref="O388:O451" si="183">$K$4*SIN(M388)</f>
        <v>-0.10537846278860323</v>
      </c>
      <c r="Q388" s="23">
        <f t="shared" si="163"/>
        <v>1.9534205622195464</v>
      </c>
      <c r="R388" s="23">
        <f t="shared" si="164"/>
        <v>-0.10537846278860323</v>
      </c>
      <c r="S388" s="23">
        <f t="shared" ref="S388:S451" si="184">SQRT(Q388^2+R388^2)</f>
        <v>1.9562608500202159</v>
      </c>
      <c r="U388" s="23">
        <f t="shared" ref="U388:U451" si="185">L388/360</f>
        <v>15.982480234107992</v>
      </c>
      <c r="V388" s="23">
        <f t="shared" si="165"/>
        <v>15</v>
      </c>
      <c r="W388" s="23">
        <f t="shared" si="166"/>
        <v>0.98248023410799235</v>
      </c>
      <c r="X388" s="23">
        <f t="shared" si="167"/>
        <v>353.69288427887727</v>
      </c>
      <c r="Y388" s="23">
        <f t="shared" si="168"/>
        <v>6.3071157211227273</v>
      </c>
      <c r="Z388" s="23">
        <f t="shared" si="169"/>
        <v>6.3071157211227273</v>
      </c>
      <c r="AB388" s="23">
        <f t="shared" ref="AB388:AB451" si="186">IMARGUMENT(COMPLEX(Q388,R388))</f>
        <v>-5.3893371099345236E-2</v>
      </c>
      <c r="AC388" s="23">
        <f t="shared" ref="AC388:AC451" si="187">DEGREES(AB388)</f>
        <v>-3.0878627077248075</v>
      </c>
      <c r="AD388" s="23">
        <f t="shared" si="170"/>
        <v>-8.5773964103466882E-3</v>
      </c>
      <c r="AE388" s="23">
        <f t="shared" si="171"/>
        <v>0</v>
      </c>
      <c r="AF388" s="23">
        <f t="shared" si="172"/>
        <v>-8.5773964103466882E-3</v>
      </c>
      <c r="AG388" s="23">
        <f t="shared" si="173"/>
        <v>-3.087862707724808</v>
      </c>
      <c r="AH388" s="23">
        <f t="shared" si="174"/>
        <v>3.087862707724808</v>
      </c>
      <c r="AI388" s="23">
        <f t="shared" si="175"/>
        <v>3.087862707724808</v>
      </c>
      <c r="AK388" s="26">
        <f t="shared" ref="AK388:AK451" si="188">$D$21</f>
        <v>0</v>
      </c>
      <c r="AL388" s="26">
        <f t="shared" ref="AL388:AL451" si="189">$D$25</f>
        <v>-0.36157705684156971</v>
      </c>
      <c r="AM388" s="26">
        <f t="shared" ref="AM388:AM451" si="190">20*LOG(S388)</f>
        <v>5.8285352725411155</v>
      </c>
      <c r="AN388" s="26">
        <v>0</v>
      </c>
      <c r="AO388" s="26">
        <f t="shared" ref="AO388:AO451" si="191">Z388</f>
        <v>6.3071157211227273</v>
      </c>
      <c r="AP388" s="26" t="e">
        <f t="shared" ref="AP388:AP451" si="192">AI388*$D$12</f>
        <v>#N/A</v>
      </c>
      <c r="BC388" s="66">
        <f t="shared" si="176"/>
        <v>15.982480234107992</v>
      </c>
      <c r="BD388" s="66" t="e">
        <f t="shared" si="177"/>
        <v>#N/A</v>
      </c>
      <c r="BE388" s="66">
        <f t="shared" si="178"/>
        <v>5.8285352725411155</v>
      </c>
      <c r="BF388" s="66" t="e">
        <f t="shared" si="179"/>
        <v>#N/A</v>
      </c>
    </row>
    <row r="389" spans="5:58">
      <c r="E389" s="31"/>
      <c r="F389" s="22">
        <v>385</v>
      </c>
      <c r="G389" s="22">
        <v>5096.5934959586939</v>
      </c>
      <c r="H389" s="22">
        <v>5096.5934959586939</v>
      </c>
      <c r="I389" s="22">
        <v>0.19620948792422677</v>
      </c>
      <c r="K389" s="22"/>
      <c r="L389" s="22">
        <f t="shared" si="180"/>
        <v>5837.0938598001057</v>
      </c>
      <c r="M389" s="22">
        <f t="shared" si="181"/>
        <v>101.87650660145613</v>
      </c>
      <c r="N389" s="22">
        <f t="shared" si="182"/>
        <v>0.21424761843137582</v>
      </c>
      <c r="O389" s="22">
        <f t="shared" si="183"/>
        <v>0.93499376836383707</v>
      </c>
      <c r="Q389" s="22">
        <f t="shared" ref="Q389:Q452" si="193">$D$9+N389</f>
        <v>1.2142476184313757</v>
      </c>
      <c r="R389" s="22">
        <f t="shared" ref="R389:R452" si="194">O389</f>
        <v>0.93499376836383707</v>
      </c>
      <c r="S389" s="22">
        <f t="shared" si="184"/>
        <v>1.5325177407604378</v>
      </c>
      <c r="U389" s="22">
        <f t="shared" si="185"/>
        <v>16.21414961055585</v>
      </c>
      <c r="V389" s="22">
        <f t="shared" ref="V389:V452" si="195">TRUNC(U389,0)</f>
        <v>16</v>
      </c>
      <c r="W389" s="22">
        <f t="shared" ref="W389:W452" si="196">U389-V389</f>
        <v>0.21414961055585024</v>
      </c>
      <c r="X389" s="22">
        <f t="shared" ref="X389:X452" si="197" xml:space="preserve"> W389 * 360</f>
        <v>77.093859800106088</v>
      </c>
      <c r="Y389" s="22">
        <f t="shared" ref="Y389:Y452" si="198">IF(X389 &lt; 180,- X389,360 - X389)</f>
        <v>-77.093859800106088</v>
      </c>
      <c r="Z389" s="22">
        <f t="shared" ref="Z389:Z452" si="199">IF(Y389 &gt; 180,-360+Y389,Y389)</f>
        <v>-77.093859800106088</v>
      </c>
      <c r="AB389" s="22">
        <f t="shared" si="186"/>
        <v>0.6561906620806468</v>
      </c>
      <c r="AC389" s="22">
        <f t="shared" si="187"/>
        <v>37.596955493116248</v>
      </c>
      <c r="AD389" s="22">
        <f t="shared" ref="AD389:AD452" si="200">AC389/360</f>
        <v>0.10443598748087847</v>
      </c>
      <c r="AE389" s="22">
        <f t="shared" ref="AE389:AE452" si="201">TRUNC(AD389,0)</f>
        <v>0</v>
      </c>
      <c r="AF389" s="22">
        <f t="shared" ref="AF389:AF452" si="202">AD389-AE389</f>
        <v>0.10443598748087847</v>
      </c>
      <c r="AG389" s="22">
        <f t="shared" ref="AG389:AG452" si="203" xml:space="preserve"> AF389 * 360</f>
        <v>37.596955493116248</v>
      </c>
      <c r="AH389" s="22">
        <f t="shared" ref="AH389:AH452" si="204">IF(AG389 &lt; 180,- AG389,360 - AG389)</f>
        <v>-37.596955493116248</v>
      </c>
      <c r="AI389" s="22">
        <f t="shared" ref="AI389:AI452" si="205">IF(AH389 &gt; 180,-360+AH389,AH389)</f>
        <v>-37.596955493116248</v>
      </c>
      <c r="AK389" s="28">
        <f t="shared" si="188"/>
        <v>0</v>
      </c>
      <c r="AL389" s="28">
        <f t="shared" si="189"/>
        <v>-0.36157705684156971</v>
      </c>
      <c r="AM389" s="28">
        <f t="shared" si="190"/>
        <v>3.7081102141485895</v>
      </c>
      <c r="AN389" s="28">
        <v>0</v>
      </c>
      <c r="AO389" s="28">
        <f t="shared" si="191"/>
        <v>-77.093859800106088</v>
      </c>
      <c r="AP389" s="28" t="e">
        <f t="shared" si="192"/>
        <v>#N/A</v>
      </c>
      <c r="BC389" s="65">
        <f t="shared" ref="BC389:BC452" si="206">L389/360</f>
        <v>16.21414961055585</v>
      </c>
      <c r="BD389" s="65" t="e">
        <f t="shared" ref="BD389:BD452" si="207">IF(BC389&lt;6,AM389,NA())</f>
        <v>#N/A</v>
      </c>
      <c r="BE389" s="65">
        <f t="shared" ref="BE389:BE452" si="208">IF(AND(BC389&gt;=6,BC389&lt;24),AM389,NA())</f>
        <v>3.7081102141485895</v>
      </c>
      <c r="BF389" s="65" t="e">
        <f t="shared" ref="BF389:BF452" si="209">IF(24&lt;BC389,AM389,NA())</f>
        <v>#N/A</v>
      </c>
    </row>
    <row r="390" spans="5:58">
      <c r="E390" s="31"/>
      <c r="F390" s="23">
        <v>386</v>
      </c>
      <c r="G390" s="23">
        <v>5170.4696791243859</v>
      </c>
      <c r="H390" s="23">
        <v>5170.4696791243859</v>
      </c>
      <c r="I390" s="27">
        <v>0.19340602731652592</v>
      </c>
      <c r="K390" s="23"/>
      <c r="L390" s="23">
        <f t="shared" si="180"/>
        <v>5921.7037498146537</v>
      </c>
      <c r="M390" s="23">
        <f t="shared" si="181"/>
        <v>103.35322776196026</v>
      </c>
      <c r="N390" s="23">
        <f t="shared" si="182"/>
        <v>-0.91073374358247772</v>
      </c>
      <c r="O390" s="23">
        <f t="shared" si="183"/>
        <v>0.30113026613572214</v>
      </c>
      <c r="Q390" s="23">
        <f t="shared" si="193"/>
        <v>8.9266256417522283E-2</v>
      </c>
      <c r="R390" s="23">
        <f t="shared" si="194"/>
        <v>0.30113026613572214</v>
      </c>
      <c r="S390" s="23">
        <f t="shared" si="184"/>
        <v>0.31408263517388174</v>
      </c>
      <c r="U390" s="23">
        <f t="shared" si="185"/>
        <v>16.449177082818483</v>
      </c>
      <c r="V390" s="23">
        <f t="shared" si="195"/>
        <v>16</v>
      </c>
      <c r="W390" s="23">
        <f t="shared" si="196"/>
        <v>0.44917708281848334</v>
      </c>
      <c r="X390" s="23">
        <f t="shared" si="197"/>
        <v>161.703749814654</v>
      </c>
      <c r="Y390" s="23">
        <f t="shared" si="198"/>
        <v>-161.703749814654</v>
      </c>
      <c r="Z390" s="23">
        <f t="shared" si="199"/>
        <v>-161.703749814654</v>
      </c>
      <c r="AB390" s="23">
        <f t="shared" si="186"/>
        <v>1.2826112200585682</v>
      </c>
      <c r="AC390" s="23">
        <f t="shared" si="187"/>
        <v>73.488209665481236</v>
      </c>
      <c r="AD390" s="23">
        <f t="shared" si="200"/>
        <v>0.20413391573744788</v>
      </c>
      <c r="AE390" s="23">
        <f t="shared" si="201"/>
        <v>0</v>
      </c>
      <c r="AF390" s="23">
        <f t="shared" si="202"/>
        <v>0.20413391573744788</v>
      </c>
      <c r="AG390" s="23">
        <f t="shared" si="203"/>
        <v>73.488209665481236</v>
      </c>
      <c r="AH390" s="23">
        <f t="shared" si="204"/>
        <v>-73.488209665481236</v>
      </c>
      <c r="AI390" s="23">
        <f t="shared" si="205"/>
        <v>-73.488209665481236</v>
      </c>
      <c r="AK390" s="26">
        <f t="shared" si="188"/>
        <v>0</v>
      </c>
      <c r="AL390" s="26">
        <f t="shared" si="189"/>
        <v>-0.36157705684156971</v>
      </c>
      <c r="AM390" s="26">
        <f t="shared" si="190"/>
        <v>-10.059121479392669</v>
      </c>
      <c r="AN390" s="26">
        <v>0</v>
      </c>
      <c r="AO390" s="26">
        <f t="shared" si="191"/>
        <v>-161.703749814654</v>
      </c>
      <c r="AP390" s="26" t="e">
        <f t="shared" si="192"/>
        <v>#N/A</v>
      </c>
      <c r="BC390" s="66">
        <f t="shared" si="206"/>
        <v>16.449177082818483</v>
      </c>
      <c r="BD390" s="66" t="e">
        <f t="shared" si="207"/>
        <v>#N/A</v>
      </c>
      <c r="BE390" s="66">
        <f t="shared" si="208"/>
        <v>-10.059121479392669</v>
      </c>
      <c r="BF390" s="66" t="e">
        <f t="shared" si="209"/>
        <v>#N/A</v>
      </c>
    </row>
    <row r="391" spans="5:58">
      <c r="E391" s="31"/>
      <c r="F391" s="22">
        <v>387</v>
      </c>
      <c r="G391" s="22">
        <v>5245.416712936385</v>
      </c>
      <c r="H391" s="22">
        <v>5245.416712936385</v>
      </c>
      <c r="I391" s="22">
        <v>0.19064262283180927</v>
      </c>
      <c r="K391" s="22"/>
      <c r="L391" s="22">
        <f t="shared" si="180"/>
        <v>6007.5400777896321</v>
      </c>
      <c r="M391" s="22">
        <f t="shared" si="181"/>
        <v>104.85135430294535</v>
      </c>
      <c r="N391" s="22">
        <f t="shared" si="182"/>
        <v>-0.36646008757562409</v>
      </c>
      <c r="O391" s="22">
        <f t="shared" si="183"/>
        <v>-0.8864662391184398</v>
      </c>
      <c r="Q391" s="22">
        <f t="shared" si="193"/>
        <v>0.63353991242437591</v>
      </c>
      <c r="R391" s="22">
        <f t="shared" si="194"/>
        <v>-0.8864662391184398</v>
      </c>
      <c r="S391" s="22">
        <f t="shared" si="184"/>
        <v>1.0895848813798201</v>
      </c>
      <c r="U391" s="22">
        <f t="shared" si="185"/>
        <v>16.687611327193423</v>
      </c>
      <c r="V391" s="22">
        <f t="shared" si="195"/>
        <v>16</v>
      </c>
      <c r="W391" s="22">
        <f t="shared" si="196"/>
        <v>0.68761132719342299</v>
      </c>
      <c r="X391" s="22">
        <f t="shared" si="197"/>
        <v>247.54007778963228</v>
      </c>
      <c r="Y391" s="22">
        <f t="shared" si="198"/>
        <v>112.45992221036772</v>
      </c>
      <c r="Z391" s="22">
        <f t="shared" si="199"/>
        <v>112.45992221036772</v>
      </c>
      <c r="AB391" s="22">
        <f t="shared" si="186"/>
        <v>-0.95028564365797064</v>
      </c>
      <c r="AC391" s="22">
        <f t="shared" si="187"/>
        <v>-54.447356713474605</v>
      </c>
      <c r="AD391" s="22">
        <f t="shared" si="200"/>
        <v>-0.15124265753742946</v>
      </c>
      <c r="AE391" s="22">
        <f t="shared" si="201"/>
        <v>0</v>
      </c>
      <c r="AF391" s="22">
        <f t="shared" si="202"/>
        <v>-0.15124265753742946</v>
      </c>
      <c r="AG391" s="22">
        <f t="shared" si="203"/>
        <v>-54.447356713474605</v>
      </c>
      <c r="AH391" s="22">
        <f t="shared" si="204"/>
        <v>54.447356713474605</v>
      </c>
      <c r="AI391" s="22">
        <f t="shared" si="205"/>
        <v>54.447356713474605</v>
      </c>
      <c r="AK391" s="28">
        <f t="shared" si="188"/>
        <v>0</v>
      </c>
      <c r="AL391" s="28">
        <f t="shared" si="189"/>
        <v>-0.36157705684156971</v>
      </c>
      <c r="AM391" s="28">
        <f t="shared" si="190"/>
        <v>0.74522137046981252</v>
      </c>
      <c r="AN391" s="28">
        <v>0</v>
      </c>
      <c r="AO391" s="28">
        <f t="shared" si="191"/>
        <v>112.45992221036772</v>
      </c>
      <c r="AP391" s="28" t="e">
        <f t="shared" si="192"/>
        <v>#N/A</v>
      </c>
      <c r="BC391" s="65">
        <f t="shared" si="206"/>
        <v>16.687611327193423</v>
      </c>
      <c r="BD391" s="65" t="e">
        <f t="shared" si="207"/>
        <v>#N/A</v>
      </c>
      <c r="BE391" s="65">
        <f t="shared" si="208"/>
        <v>0.74522137046981252</v>
      </c>
      <c r="BF391" s="65" t="e">
        <f t="shared" si="209"/>
        <v>#N/A</v>
      </c>
    </row>
    <row r="392" spans="5:58">
      <c r="E392" s="31"/>
      <c r="F392" s="23">
        <v>388</v>
      </c>
      <c r="G392" s="23">
        <v>5321.4501195976191</v>
      </c>
      <c r="H392" s="23">
        <v>5321.4501195976191</v>
      </c>
      <c r="I392" s="27">
        <v>0.1879187021442221</v>
      </c>
      <c r="K392" s="23"/>
      <c r="L392" s="23">
        <f t="shared" si="180"/>
        <v>6094.620621198459</v>
      </c>
      <c r="M392" s="23">
        <f t="shared" si="181"/>
        <v>106.37119649985523</v>
      </c>
      <c r="N392" s="23">
        <f t="shared" si="182"/>
        <v>0.86665113567317797</v>
      </c>
      <c r="O392" s="23">
        <f t="shared" si="183"/>
        <v>-0.41113403887189393</v>
      </c>
      <c r="Q392" s="23">
        <f t="shared" si="193"/>
        <v>1.8666511356731781</v>
      </c>
      <c r="R392" s="23">
        <f t="shared" si="194"/>
        <v>-0.41113403887189393</v>
      </c>
      <c r="S392" s="23">
        <f t="shared" si="184"/>
        <v>1.9113915507370753</v>
      </c>
      <c r="U392" s="23">
        <f t="shared" si="185"/>
        <v>16.929501725551276</v>
      </c>
      <c r="V392" s="23">
        <f t="shared" si="195"/>
        <v>16</v>
      </c>
      <c r="W392" s="23">
        <f t="shared" si="196"/>
        <v>0.92950172555127608</v>
      </c>
      <c r="X392" s="23">
        <f t="shared" si="197"/>
        <v>334.62062119845939</v>
      </c>
      <c r="Y392" s="23">
        <f t="shared" si="198"/>
        <v>25.379378801540611</v>
      </c>
      <c r="Z392" s="23">
        <f t="shared" si="199"/>
        <v>25.379378801540611</v>
      </c>
      <c r="AB392" s="23">
        <f t="shared" si="186"/>
        <v>-0.21679085929858347</v>
      </c>
      <c r="AC392" s="23">
        <f t="shared" si="187"/>
        <v>-12.421201274823291</v>
      </c>
      <c r="AD392" s="23">
        <f t="shared" si="200"/>
        <v>-3.4503336874509141E-2</v>
      </c>
      <c r="AE392" s="23">
        <f t="shared" si="201"/>
        <v>0</v>
      </c>
      <c r="AF392" s="23">
        <f t="shared" si="202"/>
        <v>-3.4503336874509141E-2</v>
      </c>
      <c r="AG392" s="23">
        <f t="shared" si="203"/>
        <v>-12.421201274823291</v>
      </c>
      <c r="AH392" s="23">
        <f t="shared" si="204"/>
        <v>12.421201274823291</v>
      </c>
      <c r="AI392" s="23">
        <f t="shared" si="205"/>
        <v>12.421201274823291</v>
      </c>
      <c r="AK392" s="26">
        <f t="shared" si="188"/>
        <v>0</v>
      </c>
      <c r="AL392" s="26">
        <f t="shared" si="189"/>
        <v>-0.36157705684156971</v>
      </c>
      <c r="AM392" s="26">
        <f t="shared" si="190"/>
        <v>5.6269932377618055</v>
      </c>
      <c r="AN392" s="26">
        <v>0</v>
      </c>
      <c r="AO392" s="26">
        <f t="shared" si="191"/>
        <v>25.379378801540611</v>
      </c>
      <c r="AP392" s="26" t="e">
        <f t="shared" si="192"/>
        <v>#N/A</v>
      </c>
      <c r="BC392" s="66">
        <f t="shared" si="206"/>
        <v>16.929501725551276</v>
      </c>
      <c r="BD392" s="66" t="e">
        <f t="shared" si="207"/>
        <v>#N/A</v>
      </c>
      <c r="BE392" s="66">
        <f t="shared" si="208"/>
        <v>5.6269932377618055</v>
      </c>
      <c r="BF392" s="66" t="e">
        <f t="shared" si="209"/>
        <v>#N/A</v>
      </c>
    </row>
    <row r="393" spans="5:58">
      <c r="E393" s="31"/>
      <c r="F393" s="22">
        <v>389</v>
      </c>
      <c r="G393" s="22">
        <v>5398.585646308592</v>
      </c>
      <c r="H393" s="22">
        <v>5398.585646308592</v>
      </c>
      <c r="I393" s="22">
        <v>0.1852337011053577</v>
      </c>
      <c r="K393" s="22"/>
      <c r="L393" s="22">
        <f t="shared" si="180"/>
        <v>6182.9634152027456</v>
      </c>
      <c r="M393" s="22">
        <f t="shared" si="181"/>
        <v>107.91306912564113</v>
      </c>
      <c r="N393" s="22">
        <f t="shared" si="182"/>
        <v>0.4360253409182771</v>
      </c>
      <c r="O393" s="22">
        <f t="shared" si="183"/>
        <v>0.85439878918443313</v>
      </c>
      <c r="Q393" s="22">
        <f t="shared" si="193"/>
        <v>1.436025340918277</v>
      </c>
      <c r="R393" s="22">
        <f t="shared" si="194"/>
        <v>0.85439878918443313</v>
      </c>
      <c r="S393" s="22">
        <f t="shared" si="184"/>
        <v>1.6709775793586457</v>
      </c>
      <c r="U393" s="22">
        <f t="shared" si="185"/>
        <v>17.174898375563181</v>
      </c>
      <c r="V393" s="22">
        <f t="shared" si="195"/>
        <v>17</v>
      </c>
      <c r="W393" s="22">
        <f t="shared" si="196"/>
        <v>0.17489837556318122</v>
      </c>
      <c r="X393" s="22">
        <f t="shared" si="197"/>
        <v>62.963415202745239</v>
      </c>
      <c r="Y393" s="22">
        <f t="shared" si="198"/>
        <v>-62.963415202745239</v>
      </c>
      <c r="Z393" s="22">
        <f t="shared" si="199"/>
        <v>-62.963415202745239</v>
      </c>
      <c r="AB393" s="22">
        <f t="shared" si="186"/>
        <v>0.53671625532818856</v>
      </c>
      <c r="AC393" s="22">
        <f t="shared" si="187"/>
        <v>30.751576226371089</v>
      </c>
      <c r="AD393" s="22">
        <f t="shared" si="200"/>
        <v>8.542104507325303E-2</v>
      </c>
      <c r="AE393" s="22">
        <f t="shared" si="201"/>
        <v>0</v>
      </c>
      <c r="AF393" s="22">
        <f t="shared" si="202"/>
        <v>8.542104507325303E-2</v>
      </c>
      <c r="AG393" s="22">
        <f t="shared" si="203"/>
        <v>30.751576226371089</v>
      </c>
      <c r="AH393" s="22">
        <f t="shared" si="204"/>
        <v>-30.751576226371089</v>
      </c>
      <c r="AI393" s="22">
        <f t="shared" si="205"/>
        <v>-30.751576226371089</v>
      </c>
      <c r="AK393" s="28">
        <f t="shared" si="188"/>
        <v>0</v>
      </c>
      <c r="AL393" s="28">
        <f t="shared" si="189"/>
        <v>-0.36157705684156971</v>
      </c>
      <c r="AM393" s="28">
        <f t="shared" si="190"/>
        <v>4.4594124541676985</v>
      </c>
      <c r="AN393" s="28">
        <v>0</v>
      </c>
      <c r="AO393" s="28">
        <f t="shared" si="191"/>
        <v>-62.963415202745239</v>
      </c>
      <c r="AP393" s="28" t="e">
        <f t="shared" si="192"/>
        <v>#N/A</v>
      </c>
      <c r="BC393" s="65">
        <f t="shared" si="206"/>
        <v>17.174898375563181</v>
      </c>
      <c r="BD393" s="65" t="e">
        <f t="shared" si="207"/>
        <v>#N/A</v>
      </c>
      <c r="BE393" s="65">
        <f t="shared" si="208"/>
        <v>4.4594124541676985</v>
      </c>
      <c r="BF393" s="65" t="e">
        <f t="shared" si="209"/>
        <v>#N/A</v>
      </c>
    </row>
    <row r="394" spans="5:58">
      <c r="E394" s="31"/>
      <c r="F394" s="23">
        <v>390</v>
      </c>
      <c r="G394" s="23">
        <v>5476.8392685287272</v>
      </c>
      <c r="H394" s="23">
        <v>5476.8392685287272</v>
      </c>
      <c r="I394" s="27">
        <v>0.18258706362741869</v>
      </c>
      <c r="K394" s="23"/>
      <c r="L394" s="23">
        <f t="shared" si="180"/>
        <v>6272.5867563874936</v>
      </c>
      <c r="M394" s="23">
        <f t="shared" si="181"/>
        <v>109.47729151595323</v>
      </c>
      <c r="N394" s="23">
        <f t="shared" si="182"/>
        <v>-0.85151394487802012</v>
      </c>
      <c r="O394" s="23">
        <f t="shared" si="183"/>
        <v>0.44163264209181502</v>
      </c>
      <c r="Q394" s="23">
        <f t="shared" si="193"/>
        <v>0.14848605512197988</v>
      </c>
      <c r="R394" s="23">
        <f t="shared" si="194"/>
        <v>0.44163264209181502</v>
      </c>
      <c r="S394" s="23">
        <f t="shared" si="184"/>
        <v>0.46592649541176001</v>
      </c>
      <c r="U394" s="23">
        <f t="shared" si="185"/>
        <v>17.423852101076371</v>
      </c>
      <c r="V394" s="23">
        <f t="shared" si="195"/>
        <v>17</v>
      </c>
      <c r="W394" s="23">
        <f t="shared" si="196"/>
        <v>0.4238521010763705</v>
      </c>
      <c r="X394" s="23">
        <f t="shared" si="197"/>
        <v>152.58675638749338</v>
      </c>
      <c r="Y394" s="23">
        <f t="shared" si="198"/>
        <v>-152.58675638749338</v>
      </c>
      <c r="Z394" s="23">
        <f t="shared" si="199"/>
        <v>-152.58675638749338</v>
      </c>
      <c r="AB394" s="23">
        <f t="shared" si="186"/>
        <v>1.2464493584790015</v>
      </c>
      <c r="AC394" s="23">
        <f t="shared" si="187"/>
        <v>71.416287617635774</v>
      </c>
      <c r="AD394" s="23">
        <f t="shared" si="200"/>
        <v>0.19837857671565493</v>
      </c>
      <c r="AE394" s="23">
        <f t="shared" si="201"/>
        <v>0</v>
      </c>
      <c r="AF394" s="23">
        <f t="shared" si="202"/>
        <v>0.19837857671565493</v>
      </c>
      <c r="AG394" s="23">
        <f t="shared" si="203"/>
        <v>71.416287617635774</v>
      </c>
      <c r="AH394" s="23">
        <f t="shared" si="204"/>
        <v>-71.416287617635774</v>
      </c>
      <c r="AI394" s="23">
        <f t="shared" si="205"/>
        <v>-71.416287617635774</v>
      </c>
      <c r="AK394" s="26">
        <f t="shared" si="188"/>
        <v>0</v>
      </c>
      <c r="AL394" s="26">
        <f t="shared" si="189"/>
        <v>-0.36157705684156971</v>
      </c>
      <c r="AM394" s="26">
        <f t="shared" si="190"/>
        <v>-6.6336518445258861</v>
      </c>
      <c r="AN394" s="26">
        <v>0</v>
      </c>
      <c r="AO394" s="26">
        <f t="shared" si="191"/>
        <v>-152.58675638749338</v>
      </c>
      <c r="AP394" s="26" t="e">
        <f t="shared" si="192"/>
        <v>#N/A</v>
      </c>
      <c r="BC394" s="66">
        <f t="shared" si="206"/>
        <v>17.423852101076371</v>
      </c>
      <c r="BD394" s="66" t="e">
        <f t="shared" si="207"/>
        <v>#N/A</v>
      </c>
      <c r="BE394" s="66">
        <f t="shared" si="208"/>
        <v>-6.6336518445258861</v>
      </c>
      <c r="BF394" s="66" t="e">
        <f t="shared" si="209"/>
        <v>#N/A</v>
      </c>
    </row>
    <row r="395" spans="5:58">
      <c r="E395" s="31"/>
      <c r="F395" s="22">
        <v>391</v>
      </c>
      <c r="G395" s="22">
        <v>5556.2271932850745</v>
      </c>
      <c r="H395" s="22">
        <v>5556.2271932850745</v>
      </c>
      <c r="I395" s="22">
        <v>0.17997824156804468</v>
      </c>
      <c r="K395" s="22"/>
      <c r="L395" s="22">
        <f t="shared" si="180"/>
        <v>6363.5092065505269</v>
      </c>
      <c r="M395" s="22">
        <f t="shared" si="181"/>
        <v>111.0641876352786</v>
      </c>
      <c r="N395" s="22">
        <f t="shared" si="182"/>
        <v>-0.42786680139261629</v>
      </c>
      <c r="O395" s="22">
        <f t="shared" si="183"/>
        <v>-0.85851347639322273</v>
      </c>
      <c r="Q395" s="22">
        <f t="shared" si="193"/>
        <v>0.57213319860738365</v>
      </c>
      <c r="R395" s="22">
        <f t="shared" si="194"/>
        <v>-0.85851347639322273</v>
      </c>
      <c r="S395" s="22">
        <f t="shared" si="184"/>
        <v>1.0316888029330804</v>
      </c>
      <c r="U395" s="22">
        <f t="shared" si="185"/>
        <v>17.676414462640352</v>
      </c>
      <c r="V395" s="22">
        <f t="shared" si="195"/>
        <v>17</v>
      </c>
      <c r="W395" s="22">
        <f t="shared" si="196"/>
        <v>0.6764144626403521</v>
      </c>
      <c r="X395" s="22">
        <f t="shared" si="197"/>
        <v>243.50920655052676</v>
      </c>
      <c r="Y395" s="22">
        <f t="shared" si="198"/>
        <v>116.49079344947324</v>
      </c>
      <c r="Z395" s="22">
        <f t="shared" si="199"/>
        <v>116.49079344947324</v>
      </c>
      <c r="AB395" s="22">
        <f t="shared" si="186"/>
        <v>-0.98296237634885419</v>
      </c>
      <c r="AC395" s="22">
        <f t="shared" si="187"/>
        <v>-56.3195955849394</v>
      </c>
      <c r="AD395" s="22">
        <f t="shared" si="200"/>
        <v>-0.15644332106927611</v>
      </c>
      <c r="AE395" s="22">
        <f t="shared" si="201"/>
        <v>0</v>
      </c>
      <c r="AF395" s="22">
        <f t="shared" si="202"/>
        <v>-0.15644332106927611</v>
      </c>
      <c r="AG395" s="22">
        <f t="shared" si="203"/>
        <v>-56.3195955849394</v>
      </c>
      <c r="AH395" s="22">
        <f t="shared" si="204"/>
        <v>56.3195955849394</v>
      </c>
      <c r="AI395" s="22">
        <f t="shared" si="205"/>
        <v>56.3195955849394</v>
      </c>
      <c r="AK395" s="28">
        <f t="shared" si="188"/>
        <v>0</v>
      </c>
      <c r="AL395" s="28">
        <f t="shared" si="189"/>
        <v>-0.36157705684156971</v>
      </c>
      <c r="AM395" s="28">
        <f t="shared" si="190"/>
        <v>0.27097434213593069</v>
      </c>
      <c r="AN395" s="28">
        <v>0</v>
      </c>
      <c r="AO395" s="28">
        <f t="shared" si="191"/>
        <v>116.49079344947324</v>
      </c>
      <c r="AP395" s="28" t="e">
        <f t="shared" si="192"/>
        <v>#N/A</v>
      </c>
      <c r="BC395" s="65">
        <f t="shared" si="206"/>
        <v>17.676414462640352</v>
      </c>
      <c r="BD395" s="65" t="e">
        <f t="shared" si="207"/>
        <v>#N/A</v>
      </c>
      <c r="BE395" s="65">
        <f t="shared" si="208"/>
        <v>0.27097434213593069</v>
      </c>
      <c r="BF395" s="65" t="e">
        <f t="shared" si="209"/>
        <v>#N/A</v>
      </c>
    </row>
    <row r="396" spans="5:58">
      <c r="E396" s="31"/>
      <c r="F396" s="23">
        <v>392</v>
      </c>
      <c r="G396" s="23">
        <v>5636.7658625289105</v>
      </c>
      <c r="H396" s="23">
        <v>5636.7658625289105</v>
      </c>
      <c r="I396" s="27">
        <v>0.17740669461678765</v>
      </c>
      <c r="K396" s="23"/>
      <c r="L396" s="23">
        <f t="shared" si="180"/>
        <v>6455.7495965467933</v>
      </c>
      <c r="M396" s="23">
        <f t="shared" si="181"/>
        <v>112.67408614403709</v>
      </c>
      <c r="N396" s="23">
        <f t="shared" si="182"/>
        <v>0.87458349718339545</v>
      </c>
      <c r="O396" s="23">
        <f t="shared" si="183"/>
        <v>-0.39397854679815586</v>
      </c>
      <c r="Q396" s="23">
        <f t="shared" si="193"/>
        <v>1.8745834971833955</v>
      </c>
      <c r="R396" s="23">
        <f t="shared" si="194"/>
        <v>-0.39397854679815586</v>
      </c>
      <c r="S396" s="23">
        <f t="shared" si="184"/>
        <v>1.9155371004628221</v>
      </c>
      <c r="U396" s="23">
        <f t="shared" si="185"/>
        <v>17.932637768185536</v>
      </c>
      <c r="V396" s="23">
        <f t="shared" si="195"/>
        <v>17</v>
      </c>
      <c r="W396" s="23">
        <f t="shared" si="196"/>
        <v>0.93263776818553623</v>
      </c>
      <c r="X396" s="23">
        <f t="shared" si="197"/>
        <v>335.74959654679304</v>
      </c>
      <c r="Y396" s="23">
        <f t="shared" si="198"/>
        <v>24.250403453206957</v>
      </c>
      <c r="Z396" s="23">
        <f t="shared" si="199"/>
        <v>24.250403453206957</v>
      </c>
      <c r="AB396" s="23">
        <f t="shared" si="186"/>
        <v>-0.20715364587291696</v>
      </c>
      <c r="AC396" s="23">
        <f t="shared" si="187"/>
        <v>-11.869029619265786</v>
      </c>
      <c r="AD396" s="23">
        <f t="shared" si="200"/>
        <v>-3.2969526720182739E-2</v>
      </c>
      <c r="AE396" s="23">
        <f t="shared" si="201"/>
        <v>0</v>
      </c>
      <c r="AF396" s="23">
        <f t="shared" si="202"/>
        <v>-3.2969526720182739E-2</v>
      </c>
      <c r="AG396" s="23">
        <f t="shared" si="203"/>
        <v>-11.869029619265786</v>
      </c>
      <c r="AH396" s="23">
        <f t="shared" si="204"/>
        <v>11.869029619265786</v>
      </c>
      <c r="AI396" s="23">
        <f t="shared" si="205"/>
        <v>11.869029619265786</v>
      </c>
      <c r="AK396" s="26">
        <f t="shared" si="188"/>
        <v>0</v>
      </c>
      <c r="AL396" s="26">
        <f t="shared" si="189"/>
        <v>-0.36157705684156971</v>
      </c>
      <c r="AM396" s="26">
        <f t="shared" si="190"/>
        <v>5.6458113578645053</v>
      </c>
      <c r="AN396" s="26">
        <v>0</v>
      </c>
      <c r="AO396" s="26">
        <f t="shared" si="191"/>
        <v>24.250403453206957</v>
      </c>
      <c r="AP396" s="26" t="e">
        <f t="shared" si="192"/>
        <v>#N/A</v>
      </c>
      <c r="BC396" s="66">
        <f t="shared" si="206"/>
        <v>17.932637768185536</v>
      </c>
      <c r="BD396" s="66" t="e">
        <f t="shared" si="207"/>
        <v>#N/A</v>
      </c>
      <c r="BE396" s="66">
        <f t="shared" si="208"/>
        <v>5.6458113578645053</v>
      </c>
      <c r="BF396" s="66" t="e">
        <f t="shared" si="209"/>
        <v>#N/A</v>
      </c>
    </row>
    <row r="397" spans="5:58">
      <c r="E397" s="31"/>
      <c r="F397" s="22">
        <v>393</v>
      </c>
      <c r="G397" s="22">
        <v>5718.471956541016</v>
      </c>
      <c r="H397" s="22">
        <v>5718.471956541016</v>
      </c>
      <c r="I397" s="22">
        <v>0.17487189018320884</v>
      </c>
      <c r="K397" s="22"/>
      <c r="L397" s="22">
        <f t="shared" si="180"/>
        <v>6549.3270301883986</v>
      </c>
      <c r="M397" s="22">
        <f t="shared" si="181"/>
        <v>114.30732046664961</v>
      </c>
      <c r="N397" s="22">
        <f t="shared" si="182"/>
        <v>0.33863906635143376</v>
      </c>
      <c r="O397" s="22">
        <f t="shared" si="183"/>
        <v>0.89746251822756051</v>
      </c>
      <c r="Q397" s="22">
        <f t="shared" si="193"/>
        <v>1.3386390663514338</v>
      </c>
      <c r="R397" s="22">
        <f t="shared" si="194"/>
        <v>0.89746251822756051</v>
      </c>
      <c r="S397" s="22">
        <f t="shared" si="184"/>
        <v>1.6116431123501236</v>
      </c>
      <c r="U397" s="22">
        <f t="shared" si="185"/>
        <v>18.192575083856664</v>
      </c>
      <c r="V397" s="22">
        <f t="shared" si="195"/>
        <v>18</v>
      </c>
      <c r="W397" s="22">
        <f t="shared" si="196"/>
        <v>0.19257508385666355</v>
      </c>
      <c r="X397" s="22">
        <f t="shared" si="197"/>
        <v>69.327030188398879</v>
      </c>
      <c r="Y397" s="22">
        <f t="shared" si="198"/>
        <v>-69.327030188398879</v>
      </c>
      <c r="Z397" s="22">
        <f t="shared" si="199"/>
        <v>-69.327030188398879</v>
      </c>
      <c r="AB397" s="22">
        <f t="shared" si="186"/>
        <v>0.59060280973377433</v>
      </c>
      <c r="AC397" s="22">
        <f t="shared" si="187"/>
        <v>33.839048366313243</v>
      </c>
      <c r="AD397" s="22">
        <f t="shared" si="200"/>
        <v>9.3997356573092342E-2</v>
      </c>
      <c r="AE397" s="22">
        <f t="shared" si="201"/>
        <v>0</v>
      </c>
      <c r="AF397" s="22">
        <f t="shared" si="202"/>
        <v>9.3997356573092342E-2</v>
      </c>
      <c r="AG397" s="22">
        <f t="shared" si="203"/>
        <v>33.839048366313243</v>
      </c>
      <c r="AH397" s="22">
        <f t="shared" si="204"/>
        <v>-33.839048366313243</v>
      </c>
      <c r="AI397" s="22">
        <f t="shared" si="205"/>
        <v>-33.839048366313243</v>
      </c>
      <c r="AK397" s="28">
        <f t="shared" si="188"/>
        <v>0</v>
      </c>
      <c r="AL397" s="28">
        <f t="shared" si="189"/>
        <v>-0.36157705684156971</v>
      </c>
      <c r="AM397" s="28">
        <f t="shared" si="190"/>
        <v>4.1453775298160922</v>
      </c>
      <c r="AN397" s="28">
        <v>0</v>
      </c>
      <c r="AO397" s="28">
        <f t="shared" si="191"/>
        <v>-69.327030188398879</v>
      </c>
      <c r="AP397" s="28" t="e">
        <f t="shared" si="192"/>
        <v>#N/A</v>
      </c>
      <c r="BC397" s="65">
        <f t="shared" si="206"/>
        <v>18.192575083856664</v>
      </c>
      <c r="BD397" s="65" t="e">
        <f t="shared" si="207"/>
        <v>#N/A</v>
      </c>
      <c r="BE397" s="65">
        <f t="shared" si="208"/>
        <v>4.1453775298160922</v>
      </c>
      <c r="BF397" s="65" t="e">
        <f t="shared" si="209"/>
        <v>#N/A</v>
      </c>
    </row>
    <row r="398" spans="5:58">
      <c r="E398" s="31"/>
      <c r="F398" s="23">
        <v>394</v>
      </c>
      <c r="G398" s="23">
        <v>5801.3623973863105</v>
      </c>
      <c r="H398" s="23">
        <v>5801.3623973863105</v>
      </c>
      <c r="I398" s="27">
        <v>0.1723733032865746</v>
      </c>
      <c r="K398" s="23"/>
      <c r="L398" s="23">
        <f t="shared" si="180"/>
        <v>6644.2608882011773</v>
      </c>
      <c r="M398" s="23">
        <f t="shared" si="181"/>
        <v>115.96422886059341</v>
      </c>
      <c r="N398" s="23">
        <f t="shared" si="182"/>
        <v>-0.92326198628551615</v>
      </c>
      <c r="O398" s="23">
        <f t="shared" si="183"/>
        <v>0.26019741267516178</v>
      </c>
      <c r="Q398" s="23">
        <f t="shared" si="193"/>
        <v>7.6738013714483855E-2</v>
      </c>
      <c r="R398" s="23">
        <f t="shared" si="194"/>
        <v>0.26019741267516178</v>
      </c>
      <c r="S398" s="23">
        <f t="shared" si="184"/>
        <v>0.27127737891629067</v>
      </c>
      <c r="U398" s="23">
        <f t="shared" si="185"/>
        <v>18.456280245003271</v>
      </c>
      <c r="V398" s="23">
        <f t="shared" si="195"/>
        <v>18</v>
      </c>
      <c r="W398" s="23">
        <f t="shared" si="196"/>
        <v>0.45628024500327058</v>
      </c>
      <c r="X398" s="23">
        <f t="shared" si="197"/>
        <v>164.26088820117741</v>
      </c>
      <c r="Y398" s="23">
        <f t="shared" si="198"/>
        <v>-164.26088820117741</v>
      </c>
      <c r="Z398" s="23">
        <f t="shared" si="199"/>
        <v>-164.26088820117741</v>
      </c>
      <c r="AB398" s="23">
        <f t="shared" si="186"/>
        <v>1.284004478379202</v>
      </c>
      <c r="AC398" s="23">
        <f t="shared" si="187"/>
        <v>73.568037487025038</v>
      </c>
      <c r="AD398" s="23">
        <f t="shared" si="200"/>
        <v>0.20435565968618066</v>
      </c>
      <c r="AE398" s="23">
        <f t="shared" si="201"/>
        <v>0</v>
      </c>
      <c r="AF398" s="23">
        <f t="shared" si="202"/>
        <v>0.20435565968618066</v>
      </c>
      <c r="AG398" s="23">
        <f t="shared" si="203"/>
        <v>73.568037487025038</v>
      </c>
      <c r="AH398" s="23">
        <f t="shared" si="204"/>
        <v>-73.568037487025038</v>
      </c>
      <c r="AI398" s="23">
        <f t="shared" si="205"/>
        <v>-73.568037487025038</v>
      </c>
      <c r="AK398" s="26">
        <f t="shared" si="188"/>
        <v>0</v>
      </c>
      <c r="AL398" s="26">
        <f t="shared" si="189"/>
        <v>-0.36157705684156971</v>
      </c>
      <c r="AM398" s="26">
        <f t="shared" si="190"/>
        <v>-11.331728387313262</v>
      </c>
      <c r="AN398" s="26">
        <v>0</v>
      </c>
      <c r="AO398" s="26">
        <f t="shared" si="191"/>
        <v>-164.26088820117741</v>
      </c>
      <c r="AP398" s="26" t="e">
        <f t="shared" si="192"/>
        <v>#N/A</v>
      </c>
      <c r="BC398" s="66">
        <f t="shared" si="206"/>
        <v>18.456280245003271</v>
      </c>
      <c r="BD398" s="66" t="e">
        <f t="shared" si="207"/>
        <v>#N/A</v>
      </c>
      <c r="BE398" s="66">
        <f t="shared" si="208"/>
        <v>-11.331728387313262</v>
      </c>
      <c r="BF398" s="66" t="e">
        <f t="shared" si="209"/>
        <v>#N/A</v>
      </c>
    </row>
    <row r="399" spans="5:58">
      <c r="E399" s="31"/>
      <c r="F399" s="22">
        <v>395</v>
      </c>
      <c r="G399" s="22">
        <v>5885.4543524185656</v>
      </c>
      <c r="H399" s="22">
        <v>5885.4543524185656</v>
      </c>
      <c r="I399" s="22">
        <v>0.1699104164471279</v>
      </c>
      <c r="K399" s="22"/>
      <c r="L399" s="22">
        <f t="shared" si="180"/>
        <v>6740.5708322386181</v>
      </c>
      <c r="M399" s="22">
        <f t="shared" si="181"/>
        <v>117.64515448645822</v>
      </c>
      <c r="N399" s="22">
        <f t="shared" si="182"/>
        <v>-0.1571483228885252</v>
      </c>
      <c r="O399" s="22">
        <f t="shared" si="183"/>
        <v>-0.94626623816769928</v>
      </c>
      <c r="Q399" s="22">
        <f t="shared" si="193"/>
        <v>0.8428516771114748</v>
      </c>
      <c r="R399" s="22">
        <f t="shared" si="194"/>
        <v>-0.94626623816769928</v>
      </c>
      <c r="S399" s="22">
        <f t="shared" si="184"/>
        <v>1.2672090368623776</v>
      </c>
      <c r="U399" s="22">
        <f t="shared" si="185"/>
        <v>18.723807867329494</v>
      </c>
      <c r="V399" s="22">
        <f t="shared" si="195"/>
        <v>18</v>
      </c>
      <c r="W399" s="22">
        <f t="shared" si="196"/>
        <v>0.72380786732949431</v>
      </c>
      <c r="X399" s="22">
        <f t="shared" si="197"/>
        <v>260.57083223861798</v>
      </c>
      <c r="Y399" s="22">
        <f t="shared" si="198"/>
        <v>99.429167761382018</v>
      </c>
      <c r="Z399" s="22">
        <f t="shared" si="199"/>
        <v>99.429167761382018</v>
      </c>
      <c r="AB399" s="22">
        <f t="shared" si="186"/>
        <v>-0.84313590039694897</v>
      </c>
      <c r="AC399" s="22">
        <f t="shared" si="187"/>
        <v>-48.308128648707729</v>
      </c>
      <c r="AD399" s="22">
        <f t="shared" si="200"/>
        <v>-0.13418924624641035</v>
      </c>
      <c r="AE399" s="22">
        <f t="shared" si="201"/>
        <v>0</v>
      </c>
      <c r="AF399" s="22">
        <f t="shared" si="202"/>
        <v>-0.13418924624641035</v>
      </c>
      <c r="AG399" s="22">
        <f t="shared" si="203"/>
        <v>-48.308128648707722</v>
      </c>
      <c r="AH399" s="22">
        <f t="shared" si="204"/>
        <v>48.308128648707722</v>
      </c>
      <c r="AI399" s="22">
        <f t="shared" si="205"/>
        <v>48.308128648707722</v>
      </c>
      <c r="AK399" s="28">
        <f t="shared" si="188"/>
        <v>0</v>
      </c>
      <c r="AL399" s="28">
        <f t="shared" si="189"/>
        <v>-0.36157705684156971</v>
      </c>
      <c r="AM399" s="28">
        <f t="shared" si="190"/>
        <v>2.0569652269138943</v>
      </c>
      <c r="AN399" s="28">
        <v>0</v>
      </c>
      <c r="AO399" s="28">
        <f t="shared" si="191"/>
        <v>99.429167761382018</v>
      </c>
      <c r="AP399" s="28" t="e">
        <f t="shared" si="192"/>
        <v>#N/A</v>
      </c>
      <c r="BC399" s="65">
        <f t="shared" si="206"/>
        <v>18.723807867329494</v>
      </c>
      <c r="BD399" s="65" t="e">
        <f t="shared" si="207"/>
        <v>#N/A</v>
      </c>
      <c r="BE399" s="65">
        <f t="shared" si="208"/>
        <v>2.0569652269138943</v>
      </c>
      <c r="BF399" s="65" t="e">
        <f t="shared" si="209"/>
        <v>#N/A</v>
      </c>
    </row>
    <row r="400" spans="5:58">
      <c r="E400" s="31"/>
      <c r="F400" s="23">
        <v>396</v>
      </c>
      <c r="G400" s="23">
        <v>5970.7652378359217</v>
      </c>
      <c r="H400" s="23">
        <v>5970.7652378359217</v>
      </c>
      <c r="I400" s="27">
        <v>0.16748271957891375</v>
      </c>
      <c r="K400" s="23"/>
      <c r="L400" s="23">
        <f t="shared" si="180"/>
        <v>6838.2768089539713</v>
      </c>
      <c r="M400" s="23">
        <f t="shared" si="181"/>
        <v>119.35044547901805</v>
      </c>
      <c r="N400" s="23">
        <f t="shared" si="182"/>
        <v>0.95879266291739162</v>
      </c>
      <c r="O400" s="23">
        <f t="shared" si="183"/>
        <v>-2.8844729475278663E-2</v>
      </c>
      <c r="Q400" s="23">
        <f t="shared" si="193"/>
        <v>1.9587926629173915</v>
      </c>
      <c r="R400" s="23">
        <f t="shared" si="194"/>
        <v>-2.8844729475278663E-2</v>
      </c>
      <c r="S400" s="23">
        <f t="shared" si="184"/>
        <v>1.9590050318254693</v>
      </c>
      <c r="U400" s="23">
        <f t="shared" si="185"/>
        <v>18.995213358205476</v>
      </c>
      <c r="V400" s="23">
        <f t="shared" si="195"/>
        <v>18</v>
      </c>
      <c r="W400" s="23">
        <f t="shared" si="196"/>
        <v>0.99521335820547563</v>
      </c>
      <c r="X400" s="23">
        <f t="shared" si="197"/>
        <v>358.27680895397123</v>
      </c>
      <c r="Y400" s="23">
        <f t="shared" si="198"/>
        <v>1.7231910460287736</v>
      </c>
      <c r="Z400" s="23">
        <f t="shared" si="199"/>
        <v>1.7231910460287736</v>
      </c>
      <c r="AB400" s="23">
        <f t="shared" si="186"/>
        <v>-1.472470533292288E-2</v>
      </c>
      <c r="AC400" s="23">
        <f t="shared" si="187"/>
        <v>-0.84366347015025678</v>
      </c>
      <c r="AD400" s="23">
        <f t="shared" si="200"/>
        <v>-2.3435096393062686E-3</v>
      </c>
      <c r="AE400" s="23">
        <f t="shared" si="201"/>
        <v>0</v>
      </c>
      <c r="AF400" s="23">
        <f t="shared" si="202"/>
        <v>-2.3435096393062686E-3</v>
      </c>
      <c r="AG400" s="23">
        <f t="shared" si="203"/>
        <v>-0.84366347015025667</v>
      </c>
      <c r="AH400" s="23">
        <f t="shared" si="204"/>
        <v>0.84366347015025667</v>
      </c>
      <c r="AI400" s="23">
        <f t="shared" si="205"/>
        <v>0.84366347015025667</v>
      </c>
      <c r="AK400" s="26">
        <f t="shared" si="188"/>
        <v>0</v>
      </c>
      <c r="AL400" s="26">
        <f t="shared" si="189"/>
        <v>-0.36157705684156971</v>
      </c>
      <c r="AM400" s="26">
        <f t="shared" si="190"/>
        <v>5.8407110301676077</v>
      </c>
      <c r="AN400" s="26">
        <v>0</v>
      </c>
      <c r="AO400" s="26">
        <f t="shared" si="191"/>
        <v>1.7231910460287736</v>
      </c>
      <c r="AP400" s="26" t="e">
        <f t="shared" si="192"/>
        <v>#N/A</v>
      </c>
      <c r="BC400" s="66">
        <f t="shared" si="206"/>
        <v>18.995213358205476</v>
      </c>
      <c r="BD400" s="66" t="e">
        <f t="shared" si="207"/>
        <v>#N/A</v>
      </c>
      <c r="BE400" s="66">
        <f t="shared" si="208"/>
        <v>5.8407110301676077</v>
      </c>
      <c r="BF400" s="66" t="e">
        <f t="shared" si="209"/>
        <v>#N/A</v>
      </c>
    </row>
    <row r="401" spans="5:58">
      <c r="E401" s="31"/>
      <c r="F401" s="22">
        <v>397</v>
      </c>
      <c r="G401" s="22">
        <v>6057.3127222879348</v>
      </c>
      <c r="H401" s="22">
        <v>6057.3127222879348</v>
      </c>
      <c r="I401" s="22">
        <v>0.16508970988413579</v>
      </c>
      <c r="K401" s="22"/>
      <c r="L401" s="22">
        <f t="shared" si="180"/>
        <v>6937.3990541313769</v>
      </c>
      <c r="M401" s="22">
        <f t="shared" si="181"/>
        <v>121.08045501933286</v>
      </c>
      <c r="N401" s="22">
        <f t="shared" si="182"/>
        <v>-0.12352843978026747</v>
      </c>
      <c r="O401" s="22">
        <f t="shared" si="183"/>
        <v>0.9512392514232042</v>
      </c>
      <c r="Q401" s="22">
        <f t="shared" si="193"/>
        <v>0.87647156021973249</v>
      </c>
      <c r="R401" s="22">
        <f t="shared" si="194"/>
        <v>0.9512392514232042</v>
      </c>
      <c r="S401" s="22">
        <f t="shared" si="184"/>
        <v>1.2934676297929493</v>
      </c>
      <c r="U401" s="22">
        <f t="shared" si="185"/>
        <v>19.270552928142713</v>
      </c>
      <c r="V401" s="22">
        <f t="shared" si="195"/>
        <v>19</v>
      </c>
      <c r="W401" s="22">
        <f t="shared" si="196"/>
        <v>0.27055292814271326</v>
      </c>
      <c r="X401" s="22">
        <f t="shared" si="197"/>
        <v>97.399054131376772</v>
      </c>
      <c r="Y401" s="22">
        <f t="shared" si="198"/>
        <v>-97.399054131376772</v>
      </c>
      <c r="Z401" s="22">
        <f t="shared" si="199"/>
        <v>-97.399054131376772</v>
      </c>
      <c r="AB401" s="22">
        <f t="shared" si="186"/>
        <v>0.82628320159213098</v>
      </c>
      <c r="AC401" s="22">
        <f t="shared" si="187"/>
        <v>47.342540133786493</v>
      </c>
      <c r="AD401" s="22">
        <f t="shared" si="200"/>
        <v>0.1315070559271847</v>
      </c>
      <c r="AE401" s="22">
        <f t="shared" si="201"/>
        <v>0</v>
      </c>
      <c r="AF401" s="22">
        <f t="shared" si="202"/>
        <v>0.1315070559271847</v>
      </c>
      <c r="AG401" s="22">
        <f t="shared" si="203"/>
        <v>47.342540133786493</v>
      </c>
      <c r="AH401" s="22">
        <f t="shared" si="204"/>
        <v>-47.342540133786493</v>
      </c>
      <c r="AI401" s="22">
        <f t="shared" si="205"/>
        <v>-47.342540133786493</v>
      </c>
      <c r="AK401" s="28">
        <f t="shared" si="188"/>
        <v>0</v>
      </c>
      <c r="AL401" s="28">
        <f t="shared" si="189"/>
        <v>-0.36157705684156971</v>
      </c>
      <c r="AM401" s="28">
        <f t="shared" si="190"/>
        <v>2.2351112914616285</v>
      </c>
      <c r="AN401" s="28">
        <v>0</v>
      </c>
      <c r="AO401" s="28">
        <f t="shared" si="191"/>
        <v>-97.399054131376772</v>
      </c>
      <c r="AP401" s="28" t="e">
        <f t="shared" si="192"/>
        <v>#N/A</v>
      </c>
      <c r="BC401" s="65">
        <f t="shared" si="206"/>
        <v>19.270552928142713</v>
      </c>
      <c r="BD401" s="65" t="e">
        <f t="shared" si="207"/>
        <v>#N/A</v>
      </c>
      <c r="BE401" s="65">
        <f t="shared" si="208"/>
        <v>2.2351112914616285</v>
      </c>
      <c r="BF401" s="65" t="e">
        <f t="shared" si="209"/>
        <v>#N/A</v>
      </c>
    </row>
    <row r="402" spans="5:58">
      <c r="E402" s="31"/>
      <c r="F402" s="23">
        <v>398</v>
      </c>
      <c r="G402" s="23">
        <v>6145.114730534895</v>
      </c>
      <c r="H402" s="23">
        <v>6145.114730534895</v>
      </c>
      <c r="I402" s="27">
        <v>0.16273089174902289</v>
      </c>
      <c r="K402" s="23"/>
      <c r="L402" s="23">
        <f t="shared" si="180"/>
        <v>7037.9580968768578</v>
      </c>
      <c r="M402" s="23">
        <f t="shared" si="181"/>
        <v>122.83554140789521</v>
      </c>
      <c r="N402" s="23">
        <f t="shared" si="182"/>
        <v>-0.91249510912817122</v>
      </c>
      <c r="O402" s="23">
        <f t="shared" si="183"/>
        <v>-0.2957500037191747</v>
      </c>
      <c r="Q402" s="23">
        <f t="shared" si="193"/>
        <v>8.7504890871828778E-2</v>
      </c>
      <c r="R402" s="23">
        <f t="shared" si="194"/>
        <v>-0.2957500037191747</v>
      </c>
      <c r="S402" s="23">
        <f t="shared" si="184"/>
        <v>0.30842368687632038</v>
      </c>
      <c r="U402" s="23">
        <f t="shared" si="185"/>
        <v>19.549883602435717</v>
      </c>
      <c r="V402" s="23">
        <f t="shared" si="195"/>
        <v>19</v>
      </c>
      <c r="W402" s="23">
        <f t="shared" si="196"/>
        <v>0.54988360243571677</v>
      </c>
      <c r="X402" s="23">
        <f t="shared" si="197"/>
        <v>197.95809687685804</v>
      </c>
      <c r="Y402" s="23">
        <f t="shared" si="198"/>
        <v>162.04190312314196</v>
      </c>
      <c r="Z402" s="23">
        <f t="shared" si="199"/>
        <v>162.04190312314196</v>
      </c>
      <c r="AB402" s="23">
        <f t="shared" si="186"/>
        <v>-1.2831286591212179</v>
      </c>
      <c r="AC402" s="23">
        <f t="shared" si="187"/>
        <v>-73.517856739926273</v>
      </c>
      <c r="AD402" s="23">
        <f t="shared" si="200"/>
        <v>-0.20421626872201742</v>
      </c>
      <c r="AE402" s="23">
        <f t="shared" si="201"/>
        <v>0</v>
      </c>
      <c r="AF402" s="23">
        <f t="shared" si="202"/>
        <v>-0.20421626872201742</v>
      </c>
      <c r="AG402" s="23">
        <f t="shared" si="203"/>
        <v>-73.517856739926273</v>
      </c>
      <c r="AH402" s="23">
        <f t="shared" si="204"/>
        <v>73.517856739926273</v>
      </c>
      <c r="AI402" s="23">
        <f t="shared" si="205"/>
        <v>73.517856739926273</v>
      </c>
      <c r="AK402" s="26">
        <f t="shared" si="188"/>
        <v>0</v>
      </c>
      <c r="AL402" s="26">
        <f t="shared" si="189"/>
        <v>-0.36157705684156971</v>
      </c>
      <c r="AM402" s="26">
        <f t="shared" si="190"/>
        <v>-10.217045512249982</v>
      </c>
      <c r="AN402" s="26">
        <v>0</v>
      </c>
      <c r="AO402" s="26">
        <f t="shared" si="191"/>
        <v>162.04190312314196</v>
      </c>
      <c r="AP402" s="26" t="e">
        <f t="shared" si="192"/>
        <v>#N/A</v>
      </c>
      <c r="BC402" s="66">
        <f t="shared" si="206"/>
        <v>19.549883602435717</v>
      </c>
      <c r="BD402" s="66" t="e">
        <f t="shared" si="207"/>
        <v>#N/A</v>
      </c>
      <c r="BE402" s="66">
        <f t="shared" si="208"/>
        <v>-10.217045512249982</v>
      </c>
      <c r="BF402" s="66" t="e">
        <f t="shared" si="209"/>
        <v>#N/A</v>
      </c>
    </row>
    <row r="403" spans="5:58">
      <c r="E403" s="31"/>
      <c r="F403" s="22">
        <v>399</v>
      </c>
      <c r="G403" s="22">
        <v>6234.1894471602527</v>
      </c>
      <c r="H403" s="22">
        <v>6234.1894471602527</v>
      </c>
      <c r="I403" s="22">
        <v>0.16040577664118177</v>
      </c>
      <c r="K403" s="22"/>
      <c r="L403" s="22">
        <f t="shared" si="180"/>
        <v>7139.9747638701328</v>
      </c>
      <c r="M403" s="22">
        <f t="shared" si="181"/>
        <v>124.61606813883849</v>
      </c>
      <c r="N403" s="22">
        <f t="shared" si="182"/>
        <v>0.4792472890386113</v>
      </c>
      <c r="O403" s="22">
        <f t="shared" si="183"/>
        <v>-0.83092564338324937</v>
      </c>
      <c r="Q403" s="22">
        <f t="shared" si="193"/>
        <v>1.4792472890386112</v>
      </c>
      <c r="R403" s="22">
        <f t="shared" si="194"/>
        <v>-0.83092564338324937</v>
      </c>
      <c r="S403" s="22">
        <f t="shared" si="184"/>
        <v>1.6966466830073808</v>
      </c>
      <c r="U403" s="22">
        <f t="shared" si="185"/>
        <v>19.833263232972591</v>
      </c>
      <c r="V403" s="22">
        <f t="shared" si="195"/>
        <v>19</v>
      </c>
      <c r="W403" s="22">
        <f t="shared" si="196"/>
        <v>0.83326323297259108</v>
      </c>
      <c r="X403" s="22">
        <f t="shared" si="197"/>
        <v>299.97476387013279</v>
      </c>
      <c r="Y403" s="22">
        <f t="shared" si="198"/>
        <v>60.02523612986721</v>
      </c>
      <c r="Z403" s="22">
        <f t="shared" si="199"/>
        <v>60.02523612986721</v>
      </c>
      <c r="AB403" s="22">
        <f t="shared" si="186"/>
        <v>-0.51179820829972822</v>
      </c>
      <c r="AC403" s="22">
        <f t="shared" si="187"/>
        <v>-29.323877297931809</v>
      </c>
      <c r="AD403" s="22">
        <f t="shared" si="200"/>
        <v>-8.1455214716477251E-2</v>
      </c>
      <c r="AE403" s="22">
        <f t="shared" si="201"/>
        <v>0</v>
      </c>
      <c r="AF403" s="22">
        <f t="shared" si="202"/>
        <v>-8.1455214716477251E-2</v>
      </c>
      <c r="AG403" s="22">
        <f t="shared" si="203"/>
        <v>-29.323877297931809</v>
      </c>
      <c r="AH403" s="22">
        <f t="shared" si="204"/>
        <v>29.323877297931809</v>
      </c>
      <c r="AI403" s="22">
        <f t="shared" si="205"/>
        <v>29.323877297931809</v>
      </c>
      <c r="AK403" s="28">
        <f t="shared" si="188"/>
        <v>0</v>
      </c>
      <c r="AL403" s="28">
        <f t="shared" si="189"/>
        <v>-0.36157705684156971</v>
      </c>
      <c r="AM403" s="28">
        <f t="shared" si="190"/>
        <v>4.5918282476967391</v>
      </c>
      <c r="AN403" s="28">
        <v>0</v>
      </c>
      <c r="AO403" s="28">
        <f t="shared" si="191"/>
        <v>60.02523612986721</v>
      </c>
      <c r="AP403" s="28" t="e">
        <f t="shared" si="192"/>
        <v>#N/A</v>
      </c>
      <c r="BC403" s="65">
        <f t="shared" si="206"/>
        <v>19.833263232972591</v>
      </c>
      <c r="BD403" s="65" t="e">
        <f t="shared" si="207"/>
        <v>#N/A</v>
      </c>
      <c r="BE403" s="65">
        <f t="shared" si="208"/>
        <v>4.5918282476967391</v>
      </c>
      <c r="BF403" s="65" t="e">
        <f t="shared" si="209"/>
        <v>#N/A</v>
      </c>
    </row>
    <row r="404" spans="5:58">
      <c r="E404" s="31"/>
      <c r="F404" s="23">
        <v>400</v>
      </c>
      <c r="G404" s="23">
        <v>6324.5553203367654</v>
      </c>
      <c r="H404" s="23" t="s">
        <v>5</v>
      </c>
      <c r="I404" s="27">
        <v>0.1581138830084188</v>
      </c>
      <c r="K404" s="23"/>
      <c r="L404" s="23">
        <f t="shared" si="180"/>
        <v>7243.4701836779614</v>
      </c>
      <c r="M404" s="23">
        <f t="shared" si="181"/>
        <v>126.42240397521886</v>
      </c>
      <c r="N404" s="23">
        <f t="shared" si="182"/>
        <v>0.69614180026061934</v>
      </c>
      <c r="O404" s="23">
        <f t="shared" si="183"/>
        <v>0.65992574037737683</v>
      </c>
      <c r="Q404" s="23">
        <f t="shared" si="193"/>
        <v>1.6961418002606194</v>
      </c>
      <c r="R404" s="23">
        <f t="shared" si="194"/>
        <v>0.65992574037737683</v>
      </c>
      <c r="S404" s="23">
        <f t="shared" si="184"/>
        <v>1.8199997223637052</v>
      </c>
      <c r="U404" s="23">
        <f t="shared" si="185"/>
        <v>20.12075051021656</v>
      </c>
      <c r="V404" s="23">
        <f t="shared" si="195"/>
        <v>20</v>
      </c>
      <c r="W404" s="23">
        <f t="shared" si="196"/>
        <v>0.1207505102165598</v>
      </c>
      <c r="X404" s="23">
        <f t="shared" si="197"/>
        <v>43.470183677961529</v>
      </c>
      <c r="Y404" s="23">
        <f t="shared" si="198"/>
        <v>-43.470183677961529</v>
      </c>
      <c r="Z404" s="23">
        <f t="shared" si="199"/>
        <v>-43.470183677961529</v>
      </c>
      <c r="AB404" s="23">
        <f t="shared" si="186"/>
        <v>0.37105261796378503</v>
      </c>
      <c r="AC404" s="23">
        <f t="shared" si="187"/>
        <v>21.259748986604997</v>
      </c>
      <c r="AD404" s="23">
        <f t="shared" si="200"/>
        <v>5.9054858296124994E-2</v>
      </c>
      <c r="AE404" s="23">
        <f t="shared" si="201"/>
        <v>0</v>
      </c>
      <c r="AF404" s="23">
        <f t="shared" si="202"/>
        <v>5.9054858296124994E-2</v>
      </c>
      <c r="AG404" s="23">
        <f t="shared" si="203"/>
        <v>21.259748986604997</v>
      </c>
      <c r="AH404" s="23">
        <f t="shared" si="204"/>
        <v>-21.259748986604997</v>
      </c>
      <c r="AI404" s="23">
        <f t="shared" si="205"/>
        <v>-21.259748986604997</v>
      </c>
      <c r="AK404" s="26">
        <f t="shared" si="188"/>
        <v>0</v>
      </c>
      <c r="AL404" s="26">
        <f t="shared" si="189"/>
        <v>-0.36157705684156971</v>
      </c>
      <c r="AM404" s="26">
        <f t="shared" si="190"/>
        <v>5.2014264346913865</v>
      </c>
      <c r="AN404" s="26">
        <v>0</v>
      </c>
      <c r="AO404" s="26">
        <f t="shared" si="191"/>
        <v>-43.470183677961529</v>
      </c>
      <c r="AP404" s="26" t="e">
        <f t="shared" si="192"/>
        <v>#N/A</v>
      </c>
      <c r="BC404" s="66">
        <f t="shared" si="206"/>
        <v>20.12075051021656</v>
      </c>
      <c r="BD404" s="66" t="e">
        <f t="shared" si="207"/>
        <v>#N/A</v>
      </c>
      <c r="BE404" s="66">
        <f t="shared" si="208"/>
        <v>5.2014264346913865</v>
      </c>
      <c r="BF404" s="66" t="e">
        <f t="shared" si="209"/>
        <v>#N/A</v>
      </c>
    </row>
    <row r="405" spans="5:58">
      <c r="E405" s="31"/>
      <c r="F405" s="22">
        <v>401</v>
      </c>
      <c r="G405" s="22">
        <v>6416.2310656472782</v>
      </c>
      <c r="H405" s="22">
        <v>6416.2310656472782</v>
      </c>
      <c r="I405" s="22">
        <v>0.15585473617900614</v>
      </c>
      <c r="K405" s="22"/>
      <c r="L405" s="22">
        <f t="shared" si="180"/>
        <v>7348.4657911300592</v>
      </c>
      <c r="M405" s="22">
        <f t="shared" si="181"/>
        <v>128.25492302538945</v>
      </c>
      <c r="N405" s="22">
        <f t="shared" si="182"/>
        <v>-0.81757561325253836</v>
      </c>
      <c r="O405" s="22">
        <f t="shared" si="183"/>
        <v>0.50168267410531608</v>
      </c>
      <c r="Q405" s="22">
        <f t="shared" si="193"/>
        <v>0.18242438674746164</v>
      </c>
      <c r="R405" s="22">
        <f t="shared" si="194"/>
        <v>0.50168267410531608</v>
      </c>
      <c r="S405" s="22">
        <f t="shared" si="184"/>
        <v>0.53382034653771693</v>
      </c>
      <c r="U405" s="22">
        <f t="shared" si="185"/>
        <v>20.412404975361277</v>
      </c>
      <c r="V405" s="22">
        <f t="shared" si="195"/>
        <v>20</v>
      </c>
      <c r="W405" s="22">
        <f t="shared" si="196"/>
        <v>0.41240497536127663</v>
      </c>
      <c r="X405" s="22">
        <f t="shared" si="197"/>
        <v>148.46579113005959</v>
      </c>
      <c r="Y405" s="22">
        <f t="shared" si="198"/>
        <v>-148.46579113005959</v>
      </c>
      <c r="Z405" s="22">
        <f t="shared" si="199"/>
        <v>-148.46579113005959</v>
      </c>
      <c r="AB405" s="22">
        <f t="shared" si="186"/>
        <v>1.2220353168298883</v>
      </c>
      <c r="AC405" s="22">
        <f t="shared" si="187"/>
        <v>70.017466070284982</v>
      </c>
      <c r="AD405" s="22">
        <f t="shared" si="200"/>
        <v>0.19449296130634716</v>
      </c>
      <c r="AE405" s="22">
        <f t="shared" si="201"/>
        <v>0</v>
      </c>
      <c r="AF405" s="22">
        <f t="shared" si="202"/>
        <v>0.19449296130634716</v>
      </c>
      <c r="AG405" s="22">
        <f t="shared" si="203"/>
        <v>70.017466070284982</v>
      </c>
      <c r="AH405" s="22">
        <f t="shared" si="204"/>
        <v>-70.017466070284982</v>
      </c>
      <c r="AI405" s="22">
        <f t="shared" si="205"/>
        <v>-70.017466070284982</v>
      </c>
      <c r="AK405" s="28">
        <f t="shared" si="188"/>
        <v>0</v>
      </c>
      <c r="AL405" s="28">
        <f t="shared" si="189"/>
        <v>-0.36157705684156971</v>
      </c>
      <c r="AM405" s="28">
        <f t="shared" si="190"/>
        <v>-5.452097542380681</v>
      </c>
      <c r="AN405" s="28">
        <v>0</v>
      </c>
      <c r="AO405" s="28">
        <f t="shared" si="191"/>
        <v>-148.46579113005959</v>
      </c>
      <c r="AP405" s="28" t="e">
        <f t="shared" si="192"/>
        <v>#N/A</v>
      </c>
      <c r="BC405" s="65">
        <f t="shared" si="206"/>
        <v>20.412404975361277</v>
      </c>
      <c r="BD405" s="65" t="e">
        <f t="shared" si="207"/>
        <v>#N/A</v>
      </c>
      <c r="BE405" s="65">
        <f t="shared" si="208"/>
        <v>-5.452097542380681</v>
      </c>
      <c r="BF405" s="65" t="e">
        <f t="shared" si="209"/>
        <v>#N/A</v>
      </c>
    </row>
    <row r="406" spans="5:58">
      <c r="E406" s="31"/>
      <c r="F406" s="23">
        <v>402</v>
      </c>
      <c r="G406" s="23">
        <v>6509.2356699609227</v>
      </c>
      <c r="H406" s="23">
        <v>6509.2356699609227</v>
      </c>
      <c r="I406" s="27">
        <v>0.15362786826337221</v>
      </c>
      <c r="K406" s="23"/>
      <c r="L406" s="23">
        <f t="shared" si="180"/>
        <v>7454.9833317584771</v>
      </c>
      <c r="M406" s="23">
        <f t="shared" si="181"/>
        <v>130.11400482048217</v>
      </c>
      <c r="N406" s="23">
        <f t="shared" si="182"/>
        <v>-0.24853560968893945</v>
      </c>
      <c r="O406" s="23">
        <f t="shared" si="183"/>
        <v>-0.92646934088466848</v>
      </c>
      <c r="Q406" s="23">
        <f t="shared" si="193"/>
        <v>0.75146439031106049</v>
      </c>
      <c r="R406" s="23">
        <f t="shared" si="194"/>
        <v>-0.92646934088466848</v>
      </c>
      <c r="S406" s="23">
        <f t="shared" si="184"/>
        <v>1.1929141500983405</v>
      </c>
      <c r="U406" s="23">
        <f t="shared" si="185"/>
        <v>20.708287032662437</v>
      </c>
      <c r="V406" s="23">
        <f t="shared" si="195"/>
        <v>20</v>
      </c>
      <c r="W406" s="23">
        <f t="shared" si="196"/>
        <v>0.70828703266243664</v>
      </c>
      <c r="X406" s="23">
        <f t="shared" si="197"/>
        <v>254.98333175847719</v>
      </c>
      <c r="Y406" s="23">
        <f t="shared" si="198"/>
        <v>105.01666824152281</v>
      </c>
      <c r="Z406" s="23">
        <f t="shared" si="199"/>
        <v>105.01666824152281</v>
      </c>
      <c r="AB406" s="23">
        <f t="shared" si="186"/>
        <v>-0.88932031853177451</v>
      </c>
      <c r="AC406" s="23">
        <f t="shared" si="187"/>
        <v>-50.954300887100693</v>
      </c>
      <c r="AD406" s="23">
        <f t="shared" si="200"/>
        <v>-0.14153972468639081</v>
      </c>
      <c r="AE406" s="23">
        <f t="shared" si="201"/>
        <v>0</v>
      </c>
      <c r="AF406" s="23">
        <f t="shared" si="202"/>
        <v>-0.14153972468639081</v>
      </c>
      <c r="AG406" s="23">
        <f t="shared" si="203"/>
        <v>-50.954300887100693</v>
      </c>
      <c r="AH406" s="23">
        <f t="shared" si="204"/>
        <v>50.954300887100693</v>
      </c>
      <c r="AI406" s="23">
        <f t="shared" si="205"/>
        <v>50.954300887100693</v>
      </c>
      <c r="AK406" s="26">
        <f t="shared" si="188"/>
        <v>0</v>
      </c>
      <c r="AL406" s="26">
        <f t="shared" si="189"/>
        <v>-0.36157705684156971</v>
      </c>
      <c r="AM406" s="26">
        <f t="shared" si="190"/>
        <v>1.5321838024908998</v>
      </c>
      <c r="AN406" s="26">
        <v>0</v>
      </c>
      <c r="AO406" s="26">
        <f t="shared" si="191"/>
        <v>105.01666824152281</v>
      </c>
      <c r="AP406" s="26" t="e">
        <f t="shared" si="192"/>
        <v>#N/A</v>
      </c>
      <c r="BC406" s="66">
        <f t="shared" si="206"/>
        <v>20.708287032662437</v>
      </c>
      <c r="BD406" s="66" t="e">
        <f t="shared" si="207"/>
        <v>#N/A</v>
      </c>
      <c r="BE406" s="66">
        <f t="shared" si="208"/>
        <v>1.5321838024908998</v>
      </c>
      <c r="BF406" s="66" t="e">
        <f t="shared" si="209"/>
        <v>#N/A</v>
      </c>
    </row>
    <row r="407" spans="5:58">
      <c r="E407" s="31"/>
      <c r="F407" s="22">
        <v>403</v>
      </c>
      <c r="G407" s="22">
        <v>6603.5883953654402</v>
      </c>
      <c r="H407" s="22">
        <v>6603.5883953654402</v>
      </c>
      <c r="I407" s="22">
        <v>0.15143281805719819</v>
      </c>
      <c r="K407" s="22"/>
      <c r="L407" s="22">
        <f t="shared" si="180"/>
        <v>7563.0448663012703</v>
      </c>
      <c r="M407" s="22">
        <f t="shared" si="181"/>
        <v>132.0000343930115</v>
      </c>
      <c r="N407" s="22">
        <f t="shared" si="182"/>
        <v>0.95787226174634743</v>
      </c>
      <c r="O407" s="22">
        <f t="shared" si="183"/>
        <v>5.0952125173166343E-2</v>
      </c>
      <c r="Q407" s="22">
        <f t="shared" si="193"/>
        <v>1.9578722617463473</v>
      </c>
      <c r="R407" s="22">
        <f t="shared" si="194"/>
        <v>5.0952125173166343E-2</v>
      </c>
      <c r="S407" s="22">
        <f t="shared" si="184"/>
        <v>1.9585351445341541</v>
      </c>
      <c r="U407" s="22">
        <f t="shared" si="185"/>
        <v>21.008457961947972</v>
      </c>
      <c r="V407" s="22">
        <f t="shared" si="195"/>
        <v>21</v>
      </c>
      <c r="W407" s="22">
        <f t="shared" si="196"/>
        <v>8.4579619479718815E-3</v>
      </c>
      <c r="X407" s="22">
        <f t="shared" si="197"/>
        <v>3.0448663012698773</v>
      </c>
      <c r="Y407" s="22">
        <f t="shared" si="198"/>
        <v>-3.0448663012698773</v>
      </c>
      <c r="Z407" s="22">
        <f t="shared" si="199"/>
        <v>-3.0448663012698773</v>
      </c>
      <c r="AB407" s="22">
        <f t="shared" si="186"/>
        <v>2.6018360960397204E-2</v>
      </c>
      <c r="AC407" s="22">
        <f t="shared" si="187"/>
        <v>1.490742272878707</v>
      </c>
      <c r="AD407" s="22">
        <f t="shared" si="200"/>
        <v>4.1409507579964078E-3</v>
      </c>
      <c r="AE407" s="22">
        <f t="shared" si="201"/>
        <v>0</v>
      </c>
      <c r="AF407" s="22">
        <f t="shared" si="202"/>
        <v>4.1409507579964078E-3</v>
      </c>
      <c r="AG407" s="22">
        <f t="shared" si="203"/>
        <v>1.4907422728787068</v>
      </c>
      <c r="AH407" s="22">
        <f t="shared" si="204"/>
        <v>-1.4907422728787068</v>
      </c>
      <c r="AI407" s="22">
        <f t="shared" si="205"/>
        <v>-1.4907422728787068</v>
      </c>
      <c r="AK407" s="28">
        <f t="shared" si="188"/>
        <v>0</v>
      </c>
      <c r="AL407" s="28">
        <f t="shared" si="189"/>
        <v>-0.36157705684156971</v>
      </c>
      <c r="AM407" s="28">
        <f t="shared" si="190"/>
        <v>5.8386273812499043</v>
      </c>
      <c r="AN407" s="28">
        <v>0</v>
      </c>
      <c r="AO407" s="28">
        <f t="shared" si="191"/>
        <v>-3.0448663012698773</v>
      </c>
      <c r="AP407" s="28" t="e">
        <f t="shared" si="192"/>
        <v>#N/A</v>
      </c>
      <c r="BC407" s="65">
        <f t="shared" si="206"/>
        <v>21.008457961947972</v>
      </c>
      <c r="BD407" s="65" t="e">
        <f t="shared" si="207"/>
        <v>#N/A</v>
      </c>
      <c r="BE407" s="65">
        <f t="shared" si="208"/>
        <v>5.8386273812499043</v>
      </c>
      <c r="BF407" s="65" t="e">
        <f t="shared" si="209"/>
        <v>#N/A</v>
      </c>
    </row>
    <row r="408" spans="5:58">
      <c r="E408" s="31"/>
      <c r="F408" s="23">
        <v>404</v>
      </c>
      <c r="G408" s="23">
        <v>6699.3087831565581</v>
      </c>
      <c r="H408" s="23">
        <v>6699.3087831565581</v>
      </c>
      <c r="I408" s="27">
        <v>0.14926913094589786</v>
      </c>
      <c r="K408" s="23"/>
      <c r="L408" s="23">
        <f t="shared" si="180"/>
        <v>7672.6727752715005</v>
      </c>
      <c r="M408" s="23">
        <f t="shared" si="181"/>
        <v>133.91340235661863</v>
      </c>
      <c r="N408" s="23">
        <f t="shared" si="182"/>
        <v>-0.36975076154604353</v>
      </c>
      <c r="O408" s="23">
        <f t="shared" si="183"/>
        <v>0.88509873077462153</v>
      </c>
      <c r="Q408" s="23">
        <f t="shared" si="193"/>
        <v>0.63024923845395642</v>
      </c>
      <c r="R408" s="23">
        <f t="shared" si="194"/>
        <v>0.88509873077462153</v>
      </c>
      <c r="S408" s="23">
        <f t="shared" si="184"/>
        <v>1.0865605670143925</v>
      </c>
      <c r="U408" s="23">
        <f t="shared" si="185"/>
        <v>21.312979931309723</v>
      </c>
      <c r="V408" s="23">
        <f t="shared" si="195"/>
        <v>21</v>
      </c>
      <c r="W408" s="23">
        <f t="shared" si="196"/>
        <v>0.31297993130972301</v>
      </c>
      <c r="X408" s="23">
        <f t="shared" si="197"/>
        <v>112.67277527150029</v>
      </c>
      <c r="Y408" s="23">
        <f t="shared" si="198"/>
        <v>-112.67277527150029</v>
      </c>
      <c r="Z408" s="23">
        <f t="shared" si="199"/>
        <v>-112.67277527150029</v>
      </c>
      <c r="AB408" s="23">
        <f t="shared" si="186"/>
        <v>0.95201780122685864</v>
      </c>
      <c r="AC408" s="23">
        <f t="shared" si="187"/>
        <v>54.546602031623529</v>
      </c>
      <c r="AD408" s="23">
        <f t="shared" si="200"/>
        <v>0.15151833897673203</v>
      </c>
      <c r="AE408" s="23">
        <f t="shared" si="201"/>
        <v>0</v>
      </c>
      <c r="AF408" s="23">
        <f t="shared" si="202"/>
        <v>0.15151833897673203</v>
      </c>
      <c r="AG408" s="23">
        <f t="shared" si="203"/>
        <v>54.546602031623529</v>
      </c>
      <c r="AH408" s="23">
        <f t="shared" si="204"/>
        <v>-54.546602031623529</v>
      </c>
      <c r="AI408" s="23">
        <f t="shared" si="205"/>
        <v>-54.546602031623529</v>
      </c>
      <c r="AK408" s="26">
        <f t="shared" si="188"/>
        <v>0</v>
      </c>
      <c r="AL408" s="26">
        <f t="shared" si="189"/>
        <v>-0.36157705684156971</v>
      </c>
      <c r="AM408" s="26">
        <f t="shared" si="190"/>
        <v>0.72107879512822326</v>
      </c>
      <c r="AN408" s="26">
        <v>0</v>
      </c>
      <c r="AO408" s="26">
        <f t="shared" si="191"/>
        <v>-112.67277527150029</v>
      </c>
      <c r="AP408" s="26" t="e">
        <f t="shared" si="192"/>
        <v>#N/A</v>
      </c>
      <c r="BC408" s="66">
        <f t="shared" si="206"/>
        <v>21.312979931309723</v>
      </c>
      <c r="BD408" s="66" t="e">
        <f t="shared" si="207"/>
        <v>#N/A</v>
      </c>
      <c r="BE408" s="66">
        <f t="shared" si="208"/>
        <v>0.72107879512822326</v>
      </c>
      <c r="BF408" s="66" t="e">
        <f t="shared" si="209"/>
        <v>#N/A</v>
      </c>
    </row>
    <row r="409" spans="5:58">
      <c r="E409" s="31"/>
      <c r="F409" s="22">
        <v>405</v>
      </c>
      <c r="G409" s="22">
        <v>6796.4166578851236</v>
      </c>
      <c r="H409" s="22">
        <v>6796.4166578851236</v>
      </c>
      <c r="I409" s="22">
        <v>0.147136358810464</v>
      </c>
      <c r="K409" s="22"/>
      <c r="L409" s="22">
        <f t="shared" si="180"/>
        <v>7783.8897635923859</v>
      </c>
      <c r="M409" s="22">
        <f t="shared" si="181"/>
        <v>135.85450498697017</v>
      </c>
      <c r="N409" s="22">
        <f t="shared" si="182"/>
        <v>-0.69129050767200007</v>
      </c>
      <c r="O409" s="22">
        <f t="shared" si="183"/>
        <v>-0.66500588184264464</v>
      </c>
      <c r="Q409" s="22">
        <f t="shared" si="193"/>
        <v>0.30870949232799993</v>
      </c>
      <c r="R409" s="22">
        <f t="shared" si="194"/>
        <v>-0.66500588184264464</v>
      </c>
      <c r="S409" s="22">
        <f t="shared" si="184"/>
        <v>0.73316735711481651</v>
      </c>
      <c r="U409" s="22">
        <f t="shared" si="185"/>
        <v>21.62191600997885</v>
      </c>
      <c r="V409" s="22">
        <f t="shared" si="195"/>
        <v>21</v>
      </c>
      <c r="W409" s="22">
        <f t="shared" si="196"/>
        <v>0.62191600997885033</v>
      </c>
      <c r="X409" s="22">
        <f t="shared" si="197"/>
        <v>223.88976359238612</v>
      </c>
      <c r="Y409" s="22">
        <f t="shared" si="198"/>
        <v>136.11023640761388</v>
      </c>
      <c r="Z409" s="22">
        <f t="shared" si="199"/>
        <v>136.11023640761388</v>
      </c>
      <c r="AB409" s="22">
        <f t="shared" si="186"/>
        <v>-1.136179602478059</v>
      </c>
      <c r="AC409" s="22">
        <f t="shared" si="187"/>
        <v>-65.098295990844392</v>
      </c>
      <c r="AD409" s="22">
        <f t="shared" si="200"/>
        <v>-0.18082859997456777</v>
      </c>
      <c r="AE409" s="22">
        <f t="shared" si="201"/>
        <v>0</v>
      </c>
      <c r="AF409" s="22">
        <f t="shared" si="202"/>
        <v>-0.18082859997456777</v>
      </c>
      <c r="AG409" s="22">
        <f t="shared" si="203"/>
        <v>-65.098295990844392</v>
      </c>
      <c r="AH409" s="22">
        <f t="shared" si="204"/>
        <v>65.098295990844392</v>
      </c>
      <c r="AI409" s="22">
        <f t="shared" si="205"/>
        <v>65.098295990844392</v>
      </c>
      <c r="AK409" s="28">
        <f t="shared" si="188"/>
        <v>0</v>
      </c>
      <c r="AL409" s="28">
        <f t="shared" si="189"/>
        <v>-0.36157705684156971</v>
      </c>
      <c r="AM409" s="28">
        <f t="shared" si="190"/>
        <v>-2.6959375883398327</v>
      </c>
      <c r="AN409" s="28">
        <v>0</v>
      </c>
      <c r="AO409" s="28">
        <f t="shared" si="191"/>
        <v>136.11023640761388</v>
      </c>
      <c r="AP409" s="28" t="e">
        <f t="shared" si="192"/>
        <v>#N/A</v>
      </c>
      <c r="BC409" s="65">
        <f t="shared" si="206"/>
        <v>21.62191600997885</v>
      </c>
      <c r="BD409" s="65" t="e">
        <f t="shared" si="207"/>
        <v>#N/A</v>
      </c>
      <c r="BE409" s="65">
        <f t="shared" si="208"/>
        <v>-2.6959375883398327</v>
      </c>
      <c r="BF409" s="65" t="e">
        <f t="shared" si="209"/>
        <v>#N/A</v>
      </c>
    </row>
    <row r="410" spans="5:58">
      <c r="E410" s="31"/>
      <c r="F410" s="23">
        <v>406</v>
      </c>
      <c r="G410" s="23">
        <v>6894.9321314629924</v>
      </c>
      <c r="H410" s="23">
        <v>6894.9321314629924</v>
      </c>
      <c r="I410" s="27">
        <v>0.14503405993465759</v>
      </c>
      <c r="K410" s="23"/>
      <c r="L410" s="23">
        <f t="shared" si="180"/>
        <v>7896.718865299762</v>
      </c>
      <c r="M410" s="23">
        <f t="shared" si="181"/>
        <v>137.82374430383143</v>
      </c>
      <c r="N410" s="23">
        <f t="shared" si="182"/>
        <v>0.88112294492654208</v>
      </c>
      <c r="O410" s="23">
        <f t="shared" si="183"/>
        <v>-0.37912761018778746</v>
      </c>
      <c r="Q410" s="23">
        <f t="shared" si="193"/>
        <v>1.8811229449265421</v>
      </c>
      <c r="R410" s="23">
        <f t="shared" si="194"/>
        <v>-0.37912761018778746</v>
      </c>
      <c r="S410" s="23">
        <f t="shared" si="184"/>
        <v>1.9189479614454918</v>
      </c>
      <c r="U410" s="23">
        <f t="shared" si="185"/>
        <v>21.935330181388228</v>
      </c>
      <c r="V410" s="23">
        <f t="shared" si="195"/>
        <v>21</v>
      </c>
      <c r="W410" s="23">
        <f t="shared" si="196"/>
        <v>0.93533018138822754</v>
      </c>
      <c r="X410" s="23">
        <f t="shared" si="197"/>
        <v>336.71886529976189</v>
      </c>
      <c r="Y410" s="23">
        <f t="shared" si="198"/>
        <v>23.281134700238113</v>
      </c>
      <c r="Z410" s="23">
        <f t="shared" si="199"/>
        <v>23.281134700238113</v>
      </c>
      <c r="AB410" s="23">
        <f t="shared" si="186"/>
        <v>-0.19887900160730221</v>
      </c>
      <c r="AC410" s="23">
        <f t="shared" si="187"/>
        <v>-11.394927425873933</v>
      </c>
      <c r="AD410" s="23">
        <f t="shared" si="200"/>
        <v>-3.1652576182983144E-2</v>
      </c>
      <c r="AE410" s="23">
        <f t="shared" si="201"/>
        <v>0</v>
      </c>
      <c r="AF410" s="23">
        <f t="shared" si="202"/>
        <v>-3.1652576182983144E-2</v>
      </c>
      <c r="AG410" s="23">
        <f t="shared" si="203"/>
        <v>-11.394927425873933</v>
      </c>
      <c r="AH410" s="23">
        <f t="shared" si="204"/>
        <v>11.394927425873933</v>
      </c>
      <c r="AI410" s="23">
        <f t="shared" si="205"/>
        <v>11.394927425873933</v>
      </c>
      <c r="AK410" s="26">
        <f t="shared" si="188"/>
        <v>0</v>
      </c>
      <c r="AL410" s="26">
        <f t="shared" si="189"/>
        <v>-0.36157705684156971</v>
      </c>
      <c r="AM410" s="26">
        <f t="shared" si="190"/>
        <v>5.6612639515775545</v>
      </c>
      <c r="AN410" s="26">
        <v>0</v>
      </c>
      <c r="AO410" s="26">
        <f t="shared" si="191"/>
        <v>23.281134700238113</v>
      </c>
      <c r="AP410" s="26" t="e">
        <f t="shared" si="192"/>
        <v>#N/A</v>
      </c>
      <c r="BC410" s="66">
        <f t="shared" si="206"/>
        <v>21.935330181388228</v>
      </c>
      <c r="BD410" s="66" t="e">
        <f t="shared" si="207"/>
        <v>#N/A</v>
      </c>
      <c r="BE410" s="66">
        <f t="shared" si="208"/>
        <v>5.6612639515775545</v>
      </c>
      <c r="BF410" s="66" t="e">
        <f t="shared" si="209"/>
        <v>#N/A</v>
      </c>
    </row>
    <row r="411" spans="5:58">
      <c r="E411" s="31"/>
      <c r="F411" s="22">
        <v>407</v>
      </c>
      <c r="G411" s="22">
        <v>6994.8756073283621</v>
      </c>
      <c r="H411" s="22">
        <v>6994.8756073283621</v>
      </c>
      <c r="I411" s="22">
        <v>0.14296179891352523</v>
      </c>
      <c r="K411" s="22"/>
      <c r="L411" s="22">
        <f t="shared" si="180"/>
        <v>8011.1834483125967</v>
      </c>
      <c r="M411" s="22">
        <f t="shared" si="181"/>
        <v>139.82152815432778</v>
      </c>
      <c r="N411" s="22">
        <f t="shared" si="182"/>
        <v>-1.9811480367939439E-2</v>
      </c>
      <c r="O411" s="22">
        <f t="shared" si="183"/>
        <v>0.95902184236249588</v>
      </c>
      <c r="Q411" s="22">
        <f t="shared" si="193"/>
        <v>0.98018851963206055</v>
      </c>
      <c r="R411" s="22">
        <f t="shared" si="194"/>
        <v>0.95902184236249588</v>
      </c>
      <c r="S411" s="22">
        <f t="shared" si="184"/>
        <v>1.3713104783916903</v>
      </c>
      <c r="U411" s="22">
        <f t="shared" si="185"/>
        <v>22.253287356423879</v>
      </c>
      <c r="V411" s="22">
        <f t="shared" si="195"/>
        <v>22</v>
      </c>
      <c r="W411" s="22">
        <f t="shared" si="196"/>
        <v>0.25328735642387912</v>
      </c>
      <c r="X411" s="22">
        <f t="shared" si="197"/>
        <v>91.183448312596482</v>
      </c>
      <c r="Y411" s="22">
        <f t="shared" si="198"/>
        <v>-91.183448312596482</v>
      </c>
      <c r="Z411" s="22">
        <f t="shared" si="199"/>
        <v>-91.183448312596482</v>
      </c>
      <c r="AB411" s="22">
        <f t="shared" si="186"/>
        <v>0.77448349568054975</v>
      </c>
      <c r="AC411" s="22">
        <f t="shared" si="187"/>
        <v>44.374635605034022</v>
      </c>
      <c r="AD411" s="22">
        <f t="shared" si="200"/>
        <v>0.12326287668065006</v>
      </c>
      <c r="AE411" s="22">
        <f t="shared" si="201"/>
        <v>0</v>
      </c>
      <c r="AF411" s="22">
        <f t="shared" si="202"/>
        <v>0.12326287668065006</v>
      </c>
      <c r="AG411" s="22">
        <f t="shared" si="203"/>
        <v>44.374635605034022</v>
      </c>
      <c r="AH411" s="22">
        <f t="shared" si="204"/>
        <v>-44.374635605034022</v>
      </c>
      <c r="AI411" s="22">
        <f t="shared" si="205"/>
        <v>-44.374635605034022</v>
      </c>
      <c r="AK411" s="28">
        <f t="shared" si="188"/>
        <v>0</v>
      </c>
      <c r="AL411" s="28">
        <f t="shared" si="189"/>
        <v>-0.36157705684156971</v>
      </c>
      <c r="AM411" s="28">
        <f t="shared" si="190"/>
        <v>2.7427158906356928</v>
      </c>
      <c r="AN411" s="28">
        <v>0</v>
      </c>
      <c r="AO411" s="28">
        <f t="shared" si="191"/>
        <v>-91.183448312596482</v>
      </c>
      <c r="AP411" s="28" t="e">
        <f t="shared" si="192"/>
        <v>#N/A</v>
      </c>
      <c r="BC411" s="65">
        <f t="shared" si="206"/>
        <v>22.253287356423879</v>
      </c>
      <c r="BD411" s="65" t="e">
        <f t="shared" si="207"/>
        <v>#N/A</v>
      </c>
      <c r="BE411" s="65">
        <f t="shared" si="208"/>
        <v>2.7427158906356928</v>
      </c>
      <c r="BF411" s="65" t="e">
        <f t="shared" si="209"/>
        <v>#N/A</v>
      </c>
    </row>
    <row r="412" spans="5:58">
      <c r="E412" s="31"/>
      <c r="F412" s="23">
        <v>408</v>
      </c>
      <c r="G412" s="23">
        <v>7096.2677846715133</v>
      </c>
      <c r="H412" s="23">
        <v>7096.2677846715133</v>
      </c>
      <c r="I412" s="27">
        <v>0.1409191465632226</v>
      </c>
      <c r="K412" s="23"/>
      <c r="L412" s="23">
        <f t="shared" si="180"/>
        <v>8127.3072192727013</v>
      </c>
      <c r="M412" s="23">
        <f t="shared" si="181"/>
        <v>141.84827029741339</v>
      </c>
      <c r="N412" s="23">
        <f t="shared" si="182"/>
        <v>-0.85232971615315101</v>
      </c>
      <c r="O412" s="23">
        <f t="shared" si="183"/>
        <v>-0.44005618260060164</v>
      </c>
      <c r="Q412" s="23">
        <f t="shared" si="193"/>
        <v>0.14767028384684899</v>
      </c>
      <c r="R412" s="23">
        <f t="shared" si="194"/>
        <v>-0.44005618260060164</v>
      </c>
      <c r="S412" s="23">
        <f t="shared" si="184"/>
        <v>0.46417233499684468</v>
      </c>
      <c r="U412" s="23">
        <f t="shared" si="185"/>
        <v>22.575853386868616</v>
      </c>
      <c r="V412" s="23">
        <f t="shared" si="195"/>
        <v>22</v>
      </c>
      <c r="W412" s="23">
        <f t="shared" si="196"/>
        <v>0.57585338686861576</v>
      </c>
      <c r="X412" s="23">
        <f t="shared" si="197"/>
        <v>207.30721927270167</v>
      </c>
      <c r="Y412" s="23">
        <f t="shared" si="198"/>
        <v>152.69278072729833</v>
      </c>
      <c r="Z412" s="23">
        <f t="shared" si="199"/>
        <v>152.69278072729833</v>
      </c>
      <c r="AB412" s="23">
        <f t="shared" si="186"/>
        <v>-1.247032836859588</v>
      </c>
      <c r="AC412" s="23">
        <f t="shared" si="187"/>
        <v>-71.449718466280515</v>
      </c>
      <c r="AD412" s="23">
        <f t="shared" si="200"/>
        <v>-0.19847144018411253</v>
      </c>
      <c r="AE412" s="23">
        <f t="shared" si="201"/>
        <v>0</v>
      </c>
      <c r="AF412" s="23">
        <f t="shared" si="202"/>
        <v>-0.19847144018411253</v>
      </c>
      <c r="AG412" s="23">
        <f t="shared" si="203"/>
        <v>-71.449718466280515</v>
      </c>
      <c r="AH412" s="23">
        <f t="shared" si="204"/>
        <v>71.449718466280515</v>
      </c>
      <c r="AI412" s="23">
        <f t="shared" si="205"/>
        <v>71.449718466280515</v>
      </c>
      <c r="AK412" s="26">
        <f t="shared" si="188"/>
        <v>0</v>
      </c>
      <c r="AL412" s="26">
        <f t="shared" si="189"/>
        <v>-0.36157705684156971</v>
      </c>
      <c r="AM412" s="26">
        <f t="shared" si="190"/>
        <v>-6.6664149474102583</v>
      </c>
      <c r="AN412" s="26">
        <v>0</v>
      </c>
      <c r="AO412" s="26">
        <f t="shared" si="191"/>
        <v>152.69278072729833</v>
      </c>
      <c r="AP412" s="26" t="e">
        <f t="shared" si="192"/>
        <v>#N/A</v>
      </c>
      <c r="BC412" s="66">
        <f t="shared" si="206"/>
        <v>22.575853386868616</v>
      </c>
      <c r="BD412" s="66" t="e">
        <f t="shared" si="207"/>
        <v>#N/A</v>
      </c>
      <c r="BE412" s="66">
        <f t="shared" si="208"/>
        <v>-6.6664149474102583</v>
      </c>
      <c r="BF412" s="66" t="e">
        <f t="shared" si="209"/>
        <v>#N/A</v>
      </c>
    </row>
    <row r="413" spans="5:58">
      <c r="E413" s="31"/>
      <c r="F413" s="22">
        <v>409</v>
      </c>
      <c r="G413" s="22">
        <v>7199.1296627217944</v>
      </c>
      <c r="H413" s="22">
        <v>7199.1296627217944</v>
      </c>
      <c r="I413" s="22">
        <v>0.13890567983212673</v>
      </c>
      <c r="K413" s="22"/>
      <c r="L413" s="22">
        <f t="shared" si="180"/>
        <v>8245.1142284545986</v>
      </c>
      <c r="M413" s="22">
        <f t="shared" si="181"/>
        <v>143.90439048956469</v>
      </c>
      <c r="N413" s="22">
        <f t="shared" si="182"/>
        <v>0.78684764057015588</v>
      </c>
      <c r="O413" s="22">
        <f t="shared" si="183"/>
        <v>-0.5486220733910584</v>
      </c>
      <c r="Q413" s="22">
        <f t="shared" si="193"/>
        <v>1.7868476405701559</v>
      </c>
      <c r="R413" s="22">
        <f t="shared" si="194"/>
        <v>-0.5486220733910584</v>
      </c>
      <c r="S413" s="22">
        <f t="shared" si="184"/>
        <v>1.8691737934239923</v>
      </c>
      <c r="U413" s="22">
        <f t="shared" si="185"/>
        <v>22.903095079040551</v>
      </c>
      <c r="V413" s="22">
        <f t="shared" si="195"/>
        <v>22</v>
      </c>
      <c r="W413" s="22">
        <f t="shared" si="196"/>
        <v>0.90309507904055053</v>
      </c>
      <c r="X413" s="22">
        <f t="shared" si="197"/>
        <v>325.11422845459822</v>
      </c>
      <c r="Y413" s="22">
        <f t="shared" si="198"/>
        <v>34.885771545401781</v>
      </c>
      <c r="Z413" s="22">
        <f t="shared" si="199"/>
        <v>34.885771545401781</v>
      </c>
      <c r="AB413" s="22">
        <f t="shared" si="186"/>
        <v>-0.2978969844993859</v>
      </c>
      <c r="AC413" s="22">
        <f t="shared" si="187"/>
        <v>-17.068239941488915</v>
      </c>
      <c r="AD413" s="22">
        <f t="shared" si="200"/>
        <v>-4.7411777615246987E-2</v>
      </c>
      <c r="AE413" s="22">
        <f t="shared" si="201"/>
        <v>0</v>
      </c>
      <c r="AF413" s="22">
        <f t="shared" si="202"/>
        <v>-4.7411777615246987E-2</v>
      </c>
      <c r="AG413" s="22">
        <f t="shared" si="203"/>
        <v>-17.068239941488915</v>
      </c>
      <c r="AH413" s="22">
        <f t="shared" si="204"/>
        <v>17.068239941488915</v>
      </c>
      <c r="AI413" s="22">
        <f t="shared" si="205"/>
        <v>17.068239941488915</v>
      </c>
      <c r="AK413" s="28">
        <f t="shared" si="188"/>
        <v>0</v>
      </c>
      <c r="AL413" s="28">
        <f t="shared" si="189"/>
        <v>-0.36157705684156971</v>
      </c>
      <c r="AM413" s="28">
        <f t="shared" si="190"/>
        <v>5.4329936681975033</v>
      </c>
      <c r="AN413" s="28">
        <v>0</v>
      </c>
      <c r="AO413" s="28">
        <f t="shared" si="191"/>
        <v>34.885771545401781</v>
      </c>
      <c r="AP413" s="28" t="e">
        <f t="shared" si="192"/>
        <v>#N/A</v>
      </c>
      <c r="BC413" s="65">
        <f t="shared" si="206"/>
        <v>22.903095079040551</v>
      </c>
      <c r="BD413" s="65" t="e">
        <f t="shared" si="207"/>
        <v>#N/A</v>
      </c>
      <c r="BE413" s="65">
        <f t="shared" si="208"/>
        <v>5.4329936681975033</v>
      </c>
      <c r="BF413" s="65" t="e">
        <f t="shared" si="209"/>
        <v>#N/A</v>
      </c>
    </row>
    <row r="414" spans="5:58">
      <c r="E414" s="31"/>
      <c r="F414" s="23">
        <v>410</v>
      </c>
      <c r="G414" s="23">
        <v>7303.4825450967573</v>
      </c>
      <c r="H414" s="23">
        <v>7303.4825450967573</v>
      </c>
      <c r="I414" s="27">
        <v>0.13692098171321801</v>
      </c>
      <c r="K414" s="23"/>
      <c r="L414" s="23">
        <f t="shared" si="180"/>
        <v>8364.6288747465442</v>
      </c>
      <c r="M414" s="23">
        <f t="shared" si="181"/>
        <v>145.99031457171557</v>
      </c>
      <c r="N414" s="23">
        <f t="shared" si="182"/>
        <v>8.9789906386141483E-2</v>
      </c>
      <c r="O414" s="23">
        <f t="shared" si="183"/>
        <v>0.95501474417617915</v>
      </c>
      <c r="Q414" s="23">
        <f t="shared" si="193"/>
        <v>1.0897899063861414</v>
      </c>
      <c r="R414" s="23">
        <f t="shared" si="194"/>
        <v>0.95501474417617915</v>
      </c>
      <c r="S414" s="23">
        <f t="shared" si="184"/>
        <v>1.4490325053824735</v>
      </c>
      <c r="U414" s="23">
        <f t="shared" si="185"/>
        <v>23.235080207629288</v>
      </c>
      <c r="V414" s="23">
        <f t="shared" si="195"/>
        <v>23</v>
      </c>
      <c r="W414" s="23">
        <f t="shared" si="196"/>
        <v>0.23508020762928794</v>
      </c>
      <c r="X414" s="23">
        <f t="shared" si="197"/>
        <v>84.628874746543659</v>
      </c>
      <c r="Y414" s="23">
        <f t="shared" si="198"/>
        <v>-84.628874746543659</v>
      </c>
      <c r="Z414" s="23">
        <f t="shared" si="199"/>
        <v>-84.628874746543659</v>
      </c>
      <c r="AB414" s="23">
        <f t="shared" si="186"/>
        <v>0.71958233934027216</v>
      </c>
      <c r="AC414" s="23">
        <f t="shared" si="187"/>
        <v>41.229031056348219</v>
      </c>
      <c r="AD414" s="23">
        <f t="shared" si="200"/>
        <v>0.11452508626763394</v>
      </c>
      <c r="AE414" s="23">
        <f t="shared" si="201"/>
        <v>0</v>
      </c>
      <c r="AF414" s="23">
        <f t="shared" si="202"/>
        <v>0.11452508626763394</v>
      </c>
      <c r="AG414" s="23">
        <f t="shared" si="203"/>
        <v>41.229031056348219</v>
      </c>
      <c r="AH414" s="23">
        <f t="shared" si="204"/>
        <v>-41.229031056348219</v>
      </c>
      <c r="AI414" s="23">
        <f t="shared" si="205"/>
        <v>-41.229031056348219</v>
      </c>
      <c r="AK414" s="26">
        <f t="shared" si="188"/>
        <v>0</v>
      </c>
      <c r="AL414" s="26">
        <f t="shared" si="189"/>
        <v>-0.36157705684156971</v>
      </c>
      <c r="AM414" s="26">
        <f t="shared" si="190"/>
        <v>3.2215625575932725</v>
      </c>
      <c r="AN414" s="26">
        <v>0</v>
      </c>
      <c r="AO414" s="26">
        <f t="shared" si="191"/>
        <v>-84.628874746543659</v>
      </c>
      <c r="AP414" s="26" t="e">
        <f t="shared" si="192"/>
        <v>#N/A</v>
      </c>
      <c r="BC414" s="66">
        <f t="shared" si="206"/>
        <v>23.235080207629288</v>
      </c>
      <c r="BD414" s="66" t="e">
        <f t="shared" si="207"/>
        <v>#N/A</v>
      </c>
      <c r="BE414" s="66">
        <f t="shared" si="208"/>
        <v>3.2215625575932725</v>
      </c>
      <c r="BF414" s="66" t="e">
        <f t="shared" si="209"/>
        <v>#N/A</v>
      </c>
    </row>
    <row r="415" spans="5:58">
      <c r="E415" s="31"/>
      <c r="F415" s="22">
        <v>411</v>
      </c>
      <c r="G415" s="22">
        <v>7409.3480442143164</v>
      </c>
      <c r="H415" s="22">
        <v>7409.3480442143164</v>
      </c>
      <c r="I415" s="22">
        <v>0.13496464115771464</v>
      </c>
      <c r="K415" s="22"/>
      <c r="L415" s="22">
        <f t="shared" si="180"/>
        <v>8485.8759107037531</v>
      </c>
      <c r="M415" s="22">
        <f t="shared" si="181"/>
        <v>148.10647455745283</v>
      </c>
      <c r="N415" s="22">
        <f t="shared" si="182"/>
        <v>-0.8630557015484277</v>
      </c>
      <c r="O415" s="22">
        <f t="shared" si="183"/>
        <v>-0.41862900629014738</v>
      </c>
      <c r="Q415" s="22">
        <f t="shared" si="193"/>
        <v>0.1369442984515723</v>
      </c>
      <c r="R415" s="22">
        <f t="shared" si="194"/>
        <v>-0.41862900629014738</v>
      </c>
      <c r="S415" s="22">
        <f t="shared" si="184"/>
        <v>0.44045883551799658</v>
      </c>
      <c r="U415" s="22">
        <f t="shared" si="185"/>
        <v>23.571877529732646</v>
      </c>
      <c r="V415" s="22">
        <f t="shared" si="195"/>
        <v>23</v>
      </c>
      <c r="W415" s="22">
        <f t="shared" si="196"/>
        <v>0.57187752973264594</v>
      </c>
      <c r="X415" s="22">
        <f t="shared" si="197"/>
        <v>205.87591070375254</v>
      </c>
      <c r="Y415" s="22">
        <f t="shared" si="198"/>
        <v>154.12408929624746</v>
      </c>
      <c r="Z415" s="22">
        <f t="shared" si="199"/>
        <v>154.12408929624746</v>
      </c>
      <c r="AB415" s="22">
        <f t="shared" si="186"/>
        <v>-1.2546430255780809</v>
      </c>
      <c r="AC415" s="22">
        <f t="shared" si="187"/>
        <v>-71.885750161148238</v>
      </c>
      <c r="AD415" s="22">
        <f t="shared" si="200"/>
        <v>-0.19968263933652289</v>
      </c>
      <c r="AE415" s="22">
        <f t="shared" si="201"/>
        <v>0</v>
      </c>
      <c r="AF415" s="22">
        <f t="shared" si="202"/>
        <v>-0.19968263933652289</v>
      </c>
      <c r="AG415" s="22">
        <f t="shared" si="203"/>
        <v>-71.885750161148238</v>
      </c>
      <c r="AH415" s="22">
        <f t="shared" si="204"/>
        <v>71.885750161148238</v>
      </c>
      <c r="AI415" s="22">
        <f t="shared" si="205"/>
        <v>71.885750161148238</v>
      </c>
      <c r="AK415" s="28">
        <f t="shared" si="188"/>
        <v>0</v>
      </c>
      <c r="AL415" s="28">
        <f t="shared" si="189"/>
        <v>-0.36157705684156971</v>
      </c>
      <c r="AM415" s="28">
        <f t="shared" si="190"/>
        <v>-7.1218934745623041</v>
      </c>
      <c r="AN415" s="28">
        <v>0</v>
      </c>
      <c r="AO415" s="28">
        <f t="shared" si="191"/>
        <v>154.12408929624746</v>
      </c>
      <c r="AP415" s="28" t="e">
        <f t="shared" si="192"/>
        <v>#N/A</v>
      </c>
      <c r="BC415" s="65">
        <f t="shared" si="206"/>
        <v>23.571877529732646</v>
      </c>
      <c r="BD415" s="65" t="e">
        <f t="shared" si="207"/>
        <v>#N/A</v>
      </c>
      <c r="BE415" s="65">
        <f t="shared" si="208"/>
        <v>-7.1218934745623041</v>
      </c>
      <c r="BF415" s="65" t="e">
        <f t="shared" si="209"/>
        <v>#N/A</v>
      </c>
    </row>
    <row r="416" spans="5:58">
      <c r="E416" s="31"/>
      <c r="F416" s="23">
        <v>412</v>
      </c>
      <c r="G416" s="23">
        <v>7516.7480857688915</v>
      </c>
      <c r="H416" s="23">
        <v>7516.7480857688915</v>
      </c>
      <c r="I416" s="27">
        <v>0.13303625298994035</v>
      </c>
      <c r="K416" s="23"/>
      <c r="L416" s="23">
        <f t="shared" si="180"/>
        <v>8608.8804476748865</v>
      </c>
      <c r="M416" s="23">
        <f t="shared" si="181"/>
        <v>150.25330872249017</v>
      </c>
      <c r="N416" s="23">
        <f t="shared" si="182"/>
        <v>0.82118490971265112</v>
      </c>
      <c r="O416" s="23">
        <f t="shared" si="183"/>
        <v>-0.49575269332899252</v>
      </c>
      <c r="Q416" s="23">
        <f t="shared" si="193"/>
        <v>1.8211849097126511</v>
      </c>
      <c r="R416" s="23">
        <f t="shared" si="194"/>
        <v>-0.49575269332899252</v>
      </c>
      <c r="S416" s="23">
        <f t="shared" si="184"/>
        <v>1.8874546903986933</v>
      </c>
      <c r="U416" s="23">
        <f t="shared" si="185"/>
        <v>23.913556799096906</v>
      </c>
      <c r="V416" s="23">
        <f t="shared" si="195"/>
        <v>23</v>
      </c>
      <c r="W416" s="23">
        <f t="shared" si="196"/>
        <v>0.91355679909690579</v>
      </c>
      <c r="X416" s="23">
        <f t="shared" si="197"/>
        <v>328.88044767488611</v>
      </c>
      <c r="Y416" s="23">
        <f t="shared" si="198"/>
        <v>31.119552325113887</v>
      </c>
      <c r="Z416" s="23">
        <f t="shared" si="199"/>
        <v>31.119552325113887</v>
      </c>
      <c r="AB416" s="23">
        <f t="shared" si="186"/>
        <v>-0.26577458807852128</v>
      </c>
      <c r="AC416" s="23">
        <f t="shared" si="187"/>
        <v>-15.227762198727232</v>
      </c>
      <c r="AD416" s="23">
        <f t="shared" si="200"/>
        <v>-4.2299339440908981E-2</v>
      </c>
      <c r="AE416" s="23">
        <f t="shared" si="201"/>
        <v>0</v>
      </c>
      <c r="AF416" s="23">
        <f t="shared" si="202"/>
        <v>-4.2299339440908981E-2</v>
      </c>
      <c r="AG416" s="23">
        <f t="shared" si="203"/>
        <v>-15.227762198727234</v>
      </c>
      <c r="AH416" s="23">
        <f t="shared" si="204"/>
        <v>15.227762198727234</v>
      </c>
      <c r="AI416" s="23">
        <f t="shared" si="205"/>
        <v>15.227762198727234</v>
      </c>
      <c r="AK416" s="26">
        <f t="shared" si="188"/>
        <v>0</v>
      </c>
      <c r="AL416" s="26">
        <f t="shared" si="189"/>
        <v>-0.36157705684156971</v>
      </c>
      <c r="AM416" s="26">
        <f t="shared" si="190"/>
        <v>5.517530697987314</v>
      </c>
      <c r="AN416" s="26">
        <v>0</v>
      </c>
      <c r="AO416" s="26">
        <f t="shared" si="191"/>
        <v>31.119552325113887</v>
      </c>
      <c r="AP416" s="26" t="e">
        <f t="shared" si="192"/>
        <v>#N/A</v>
      </c>
      <c r="BC416" s="66">
        <f t="shared" si="206"/>
        <v>23.913556799096906</v>
      </c>
      <c r="BD416" s="66" t="e">
        <f t="shared" si="207"/>
        <v>#N/A</v>
      </c>
      <c r="BE416" s="66">
        <f t="shared" si="208"/>
        <v>5.517530697987314</v>
      </c>
      <c r="BF416" s="66" t="e">
        <f t="shared" si="209"/>
        <v>#N/A</v>
      </c>
    </row>
    <row r="417" spans="5:58">
      <c r="E417" s="31"/>
      <c r="F417" s="22">
        <v>413</v>
      </c>
      <c r="G417" s="22">
        <v>7625.7049132723787</v>
      </c>
      <c r="H417" s="22">
        <v>7625.7049132723787</v>
      </c>
      <c r="I417" s="22">
        <v>0.13113541782340948</v>
      </c>
      <c r="K417" s="22"/>
      <c r="L417" s="22">
        <f t="shared" si="180"/>
        <v>8733.6679610028004</v>
      </c>
      <c r="M417" s="22">
        <f t="shared" si="181"/>
        <v>152.43126169543859</v>
      </c>
      <c r="N417" s="22">
        <f t="shared" si="182"/>
        <v>-6.1365819563570956E-2</v>
      </c>
      <c r="O417" s="22">
        <f t="shared" si="183"/>
        <v>0.95726152386482988</v>
      </c>
      <c r="Q417" s="22">
        <f t="shared" si="193"/>
        <v>0.9386341804364291</v>
      </c>
      <c r="R417" s="22">
        <f t="shared" si="194"/>
        <v>0.95726152386482988</v>
      </c>
      <c r="S417" s="22">
        <f t="shared" si="184"/>
        <v>1.3406654130526314</v>
      </c>
      <c r="U417" s="22">
        <f t="shared" si="185"/>
        <v>24.260188780563336</v>
      </c>
      <c r="V417" s="22">
        <f t="shared" si="195"/>
        <v>24</v>
      </c>
      <c r="W417" s="22">
        <f t="shared" si="196"/>
        <v>0.26018878056333605</v>
      </c>
      <c r="X417" s="22">
        <f t="shared" si="197"/>
        <v>93.667961002800979</v>
      </c>
      <c r="Y417" s="22">
        <f t="shared" si="198"/>
        <v>-93.667961002800979</v>
      </c>
      <c r="Z417" s="22">
        <f t="shared" si="199"/>
        <v>-93.667961002800979</v>
      </c>
      <c r="AB417" s="22">
        <f t="shared" si="186"/>
        <v>0.79522293595235949</v>
      </c>
      <c r="AC417" s="22">
        <f t="shared" si="187"/>
        <v>45.562918002072372</v>
      </c>
      <c r="AD417" s="22">
        <f t="shared" si="200"/>
        <v>0.1265636611168677</v>
      </c>
      <c r="AE417" s="22">
        <f t="shared" si="201"/>
        <v>0</v>
      </c>
      <c r="AF417" s="22">
        <f t="shared" si="202"/>
        <v>0.1265636611168677</v>
      </c>
      <c r="AG417" s="22">
        <f t="shared" si="203"/>
        <v>45.562918002072372</v>
      </c>
      <c r="AH417" s="22">
        <f t="shared" si="204"/>
        <v>-45.562918002072372</v>
      </c>
      <c r="AI417" s="22">
        <f t="shared" si="205"/>
        <v>-45.562918002072372</v>
      </c>
      <c r="AK417" s="28">
        <f t="shared" si="188"/>
        <v>0</v>
      </c>
      <c r="AL417" s="28">
        <f t="shared" si="189"/>
        <v>-0.36157705684156971</v>
      </c>
      <c r="AM417" s="28">
        <f t="shared" si="190"/>
        <v>2.5464081089229671</v>
      </c>
      <c r="AN417" s="28">
        <v>0</v>
      </c>
      <c r="AO417" s="28">
        <f t="shared" si="191"/>
        <v>-93.667961002800979</v>
      </c>
      <c r="AP417" s="28" t="e">
        <f t="shared" si="192"/>
        <v>#N/A</v>
      </c>
      <c r="BC417" s="65">
        <f t="shared" si="206"/>
        <v>24.260188780563336</v>
      </c>
      <c r="BD417" s="65" t="e">
        <f t="shared" si="207"/>
        <v>#N/A</v>
      </c>
      <c r="BE417" s="65" t="e">
        <f t="shared" si="208"/>
        <v>#N/A</v>
      </c>
      <c r="BF417" s="65">
        <f t="shared" si="209"/>
        <v>2.5464081089229671</v>
      </c>
    </row>
    <row r="418" spans="5:58">
      <c r="E418" s="31"/>
      <c r="F418" s="23">
        <v>414</v>
      </c>
      <c r="G418" s="23">
        <v>7736.2410926610446</v>
      </c>
      <c r="H418" s="23">
        <v>7736.2410926610446</v>
      </c>
      <c r="I418" s="27">
        <v>0.12926174197810952</v>
      </c>
      <c r="K418" s="23"/>
      <c r="L418" s="23">
        <f t="shared" si="180"/>
        <v>8860.2642953007889</v>
      </c>
      <c r="M418" s="23">
        <f t="shared" si="181"/>
        <v>154.64078454989391</v>
      </c>
      <c r="N418" s="23">
        <f t="shared" si="182"/>
        <v>-0.7319581173610451</v>
      </c>
      <c r="O418" s="23">
        <f t="shared" si="183"/>
        <v>-0.61996185633633916</v>
      </c>
      <c r="Q418" s="23">
        <f t="shared" si="193"/>
        <v>0.2680418826389549</v>
      </c>
      <c r="R418" s="23">
        <f t="shared" si="194"/>
        <v>-0.61996185633633916</v>
      </c>
      <c r="S418" s="23">
        <f t="shared" si="184"/>
        <v>0.67542516547774178</v>
      </c>
      <c r="U418" s="23">
        <f t="shared" si="185"/>
        <v>24.611845264724415</v>
      </c>
      <c r="V418" s="23">
        <f t="shared" si="195"/>
        <v>24</v>
      </c>
      <c r="W418" s="23">
        <f t="shared" si="196"/>
        <v>0.61184526472441547</v>
      </c>
      <c r="X418" s="23">
        <f t="shared" si="197"/>
        <v>220.26429530078957</v>
      </c>
      <c r="Y418" s="23">
        <f t="shared" si="198"/>
        <v>139.73570469921043</v>
      </c>
      <c r="Z418" s="23">
        <f t="shared" si="199"/>
        <v>139.73570469921043</v>
      </c>
      <c r="AB418" s="23">
        <f t="shared" si="186"/>
        <v>-1.1627148039795689</v>
      </c>
      <c r="AC418" s="23">
        <f t="shared" si="187"/>
        <v>-66.618651045410118</v>
      </c>
      <c r="AD418" s="23">
        <f t="shared" si="200"/>
        <v>-0.18505180845947256</v>
      </c>
      <c r="AE418" s="23">
        <f t="shared" si="201"/>
        <v>0</v>
      </c>
      <c r="AF418" s="23">
        <f t="shared" si="202"/>
        <v>-0.18505180845947256</v>
      </c>
      <c r="AG418" s="23">
        <f t="shared" si="203"/>
        <v>-66.618651045410118</v>
      </c>
      <c r="AH418" s="23">
        <f t="shared" si="204"/>
        <v>66.618651045410118</v>
      </c>
      <c r="AI418" s="23">
        <f t="shared" si="205"/>
        <v>66.618651045410118</v>
      </c>
      <c r="AK418" s="26">
        <f t="shared" si="188"/>
        <v>0</v>
      </c>
      <c r="AL418" s="26">
        <f t="shared" si="189"/>
        <v>-0.36157705684156971</v>
      </c>
      <c r="AM418" s="26">
        <f t="shared" si="190"/>
        <v>-3.4084552428451143</v>
      </c>
      <c r="AN418" s="26">
        <v>0</v>
      </c>
      <c r="AO418" s="26">
        <f t="shared" si="191"/>
        <v>139.73570469921043</v>
      </c>
      <c r="AP418" s="26" t="e">
        <f t="shared" si="192"/>
        <v>#N/A</v>
      </c>
      <c r="BC418" s="66">
        <f t="shared" si="206"/>
        <v>24.611845264724415</v>
      </c>
      <c r="BD418" s="66" t="e">
        <f t="shared" si="207"/>
        <v>#N/A</v>
      </c>
      <c r="BE418" s="66" t="e">
        <f t="shared" si="208"/>
        <v>#N/A</v>
      </c>
      <c r="BF418" s="66">
        <f t="shared" si="209"/>
        <v>-3.4084552428451143</v>
      </c>
    </row>
    <row r="419" spans="5:58">
      <c r="E419" s="31"/>
      <c r="F419" s="22">
        <v>415</v>
      </c>
      <c r="G419" s="22">
        <v>7848.3795169690793</v>
      </c>
      <c r="H419" s="22">
        <v>7848.3795169690793</v>
      </c>
      <c r="I419" s="22">
        <v>0.1274148373989672</v>
      </c>
      <c r="K419" s="22"/>
      <c r="L419" s="22">
        <f t="shared" si="180"/>
        <v>8988.6956698051763</v>
      </c>
      <c r="M419" s="22">
        <f t="shared" si="181"/>
        <v>156.88233489785736</v>
      </c>
      <c r="N419" s="22">
        <f t="shared" si="182"/>
        <v>0.94061731332643073</v>
      </c>
      <c r="O419" s="22">
        <f t="shared" si="183"/>
        <v>-0.1880278137757613</v>
      </c>
      <c r="Q419" s="22">
        <f t="shared" si="193"/>
        <v>1.9406173133264306</v>
      </c>
      <c r="R419" s="22">
        <f t="shared" si="194"/>
        <v>-0.1880278137757613</v>
      </c>
      <c r="S419" s="22">
        <f t="shared" si="184"/>
        <v>1.9497051098911309</v>
      </c>
      <c r="U419" s="22">
        <f t="shared" si="185"/>
        <v>24.968599082792156</v>
      </c>
      <c r="V419" s="22">
        <f t="shared" si="195"/>
        <v>24</v>
      </c>
      <c r="W419" s="22">
        <f t="shared" si="196"/>
        <v>0.96859908279215645</v>
      </c>
      <c r="X419" s="22">
        <f t="shared" si="197"/>
        <v>348.69566980517629</v>
      </c>
      <c r="Y419" s="22">
        <f t="shared" si="198"/>
        <v>11.304330194823706</v>
      </c>
      <c r="Z419" s="22">
        <f t="shared" si="199"/>
        <v>11.304330194823706</v>
      </c>
      <c r="AB419" s="22">
        <f t="shared" si="186"/>
        <v>-9.6589221745208689E-2</v>
      </c>
      <c r="AC419" s="22">
        <f t="shared" si="187"/>
        <v>-5.534154752453694</v>
      </c>
      <c r="AD419" s="22">
        <f t="shared" si="200"/>
        <v>-1.5372652090149151E-2</v>
      </c>
      <c r="AE419" s="22">
        <f t="shared" si="201"/>
        <v>0</v>
      </c>
      <c r="AF419" s="22">
        <f t="shared" si="202"/>
        <v>-1.5372652090149151E-2</v>
      </c>
      <c r="AG419" s="22">
        <f t="shared" si="203"/>
        <v>-5.534154752453694</v>
      </c>
      <c r="AH419" s="22">
        <f t="shared" si="204"/>
        <v>5.534154752453694</v>
      </c>
      <c r="AI419" s="22">
        <f t="shared" si="205"/>
        <v>5.534154752453694</v>
      </c>
      <c r="AK419" s="28">
        <f t="shared" si="188"/>
        <v>0</v>
      </c>
      <c r="AL419" s="28">
        <f t="shared" si="189"/>
        <v>-0.36157705684156971</v>
      </c>
      <c r="AM419" s="28">
        <f t="shared" si="190"/>
        <v>5.7993785982072925</v>
      </c>
      <c r="AN419" s="28">
        <v>0</v>
      </c>
      <c r="AO419" s="28">
        <f t="shared" si="191"/>
        <v>11.304330194823706</v>
      </c>
      <c r="AP419" s="28" t="e">
        <f t="shared" si="192"/>
        <v>#N/A</v>
      </c>
      <c r="BC419" s="65">
        <f t="shared" si="206"/>
        <v>24.968599082792156</v>
      </c>
      <c r="BD419" s="65" t="e">
        <f t="shared" si="207"/>
        <v>#N/A</v>
      </c>
      <c r="BE419" s="65" t="e">
        <f t="shared" si="208"/>
        <v>#N/A</v>
      </c>
      <c r="BF419" s="65">
        <f t="shared" si="209"/>
        <v>5.7993785982072925</v>
      </c>
    </row>
    <row r="420" spans="5:58">
      <c r="E420" s="31"/>
      <c r="F420" s="23">
        <v>416</v>
      </c>
      <c r="G420" s="23">
        <v>7962.143411069952</v>
      </c>
      <c r="H420" s="23" t="s">
        <v>4</v>
      </c>
      <c r="I420" s="27">
        <v>0.1255943215754789</v>
      </c>
      <c r="K420" s="23"/>
      <c r="L420" s="23">
        <f t="shared" si="180"/>
        <v>9118.9886838055481</v>
      </c>
      <c r="M420" s="23">
        <f t="shared" si="181"/>
        <v>159.15637698451093</v>
      </c>
      <c r="N420" s="23">
        <f t="shared" si="182"/>
        <v>-0.46487650518232854</v>
      </c>
      <c r="O420" s="23">
        <f t="shared" si="183"/>
        <v>0.83905019147378157</v>
      </c>
      <c r="Q420" s="23">
        <f t="shared" si="193"/>
        <v>0.53512349481767152</v>
      </c>
      <c r="R420" s="23">
        <f t="shared" si="194"/>
        <v>0.83905019147378157</v>
      </c>
      <c r="S420" s="23">
        <f t="shared" si="184"/>
        <v>0.9951695225026076</v>
      </c>
      <c r="U420" s="23">
        <f t="shared" si="185"/>
        <v>25.330524121682078</v>
      </c>
      <c r="V420" s="23">
        <f t="shared" si="195"/>
        <v>25</v>
      </c>
      <c r="W420" s="23">
        <f t="shared" si="196"/>
        <v>0.33052412168207823</v>
      </c>
      <c r="X420" s="23">
        <f t="shared" si="197"/>
        <v>118.98868380554816</v>
      </c>
      <c r="Y420" s="23">
        <f t="shared" si="198"/>
        <v>-118.98868380554816</v>
      </c>
      <c r="Z420" s="23">
        <f t="shared" si="199"/>
        <v>-118.98868380554816</v>
      </c>
      <c r="AB420" s="23">
        <f t="shared" si="186"/>
        <v>1.0030646675963264</v>
      </c>
      <c r="AC420" s="23">
        <f t="shared" si="187"/>
        <v>57.471372031962325</v>
      </c>
      <c r="AD420" s="23">
        <f t="shared" si="200"/>
        <v>0.15964270008878423</v>
      </c>
      <c r="AE420" s="23">
        <f t="shared" si="201"/>
        <v>0</v>
      </c>
      <c r="AF420" s="23">
        <f t="shared" si="202"/>
        <v>0.15964270008878423</v>
      </c>
      <c r="AG420" s="23">
        <f t="shared" si="203"/>
        <v>57.471372031962325</v>
      </c>
      <c r="AH420" s="23">
        <f t="shared" si="204"/>
        <v>-57.471372031962325</v>
      </c>
      <c r="AI420" s="23">
        <f t="shared" si="205"/>
        <v>-57.471372031962325</v>
      </c>
      <c r="AK420" s="26">
        <f t="shared" si="188"/>
        <v>0</v>
      </c>
      <c r="AL420" s="26">
        <f t="shared" si="189"/>
        <v>-0.36157705684156971</v>
      </c>
      <c r="AM420" s="26">
        <f t="shared" si="190"/>
        <v>-4.2058658121802137E-2</v>
      </c>
      <c r="AN420" s="26">
        <v>0</v>
      </c>
      <c r="AO420" s="26">
        <f t="shared" si="191"/>
        <v>-118.98868380554816</v>
      </c>
      <c r="AP420" s="26" t="e">
        <f t="shared" si="192"/>
        <v>#N/A</v>
      </c>
      <c r="BC420" s="66">
        <f t="shared" si="206"/>
        <v>25.330524121682078</v>
      </c>
      <c r="BD420" s="66" t="e">
        <f t="shared" si="207"/>
        <v>#N/A</v>
      </c>
      <c r="BE420" s="66" t="e">
        <f t="shared" si="208"/>
        <v>#N/A</v>
      </c>
      <c r="BF420" s="66">
        <f t="shared" si="209"/>
        <v>-4.2058658121802137E-2</v>
      </c>
    </row>
    <row r="421" spans="5:58">
      <c r="E421" s="31"/>
      <c r="F421" s="22">
        <v>417</v>
      </c>
      <c r="G421" s="22">
        <v>8077.5563364865275</v>
      </c>
      <c r="H421" s="22">
        <v>8077.5563364865275</v>
      </c>
      <c r="I421" s="22">
        <v>0.12379981746248857</v>
      </c>
      <c r="K421" s="22"/>
      <c r="L421" s="22">
        <f t="shared" si="180"/>
        <v>9251.1703221537591</v>
      </c>
      <c r="M421" s="22">
        <f t="shared" si="181"/>
        <v>161.46338178436761</v>
      </c>
      <c r="N421" s="22">
        <f t="shared" si="182"/>
        <v>-0.30959608714588743</v>
      </c>
      <c r="O421" s="22">
        <f t="shared" si="183"/>
        <v>-0.90789077080157676</v>
      </c>
      <c r="Q421" s="22">
        <f t="shared" si="193"/>
        <v>0.69040391285411262</v>
      </c>
      <c r="R421" s="22">
        <f t="shared" si="194"/>
        <v>-0.90789077080157676</v>
      </c>
      <c r="S421" s="22">
        <f t="shared" si="184"/>
        <v>1.1405802096262019</v>
      </c>
      <c r="U421" s="22">
        <f t="shared" si="185"/>
        <v>25.697695339315999</v>
      </c>
      <c r="V421" s="22">
        <f t="shared" si="195"/>
        <v>25</v>
      </c>
      <c r="W421" s="22">
        <f t="shared" si="196"/>
        <v>0.69769533931599881</v>
      </c>
      <c r="X421" s="22">
        <f t="shared" si="197"/>
        <v>251.17032215375957</v>
      </c>
      <c r="Y421" s="22">
        <f t="shared" si="198"/>
        <v>108.82967784624043</v>
      </c>
      <c r="Z421" s="22">
        <f t="shared" si="199"/>
        <v>108.82967784624043</v>
      </c>
      <c r="AB421" s="22">
        <f t="shared" si="186"/>
        <v>-0.9206418290270777</v>
      </c>
      <c r="AC421" s="22">
        <f t="shared" si="187"/>
        <v>-52.748891246456274</v>
      </c>
      <c r="AD421" s="22">
        <f t="shared" si="200"/>
        <v>-0.14652469790682299</v>
      </c>
      <c r="AE421" s="22">
        <f t="shared" si="201"/>
        <v>0</v>
      </c>
      <c r="AF421" s="22">
        <f t="shared" si="202"/>
        <v>-0.14652469790682299</v>
      </c>
      <c r="AG421" s="22">
        <f t="shared" si="203"/>
        <v>-52.748891246456274</v>
      </c>
      <c r="AH421" s="22">
        <f t="shared" si="204"/>
        <v>52.748891246456274</v>
      </c>
      <c r="AI421" s="22">
        <f t="shared" si="205"/>
        <v>52.748891246456274</v>
      </c>
      <c r="AK421" s="28">
        <f t="shared" si="188"/>
        <v>0</v>
      </c>
      <c r="AL421" s="28">
        <f t="shared" si="189"/>
        <v>-0.36157705684156971</v>
      </c>
      <c r="AM421" s="28">
        <f t="shared" si="190"/>
        <v>1.1425166361495394</v>
      </c>
      <c r="AN421" s="28">
        <v>0</v>
      </c>
      <c r="AO421" s="28">
        <f t="shared" si="191"/>
        <v>108.82967784624043</v>
      </c>
      <c r="AP421" s="28" t="e">
        <f t="shared" si="192"/>
        <v>#N/A</v>
      </c>
      <c r="BC421" s="65">
        <f t="shared" si="206"/>
        <v>25.697695339315999</v>
      </c>
      <c r="BD421" s="65" t="e">
        <f t="shared" si="207"/>
        <v>#N/A</v>
      </c>
      <c r="BE421" s="65" t="e">
        <f t="shared" si="208"/>
        <v>#N/A</v>
      </c>
      <c r="BF421" s="65">
        <f t="shared" si="209"/>
        <v>1.1425166361495394</v>
      </c>
    </row>
    <row r="422" spans="5:58">
      <c r="E422" s="31"/>
      <c r="F422" s="23">
        <v>418</v>
      </c>
      <c r="G422" s="23">
        <v>8194.64219627083</v>
      </c>
      <c r="H422" s="23">
        <v>8194.64219627083</v>
      </c>
      <c r="I422" s="27">
        <v>0.12203095340209902</v>
      </c>
      <c r="K422" s="23"/>
      <c r="L422" s="23">
        <f t="shared" si="180"/>
        <v>9385.2679608526851</v>
      </c>
      <c r="M422" s="23">
        <f t="shared" si="181"/>
        <v>163.80382709881363</v>
      </c>
      <c r="N422" s="23">
        <f t="shared" si="182"/>
        <v>0.86744899193086655</v>
      </c>
      <c r="O422" s="23">
        <f t="shared" si="183"/>
        <v>0.40944796406973211</v>
      </c>
      <c r="Q422" s="23">
        <f t="shared" si="193"/>
        <v>1.8674489919308666</v>
      </c>
      <c r="R422" s="23">
        <f t="shared" si="194"/>
        <v>0.40944796406973211</v>
      </c>
      <c r="S422" s="23">
        <f t="shared" si="184"/>
        <v>1.9118089268398288</v>
      </c>
      <c r="U422" s="23">
        <f t="shared" si="185"/>
        <v>26.070188780146346</v>
      </c>
      <c r="V422" s="23">
        <f t="shared" si="195"/>
        <v>26</v>
      </c>
      <c r="W422" s="23">
        <f t="shared" si="196"/>
        <v>7.0188780146345664E-2</v>
      </c>
      <c r="X422" s="23">
        <f t="shared" si="197"/>
        <v>25.267960852684439</v>
      </c>
      <c r="Y422" s="23">
        <f t="shared" si="198"/>
        <v>-25.267960852684439</v>
      </c>
      <c r="Z422" s="23">
        <f t="shared" si="199"/>
        <v>-25.267960852684439</v>
      </c>
      <c r="AB422" s="23">
        <f t="shared" si="186"/>
        <v>0.21583980977755451</v>
      </c>
      <c r="AC422" s="23">
        <f t="shared" si="187"/>
        <v>12.366710151160394</v>
      </c>
      <c r="AD422" s="23">
        <f t="shared" si="200"/>
        <v>3.4351972642112205E-2</v>
      </c>
      <c r="AE422" s="23">
        <f t="shared" si="201"/>
        <v>0</v>
      </c>
      <c r="AF422" s="23">
        <f t="shared" si="202"/>
        <v>3.4351972642112205E-2</v>
      </c>
      <c r="AG422" s="23">
        <f t="shared" si="203"/>
        <v>12.366710151160394</v>
      </c>
      <c r="AH422" s="23">
        <f t="shared" si="204"/>
        <v>-12.366710151160394</v>
      </c>
      <c r="AI422" s="23">
        <f t="shared" si="205"/>
        <v>-12.366710151160394</v>
      </c>
      <c r="AK422" s="26">
        <f t="shared" si="188"/>
        <v>0</v>
      </c>
      <c r="AL422" s="26">
        <f t="shared" si="189"/>
        <v>-0.36157705684156971</v>
      </c>
      <c r="AM422" s="26">
        <f t="shared" si="190"/>
        <v>5.6288897026747753</v>
      </c>
      <c r="AN422" s="26">
        <v>0</v>
      </c>
      <c r="AO422" s="26">
        <f t="shared" si="191"/>
        <v>-25.267960852684439</v>
      </c>
      <c r="AP422" s="26" t="e">
        <f t="shared" si="192"/>
        <v>#N/A</v>
      </c>
      <c r="BC422" s="66">
        <f t="shared" si="206"/>
        <v>26.070188780146346</v>
      </c>
      <c r="BD422" s="66" t="e">
        <f t="shared" si="207"/>
        <v>#N/A</v>
      </c>
      <c r="BE422" s="66" t="e">
        <f t="shared" si="208"/>
        <v>#N/A</v>
      </c>
      <c r="BF422" s="66">
        <f t="shared" si="209"/>
        <v>5.6288897026747753</v>
      </c>
    </row>
    <row r="423" spans="5:58">
      <c r="E423" s="31"/>
      <c r="F423" s="22">
        <v>419</v>
      </c>
      <c r="G423" s="22">
        <v>8313.4252399546276</v>
      </c>
      <c r="H423" s="22">
        <v>8313.4252399546276</v>
      </c>
      <c r="I423" s="22">
        <v>0.12028736304669743</v>
      </c>
      <c r="K423" s="22"/>
      <c r="L423" s="22">
        <f t="shared" si="180"/>
        <v>9521.3093727260966</v>
      </c>
      <c r="M423" s="22">
        <f t="shared" si="181"/>
        <v>166.17819765506638</v>
      </c>
      <c r="N423" s="22">
        <f t="shared" si="182"/>
        <v>-0.90863945216451969</v>
      </c>
      <c r="O423" s="22">
        <f t="shared" si="183"/>
        <v>0.30739182626232348</v>
      </c>
      <c r="Q423" s="22">
        <f t="shared" si="193"/>
        <v>9.136054783548031E-2</v>
      </c>
      <c r="R423" s="22">
        <f t="shared" si="194"/>
        <v>0.30739182626232348</v>
      </c>
      <c r="S423" s="22">
        <f t="shared" si="184"/>
        <v>0.32068128188855294</v>
      </c>
      <c r="U423" s="22">
        <f t="shared" si="185"/>
        <v>26.448081590905822</v>
      </c>
      <c r="V423" s="22">
        <f t="shared" si="195"/>
        <v>26</v>
      </c>
      <c r="W423" s="22">
        <f t="shared" si="196"/>
        <v>0.44808159090582222</v>
      </c>
      <c r="X423" s="22">
        <f t="shared" si="197"/>
        <v>161.309372726096</v>
      </c>
      <c r="Y423" s="22">
        <f t="shared" si="198"/>
        <v>-161.309372726096</v>
      </c>
      <c r="Z423" s="22">
        <f t="shared" si="199"/>
        <v>-161.309372726096</v>
      </c>
      <c r="AB423" s="22">
        <f t="shared" si="186"/>
        <v>1.2818992640837297</v>
      </c>
      <c r="AC423" s="22">
        <f t="shared" si="187"/>
        <v>73.44741759292387</v>
      </c>
      <c r="AD423" s="22">
        <f t="shared" si="200"/>
        <v>0.20402060442478853</v>
      </c>
      <c r="AE423" s="22">
        <f t="shared" si="201"/>
        <v>0</v>
      </c>
      <c r="AF423" s="22">
        <f t="shared" si="202"/>
        <v>0.20402060442478853</v>
      </c>
      <c r="AG423" s="22">
        <f t="shared" si="203"/>
        <v>73.44741759292387</v>
      </c>
      <c r="AH423" s="22">
        <f t="shared" si="204"/>
        <v>-73.44741759292387</v>
      </c>
      <c r="AI423" s="22">
        <f t="shared" si="205"/>
        <v>-73.44741759292387</v>
      </c>
      <c r="AK423" s="28">
        <f t="shared" si="188"/>
        <v>0</v>
      </c>
      <c r="AL423" s="28">
        <f t="shared" si="189"/>
        <v>-0.36157705684156971</v>
      </c>
      <c r="AM423" s="28">
        <f t="shared" si="190"/>
        <v>-9.8785277805242817</v>
      </c>
      <c r="AN423" s="28">
        <v>0</v>
      </c>
      <c r="AO423" s="28">
        <f t="shared" si="191"/>
        <v>-161.309372726096</v>
      </c>
      <c r="AP423" s="28" t="e">
        <f t="shared" si="192"/>
        <v>#N/A</v>
      </c>
      <c r="BC423" s="65">
        <f t="shared" si="206"/>
        <v>26.448081590905822</v>
      </c>
      <c r="BD423" s="65" t="e">
        <f t="shared" si="207"/>
        <v>#N/A</v>
      </c>
      <c r="BE423" s="65" t="e">
        <f t="shared" si="208"/>
        <v>#N/A</v>
      </c>
      <c r="BF423" s="65">
        <f t="shared" si="209"/>
        <v>-9.8785277805242817</v>
      </c>
    </row>
    <row r="424" spans="5:58">
      <c r="E424" s="31"/>
      <c r="F424" s="23">
        <v>420</v>
      </c>
      <c r="G424" s="23">
        <v>8433.9300685716516</v>
      </c>
      <c r="H424" s="23">
        <v>8433.9300685716516</v>
      </c>
      <c r="I424" s="27">
        <v>0.11856868528308268</v>
      </c>
      <c r="K424" s="23"/>
      <c r="L424" s="23">
        <f t="shared" si="180"/>
        <v>9659.3227331705675</v>
      </c>
      <c r="M424" s="23">
        <f t="shared" si="181"/>
        <v>168.58698520656409</v>
      </c>
      <c r="N424" s="23">
        <f t="shared" si="182"/>
        <v>0.46976045830848362</v>
      </c>
      <c r="O424" s="23">
        <f t="shared" si="183"/>
        <v>-0.83632559490459724</v>
      </c>
      <c r="Q424" s="23">
        <f t="shared" si="193"/>
        <v>1.4697604583084836</v>
      </c>
      <c r="R424" s="23">
        <f t="shared" si="194"/>
        <v>-0.83632559490459724</v>
      </c>
      <c r="S424" s="23">
        <f t="shared" si="184"/>
        <v>1.6910459205768753</v>
      </c>
      <c r="U424" s="23">
        <f t="shared" si="185"/>
        <v>26.83145203658491</v>
      </c>
      <c r="V424" s="23">
        <f t="shared" si="195"/>
        <v>26</v>
      </c>
      <c r="W424" s="23">
        <f t="shared" si="196"/>
        <v>0.83145203658490985</v>
      </c>
      <c r="X424" s="23">
        <f t="shared" si="197"/>
        <v>299.32273317056752</v>
      </c>
      <c r="Y424" s="23">
        <f t="shared" si="198"/>
        <v>60.677266829432483</v>
      </c>
      <c r="Z424" s="23">
        <f t="shared" si="199"/>
        <v>60.677266829432483</v>
      </c>
      <c r="AB424" s="23">
        <f t="shared" si="186"/>
        <v>-0.51732982249695714</v>
      </c>
      <c r="AC424" s="23">
        <f t="shared" si="187"/>
        <v>-29.640815445327672</v>
      </c>
      <c r="AD424" s="23">
        <f t="shared" si="200"/>
        <v>-8.2335598459243528E-2</v>
      </c>
      <c r="AE424" s="23">
        <f t="shared" si="201"/>
        <v>0</v>
      </c>
      <c r="AF424" s="23">
        <f t="shared" si="202"/>
        <v>-8.2335598459243528E-2</v>
      </c>
      <c r="AG424" s="23">
        <f t="shared" si="203"/>
        <v>-29.640815445327672</v>
      </c>
      <c r="AH424" s="23">
        <f t="shared" si="204"/>
        <v>29.640815445327672</v>
      </c>
      <c r="AI424" s="23">
        <f t="shared" si="205"/>
        <v>29.640815445327672</v>
      </c>
      <c r="AK424" s="26">
        <f t="shared" si="188"/>
        <v>0</v>
      </c>
      <c r="AL424" s="26">
        <f t="shared" si="189"/>
        <v>-0.36157705684156971</v>
      </c>
      <c r="AM424" s="26">
        <f t="shared" si="190"/>
        <v>4.5631080216456947</v>
      </c>
      <c r="AN424" s="26">
        <v>0</v>
      </c>
      <c r="AO424" s="26">
        <f t="shared" si="191"/>
        <v>60.677266829432483</v>
      </c>
      <c r="AP424" s="26" t="e">
        <f t="shared" si="192"/>
        <v>#N/A</v>
      </c>
      <c r="BC424" s="66">
        <f t="shared" si="206"/>
        <v>26.83145203658491</v>
      </c>
      <c r="BD424" s="66" t="e">
        <f t="shared" si="207"/>
        <v>#N/A</v>
      </c>
      <c r="BE424" s="66" t="e">
        <f t="shared" si="208"/>
        <v>#N/A</v>
      </c>
      <c r="BF424" s="66">
        <f t="shared" si="209"/>
        <v>4.5631080216456947</v>
      </c>
    </row>
    <row r="425" spans="5:58">
      <c r="E425" s="31"/>
      <c r="F425" s="22">
        <v>421</v>
      </c>
      <c r="G425" s="22">
        <v>8556.1816397527655</v>
      </c>
      <c r="H425" s="22">
        <v>8556.1816397527655</v>
      </c>
      <c r="I425" s="22">
        <v>0.11687456415767436</v>
      </c>
      <c r="K425" s="22"/>
      <c r="L425" s="22">
        <f t="shared" si="180"/>
        <v>9799.3366259909471</v>
      </c>
      <c r="M425" s="22">
        <f t="shared" si="181"/>
        <v>171.03068863481417</v>
      </c>
      <c r="N425" s="22">
        <f t="shared" si="182"/>
        <v>0.17749377424224497</v>
      </c>
      <c r="O425" s="22">
        <f t="shared" si="183"/>
        <v>0.94266184233157968</v>
      </c>
      <c r="Q425" s="22">
        <f t="shared" si="193"/>
        <v>1.1774937742422449</v>
      </c>
      <c r="R425" s="22">
        <f t="shared" si="194"/>
        <v>0.94266184233157968</v>
      </c>
      <c r="S425" s="22">
        <f t="shared" si="184"/>
        <v>1.5083444359188041</v>
      </c>
      <c r="U425" s="22">
        <f t="shared" si="185"/>
        <v>27.220379516641518</v>
      </c>
      <c r="V425" s="22">
        <f t="shared" si="195"/>
        <v>27</v>
      </c>
      <c r="W425" s="22">
        <f t="shared" si="196"/>
        <v>0.22037951664151834</v>
      </c>
      <c r="X425" s="22">
        <f t="shared" si="197"/>
        <v>79.336625990946601</v>
      </c>
      <c r="Y425" s="22">
        <f t="shared" si="198"/>
        <v>-79.336625990946601</v>
      </c>
      <c r="Z425" s="22">
        <f t="shared" si="199"/>
        <v>-79.336625990946601</v>
      </c>
      <c r="AB425" s="22">
        <f t="shared" si="186"/>
        <v>0.67508615597677935</v>
      </c>
      <c r="AC425" s="22">
        <f t="shared" si="187"/>
        <v>38.679587545179849</v>
      </c>
      <c r="AD425" s="22">
        <f t="shared" si="200"/>
        <v>0.1074432987366107</v>
      </c>
      <c r="AE425" s="22">
        <f t="shared" si="201"/>
        <v>0</v>
      </c>
      <c r="AF425" s="22">
        <f t="shared" si="202"/>
        <v>0.1074432987366107</v>
      </c>
      <c r="AG425" s="22">
        <f t="shared" si="203"/>
        <v>38.679587545179849</v>
      </c>
      <c r="AH425" s="22">
        <f t="shared" si="204"/>
        <v>-38.679587545179849</v>
      </c>
      <c r="AI425" s="22">
        <f t="shared" si="205"/>
        <v>-38.679587545179849</v>
      </c>
      <c r="AK425" s="28">
        <f t="shared" si="188"/>
        <v>0</v>
      </c>
      <c r="AL425" s="28">
        <f t="shared" si="189"/>
        <v>-0.36157705684156971</v>
      </c>
      <c r="AM425" s="28">
        <f t="shared" si="190"/>
        <v>3.570010511554182</v>
      </c>
      <c r="AN425" s="28">
        <v>0</v>
      </c>
      <c r="AO425" s="28">
        <f t="shared" si="191"/>
        <v>-79.336625990946601</v>
      </c>
      <c r="AP425" s="28" t="e">
        <f t="shared" si="192"/>
        <v>#N/A</v>
      </c>
      <c r="BC425" s="65">
        <f t="shared" si="206"/>
        <v>27.220379516641518</v>
      </c>
      <c r="BD425" s="65" t="e">
        <f t="shared" si="207"/>
        <v>#N/A</v>
      </c>
      <c r="BE425" s="65" t="e">
        <f t="shared" si="208"/>
        <v>#N/A</v>
      </c>
      <c r="BF425" s="65">
        <f t="shared" si="209"/>
        <v>3.570010511554182</v>
      </c>
    </row>
    <row r="426" spans="5:58">
      <c r="E426" s="31"/>
      <c r="F426" s="23">
        <v>422</v>
      </c>
      <c r="G426" s="23">
        <v>8680.205272894882</v>
      </c>
      <c r="H426" s="23">
        <v>8680.205272894882</v>
      </c>
      <c r="I426" s="27">
        <v>0.11520464880279221</v>
      </c>
      <c r="K426" s="23"/>
      <c r="L426" s="23">
        <f t="shared" si="180"/>
        <v>9941.3800493202707</v>
      </c>
      <c r="M426" s="23">
        <f t="shared" si="181"/>
        <v>173.509814052715</v>
      </c>
      <c r="N426" s="23">
        <f t="shared" si="182"/>
        <v>-0.71974722046465478</v>
      </c>
      <c r="O426" s="23">
        <f t="shared" si="183"/>
        <v>-0.63409725398879357</v>
      </c>
      <c r="Q426" s="23">
        <f t="shared" si="193"/>
        <v>0.28025277953534522</v>
      </c>
      <c r="R426" s="23">
        <f t="shared" si="194"/>
        <v>-0.63409725398879357</v>
      </c>
      <c r="S426" s="23">
        <f t="shared" si="184"/>
        <v>0.69326830877620205</v>
      </c>
      <c r="U426" s="23">
        <f t="shared" si="185"/>
        <v>27.614944581445197</v>
      </c>
      <c r="V426" s="23">
        <f t="shared" si="195"/>
        <v>27</v>
      </c>
      <c r="W426" s="23">
        <f t="shared" si="196"/>
        <v>0.61494458144519726</v>
      </c>
      <c r="X426" s="23">
        <f t="shared" si="197"/>
        <v>221.38004932027101</v>
      </c>
      <c r="Y426" s="23">
        <f t="shared" si="198"/>
        <v>138.61995067972899</v>
      </c>
      <c r="Z426" s="23">
        <f t="shared" si="199"/>
        <v>138.61995067972899</v>
      </c>
      <c r="AB426" s="23">
        <f t="shared" si="186"/>
        <v>-1.1546391054244349</v>
      </c>
      <c r="AC426" s="23">
        <f t="shared" si="187"/>
        <v>-66.155947601581033</v>
      </c>
      <c r="AD426" s="23">
        <f t="shared" si="200"/>
        <v>-0.18376652111550287</v>
      </c>
      <c r="AE426" s="23">
        <f t="shared" si="201"/>
        <v>0</v>
      </c>
      <c r="AF426" s="23">
        <f t="shared" si="202"/>
        <v>-0.18376652111550287</v>
      </c>
      <c r="AG426" s="23">
        <f t="shared" si="203"/>
        <v>-66.155947601581033</v>
      </c>
      <c r="AH426" s="23">
        <f t="shared" si="204"/>
        <v>66.155947601581033</v>
      </c>
      <c r="AI426" s="23">
        <f t="shared" si="205"/>
        <v>66.155947601581033</v>
      </c>
      <c r="AK426" s="26">
        <f t="shared" si="188"/>
        <v>0</v>
      </c>
      <c r="AL426" s="26">
        <f t="shared" si="189"/>
        <v>-0.36157705684156971</v>
      </c>
      <c r="AM426" s="26">
        <f t="shared" si="190"/>
        <v>-3.1819730431382336</v>
      </c>
      <c r="AN426" s="26">
        <v>0</v>
      </c>
      <c r="AO426" s="26">
        <f t="shared" si="191"/>
        <v>138.61995067972899</v>
      </c>
      <c r="AP426" s="26" t="e">
        <f t="shared" si="192"/>
        <v>#N/A</v>
      </c>
      <c r="BC426" s="66">
        <f t="shared" si="206"/>
        <v>27.614944581445197</v>
      </c>
      <c r="BD426" s="66" t="e">
        <f t="shared" si="207"/>
        <v>#N/A</v>
      </c>
      <c r="BE426" s="66" t="e">
        <f t="shared" si="208"/>
        <v>#N/A</v>
      </c>
      <c r="BF426" s="66">
        <f t="shared" si="209"/>
        <v>-3.1819730431382336</v>
      </c>
    </row>
    <row r="427" spans="5:58">
      <c r="E427" s="31"/>
      <c r="F427" s="22">
        <v>423</v>
      </c>
      <c r="G427" s="22">
        <v>8806.0266544048336</v>
      </c>
      <c r="H427" s="22">
        <v>8806.0266544048336</v>
      </c>
      <c r="I427" s="22">
        <v>0.1135585933639882</v>
      </c>
      <c r="K427" s="22"/>
      <c r="L427" s="22">
        <f t="shared" si="180"/>
        <v>10085.482421625551</v>
      </c>
      <c r="M427" s="22">
        <f t="shared" si="181"/>
        <v>176.02487490937682</v>
      </c>
      <c r="N427" s="22">
        <f t="shared" si="182"/>
        <v>0.95483852669876468</v>
      </c>
      <c r="O427" s="22">
        <f t="shared" si="183"/>
        <v>9.1644840631960225E-2</v>
      </c>
      <c r="Q427" s="22">
        <f t="shared" si="193"/>
        <v>1.9548385266987647</v>
      </c>
      <c r="R427" s="22">
        <f t="shared" si="194"/>
        <v>9.1644840631960225E-2</v>
      </c>
      <c r="S427" s="22">
        <f t="shared" si="184"/>
        <v>1.9569855498394091</v>
      </c>
      <c r="U427" s="22">
        <f t="shared" si="185"/>
        <v>28.015228948959866</v>
      </c>
      <c r="V427" s="22">
        <f t="shared" si="195"/>
        <v>28</v>
      </c>
      <c r="W427" s="22">
        <f t="shared" si="196"/>
        <v>1.5228948959865818E-2</v>
      </c>
      <c r="X427" s="22">
        <f t="shared" si="197"/>
        <v>5.4824216255516944</v>
      </c>
      <c r="Y427" s="22">
        <f t="shared" si="198"/>
        <v>-5.4824216255516944</v>
      </c>
      <c r="Z427" s="22">
        <f t="shared" si="199"/>
        <v>-5.4824216255516944</v>
      </c>
      <c r="AB427" s="22">
        <f t="shared" si="186"/>
        <v>4.6846728171015137E-2</v>
      </c>
      <c r="AC427" s="22">
        <f t="shared" si="187"/>
        <v>2.6841198081957858</v>
      </c>
      <c r="AD427" s="22">
        <f t="shared" si="200"/>
        <v>7.4558883560994051E-3</v>
      </c>
      <c r="AE427" s="22">
        <f t="shared" si="201"/>
        <v>0</v>
      </c>
      <c r="AF427" s="22">
        <f t="shared" si="202"/>
        <v>7.4558883560994051E-3</v>
      </c>
      <c r="AG427" s="22">
        <f t="shared" si="203"/>
        <v>2.6841198081957858</v>
      </c>
      <c r="AH427" s="22">
        <f t="shared" si="204"/>
        <v>-2.6841198081957858</v>
      </c>
      <c r="AI427" s="22">
        <f t="shared" si="205"/>
        <v>-2.6841198081957858</v>
      </c>
      <c r="AK427" s="28">
        <f t="shared" si="188"/>
        <v>0</v>
      </c>
      <c r="AL427" s="28">
        <f t="shared" si="189"/>
        <v>-0.36157705684156971</v>
      </c>
      <c r="AM427" s="28">
        <f t="shared" si="190"/>
        <v>5.831752377767315</v>
      </c>
      <c r="AN427" s="28">
        <v>0</v>
      </c>
      <c r="AO427" s="28">
        <f t="shared" si="191"/>
        <v>-5.4824216255516944</v>
      </c>
      <c r="AP427" s="28" t="e">
        <f t="shared" si="192"/>
        <v>#N/A</v>
      </c>
      <c r="BC427" s="65">
        <f t="shared" si="206"/>
        <v>28.015228948959866</v>
      </c>
      <c r="BD427" s="65" t="e">
        <f t="shared" si="207"/>
        <v>#N/A</v>
      </c>
      <c r="BE427" s="65" t="e">
        <f t="shared" si="208"/>
        <v>#N/A</v>
      </c>
      <c r="BF427" s="65">
        <f t="shared" si="209"/>
        <v>5.831752377767315</v>
      </c>
    </row>
    <row r="428" spans="5:58">
      <c r="E428" s="31"/>
      <c r="F428" s="23">
        <v>424</v>
      </c>
      <c r="G428" s="23">
        <v>8933.6718430192668</v>
      </c>
      <c r="H428" s="23">
        <v>8933.6718430192668</v>
      </c>
      <c r="I428" s="27">
        <v>0.11193605692841692</v>
      </c>
      <c r="K428" s="23"/>
      <c r="L428" s="23">
        <f t="shared" si="180"/>
        <v>10231.673587800593</v>
      </c>
      <c r="M428" s="23">
        <f t="shared" si="181"/>
        <v>178.57639209646146</v>
      </c>
      <c r="N428" s="23">
        <f t="shared" si="182"/>
        <v>-0.84436744511796202</v>
      </c>
      <c r="O428" s="23">
        <f t="shared" si="183"/>
        <v>0.45514723607607499</v>
      </c>
      <c r="Q428" s="23">
        <f t="shared" si="193"/>
        <v>0.15563255488203798</v>
      </c>
      <c r="R428" s="23">
        <f t="shared" si="194"/>
        <v>0.45514723607607499</v>
      </c>
      <c r="S428" s="23">
        <f t="shared" si="184"/>
        <v>0.48102026843658147</v>
      </c>
      <c r="U428" s="23">
        <f t="shared" si="185"/>
        <v>28.421315521668312</v>
      </c>
      <c r="V428" s="23">
        <f t="shared" si="195"/>
        <v>28</v>
      </c>
      <c r="W428" s="23">
        <f t="shared" si="196"/>
        <v>0.42131552166831199</v>
      </c>
      <c r="X428" s="23">
        <f t="shared" si="197"/>
        <v>151.67358780059232</v>
      </c>
      <c r="Y428" s="23">
        <f t="shared" si="198"/>
        <v>-151.67358780059232</v>
      </c>
      <c r="Z428" s="23">
        <f t="shared" si="199"/>
        <v>-151.67358780059232</v>
      </c>
      <c r="AB428" s="23">
        <f t="shared" si="186"/>
        <v>1.2413208406706229</v>
      </c>
      <c r="AC428" s="23">
        <f t="shared" si="187"/>
        <v>71.122445192057995</v>
      </c>
      <c r="AD428" s="23">
        <f t="shared" si="200"/>
        <v>0.19756234775571666</v>
      </c>
      <c r="AE428" s="23">
        <f t="shared" si="201"/>
        <v>0</v>
      </c>
      <c r="AF428" s="23">
        <f t="shared" si="202"/>
        <v>0.19756234775571666</v>
      </c>
      <c r="AG428" s="23">
        <f t="shared" si="203"/>
        <v>71.122445192057995</v>
      </c>
      <c r="AH428" s="23">
        <f t="shared" si="204"/>
        <v>-71.122445192057995</v>
      </c>
      <c r="AI428" s="23">
        <f t="shared" si="205"/>
        <v>-71.122445192057995</v>
      </c>
      <c r="AK428" s="26">
        <f t="shared" si="188"/>
        <v>0</v>
      </c>
      <c r="AL428" s="26">
        <f t="shared" si="189"/>
        <v>-0.36157705684156971</v>
      </c>
      <c r="AM428" s="26">
        <f t="shared" si="190"/>
        <v>-6.3567324731591413</v>
      </c>
      <c r="AN428" s="26">
        <v>0</v>
      </c>
      <c r="AO428" s="26">
        <f t="shared" si="191"/>
        <v>-151.67358780059232</v>
      </c>
      <c r="AP428" s="26" t="e">
        <f t="shared" si="192"/>
        <v>#N/A</v>
      </c>
      <c r="BC428" s="66">
        <f t="shared" si="206"/>
        <v>28.421315521668312</v>
      </c>
      <c r="BD428" s="66" t="e">
        <f t="shared" si="207"/>
        <v>#N/A</v>
      </c>
      <c r="BE428" s="66" t="e">
        <f t="shared" si="208"/>
        <v>#N/A</v>
      </c>
      <c r="BF428" s="66">
        <f t="shared" si="209"/>
        <v>-6.3567324731591413</v>
      </c>
    </row>
    <row r="429" spans="5:58">
      <c r="E429" s="31"/>
      <c r="F429" s="22">
        <v>425</v>
      </c>
      <c r="G429" s="22">
        <v>9063.1672752016384</v>
      </c>
      <c r="H429" s="22">
        <v>9063.1672752016384</v>
      </c>
      <c r="I429" s="22">
        <v>0.11033670345422945</v>
      </c>
      <c r="K429" s="22"/>
      <c r="L429" s="22">
        <f t="shared" si="180"/>
        <v>10379.983825347153</v>
      </c>
      <c r="M429" s="22">
        <f t="shared" si="181"/>
        <v>181.16489405606387</v>
      </c>
      <c r="N429" s="22">
        <f t="shared" si="182"/>
        <v>0.47937869610301326</v>
      </c>
      <c r="O429" s="22">
        <f t="shared" si="183"/>
        <v>-0.83084983878273699</v>
      </c>
      <c r="Q429" s="22">
        <f t="shared" si="193"/>
        <v>1.4793786961030133</v>
      </c>
      <c r="R429" s="22">
        <f t="shared" si="194"/>
        <v>-0.83084983878273699</v>
      </c>
      <c r="S429" s="22">
        <f t="shared" si="184"/>
        <v>1.6967241322880842</v>
      </c>
      <c r="U429" s="22">
        <f t="shared" si="185"/>
        <v>28.833288403742092</v>
      </c>
      <c r="V429" s="22">
        <f t="shared" si="195"/>
        <v>28</v>
      </c>
      <c r="W429" s="22">
        <f t="shared" si="196"/>
        <v>0.83328840374209179</v>
      </c>
      <c r="X429" s="22">
        <f t="shared" si="197"/>
        <v>299.98382534715302</v>
      </c>
      <c r="Y429" s="22">
        <f t="shared" si="198"/>
        <v>60.016174652846985</v>
      </c>
      <c r="Z429" s="22">
        <f t="shared" si="199"/>
        <v>60.016174652846985</v>
      </c>
      <c r="AB429" s="22">
        <f t="shared" si="186"/>
        <v>-0.51172132634993528</v>
      </c>
      <c r="AC429" s="22">
        <f t="shared" si="187"/>
        <v>-29.319472286687937</v>
      </c>
      <c r="AD429" s="22">
        <f t="shared" si="200"/>
        <v>-8.1442978574133157E-2</v>
      </c>
      <c r="AE429" s="22">
        <f t="shared" si="201"/>
        <v>0</v>
      </c>
      <c r="AF429" s="22">
        <f t="shared" si="202"/>
        <v>-8.1442978574133157E-2</v>
      </c>
      <c r="AG429" s="22">
        <f t="shared" si="203"/>
        <v>-29.319472286687937</v>
      </c>
      <c r="AH429" s="22">
        <f t="shared" si="204"/>
        <v>29.319472286687937</v>
      </c>
      <c r="AI429" s="22">
        <f t="shared" si="205"/>
        <v>29.319472286687937</v>
      </c>
      <c r="AK429" s="28">
        <f t="shared" si="188"/>
        <v>0</v>
      </c>
      <c r="AL429" s="28">
        <f t="shared" si="189"/>
        <v>-0.36157705684156971</v>
      </c>
      <c r="AM429" s="28">
        <f t="shared" si="190"/>
        <v>4.592224735991989</v>
      </c>
      <c r="AN429" s="28">
        <v>0</v>
      </c>
      <c r="AO429" s="28">
        <f t="shared" si="191"/>
        <v>60.016174652846985</v>
      </c>
      <c r="AP429" s="28" t="e">
        <f t="shared" si="192"/>
        <v>#N/A</v>
      </c>
      <c r="BC429" s="65">
        <f t="shared" si="206"/>
        <v>28.833288403742092</v>
      </c>
      <c r="BD429" s="65" t="e">
        <f t="shared" si="207"/>
        <v>#N/A</v>
      </c>
      <c r="BE429" s="65" t="e">
        <f t="shared" si="208"/>
        <v>#N/A</v>
      </c>
      <c r="BF429" s="65">
        <f t="shared" si="209"/>
        <v>4.592224735991989</v>
      </c>
    </row>
    <row r="430" spans="5:58">
      <c r="E430" s="31"/>
      <c r="F430" s="23">
        <v>426</v>
      </c>
      <c r="G430" s="23">
        <v>9194.5397706174554</v>
      </c>
      <c r="H430" s="23">
        <v>9194.5397706174554</v>
      </c>
      <c r="I430" s="27">
        <v>0.108760201700976</v>
      </c>
      <c r="K430" s="23"/>
      <c r="L430" s="23">
        <f t="shared" si="180"/>
        <v>10530.443850645685</v>
      </c>
      <c r="M430" s="23">
        <f t="shared" si="181"/>
        <v>183.79091689015721</v>
      </c>
      <c r="N430" s="23">
        <f t="shared" si="182"/>
        <v>-7.4307222283421228E-3</v>
      </c>
      <c r="O430" s="23">
        <f t="shared" si="183"/>
        <v>0.95919767162451464</v>
      </c>
      <c r="Q430" s="23">
        <f t="shared" si="193"/>
        <v>0.99256927777165793</v>
      </c>
      <c r="R430" s="23">
        <f t="shared" si="194"/>
        <v>0.95919767162451464</v>
      </c>
      <c r="S430" s="23">
        <f t="shared" si="184"/>
        <v>1.3803093654779137</v>
      </c>
      <c r="U430" s="23">
        <f t="shared" si="185"/>
        <v>29.251232918460236</v>
      </c>
      <c r="V430" s="23">
        <f t="shared" si="195"/>
        <v>29</v>
      </c>
      <c r="W430" s="23">
        <f t="shared" si="196"/>
        <v>0.25123291846023577</v>
      </c>
      <c r="X430" s="23">
        <f t="shared" si="197"/>
        <v>90.443850645684876</v>
      </c>
      <c r="Y430" s="23">
        <f t="shared" si="198"/>
        <v>-90.443850645684876</v>
      </c>
      <c r="Z430" s="23">
        <f t="shared" si="199"/>
        <v>-90.443850645684876</v>
      </c>
      <c r="AB430" s="23">
        <f t="shared" si="186"/>
        <v>0.76830167823527695</v>
      </c>
      <c r="AC430" s="23">
        <f t="shared" si="187"/>
        <v>44.020443555699551</v>
      </c>
      <c r="AD430" s="23">
        <f t="shared" si="200"/>
        <v>0.12227900987694319</v>
      </c>
      <c r="AE430" s="23">
        <f t="shared" si="201"/>
        <v>0</v>
      </c>
      <c r="AF430" s="23">
        <f t="shared" si="202"/>
        <v>0.12227900987694319</v>
      </c>
      <c r="AG430" s="23">
        <f t="shared" si="203"/>
        <v>44.020443555699551</v>
      </c>
      <c r="AH430" s="23">
        <f t="shared" si="204"/>
        <v>-44.020443555699551</v>
      </c>
      <c r="AI430" s="23">
        <f t="shared" si="205"/>
        <v>-44.020443555699551</v>
      </c>
      <c r="AK430" s="26">
        <f t="shared" si="188"/>
        <v>0</v>
      </c>
      <c r="AL430" s="26">
        <f t="shared" si="189"/>
        <v>-0.36157705684156971</v>
      </c>
      <c r="AM430" s="26">
        <f t="shared" si="190"/>
        <v>2.7995286941466029</v>
      </c>
      <c r="AN430" s="26">
        <v>0</v>
      </c>
      <c r="AO430" s="26">
        <f t="shared" si="191"/>
        <v>-90.443850645684876</v>
      </c>
      <c r="AP430" s="26" t="e">
        <f t="shared" si="192"/>
        <v>#N/A</v>
      </c>
      <c r="BC430" s="66">
        <f t="shared" si="206"/>
        <v>29.251232918460236</v>
      </c>
      <c r="BD430" s="66" t="e">
        <f t="shared" si="207"/>
        <v>#N/A</v>
      </c>
      <c r="BE430" s="66" t="e">
        <f t="shared" si="208"/>
        <v>#N/A</v>
      </c>
      <c r="BF430" s="66">
        <f t="shared" si="209"/>
        <v>2.7995286941466029</v>
      </c>
    </row>
    <row r="431" spans="5:58">
      <c r="E431" s="31"/>
      <c r="F431" s="22">
        <v>427</v>
      </c>
      <c r="G431" s="22">
        <v>9327.8165376888228</v>
      </c>
      <c r="H431" s="22">
        <v>9327.8165376888228</v>
      </c>
      <c r="I431" s="22">
        <v>0.10720622516100349</v>
      </c>
      <c r="K431" s="22"/>
      <c r="L431" s="22">
        <f t="shared" si="180"/>
        <v>10683.084825316935</v>
      </c>
      <c r="M431" s="22">
        <f t="shared" si="181"/>
        <v>186.45500447162379</v>
      </c>
      <c r="N431" s="22">
        <f t="shared" si="182"/>
        <v>-0.43421388699190583</v>
      </c>
      <c r="O431" s="22">
        <f t="shared" si="183"/>
        <v>-0.85532081070561217</v>
      </c>
      <c r="Q431" s="22">
        <f t="shared" si="193"/>
        <v>0.56578611300809412</v>
      </c>
      <c r="R431" s="22">
        <f t="shared" si="194"/>
        <v>-0.85532081070561217</v>
      </c>
      <c r="S431" s="22">
        <f t="shared" si="184"/>
        <v>1.025518217731364</v>
      </c>
      <c r="U431" s="22">
        <f t="shared" si="185"/>
        <v>29.675235625880376</v>
      </c>
      <c r="V431" s="22">
        <f t="shared" si="195"/>
        <v>29</v>
      </c>
      <c r="W431" s="22">
        <f t="shared" si="196"/>
        <v>0.67523562588037578</v>
      </c>
      <c r="X431" s="22">
        <f t="shared" si="197"/>
        <v>243.08482531693528</v>
      </c>
      <c r="Y431" s="22">
        <f t="shared" si="198"/>
        <v>116.91517468306472</v>
      </c>
      <c r="Z431" s="22">
        <f t="shared" si="199"/>
        <v>116.91517468306472</v>
      </c>
      <c r="AB431" s="22">
        <f t="shared" si="186"/>
        <v>-0.98638617780733995</v>
      </c>
      <c r="AC431" s="22">
        <f t="shared" si="187"/>
        <v>-56.515764958401363</v>
      </c>
      <c r="AD431" s="22">
        <f t="shared" si="200"/>
        <v>-0.15698823599555933</v>
      </c>
      <c r="AE431" s="22">
        <f t="shared" si="201"/>
        <v>0</v>
      </c>
      <c r="AF431" s="22">
        <f t="shared" si="202"/>
        <v>-0.15698823599555933</v>
      </c>
      <c r="AG431" s="22">
        <f t="shared" si="203"/>
        <v>-56.515764958401363</v>
      </c>
      <c r="AH431" s="22">
        <f t="shared" si="204"/>
        <v>56.515764958401363</v>
      </c>
      <c r="AI431" s="22">
        <f t="shared" si="205"/>
        <v>56.515764958401363</v>
      </c>
      <c r="AK431" s="28">
        <f t="shared" si="188"/>
        <v>0</v>
      </c>
      <c r="AL431" s="28">
        <f t="shared" si="189"/>
        <v>-0.36157705684156971</v>
      </c>
      <c r="AM431" s="28">
        <f t="shared" si="190"/>
        <v>0.21886759520772076</v>
      </c>
      <c r="AN431" s="28">
        <v>0</v>
      </c>
      <c r="AO431" s="28">
        <f t="shared" si="191"/>
        <v>116.91517468306472</v>
      </c>
      <c r="AP431" s="28" t="e">
        <f t="shared" si="192"/>
        <v>#N/A</v>
      </c>
      <c r="BC431" s="65">
        <f t="shared" si="206"/>
        <v>29.675235625880376</v>
      </c>
      <c r="BD431" s="65" t="e">
        <f t="shared" si="207"/>
        <v>#N/A</v>
      </c>
      <c r="BE431" s="65" t="e">
        <f t="shared" si="208"/>
        <v>#N/A</v>
      </c>
      <c r="BF431" s="65">
        <f t="shared" si="209"/>
        <v>0.21886759520772076</v>
      </c>
    </row>
    <row r="432" spans="5:58">
      <c r="E432" s="31"/>
      <c r="F432" s="23">
        <v>428</v>
      </c>
      <c r="G432" s="23">
        <v>9463.0251792296112</v>
      </c>
      <c r="H432" s="23">
        <v>9463.0251792296112</v>
      </c>
      <c r="I432" s="27">
        <v>0.10567445199183233</v>
      </c>
      <c r="K432" s="23"/>
      <c r="L432" s="23">
        <f t="shared" si="180"/>
        <v>10837.938362675852</v>
      </c>
      <c r="M432" s="23">
        <f t="shared" si="181"/>
        <v>189.15770855689692</v>
      </c>
      <c r="N432" s="23">
        <f t="shared" si="182"/>
        <v>0.75651563082670192</v>
      </c>
      <c r="O432" s="23">
        <f t="shared" si="183"/>
        <v>0.5897452748412676</v>
      </c>
      <c r="Q432" s="23">
        <f t="shared" si="193"/>
        <v>1.7565156308267018</v>
      </c>
      <c r="R432" s="23">
        <f t="shared" si="194"/>
        <v>0.5897452748412676</v>
      </c>
      <c r="S432" s="23">
        <f t="shared" si="184"/>
        <v>1.8528752387940555</v>
      </c>
      <c r="U432" s="23">
        <f t="shared" si="185"/>
        <v>30.105384340766253</v>
      </c>
      <c r="V432" s="23">
        <f t="shared" si="195"/>
        <v>30</v>
      </c>
      <c r="W432" s="23">
        <f t="shared" si="196"/>
        <v>0.10538434076625336</v>
      </c>
      <c r="X432" s="23">
        <f t="shared" si="197"/>
        <v>37.938362675851209</v>
      </c>
      <c r="Y432" s="23">
        <f t="shared" si="198"/>
        <v>-37.938362675851209</v>
      </c>
      <c r="Z432" s="23">
        <f t="shared" si="199"/>
        <v>-37.938362675851209</v>
      </c>
      <c r="AB432" s="23">
        <f t="shared" si="186"/>
        <v>0.32392149473388865</v>
      </c>
      <c r="AC432" s="23">
        <f t="shared" si="187"/>
        <v>18.559334541820942</v>
      </c>
      <c r="AD432" s="23">
        <f t="shared" si="200"/>
        <v>5.1553707060613727E-2</v>
      </c>
      <c r="AE432" s="23">
        <f t="shared" si="201"/>
        <v>0</v>
      </c>
      <c r="AF432" s="23">
        <f t="shared" si="202"/>
        <v>5.1553707060613727E-2</v>
      </c>
      <c r="AG432" s="23">
        <f t="shared" si="203"/>
        <v>18.559334541820942</v>
      </c>
      <c r="AH432" s="23">
        <f t="shared" si="204"/>
        <v>-18.559334541820942</v>
      </c>
      <c r="AI432" s="23">
        <f t="shared" si="205"/>
        <v>-18.559334541820942</v>
      </c>
      <c r="AK432" s="26">
        <f t="shared" si="188"/>
        <v>0</v>
      </c>
      <c r="AL432" s="26">
        <f t="shared" si="189"/>
        <v>-0.36157705684156971</v>
      </c>
      <c r="AM432" s="26">
        <f t="shared" si="190"/>
        <v>5.356923551759122</v>
      </c>
      <c r="AN432" s="26">
        <v>0</v>
      </c>
      <c r="AO432" s="26">
        <f t="shared" si="191"/>
        <v>-37.938362675851209</v>
      </c>
      <c r="AP432" s="26" t="e">
        <f t="shared" si="192"/>
        <v>#N/A</v>
      </c>
      <c r="BC432" s="66">
        <f t="shared" si="206"/>
        <v>30.105384340766253</v>
      </c>
      <c r="BD432" s="66" t="e">
        <f t="shared" si="207"/>
        <v>#N/A</v>
      </c>
      <c r="BE432" s="66" t="e">
        <f t="shared" si="208"/>
        <v>#N/A</v>
      </c>
      <c r="BF432" s="66">
        <f t="shared" si="209"/>
        <v>5.356923551759122</v>
      </c>
    </row>
    <row r="433" spans="5:58">
      <c r="E433" s="31"/>
      <c r="F433" s="22">
        <v>429</v>
      </c>
      <c r="G433" s="22">
        <v>9600.193698162233</v>
      </c>
      <c r="H433" s="22">
        <v>9600.193698162233</v>
      </c>
      <c r="I433" s="22">
        <v>0.10416456494949995</v>
      </c>
      <c r="K433" s="22"/>
      <c r="L433" s="22">
        <f t="shared" si="180"/>
        <v>10995.036534278974</v>
      </c>
      <c r="M433" s="22">
        <f t="shared" si="181"/>
        <v>191.89958890023448</v>
      </c>
      <c r="N433" s="22">
        <f t="shared" si="182"/>
        <v>-0.92638311100032578</v>
      </c>
      <c r="O433" s="22">
        <f t="shared" si="183"/>
        <v>-0.24885682738491041</v>
      </c>
      <c r="Q433" s="22">
        <f t="shared" si="193"/>
        <v>7.3616888999674224E-2</v>
      </c>
      <c r="R433" s="22">
        <f t="shared" si="194"/>
        <v>-0.24885682738491041</v>
      </c>
      <c r="S433" s="22">
        <f t="shared" si="184"/>
        <v>0.25951718032159926</v>
      </c>
      <c r="U433" s="22">
        <f t="shared" si="185"/>
        <v>30.541768150774928</v>
      </c>
      <c r="V433" s="22">
        <f t="shared" si="195"/>
        <v>30</v>
      </c>
      <c r="W433" s="22">
        <f t="shared" si="196"/>
        <v>0.5417681507749279</v>
      </c>
      <c r="X433" s="22">
        <f t="shared" si="197"/>
        <v>195.03653427897405</v>
      </c>
      <c r="Y433" s="22">
        <f t="shared" si="198"/>
        <v>164.96346572102595</v>
      </c>
      <c r="Z433" s="22">
        <f t="shared" si="199"/>
        <v>164.96346572102595</v>
      </c>
      <c r="AB433" s="22">
        <f t="shared" si="186"/>
        <v>-1.2831785624873131</v>
      </c>
      <c r="AC433" s="22">
        <f t="shared" si="187"/>
        <v>-73.520715992187021</v>
      </c>
      <c r="AD433" s="22">
        <f t="shared" si="200"/>
        <v>-0.20422421108940839</v>
      </c>
      <c r="AE433" s="22">
        <f t="shared" si="201"/>
        <v>0</v>
      </c>
      <c r="AF433" s="22">
        <f t="shared" si="202"/>
        <v>-0.20422421108940839</v>
      </c>
      <c r="AG433" s="22">
        <f t="shared" si="203"/>
        <v>-73.520715992187021</v>
      </c>
      <c r="AH433" s="22">
        <f t="shared" si="204"/>
        <v>73.520715992187021</v>
      </c>
      <c r="AI433" s="22">
        <f t="shared" si="205"/>
        <v>73.520715992187021</v>
      </c>
      <c r="AK433" s="28">
        <f t="shared" si="188"/>
        <v>0</v>
      </c>
      <c r="AL433" s="28">
        <f t="shared" si="189"/>
        <v>-0.36157705684156971</v>
      </c>
      <c r="AM433" s="28">
        <f t="shared" si="190"/>
        <v>-11.716677721868178</v>
      </c>
      <c r="AN433" s="28">
        <v>0</v>
      </c>
      <c r="AO433" s="28">
        <f t="shared" si="191"/>
        <v>164.96346572102595</v>
      </c>
      <c r="AP433" s="28" t="e">
        <f t="shared" si="192"/>
        <v>#N/A</v>
      </c>
      <c r="BC433" s="65">
        <f t="shared" si="206"/>
        <v>30.541768150774928</v>
      </c>
      <c r="BD433" s="65" t="e">
        <f t="shared" si="207"/>
        <v>#N/A</v>
      </c>
      <c r="BE433" s="65" t="e">
        <f t="shared" si="208"/>
        <v>#N/A</v>
      </c>
      <c r="BF433" s="65">
        <f t="shared" si="209"/>
        <v>-11.716677721868178</v>
      </c>
    </row>
    <row r="434" spans="5:58">
      <c r="E434" s="31"/>
      <c r="F434" s="23">
        <v>430</v>
      </c>
      <c r="G434" s="23">
        <v>9739.3505033172714</v>
      </c>
      <c r="H434" s="23">
        <v>9739.3505033172714</v>
      </c>
      <c r="I434" s="27">
        <v>0.10267625132285721</v>
      </c>
      <c r="K434" s="23"/>
      <c r="L434" s="23">
        <f t="shared" si="180"/>
        <v>11154.411876566712</v>
      </c>
      <c r="M434" s="23">
        <f t="shared" si="181"/>
        <v>194.68121336964845</v>
      </c>
      <c r="N434" s="23">
        <f t="shared" si="182"/>
        <v>0.95466783143518763</v>
      </c>
      <c r="O434" s="23">
        <f t="shared" si="183"/>
        <v>-9.340621234993482E-2</v>
      </c>
      <c r="Q434" s="23">
        <f t="shared" si="193"/>
        <v>1.9546678314351875</v>
      </c>
      <c r="R434" s="23">
        <f t="shared" si="194"/>
        <v>-9.340621234993482E-2</v>
      </c>
      <c r="S434" s="23">
        <f t="shared" si="184"/>
        <v>1.9568983243268159</v>
      </c>
      <c r="U434" s="23">
        <f t="shared" si="185"/>
        <v>30.984477434907532</v>
      </c>
      <c r="V434" s="23">
        <f t="shared" si="195"/>
        <v>30</v>
      </c>
      <c r="W434" s="23">
        <f t="shared" si="196"/>
        <v>0.98447743490753226</v>
      </c>
      <c r="X434" s="23">
        <f t="shared" si="197"/>
        <v>354.41187656671161</v>
      </c>
      <c r="Y434" s="23">
        <f t="shared" si="198"/>
        <v>5.5881234332883878</v>
      </c>
      <c r="Z434" s="23">
        <f t="shared" si="199"/>
        <v>5.5881234332883878</v>
      </c>
      <c r="AB434" s="23">
        <f t="shared" si="186"/>
        <v>-4.7749909042792145E-2</v>
      </c>
      <c r="AC434" s="23">
        <f t="shared" si="187"/>
        <v>-2.7358682602855544</v>
      </c>
      <c r="AD434" s="23">
        <f t="shared" si="200"/>
        <v>-7.5996340563487625E-3</v>
      </c>
      <c r="AE434" s="23">
        <f t="shared" si="201"/>
        <v>0</v>
      </c>
      <c r="AF434" s="23">
        <f t="shared" si="202"/>
        <v>-7.5996340563487625E-3</v>
      </c>
      <c r="AG434" s="23">
        <f t="shared" si="203"/>
        <v>-2.7358682602855544</v>
      </c>
      <c r="AH434" s="23">
        <f t="shared" si="204"/>
        <v>2.7358682602855544</v>
      </c>
      <c r="AI434" s="23">
        <f t="shared" si="205"/>
        <v>2.7358682602855544</v>
      </c>
      <c r="AK434" s="26">
        <f t="shared" si="188"/>
        <v>0</v>
      </c>
      <c r="AL434" s="26">
        <f t="shared" si="189"/>
        <v>-0.36157705684156971</v>
      </c>
      <c r="AM434" s="26">
        <f t="shared" si="190"/>
        <v>5.8313652272025607</v>
      </c>
      <c r="AN434" s="26">
        <v>0</v>
      </c>
      <c r="AO434" s="26">
        <f t="shared" si="191"/>
        <v>5.5881234332883878</v>
      </c>
      <c r="AP434" s="26" t="e">
        <f t="shared" si="192"/>
        <v>#N/A</v>
      </c>
      <c r="BC434" s="66">
        <f t="shared" si="206"/>
        <v>30.984477434907532</v>
      </c>
      <c r="BD434" s="66" t="e">
        <f t="shared" si="207"/>
        <v>#N/A</v>
      </c>
      <c r="BE434" s="66" t="e">
        <f t="shared" si="208"/>
        <v>#N/A</v>
      </c>
      <c r="BF434" s="66">
        <f t="shared" si="209"/>
        <v>5.8313652272025607</v>
      </c>
    </row>
    <row r="435" spans="5:58">
      <c r="E435" s="31"/>
      <c r="F435" s="22">
        <v>431</v>
      </c>
      <c r="G435" s="22">
        <v>9880.5244153172043</v>
      </c>
      <c r="H435" s="22">
        <v>9880.5244153172043</v>
      </c>
      <c r="I435" s="22">
        <v>0.10120920286880299</v>
      </c>
      <c r="K435" s="22"/>
      <c r="L435" s="22">
        <f t="shared" si="180"/>
        <v>11316.097397601927</v>
      </c>
      <c r="M435" s="22">
        <f t="shared" si="181"/>
        <v>197.5031580645155</v>
      </c>
      <c r="N435" s="22">
        <f t="shared" si="182"/>
        <v>-0.87695892667592934</v>
      </c>
      <c r="O435" s="22">
        <f t="shared" si="183"/>
        <v>0.38866235964668239</v>
      </c>
      <c r="Q435" s="22">
        <f t="shared" si="193"/>
        <v>0.12304107332407066</v>
      </c>
      <c r="R435" s="22">
        <f t="shared" si="194"/>
        <v>0.38866235964668239</v>
      </c>
      <c r="S435" s="22">
        <f t="shared" si="184"/>
        <v>0.40767331962107406</v>
      </c>
      <c r="U435" s="22">
        <f t="shared" si="185"/>
        <v>31.433603882227576</v>
      </c>
      <c r="V435" s="22">
        <f t="shared" si="195"/>
        <v>31</v>
      </c>
      <c r="W435" s="22">
        <f t="shared" si="196"/>
        <v>0.43360388222757607</v>
      </c>
      <c r="X435" s="22">
        <f t="shared" si="197"/>
        <v>156.09739760192738</v>
      </c>
      <c r="Y435" s="22">
        <f t="shared" si="198"/>
        <v>-156.09739760192738</v>
      </c>
      <c r="Z435" s="22">
        <f t="shared" si="199"/>
        <v>-156.09739760192738</v>
      </c>
      <c r="AB435" s="22">
        <f t="shared" si="186"/>
        <v>1.2642026511434634</v>
      </c>
      <c r="AC435" s="22">
        <f t="shared" si="187"/>
        <v>72.433476359770012</v>
      </c>
      <c r="AD435" s="22">
        <f t="shared" si="200"/>
        <v>0.20120410099936115</v>
      </c>
      <c r="AE435" s="22">
        <f t="shared" si="201"/>
        <v>0</v>
      </c>
      <c r="AF435" s="22">
        <f t="shared" si="202"/>
        <v>0.20120410099936115</v>
      </c>
      <c r="AG435" s="22">
        <f t="shared" si="203"/>
        <v>72.433476359770012</v>
      </c>
      <c r="AH435" s="22">
        <f t="shared" si="204"/>
        <v>-72.433476359770012</v>
      </c>
      <c r="AI435" s="22">
        <f t="shared" si="205"/>
        <v>-72.433476359770012</v>
      </c>
      <c r="AK435" s="28">
        <f t="shared" si="188"/>
        <v>0</v>
      </c>
      <c r="AL435" s="28">
        <f t="shared" si="189"/>
        <v>-0.36157705684156971</v>
      </c>
      <c r="AM435" s="28">
        <f t="shared" si="190"/>
        <v>-7.7937542046334602</v>
      </c>
      <c r="AN435" s="28">
        <v>0</v>
      </c>
      <c r="AO435" s="28">
        <f t="shared" si="191"/>
        <v>-156.09739760192738</v>
      </c>
      <c r="AP435" s="28" t="e">
        <f t="shared" si="192"/>
        <v>#N/A</v>
      </c>
      <c r="BC435" s="65">
        <f t="shared" si="206"/>
        <v>31.433603882227576</v>
      </c>
      <c r="BD435" s="65" t="e">
        <f t="shared" si="207"/>
        <v>#N/A</v>
      </c>
      <c r="BE435" s="65" t="e">
        <f t="shared" si="208"/>
        <v>#N/A</v>
      </c>
      <c r="BF435" s="65">
        <f t="shared" si="209"/>
        <v>-7.7937542046334602</v>
      </c>
    </row>
    <row r="436" spans="5:58">
      <c r="E436" s="31"/>
      <c r="F436" s="23">
        <v>432</v>
      </c>
      <c r="G436" s="23">
        <v>10023.744672545454</v>
      </c>
      <c r="H436" s="23" t="s">
        <v>3</v>
      </c>
      <c r="I436" s="27">
        <v>9.9763115748443904E-2</v>
      </c>
      <c r="K436" s="23"/>
      <c r="L436" s="23">
        <f t="shared" si="180"/>
        <v>11480.126583906249</v>
      </c>
      <c r="M436" s="23">
        <f t="shared" si="181"/>
        <v>200.36600743489311</v>
      </c>
      <c r="N436" s="23">
        <f t="shared" si="182"/>
        <v>0.7361705112710899</v>
      </c>
      <c r="O436" s="23">
        <f t="shared" si="183"/>
        <v>-0.61495395536380382</v>
      </c>
      <c r="Q436" s="23">
        <f t="shared" si="193"/>
        <v>1.7361705112710899</v>
      </c>
      <c r="R436" s="23">
        <f t="shared" si="194"/>
        <v>-0.61495395536380382</v>
      </c>
      <c r="S436" s="23">
        <f t="shared" si="184"/>
        <v>1.8418622129314952</v>
      </c>
      <c r="U436" s="23">
        <f t="shared" si="185"/>
        <v>31.889240510850691</v>
      </c>
      <c r="V436" s="23">
        <f t="shared" si="195"/>
        <v>31</v>
      </c>
      <c r="W436" s="23">
        <f t="shared" si="196"/>
        <v>0.88924051085069067</v>
      </c>
      <c r="X436" s="23">
        <f t="shared" si="197"/>
        <v>320.12658390624864</v>
      </c>
      <c r="Y436" s="23">
        <f t="shared" si="198"/>
        <v>39.873416093751359</v>
      </c>
      <c r="Z436" s="23">
        <f t="shared" si="199"/>
        <v>39.873416093751359</v>
      </c>
      <c r="AB436" s="23">
        <f t="shared" si="186"/>
        <v>-0.34041276445988206</v>
      </c>
      <c r="AC436" s="23">
        <f t="shared" si="187"/>
        <v>-19.50421469593223</v>
      </c>
      <c r="AD436" s="23">
        <f t="shared" si="200"/>
        <v>-5.4178374155367304E-2</v>
      </c>
      <c r="AE436" s="23">
        <f t="shared" si="201"/>
        <v>0</v>
      </c>
      <c r="AF436" s="23">
        <f t="shared" si="202"/>
        <v>-5.4178374155367304E-2</v>
      </c>
      <c r="AG436" s="23">
        <f t="shared" si="203"/>
        <v>-19.50421469593223</v>
      </c>
      <c r="AH436" s="23">
        <f t="shared" si="204"/>
        <v>19.50421469593223</v>
      </c>
      <c r="AI436" s="23">
        <f t="shared" si="205"/>
        <v>19.50421469593223</v>
      </c>
      <c r="AK436" s="26">
        <f t="shared" si="188"/>
        <v>0</v>
      </c>
      <c r="AL436" s="26">
        <f t="shared" si="189"/>
        <v>-0.36157705684156971</v>
      </c>
      <c r="AM436" s="26">
        <f t="shared" si="190"/>
        <v>5.3051427625830314</v>
      </c>
      <c r="AN436" s="26">
        <v>0</v>
      </c>
      <c r="AO436" s="26">
        <f t="shared" si="191"/>
        <v>39.873416093751359</v>
      </c>
      <c r="AP436" s="26" t="e">
        <f t="shared" si="192"/>
        <v>#N/A</v>
      </c>
      <c r="BC436" s="66">
        <f t="shared" si="206"/>
        <v>31.889240510850691</v>
      </c>
      <c r="BD436" s="66" t="e">
        <f t="shared" si="207"/>
        <v>#N/A</v>
      </c>
      <c r="BE436" s="66" t="e">
        <f t="shared" si="208"/>
        <v>#N/A</v>
      </c>
      <c r="BF436" s="66">
        <f t="shared" si="209"/>
        <v>5.3051427625830314</v>
      </c>
    </row>
    <row r="437" spans="5:58">
      <c r="E437" s="31"/>
      <c r="F437" s="22">
        <v>433</v>
      </c>
      <c r="G437" s="22">
        <v>10169.040937201877</v>
      </c>
      <c r="H437" s="22">
        <v>10169.040937201877</v>
      </c>
      <c r="I437" s="22">
        <v>9.8337690464166919E-2</v>
      </c>
      <c r="K437" s="22"/>
      <c r="L437" s="22">
        <f t="shared" si="180"/>
        <v>11646.533407395389</v>
      </c>
      <c r="M437" s="22">
        <f t="shared" si="181"/>
        <v>203.27035440256364</v>
      </c>
      <c r="N437" s="22">
        <f t="shared" si="182"/>
        <v>-0.57101924844206886</v>
      </c>
      <c r="O437" s="22">
        <f t="shared" si="183"/>
        <v>0.77074795282983388</v>
      </c>
      <c r="Q437" s="22">
        <f t="shared" si="193"/>
        <v>0.42898075155793114</v>
      </c>
      <c r="R437" s="22">
        <f t="shared" si="194"/>
        <v>0.77074795282983388</v>
      </c>
      <c r="S437" s="22">
        <f t="shared" si="184"/>
        <v>0.8820866692103374</v>
      </c>
      <c r="U437" s="22">
        <f t="shared" si="185"/>
        <v>32.351481687209414</v>
      </c>
      <c r="V437" s="22">
        <f t="shared" si="195"/>
        <v>32</v>
      </c>
      <c r="W437" s="22">
        <f t="shared" si="196"/>
        <v>0.35148168720941442</v>
      </c>
      <c r="X437" s="22">
        <f t="shared" si="197"/>
        <v>126.53340739538919</v>
      </c>
      <c r="Y437" s="22">
        <f t="shared" si="198"/>
        <v>-126.53340739538919</v>
      </c>
      <c r="Z437" s="22">
        <f t="shared" si="199"/>
        <v>-126.53340739538919</v>
      </c>
      <c r="AB437" s="22">
        <f t="shared" si="186"/>
        <v>1.0629174565132067</v>
      </c>
      <c r="AC437" s="22">
        <f t="shared" si="187"/>
        <v>60.900684228986961</v>
      </c>
      <c r="AD437" s="22">
        <f t="shared" si="200"/>
        <v>0.16916856730274155</v>
      </c>
      <c r="AE437" s="22">
        <f t="shared" si="201"/>
        <v>0</v>
      </c>
      <c r="AF437" s="22">
        <f t="shared" si="202"/>
        <v>0.16916856730274155</v>
      </c>
      <c r="AG437" s="22">
        <f t="shared" si="203"/>
        <v>60.900684228986954</v>
      </c>
      <c r="AH437" s="22">
        <f t="shared" si="204"/>
        <v>-60.900684228986954</v>
      </c>
      <c r="AI437" s="22">
        <f t="shared" si="205"/>
        <v>-60.900684228986954</v>
      </c>
      <c r="AK437" s="28">
        <f t="shared" si="188"/>
        <v>0</v>
      </c>
      <c r="AL437" s="28">
        <f t="shared" si="189"/>
        <v>-0.36157705684156971</v>
      </c>
      <c r="AM437" s="28">
        <f t="shared" si="190"/>
        <v>-1.0897748254682007</v>
      </c>
      <c r="AN437" s="28">
        <v>0</v>
      </c>
      <c r="AO437" s="28">
        <f t="shared" si="191"/>
        <v>-126.53340739538919</v>
      </c>
      <c r="AP437" s="28" t="e">
        <f t="shared" si="192"/>
        <v>#N/A</v>
      </c>
      <c r="BC437" s="65">
        <f t="shared" si="206"/>
        <v>32.351481687209414</v>
      </c>
      <c r="BD437" s="65" t="e">
        <f t="shared" si="207"/>
        <v>#N/A</v>
      </c>
      <c r="BE437" s="65" t="e">
        <f t="shared" si="208"/>
        <v>#N/A</v>
      </c>
      <c r="BF437" s="65">
        <f t="shared" si="209"/>
        <v>-1.0897748254682007</v>
      </c>
    </row>
    <row r="438" spans="5:58">
      <c r="E438" s="31"/>
      <c r="F438" s="23">
        <v>434</v>
      </c>
      <c r="G438" s="23">
        <v>10316.443301446121</v>
      </c>
      <c r="H438" s="23">
        <v>10316.443301446121</v>
      </c>
      <c r="I438" s="27">
        <v>9.6932631797610289E-2</v>
      </c>
      <c r="K438" s="23"/>
      <c r="L438" s="23">
        <f t="shared" si="180"/>
        <v>11815.352332415083</v>
      </c>
      <c r="M438" s="23">
        <f t="shared" si="181"/>
        <v>206.21680048383473</v>
      </c>
      <c r="N438" s="23">
        <f t="shared" si="182"/>
        <v>0.41072489171681292</v>
      </c>
      <c r="O438" s="23">
        <f t="shared" si="183"/>
        <v>-0.86684511431220368</v>
      </c>
      <c r="Q438" s="23">
        <f t="shared" si="193"/>
        <v>1.4107248917168129</v>
      </c>
      <c r="R438" s="23">
        <f t="shared" si="194"/>
        <v>-0.86684511431220368</v>
      </c>
      <c r="S438" s="23">
        <f t="shared" si="184"/>
        <v>1.6557672458157731</v>
      </c>
      <c r="U438" s="23">
        <f t="shared" si="185"/>
        <v>32.820423145597452</v>
      </c>
      <c r="V438" s="23">
        <f t="shared" si="195"/>
        <v>32</v>
      </c>
      <c r="W438" s="23">
        <f t="shared" si="196"/>
        <v>0.82042314559745222</v>
      </c>
      <c r="X438" s="23">
        <f t="shared" si="197"/>
        <v>295.3523324150828</v>
      </c>
      <c r="Y438" s="23">
        <f t="shared" si="198"/>
        <v>64.647667584917201</v>
      </c>
      <c r="Z438" s="23">
        <f t="shared" si="199"/>
        <v>64.647667584917201</v>
      </c>
      <c r="AB438" s="23">
        <f t="shared" si="186"/>
        <v>-0.55098977233387558</v>
      </c>
      <c r="AC438" s="23">
        <f t="shared" si="187"/>
        <v>-31.569388509605162</v>
      </c>
      <c r="AD438" s="23">
        <f t="shared" si="200"/>
        <v>-8.769274586001434E-2</v>
      </c>
      <c r="AE438" s="23">
        <f t="shared" si="201"/>
        <v>0</v>
      </c>
      <c r="AF438" s="23">
        <f t="shared" si="202"/>
        <v>-8.769274586001434E-2</v>
      </c>
      <c r="AG438" s="23">
        <f t="shared" si="203"/>
        <v>-31.569388509605162</v>
      </c>
      <c r="AH438" s="23">
        <f t="shared" si="204"/>
        <v>31.569388509605162</v>
      </c>
      <c r="AI438" s="23">
        <f t="shared" si="205"/>
        <v>31.569388509605162</v>
      </c>
      <c r="AK438" s="26">
        <f t="shared" si="188"/>
        <v>0</v>
      </c>
      <c r="AL438" s="26">
        <f t="shared" si="189"/>
        <v>-0.36157705684156971</v>
      </c>
      <c r="AM438" s="26">
        <f t="shared" si="190"/>
        <v>4.3799857436355989</v>
      </c>
      <c r="AN438" s="26">
        <v>0</v>
      </c>
      <c r="AO438" s="26">
        <f t="shared" si="191"/>
        <v>64.647667584917201</v>
      </c>
      <c r="AP438" s="26" t="e">
        <f t="shared" si="192"/>
        <v>#N/A</v>
      </c>
      <c r="BC438" s="66">
        <f t="shared" si="206"/>
        <v>32.820423145597452</v>
      </c>
      <c r="BD438" s="66" t="e">
        <f t="shared" si="207"/>
        <v>#N/A</v>
      </c>
      <c r="BE438" s="66" t="e">
        <f t="shared" si="208"/>
        <v>#N/A</v>
      </c>
      <c r="BF438" s="66">
        <f t="shared" si="209"/>
        <v>4.3799857436355989</v>
      </c>
    </row>
    <row r="439" spans="5:58">
      <c r="E439" s="31"/>
      <c r="F439" s="22">
        <v>435</v>
      </c>
      <c r="G439" s="22">
        <v>10465.982293629899</v>
      </c>
      <c r="H439" s="22">
        <v>10465.982293629899</v>
      </c>
      <c r="I439" s="22">
        <v>9.5547648748521979E-2</v>
      </c>
      <c r="K439" s="22"/>
      <c r="L439" s="22">
        <f t="shared" si="180"/>
        <v>11986.61832287886</v>
      </c>
      <c r="M439" s="22">
        <f t="shared" si="181"/>
        <v>209.20595591411686</v>
      </c>
      <c r="N439" s="22">
        <f t="shared" si="182"/>
        <v>-0.27433379605312125</v>
      </c>
      <c r="O439" s="22">
        <f t="shared" si="183"/>
        <v>0.91916068085281455</v>
      </c>
      <c r="Q439" s="22">
        <f t="shared" si="193"/>
        <v>0.72566620394687875</v>
      </c>
      <c r="R439" s="22">
        <f t="shared" si="194"/>
        <v>0.91916068085281455</v>
      </c>
      <c r="S439" s="22">
        <f t="shared" si="184"/>
        <v>1.1710882958925355</v>
      </c>
      <c r="U439" s="22">
        <f t="shared" si="185"/>
        <v>33.296162007996834</v>
      </c>
      <c r="V439" s="22">
        <f t="shared" si="195"/>
        <v>33</v>
      </c>
      <c r="W439" s="22">
        <f t="shared" si="196"/>
        <v>0.29616200799683412</v>
      </c>
      <c r="X439" s="22">
        <f t="shared" si="197"/>
        <v>106.61832287886028</v>
      </c>
      <c r="Y439" s="22">
        <f t="shared" si="198"/>
        <v>-106.61832287886028</v>
      </c>
      <c r="Z439" s="22">
        <f t="shared" si="199"/>
        <v>-106.61832287886028</v>
      </c>
      <c r="AB439" s="22">
        <f t="shared" si="186"/>
        <v>0.90249817179031544</v>
      </c>
      <c r="AC439" s="22">
        <f t="shared" si="187"/>
        <v>51.709336261857807</v>
      </c>
      <c r="AD439" s="22">
        <f t="shared" si="200"/>
        <v>0.14363704517182724</v>
      </c>
      <c r="AE439" s="22">
        <f t="shared" si="201"/>
        <v>0</v>
      </c>
      <c r="AF439" s="22">
        <f t="shared" si="202"/>
        <v>0.14363704517182724</v>
      </c>
      <c r="AG439" s="22">
        <f t="shared" si="203"/>
        <v>51.709336261857807</v>
      </c>
      <c r="AH439" s="22">
        <f t="shared" si="204"/>
        <v>-51.709336261857807</v>
      </c>
      <c r="AI439" s="22">
        <f t="shared" si="205"/>
        <v>-51.709336261857807</v>
      </c>
      <c r="AK439" s="28">
        <f t="shared" si="188"/>
        <v>0</v>
      </c>
      <c r="AL439" s="28">
        <f t="shared" si="189"/>
        <v>-0.36157705684156971</v>
      </c>
      <c r="AM439" s="28">
        <f t="shared" si="190"/>
        <v>1.3717928113238596</v>
      </c>
      <c r="AN439" s="28">
        <v>0</v>
      </c>
      <c r="AO439" s="28">
        <f t="shared" si="191"/>
        <v>-106.61832287886028</v>
      </c>
      <c r="AP439" s="28" t="e">
        <f t="shared" si="192"/>
        <v>#N/A</v>
      </c>
      <c r="BC439" s="65">
        <f t="shared" si="206"/>
        <v>33.296162007996834</v>
      </c>
      <c r="BD439" s="65" t="e">
        <f t="shared" si="207"/>
        <v>#N/A</v>
      </c>
      <c r="BE439" s="65" t="e">
        <f t="shared" si="208"/>
        <v>#N/A</v>
      </c>
      <c r="BF439" s="65">
        <f t="shared" si="209"/>
        <v>1.3717928113238596</v>
      </c>
    </row>
    <row r="440" spans="5:58">
      <c r="E440" s="31"/>
      <c r="F440" s="23">
        <v>436</v>
      </c>
      <c r="G440" s="23">
        <v>10617.688884619774</v>
      </c>
      <c r="H440" s="23">
        <v>10617.688884619774</v>
      </c>
      <c r="I440" s="27">
        <v>9.418245447448996E-2</v>
      </c>
      <c r="K440" s="23"/>
      <c r="L440" s="23">
        <f t="shared" si="180"/>
        <v>12160.366849509519</v>
      </c>
      <c r="M440" s="23">
        <f t="shared" si="181"/>
        <v>212.2384397743109</v>
      </c>
      <c r="N440" s="23">
        <f t="shared" si="182"/>
        <v>0.17261283401711625</v>
      </c>
      <c r="O440" s="23">
        <f t="shared" si="183"/>
        <v>-0.94356780276528329</v>
      </c>
      <c r="Q440" s="23">
        <f t="shared" si="193"/>
        <v>1.1726128340171162</v>
      </c>
      <c r="R440" s="23">
        <f t="shared" si="194"/>
        <v>-0.94356780276528329</v>
      </c>
      <c r="S440" s="23">
        <f t="shared" si="184"/>
        <v>1.5051049986352971</v>
      </c>
      <c r="U440" s="23">
        <f t="shared" si="185"/>
        <v>33.778796804193107</v>
      </c>
      <c r="V440" s="23">
        <f t="shared" si="195"/>
        <v>33</v>
      </c>
      <c r="W440" s="23">
        <f t="shared" si="196"/>
        <v>0.7787968041931066</v>
      </c>
      <c r="X440" s="23">
        <f t="shared" si="197"/>
        <v>280.36684950951837</v>
      </c>
      <c r="Y440" s="23">
        <f t="shared" si="198"/>
        <v>79.633150490481626</v>
      </c>
      <c r="Z440" s="23">
        <f t="shared" si="199"/>
        <v>79.633150490481626</v>
      </c>
      <c r="AB440" s="23">
        <f t="shared" si="186"/>
        <v>-0.67758276550223751</v>
      </c>
      <c r="AC440" s="23">
        <f t="shared" si="187"/>
        <v>-38.822632734080763</v>
      </c>
      <c r="AD440" s="23">
        <f t="shared" si="200"/>
        <v>-0.10784064648355768</v>
      </c>
      <c r="AE440" s="23">
        <f t="shared" si="201"/>
        <v>0</v>
      </c>
      <c r="AF440" s="23">
        <f t="shared" si="202"/>
        <v>-0.10784064648355768</v>
      </c>
      <c r="AG440" s="23">
        <f t="shared" si="203"/>
        <v>-38.822632734080763</v>
      </c>
      <c r="AH440" s="23">
        <f t="shared" si="204"/>
        <v>38.822632734080763</v>
      </c>
      <c r="AI440" s="23">
        <f t="shared" si="205"/>
        <v>38.822632734080763</v>
      </c>
      <c r="AK440" s="26">
        <f t="shared" si="188"/>
        <v>0</v>
      </c>
      <c r="AL440" s="26">
        <f t="shared" si="189"/>
        <v>-0.36157705684156971</v>
      </c>
      <c r="AM440" s="26">
        <f t="shared" si="190"/>
        <v>3.5513359618836544</v>
      </c>
      <c r="AN440" s="26">
        <v>0</v>
      </c>
      <c r="AO440" s="26">
        <f t="shared" si="191"/>
        <v>79.633150490481626</v>
      </c>
      <c r="AP440" s="26" t="e">
        <f t="shared" si="192"/>
        <v>#N/A</v>
      </c>
      <c r="BC440" s="66">
        <f t="shared" si="206"/>
        <v>33.778796804193107</v>
      </c>
      <c r="BD440" s="66" t="e">
        <f t="shared" si="207"/>
        <v>#N/A</v>
      </c>
      <c r="BE440" s="66" t="e">
        <f t="shared" si="208"/>
        <v>#N/A</v>
      </c>
      <c r="BF440" s="66">
        <f t="shared" si="209"/>
        <v>3.5513359618836544</v>
      </c>
    </row>
    <row r="441" spans="5:58">
      <c r="E441" s="31"/>
      <c r="F441" s="22">
        <v>437</v>
      </c>
      <c r="G441" s="22">
        <v>10771.594494211455</v>
      </c>
      <c r="H441" s="22">
        <v>10771.594494211455</v>
      </c>
      <c r="I441" s="22">
        <v>9.2836766231535153E-2</v>
      </c>
      <c r="K441" s="22"/>
      <c r="L441" s="22">
        <f t="shared" si="180"/>
        <v>12336.633897185331</v>
      </c>
      <c r="M441" s="22">
        <f t="shared" si="181"/>
        <v>215.31488011902366</v>
      </c>
      <c r="N441" s="22">
        <f t="shared" si="182"/>
        <v>-0.11081447012708644</v>
      </c>
      <c r="O441" s="22">
        <f t="shared" si="183"/>
        <v>0.95280404181194467</v>
      </c>
      <c r="Q441" s="22">
        <f t="shared" si="193"/>
        <v>0.88918552987291355</v>
      </c>
      <c r="R441" s="22">
        <f t="shared" si="194"/>
        <v>0.95280404181194467</v>
      </c>
      <c r="S441" s="22">
        <f t="shared" si="184"/>
        <v>1.3032599313370115</v>
      </c>
      <c r="U441" s="22">
        <f t="shared" si="185"/>
        <v>34.268427492181473</v>
      </c>
      <c r="V441" s="22">
        <f t="shared" si="195"/>
        <v>34</v>
      </c>
      <c r="W441" s="22">
        <f t="shared" si="196"/>
        <v>0.26842749218147333</v>
      </c>
      <c r="X441" s="22">
        <f t="shared" si="197"/>
        <v>96.633897185330397</v>
      </c>
      <c r="Y441" s="22">
        <f t="shared" si="198"/>
        <v>-96.633897185330397</v>
      </c>
      <c r="Z441" s="22">
        <f t="shared" si="199"/>
        <v>-96.633897185330397</v>
      </c>
      <c r="AB441" s="22">
        <f t="shared" si="186"/>
        <v>0.81992237288641567</v>
      </c>
      <c r="AC441" s="22">
        <f t="shared" si="187"/>
        <v>46.978091494743339</v>
      </c>
      <c r="AD441" s="22">
        <f t="shared" si="200"/>
        <v>0.13049469859650928</v>
      </c>
      <c r="AE441" s="22">
        <f t="shared" si="201"/>
        <v>0</v>
      </c>
      <c r="AF441" s="22">
        <f t="shared" si="202"/>
        <v>0.13049469859650928</v>
      </c>
      <c r="AG441" s="22">
        <f t="shared" si="203"/>
        <v>46.978091494743339</v>
      </c>
      <c r="AH441" s="22">
        <f t="shared" si="204"/>
        <v>-46.978091494743339</v>
      </c>
      <c r="AI441" s="22">
        <f t="shared" si="205"/>
        <v>-46.978091494743339</v>
      </c>
      <c r="AK441" s="28">
        <f t="shared" si="188"/>
        <v>0</v>
      </c>
      <c r="AL441" s="28">
        <f t="shared" si="189"/>
        <v>-0.36157705684156971</v>
      </c>
      <c r="AM441" s="28">
        <f t="shared" si="190"/>
        <v>2.3006208620203146</v>
      </c>
      <c r="AN441" s="28">
        <v>0</v>
      </c>
      <c r="AO441" s="28">
        <f t="shared" si="191"/>
        <v>-96.633897185330397</v>
      </c>
      <c r="AP441" s="28" t="e">
        <f t="shared" si="192"/>
        <v>#N/A</v>
      </c>
      <c r="BC441" s="65">
        <f t="shared" si="206"/>
        <v>34.268427492181473</v>
      </c>
      <c r="BD441" s="65" t="e">
        <f t="shared" si="207"/>
        <v>#N/A</v>
      </c>
      <c r="BE441" s="65" t="e">
        <f t="shared" si="208"/>
        <v>#N/A</v>
      </c>
      <c r="BF441" s="65">
        <f t="shared" si="209"/>
        <v>2.3006208620203146</v>
      </c>
    </row>
    <row r="442" spans="5:58">
      <c r="E442" s="31"/>
      <c r="F442" s="23">
        <v>438</v>
      </c>
      <c r="G442" s="23">
        <v>10927.730997637091</v>
      </c>
      <c r="H442" s="23">
        <v>10927.730997637091</v>
      </c>
      <c r="I442" s="27">
        <v>9.1510305315552751E-2</v>
      </c>
      <c r="K442" s="23"/>
      <c r="L442" s="23">
        <f t="shared" si="180"/>
        <v>12515.455972392841</v>
      </c>
      <c r="M442" s="23">
        <f t="shared" si="181"/>
        <v>218.43591410664362</v>
      </c>
      <c r="N442" s="23">
        <f t="shared" si="182"/>
        <v>9.1204052406607936E-2</v>
      </c>
      <c r="O442" s="23">
        <f t="shared" si="183"/>
        <v>-0.95488073061892809</v>
      </c>
      <c r="Q442" s="23">
        <f t="shared" si="193"/>
        <v>1.091204052406608</v>
      </c>
      <c r="R442" s="23">
        <f t="shared" si="194"/>
        <v>-0.95488073061892809</v>
      </c>
      <c r="S442" s="23">
        <f t="shared" si="184"/>
        <v>1.4500081012518313</v>
      </c>
      <c r="U442" s="23">
        <f t="shared" si="185"/>
        <v>34.765155478869005</v>
      </c>
      <c r="V442" s="23">
        <f t="shared" si="195"/>
        <v>34</v>
      </c>
      <c r="W442" s="23">
        <f t="shared" si="196"/>
        <v>0.76515547886900492</v>
      </c>
      <c r="X442" s="23">
        <f t="shared" si="197"/>
        <v>275.45597239284177</v>
      </c>
      <c r="Y442" s="23">
        <f t="shared" si="198"/>
        <v>84.544027607158228</v>
      </c>
      <c r="Z442" s="23">
        <f t="shared" si="199"/>
        <v>84.544027607158228</v>
      </c>
      <c r="AB442" s="23">
        <f t="shared" si="186"/>
        <v>-0.71887005971087103</v>
      </c>
      <c r="AC442" s="23">
        <f t="shared" si="187"/>
        <v>-41.188220439750388</v>
      </c>
      <c r="AD442" s="23">
        <f t="shared" si="200"/>
        <v>-0.11441172344375108</v>
      </c>
      <c r="AE442" s="23">
        <f t="shared" si="201"/>
        <v>0</v>
      </c>
      <c r="AF442" s="23">
        <f t="shared" si="202"/>
        <v>-0.11441172344375108</v>
      </c>
      <c r="AG442" s="23">
        <f t="shared" si="203"/>
        <v>-41.188220439750388</v>
      </c>
      <c r="AH442" s="23">
        <f t="shared" si="204"/>
        <v>41.188220439750388</v>
      </c>
      <c r="AI442" s="23">
        <f t="shared" si="205"/>
        <v>41.188220439750388</v>
      </c>
      <c r="AK442" s="26">
        <f t="shared" si="188"/>
        <v>0</v>
      </c>
      <c r="AL442" s="26">
        <f t="shared" si="189"/>
        <v>-0.36157705684156971</v>
      </c>
      <c r="AM442" s="26">
        <f t="shared" si="190"/>
        <v>3.2274085732393365</v>
      </c>
      <c r="AN442" s="26">
        <v>0</v>
      </c>
      <c r="AO442" s="26">
        <f t="shared" si="191"/>
        <v>84.544027607158228</v>
      </c>
      <c r="AP442" s="26" t="e">
        <f t="shared" si="192"/>
        <v>#N/A</v>
      </c>
      <c r="BC442" s="66">
        <f t="shared" si="206"/>
        <v>34.765155478869005</v>
      </c>
      <c r="BD442" s="66" t="e">
        <f t="shared" si="207"/>
        <v>#N/A</v>
      </c>
      <c r="BE442" s="66" t="e">
        <f t="shared" si="208"/>
        <v>#N/A</v>
      </c>
      <c r="BF442" s="66">
        <f t="shared" si="209"/>
        <v>3.2274085732393365</v>
      </c>
    </row>
    <row r="443" spans="5:58">
      <c r="E443" s="31"/>
      <c r="F443" s="22">
        <v>439</v>
      </c>
      <c r="G443" s="22">
        <v>11086.130732167017</v>
      </c>
      <c r="H443" s="22">
        <v>11086.130732167017</v>
      </c>
      <c r="I443" s="22">
        <v>9.0202797004589261E-2</v>
      </c>
      <c r="K443" s="22"/>
      <c r="L443" s="22">
        <f t="shared" si="180"/>
        <v>12696.870110787782</v>
      </c>
      <c r="M443" s="22">
        <f t="shared" si="181"/>
        <v>221.60218813130399</v>
      </c>
      <c r="N443" s="22">
        <f t="shared" si="182"/>
        <v>-0.11474164734407619</v>
      </c>
      <c r="O443" s="22">
        <f t="shared" si="183"/>
        <v>0.95233909047538978</v>
      </c>
      <c r="Q443" s="22">
        <f t="shared" si="193"/>
        <v>0.88525835265592379</v>
      </c>
      <c r="R443" s="22">
        <f t="shared" si="194"/>
        <v>0.95233909047538978</v>
      </c>
      <c r="S443" s="22">
        <f t="shared" si="184"/>
        <v>1.3002430904236995</v>
      </c>
      <c r="U443" s="22">
        <f t="shared" si="185"/>
        <v>35.269083641077174</v>
      </c>
      <c r="V443" s="22">
        <f t="shared" si="195"/>
        <v>35</v>
      </c>
      <c r="W443" s="22">
        <f t="shared" si="196"/>
        <v>0.26908364107717375</v>
      </c>
      <c r="X443" s="22">
        <f t="shared" si="197"/>
        <v>96.870110787782551</v>
      </c>
      <c r="Y443" s="22">
        <f t="shared" si="198"/>
        <v>-96.870110787782551</v>
      </c>
      <c r="Z443" s="22">
        <f t="shared" si="199"/>
        <v>-96.870110787782551</v>
      </c>
      <c r="AB443" s="22">
        <f t="shared" si="186"/>
        <v>0.82188654933000094</v>
      </c>
      <c r="AC443" s="22">
        <f t="shared" si="187"/>
        <v>47.090630515179789</v>
      </c>
      <c r="AD443" s="22">
        <f t="shared" si="200"/>
        <v>0.13080730698661053</v>
      </c>
      <c r="AE443" s="22">
        <f t="shared" si="201"/>
        <v>0</v>
      </c>
      <c r="AF443" s="22">
        <f t="shared" si="202"/>
        <v>0.13080730698661053</v>
      </c>
      <c r="AG443" s="22">
        <f t="shared" si="203"/>
        <v>47.090630515179789</v>
      </c>
      <c r="AH443" s="22">
        <f t="shared" si="204"/>
        <v>-47.090630515179789</v>
      </c>
      <c r="AI443" s="22">
        <f t="shared" si="205"/>
        <v>-47.090630515179789</v>
      </c>
      <c r="AK443" s="28">
        <f t="shared" si="188"/>
        <v>0</v>
      </c>
      <c r="AL443" s="28">
        <f t="shared" si="189"/>
        <v>-0.36157705684156971</v>
      </c>
      <c r="AM443" s="28">
        <f t="shared" si="190"/>
        <v>2.2804910916779013</v>
      </c>
      <c r="AN443" s="28">
        <v>0</v>
      </c>
      <c r="AO443" s="28">
        <f t="shared" si="191"/>
        <v>-96.870110787782551</v>
      </c>
      <c r="AP443" s="28" t="e">
        <f t="shared" si="192"/>
        <v>#N/A</v>
      </c>
      <c r="BC443" s="65">
        <f t="shared" si="206"/>
        <v>35.269083641077174</v>
      </c>
      <c r="BD443" s="65" t="e">
        <f t="shared" si="207"/>
        <v>#N/A</v>
      </c>
      <c r="BE443" s="65" t="e">
        <f t="shared" si="208"/>
        <v>#N/A</v>
      </c>
      <c r="BF443" s="65">
        <f t="shared" si="209"/>
        <v>2.2804910916779013</v>
      </c>
    </row>
    <row r="444" spans="5:58">
      <c r="E444" s="31"/>
      <c r="F444" s="23">
        <v>440</v>
      </c>
      <c r="G444" s="23">
        <v>11246.826503806986</v>
      </c>
      <c r="H444" s="23">
        <v>11246.826503806986</v>
      </c>
      <c r="I444" s="27">
        <v>8.8913970501946105E-2</v>
      </c>
      <c r="K444" s="23"/>
      <c r="L444" s="23">
        <f t="shared" si="180"/>
        <v>12880.913884865366</v>
      </c>
      <c r="M444" s="23">
        <f t="shared" si="181"/>
        <v>224.81435795675444</v>
      </c>
      <c r="N444" s="23">
        <f t="shared" si="182"/>
        <v>0.18161360769655843</v>
      </c>
      <c r="O444" s="23">
        <f t="shared" si="183"/>
        <v>-0.94187678938498409</v>
      </c>
      <c r="Q444" s="23">
        <f t="shared" si="193"/>
        <v>1.1816136076965584</v>
      </c>
      <c r="R444" s="23">
        <f t="shared" si="194"/>
        <v>-0.94187678938498409</v>
      </c>
      <c r="S444" s="23">
        <f t="shared" si="184"/>
        <v>1.5110733285568381</v>
      </c>
      <c r="U444" s="23">
        <f t="shared" si="185"/>
        <v>35.780316346848238</v>
      </c>
      <c r="V444" s="23">
        <f t="shared" si="195"/>
        <v>35</v>
      </c>
      <c r="W444" s="23">
        <f t="shared" si="196"/>
        <v>0.78031634684823814</v>
      </c>
      <c r="X444" s="23">
        <f t="shared" si="197"/>
        <v>280.91388486536573</v>
      </c>
      <c r="Y444" s="23">
        <f t="shared" si="198"/>
        <v>79.086115134634269</v>
      </c>
      <c r="Z444" s="23">
        <f t="shared" si="199"/>
        <v>79.086115134634269</v>
      </c>
      <c r="AB444" s="23">
        <f t="shared" si="186"/>
        <v>-0.67297665784730476</v>
      </c>
      <c r="AC444" s="23">
        <f t="shared" si="187"/>
        <v>-38.558722205470218</v>
      </c>
      <c r="AD444" s="23">
        <f t="shared" si="200"/>
        <v>-0.10710756168186172</v>
      </c>
      <c r="AE444" s="23">
        <f t="shared" si="201"/>
        <v>0</v>
      </c>
      <c r="AF444" s="23">
        <f t="shared" si="202"/>
        <v>-0.10710756168186172</v>
      </c>
      <c r="AG444" s="23">
        <f t="shared" si="203"/>
        <v>-38.558722205470218</v>
      </c>
      <c r="AH444" s="23">
        <f t="shared" si="204"/>
        <v>38.558722205470218</v>
      </c>
      <c r="AI444" s="23">
        <f t="shared" si="205"/>
        <v>38.558722205470218</v>
      </c>
      <c r="AK444" s="26">
        <f t="shared" si="188"/>
        <v>0</v>
      </c>
      <c r="AL444" s="26">
        <f t="shared" si="189"/>
        <v>-0.36157705684156971</v>
      </c>
      <c r="AM444" s="26">
        <f t="shared" si="190"/>
        <v>3.5857108012064614</v>
      </c>
      <c r="AN444" s="26">
        <v>0</v>
      </c>
      <c r="AO444" s="26">
        <f t="shared" si="191"/>
        <v>79.086115134634269</v>
      </c>
      <c r="AP444" s="26" t="e">
        <f t="shared" si="192"/>
        <v>#N/A</v>
      </c>
      <c r="BC444" s="66">
        <f t="shared" si="206"/>
        <v>35.780316346848238</v>
      </c>
      <c r="BD444" s="66" t="e">
        <f t="shared" si="207"/>
        <v>#N/A</v>
      </c>
      <c r="BE444" s="66" t="e">
        <f t="shared" si="208"/>
        <v>#N/A</v>
      </c>
      <c r="BF444" s="66">
        <f t="shared" si="209"/>
        <v>3.5857108012064614</v>
      </c>
    </row>
    <row r="445" spans="5:58">
      <c r="E445" s="31"/>
      <c r="F445" s="22">
        <v>441</v>
      </c>
      <c r="G445" s="22">
        <v>11409.851594092654</v>
      </c>
      <c r="H445" s="22">
        <v>11409.851594092654</v>
      </c>
      <c r="I445" s="22">
        <v>8.7643558880094535E-2</v>
      </c>
      <c r="K445" s="22"/>
      <c r="L445" s="22">
        <f t="shared" si="180"/>
        <v>13067.625411741972</v>
      </c>
      <c r="M445" s="22">
        <f t="shared" si="181"/>
        <v>228.07308885217708</v>
      </c>
      <c r="N445" s="22">
        <f t="shared" si="182"/>
        <v>-0.29044668980130289</v>
      </c>
      <c r="O445" s="22">
        <f t="shared" si="183"/>
        <v>0.914196975091359</v>
      </c>
      <c r="Q445" s="22">
        <f t="shared" si="193"/>
        <v>0.70955331019869705</v>
      </c>
      <c r="R445" s="22">
        <f t="shared" si="194"/>
        <v>0.914196975091359</v>
      </c>
      <c r="S445" s="22">
        <f t="shared" si="184"/>
        <v>1.157247600680217</v>
      </c>
      <c r="U445" s="22">
        <f t="shared" si="185"/>
        <v>36.298959477061032</v>
      </c>
      <c r="V445" s="22">
        <f t="shared" si="195"/>
        <v>36</v>
      </c>
      <c r="W445" s="22">
        <f t="shared" si="196"/>
        <v>0.29895947706103243</v>
      </c>
      <c r="X445" s="22">
        <f t="shared" si="197"/>
        <v>107.62541174197167</v>
      </c>
      <c r="Y445" s="22">
        <f t="shared" si="198"/>
        <v>-107.62541174197167</v>
      </c>
      <c r="Z445" s="22">
        <f t="shared" si="199"/>
        <v>-107.62541174197167</v>
      </c>
      <c r="AB445" s="22">
        <f t="shared" si="186"/>
        <v>0.91076864781025557</v>
      </c>
      <c r="AC445" s="22">
        <f t="shared" si="187"/>
        <v>52.183199632364527</v>
      </c>
      <c r="AD445" s="22">
        <f t="shared" si="200"/>
        <v>0.14495333231212368</v>
      </c>
      <c r="AE445" s="22">
        <f t="shared" si="201"/>
        <v>0</v>
      </c>
      <c r="AF445" s="22">
        <f t="shared" si="202"/>
        <v>0.14495333231212368</v>
      </c>
      <c r="AG445" s="22">
        <f t="shared" si="203"/>
        <v>52.183199632364527</v>
      </c>
      <c r="AH445" s="22">
        <f t="shared" si="204"/>
        <v>-52.183199632364527</v>
      </c>
      <c r="AI445" s="22">
        <f t="shared" si="205"/>
        <v>-52.183199632364527</v>
      </c>
      <c r="AK445" s="28">
        <f t="shared" si="188"/>
        <v>0</v>
      </c>
      <c r="AL445" s="28">
        <f t="shared" si="189"/>
        <v>-0.36157705684156971</v>
      </c>
      <c r="AM445" s="28">
        <f t="shared" si="190"/>
        <v>1.268525780673164</v>
      </c>
      <c r="AN445" s="28">
        <v>0</v>
      </c>
      <c r="AO445" s="28">
        <f t="shared" si="191"/>
        <v>-107.62541174197167</v>
      </c>
      <c r="AP445" s="28" t="e">
        <f t="shared" si="192"/>
        <v>#N/A</v>
      </c>
      <c r="BC445" s="65">
        <f t="shared" si="206"/>
        <v>36.298959477061032</v>
      </c>
      <c r="BD445" s="65" t="e">
        <f t="shared" si="207"/>
        <v>#N/A</v>
      </c>
      <c r="BE445" s="65" t="e">
        <f t="shared" si="208"/>
        <v>#N/A</v>
      </c>
      <c r="BF445" s="65">
        <f t="shared" si="209"/>
        <v>1.268525780673164</v>
      </c>
    </row>
    <row r="446" spans="5:58">
      <c r="E446" s="31"/>
      <c r="F446" s="23">
        <v>442</v>
      </c>
      <c r="G446" s="23">
        <v>11575.239766982428</v>
      </c>
      <c r="H446" s="23">
        <v>11575.239766982428</v>
      </c>
      <c r="I446" s="27">
        <v>8.6391299025393054E-2</v>
      </c>
      <c r="K446" s="23"/>
      <c r="L446" s="23">
        <f t="shared" si="180"/>
        <v>13257.043361049477</v>
      </c>
      <c r="M446" s="23">
        <f t="shared" si="181"/>
        <v>231.37905572996874</v>
      </c>
      <c r="N446" s="23">
        <f t="shared" si="182"/>
        <v>0.43612638582961666</v>
      </c>
      <c r="O446" s="23">
        <f t="shared" si="183"/>
        <v>-0.85434721540245073</v>
      </c>
      <c r="Q446" s="23">
        <f t="shared" si="193"/>
        <v>1.4361263858296167</v>
      </c>
      <c r="R446" s="23">
        <f t="shared" si="194"/>
        <v>-0.85434721540245073</v>
      </c>
      <c r="S446" s="23">
        <f t="shared" si="184"/>
        <v>1.6710380488013905</v>
      </c>
      <c r="U446" s="23">
        <f t="shared" si="185"/>
        <v>36.825120447359659</v>
      </c>
      <c r="V446" s="23">
        <f t="shared" si="195"/>
        <v>36</v>
      </c>
      <c r="W446" s="23">
        <f t="shared" si="196"/>
        <v>0.82512044735965873</v>
      </c>
      <c r="X446" s="23">
        <f t="shared" si="197"/>
        <v>297.04336104947714</v>
      </c>
      <c r="Y446" s="23">
        <f t="shared" si="198"/>
        <v>62.956638950522859</v>
      </c>
      <c r="Z446" s="23">
        <f t="shared" si="199"/>
        <v>62.956638950522859</v>
      </c>
      <c r="AB446" s="23">
        <f t="shared" si="186"/>
        <v>-0.53665881314901787</v>
      </c>
      <c r="AC446" s="23">
        <f t="shared" si="187"/>
        <v>-30.748285031938572</v>
      </c>
      <c r="AD446" s="23">
        <f t="shared" si="200"/>
        <v>-8.5411902866496039E-2</v>
      </c>
      <c r="AE446" s="23">
        <f t="shared" si="201"/>
        <v>0</v>
      </c>
      <c r="AF446" s="23">
        <f t="shared" si="202"/>
        <v>-8.5411902866496039E-2</v>
      </c>
      <c r="AG446" s="23">
        <f t="shared" si="203"/>
        <v>-30.748285031938575</v>
      </c>
      <c r="AH446" s="23">
        <f t="shared" si="204"/>
        <v>30.748285031938575</v>
      </c>
      <c r="AI446" s="23">
        <f t="shared" si="205"/>
        <v>30.748285031938575</v>
      </c>
      <c r="AK446" s="26">
        <f t="shared" si="188"/>
        <v>0</v>
      </c>
      <c r="AL446" s="26">
        <f t="shared" si="189"/>
        <v>-0.36157705684156971</v>
      </c>
      <c r="AM446" s="26">
        <f t="shared" si="190"/>
        <v>4.4597267740061755</v>
      </c>
      <c r="AN446" s="26">
        <v>0</v>
      </c>
      <c r="AO446" s="26">
        <f t="shared" si="191"/>
        <v>62.956638950522859</v>
      </c>
      <c r="AP446" s="26" t="e">
        <f t="shared" si="192"/>
        <v>#N/A</v>
      </c>
      <c r="BC446" s="66">
        <f t="shared" si="206"/>
        <v>36.825120447359659</v>
      </c>
      <c r="BD446" s="66" t="e">
        <f t="shared" si="207"/>
        <v>#N/A</v>
      </c>
      <c r="BE446" s="66" t="e">
        <f t="shared" si="208"/>
        <v>#N/A</v>
      </c>
      <c r="BF446" s="66">
        <f t="shared" si="209"/>
        <v>4.4597267740061755</v>
      </c>
    </row>
    <row r="447" spans="5:58">
      <c r="E447" s="31"/>
      <c r="F447" s="22">
        <v>443</v>
      </c>
      <c r="G447" s="22">
        <v>11743.025275850334</v>
      </c>
      <c r="H447" s="22">
        <v>11743.025275850334</v>
      </c>
      <c r="I447" s="22">
        <v>8.5156931583593831E-2</v>
      </c>
      <c r="K447" s="22"/>
      <c r="L447" s="22">
        <f t="shared" si="180"/>
        <v>13449.20696294413</v>
      </c>
      <c r="M447" s="22">
        <f t="shared" si="181"/>
        <v>234.73294328552208</v>
      </c>
      <c r="N447" s="22">
        <f t="shared" si="182"/>
        <v>-0.60634955819843939</v>
      </c>
      <c r="O447" s="22">
        <f t="shared" si="183"/>
        <v>0.74327357154366946</v>
      </c>
      <c r="Q447" s="22">
        <f t="shared" si="193"/>
        <v>0.39365044180156061</v>
      </c>
      <c r="R447" s="22">
        <f t="shared" si="194"/>
        <v>0.74327357154366946</v>
      </c>
      <c r="S447" s="22">
        <f t="shared" si="184"/>
        <v>0.8410804197494115</v>
      </c>
      <c r="U447" s="22">
        <f t="shared" si="185"/>
        <v>37.35890823040036</v>
      </c>
      <c r="V447" s="22">
        <f t="shared" si="195"/>
        <v>37</v>
      </c>
      <c r="W447" s="22">
        <f t="shared" si="196"/>
        <v>0.35890823040035968</v>
      </c>
      <c r="X447" s="22">
        <f t="shared" si="197"/>
        <v>129.20696294412949</v>
      </c>
      <c r="Y447" s="22">
        <f t="shared" si="198"/>
        <v>-129.20696294412949</v>
      </c>
      <c r="Z447" s="22">
        <f t="shared" si="199"/>
        <v>-129.20696294412949</v>
      </c>
      <c r="AB447" s="22">
        <f t="shared" si="186"/>
        <v>1.0837366743044246</v>
      </c>
      <c r="AC447" s="22">
        <f t="shared" si="187"/>
        <v>62.093537541187416</v>
      </c>
      <c r="AD447" s="22">
        <f t="shared" si="200"/>
        <v>0.17248204872552059</v>
      </c>
      <c r="AE447" s="22">
        <f t="shared" si="201"/>
        <v>0</v>
      </c>
      <c r="AF447" s="22">
        <f t="shared" si="202"/>
        <v>0.17248204872552059</v>
      </c>
      <c r="AG447" s="22">
        <f t="shared" si="203"/>
        <v>62.093537541187409</v>
      </c>
      <c r="AH447" s="22">
        <f t="shared" si="204"/>
        <v>-62.093537541187409</v>
      </c>
      <c r="AI447" s="22">
        <f t="shared" si="205"/>
        <v>-62.093537541187409</v>
      </c>
      <c r="AK447" s="28">
        <f t="shared" si="188"/>
        <v>0</v>
      </c>
      <c r="AL447" s="28">
        <f t="shared" si="189"/>
        <v>-0.36157705684156971</v>
      </c>
      <c r="AM447" s="28">
        <f t="shared" si="190"/>
        <v>-1.5032495445973399</v>
      </c>
      <c r="AN447" s="28">
        <v>0</v>
      </c>
      <c r="AO447" s="28">
        <f t="shared" si="191"/>
        <v>-129.20696294412949</v>
      </c>
      <c r="AP447" s="28" t="e">
        <f t="shared" si="192"/>
        <v>#N/A</v>
      </c>
      <c r="BC447" s="65">
        <f t="shared" si="206"/>
        <v>37.35890823040036</v>
      </c>
      <c r="BD447" s="65" t="e">
        <f t="shared" si="207"/>
        <v>#N/A</v>
      </c>
      <c r="BE447" s="65" t="e">
        <f t="shared" si="208"/>
        <v>#N/A</v>
      </c>
      <c r="BF447" s="65">
        <f t="shared" si="209"/>
        <v>-1.5032495445973399</v>
      </c>
    </row>
    <row r="448" spans="5:58">
      <c r="E448" s="31"/>
      <c r="F448" s="23">
        <v>444</v>
      </c>
      <c r="G448" s="23">
        <v>11913.242870580212</v>
      </c>
      <c r="H448" s="23">
        <v>11913.242870580212</v>
      </c>
      <c r="I448" s="27">
        <v>8.3940200906127999E-2</v>
      </c>
      <c r="K448" s="23"/>
      <c r="L448" s="23">
        <f t="shared" si="180"/>
        <v>13644.156016231498</v>
      </c>
      <c r="M448" s="23">
        <f t="shared" si="181"/>
        <v>238.13544613903252</v>
      </c>
      <c r="N448" s="23">
        <f t="shared" si="182"/>
        <v>0.77756290117693916</v>
      </c>
      <c r="O448" s="23">
        <f t="shared" si="183"/>
        <v>-0.56170394657330547</v>
      </c>
      <c r="Q448" s="23">
        <f t="shared" si="193"/>
        <v>1.7775629011769392</v>
      </c>
      <c r="R448" s="23">
        <f t="shared" si="194"/>
        <v>-0.56170394657330547</v>
      </c>
      <c r="S448" s="23">
        <f t="shared" si="184"/>
        <v>1.8641998796364632</v>
      </c>
      <c r="U448" s="23">
        <f t="shared" si="185"/>
        <v>37.900433378420828</v>
      </c>
      <c r="V448" s="23">
        <f t="shared" si="195"/>
        <v>37</v>
      </c>
      <c r="W448" s="23">
        <f t="shared" si="196"/>
        <v>0.90043337842082849</v>
      </c>
      <c r="X448" s="23">
        <f t="shared" si="197"/>
        <v>324.15601623149826</v>
      </c>
      <c r="Y448" s="23">
        <f t="shared" si="198"/>
        <v>35.843983768501744</v>
      </c>
      <c r="Z448" s="23">
        <f t="shared" si="199"/>
        <v>35.843983768501744</v>
      </c>
      <c r="AB448" s="23">
        <f t="shared" si="186"/>
        <v>-0.30606726234404491</v>
      </c>
      <c r="AC448" s="23">
        <f t="shared" si="187"/>
        <v>-17.536362379437122</v>
      </c>
      <c r="AD448" s="23">
        <f t="shared" si="200"/>
        <v>-4.8712117720658671E-2</v>
      </c>
      <c r="AE448" s="23">
        <f t="shared" si="201"/>
        <v>0</v>
      </c>
      <c r="AF448" s="23">
        <f t="shared" si="202"/>
        <v>-4.8712117720658671E-2</v>
      </c>
      <c r="AG448" s="23">
        <f t="shared" si="203"/>
        <v>-17.536362379437122</v>
      </c>
      <c r="AH448" s="23">
        <f t="shared" si="204"/>
        <v>17.536362379437122</v>
      </c>
      <c r="AI448" s="23">
        <f t="shared" si="205"/>
        <v>17.536362379437122</v>
      </c>
      <c r="AK448" s="26">
        <f t="shared" si="188"/>
        <v>0</v>
      </c>
      <c r="AL448" s="26">
        <f t="shared" si="189"/>
        <v>-0.36157705684156971</v>
      </c>
      <c r="AM448" s="26">
        <f t="shared" si="190"/>
        <v>5.4098495119610588</v>
      </c>
      <c r="AN448" s="26">
        <v>0</v>
      </c>
      <c r="AO448" s="26">
        <f t="shared" si="191"/>
        <v>35.843983768501744</v>
      </c>
      <c r="AP448" s="26" t="e">
        <f t="shared" si="192"/>
        <v>#N/A</v>
      </c>
      <c r="BC448" s="66">
        <f t="shared" si="206"/>
        <v>37.900433378420828</v>
      </c>
      <c r="BD448" s="66" t="e">
        <f t="shared" si="207"/>
        <v>#N/A</v>
      </c>
      <c r="BE448" s="66" t="e">
        <f t="shared" si="208"/>
        <v>#N/A</v>
      </c>
      <c r="BF448" s="66">
        <f t="shared" si="209"/>
        <v>5.4098495119610588</v>
      </c>
    </row>
    <row r="449" spans="5:58">
      <c r="E449" s="31"/>
      <c r="F449" s="22">
        <v>445</v>
      </c>
      <c r="G449" s="22">
        <v>12085.927804762669</v>
      </c>
      <c r="H449" s="22">
        <v>12085.927804762669</v>
      </c>
      <c r="I449" s="22">
        <v>8.2740854997158983E-2</v>
      </c>
      <c r="K449" s="22"/>
      <c r="L449" s="22">
        <f t="shared" si="180"/>
        <v>13841.930896609085</v>
      </c>
      <c r="M449" s="22">
        <f t="shared" si="181"/>
        <v>241.58726897935932</v>
      </c>
      <c r="N449" s="22">
        <f t="shared" si="182"/>
        <v>-0.91192040222015081</v>
      </c>
      <c r="O449" s="22">
        <f t="shared" si="183"/>
        <v>0.29751734217918036</v>
      </c>
      <c r="Q449" s="22">
        <f t="shared" si="193"/>
        <v>8.8079597779849195E-2</v>
      </c>
      <c r="R449" s="22">
        <f t="shared" si="194"/>
        <v>0.29751734217918036</v>
      </c>
      <c r="S449" s="22">
        <f t="shared" si="184"/>
        <v>0.31028146003656665</v>
      </c>
      <c r="U449" s="22">
        <f t="shared" si="185"/>
        <v>38.449808046136347</v>
      </c>
      <c r="V449" s="22">
        <f t="shared" si="195"/>
        <v>38</v>
      </c>
      <c r="W449" s="22">
        <f t="shared" si="196"/>
        <v>0.44980804613634717</v>
      </c>
      <c r="X449" s="22">
        <f t="shared" si="197"/>
        <v>161.93089660908498</v>
      </c>
      <c r="Y449" s="22">
        <f t="shared" si="198"/>
        <v>-161.93089660908498</v>
      </c>
      <c r="Z449" s="22">
        <f t="shared" si="199"/>
        <v>-161.93089660908498</v>
      </c>
      <c r="AB449" s="22">
        <f t="shared" si="186"/>
        <v>1.2829685848577803</v>
      </c>
      <c r="AC449" s="22">
        <f t="shared" si="187"/>
        <v>73.508685160222626</v>
      </c>
      <c r="AD449" s="22">
        <f t="shared" si="200"/>
        <v>0.20419079211172952</v>
      </c>
      <c r="AE449" s="22">
        <f t="shared" si="201"/>
        <v>0</v>
      </c>
      <c r="AF449" s="22">
        <f t="shared" si="202"/>
        <v>0.20419079211172952</v>
      </c>
      <c r="AG449" s="22">
        <f t="shared" si="203"/>
        <v>73.508685160222626</v>
      </c>
      <c r="AH449" s="22">
        <f t="shared" si="204"/>
        <v>-73.508685160222626</v>
      </c>
      <c r="AI449" s="22">
        <f t="shared" si="205"/>
        <v>-73.508685160222626</v>
      </c>
      <c r="AK449" s="28">
        <f t="shared" si="188"/>
        <v>0</v>
      </c>
      <c r="AL449" s="28">
        <f t="shared" si="189"/>
        <v>-0.36157705684156971</v>
      </c>
      <c r="AM449" s="28">
        <f t="shared" si="190"/>
        <v>-10.164883472806858</v>
      </c>
      <c r="AN449" s="28">
        <v>0</v>
      </c>
      <c r="AO449" s="28">
        <f t="shared" si="191"/>
        <v>-161.93089660908498</v>
      </c>
      <c r="AP449" s="28" t="e">
        <f t="shared" si="192"/>
        <v>#N/A</v>
      </c>
      <c r="BC449" s="65">
        <f t="shared" si="206"/>
        <v>38.449808046136347</v>
      </c>
      <c r="BD449" s="65" t="e">
        <f t="shared" si="207"/>
        <v>#N/A</v>
      </c>
      <c r="BE449" s="65" t="e">
        <f t="shared" si="208"/>
        <v>#N/A</v>
      </c>
      <c r="BF449" s="65">
        <f t="shared" si="209"/>
        <v>-10.164883472806858</v>
      </c>
    </row>
    <row r="450" spans="5:58">
      <c r="E450" s="31"/>
      <c r="F450" s="23">
        <v>446</v>
      </c>
      <c r="G450" s="23">
        <v>12261.115842996425</v>
      </c>
      <c r="H450" s="23">
        <v>12261.115842996425</v>
      </c>
      <c r="I450" s="27">
        <v>8.155864546139184E-2</v>
      </c>
      <c r="K450" s="23"/>
      <c r="L450" s="23">
        <f t="shared" si="180"/>
        <v>14042.572565028497</v>
      </c>
      <c r="M450" s="23">
        <f t="shared" si="181"/>
        <v>245.08912670997279</v>
      </c>
      <c r="N450" s="23">
        <f t="shared" si="182"/>
        <v>0.95825972238466439</v>
      </c>
      <c r="O450" s="23">
        <f t="shared" si="183"/>
        <v>4.305453911019097E-2</v>
      </c>
      <c r="Q450" s="23">
        <f t="shared" si="193"/>
        <v>1.9582597223846645</v>
      </c>
      <c r="R450" s="23">
        <f t="shared" si="194"/>
        <v>4.305453911019097E-2</v>
      </c>
      <c r="S450" s="23">
        <f t="shared" si="184"/>
        <v>1.9587329663974247</v>
      </c>
      <c r="U450" s="23">
        <f t="shared" si="185"/>
        <v>39.007146013968047</v>
      </c>
      <c r="V450" s="23">
        <f t="shared" si="195"/>
        <v>39</v>
      </c>
      <c r="W450" s="23">
        <f t="shared" si="196"/>
        <v>7.146013968046816E-3</v>
      </c>
      <c r="X450" s="23">
        <f t="shared" si="197"/>
        <v>2.5725650284968538</v>
      </c>
      <c r="Y450" s="23">
        <f t="shared" si="198"/>
        <v>-2.5725650284968538</v>
      </c>
      <c r="Z450" s="23">
        <f t="shared" si="199"/>
        <v>-2.5725650284968538</v>
      </c>
      <c r="AB450" s="23">
        <f t="shared" si="186"/>
        <v>2.1982581399846081E-2</v>
      </c>
      <c r="AC450" s="23">
        <f t="shared" si="187"/>
        <v>1.2595091370139657</v>
      </c>
      <c r="AD450" s="23">
        <f t="shared" si="200"/>
        <v>3.4986364917054605E-3</v>
      </c>
      <c r="AE450" s="23">
        <f t="shared" si="201"/>
        <v>0</v>
      </c>
      <c r="AF450" s="23">
        <f t="shared" si="202"/>
        <v>3.4986364917054605E-3</v>
      </c>
      <c r="AG450" s="23">
        <f t="shared" si="203"/>
        <v>1.2595091370139657</v>
      </c>
      <c r="AH450" s="23">
        <f t="shared" si="204"/>
        <v>-1.2595091370139657</v>
      </c>
      <c r="AI450" s="23">
        <f t="shared" si="205"/>
        <v>-1.2595091370139657</v>
      </c>
      <c r="AK450" s="26">
        <f t="shared" si="188"/>
        <v>0</v>
      </c>
      <c r="AL450" s="26">
        <f t="shared" si="189"/>
        <v>-0.36157705684156971</v>
      </c>
      <c r="AM450" s="26">
        <f t="shared" si="190"/>
        <v>5.8395046553221244</v>
      </c>
      <c r="AN450" s="26">
        <v>0</v>
      </c>
      <c r="AO450" s="26">
        <f t="shared" si="191"/>
        <v>-2.5725650284968538</v>
      </c>
      <c r="AP450" s="26" t="e">
        <f t="shared" si="192"/>
        <v>#N/A</v>
      </c>
      <c r="BC450" s="66">
        <f t="shared" si="206"/>
        <v>39.007146013968047</v>
      </c>
      <c r="BD450" s="66" t="e">
        <f t="shared" si="207"/>
        <v>#N/A</v>
      </c>
      <c r="BE450" s="66" t="e">
        <f t="shared" si="208"/>
        <v>#N/A</v>
      </c>
      <c r="BF450" s="66">
        <f t="shared" si="209"/>
        <v>5.8395046553221244</v>
      </c>
    </row>
    <row r="451" spans="5:58">
      <c r="E451" s="31"/>
      <c r="F451" s="22">
        <v>447</v>
      </c>
      <c r="G451" s="22">
        <v>12438.843268295534</v>
      </c>
      <c r="H451" s="22">
        <v>12438.843268295534</v>
      </c>
      <c r="I451" s="22">
        <v>8.0393327452627977E-2</v>
      </c>
      <c r="K451" s="22"/>
      <c r="L451" s="22">
        <f t="shared" si="180"/>
        <v>14246.122576178908</v>
      </c>
      <c r="M451" s="22">
        <f t="shared" si="181"/>
        <v>248.64174459701866</v>
      </c>
      <c r="N451" s="22">
        <f t="shared" si="182"/>
        <v>-0.86124545907625905</v>
      </c>
      <c r="O451" s="22">
        <f t="shared" si="183"/>
        <v>-0.42234067777476619</v>
      </c>
      <c r="Q451" s="22">
        <f t="shared" si="193"/>
        <v>0.13875454092374095</v>
      </c>
      <c r="R451" s="22">
        <f t="shared" si="194"/>
        <v>-0.42234067777476619</v>
      </c>
      <c r="S451" s="22">
        <f t="shared" si="184"/>
        <v>0.44454973932081771</v>
      </c>
      <c r="U451" s="22">
        <f t="shared" si="185"/>
        <v>39.572562711608079</v>
      </c>
      <c r="V451" s="22">
        <f t="shared" si="195"/>
        <v>39</v>
      </c>
      <c r="W451" s="22">
        <f t="shared" si="196"/>
        <v>0.5725627116080787</v>
      </c>
      <c r="X451" s="22">
        <f t="shared" si="197"/>
        <v>206.12257617890833</v>
      </c>
      <c r="Y451" s="22">
        <f t="shared" si="198"/>
        <v>153.87742382109167</v>
      </c>
      <c r="Z451" s="22">
        <f t="shared" si="199"/>
        <v>153.87742382109167</v>
      </c>
      <c r="AB451" s="22">
        <f t="shared" si="186"/>
        <v>-1.2533686621519193</v>
      </c>
      <c r="AC451" s="22">
        <f t="shared" si="187"/>
        <v>-71.812734515263344</v>
      </c>
      <c r="AD451" s="22">
        <f t="shared" si="200"/>
        <v>-0.19947981809795373</v>
      </c>
      <c r="AE451" s="22">
        <f t="shared" si="201"/>
        <v>0</v>
      </c>
      <c r="AF451" s="22">
        <f t="shared" si="202"/>
        <v>-0.19947981809795373</v>
      </c>
      <c r="AG451" s="22">
        <f t="shared" si="203"/>
        <v>-71.812734515263344</v>
      </c>
      <c r="AH451" s="22">
        <f t="shared" si="204"/>
        <v>71.812734515263344</v>
      </c>
      <c r="AI451" s="22">
        <f t="shared" si="205"/>
        <v>71.812734515263344</v>
      </c>
      <c r="AK451" s="28">
        <f t="shared" si="188"/>
        <v>0</v>
      </c>
      <c r="AL451" s="28">
        <f t="shared" si="189"/>
        <v>-0.36157705684156971</v>
      </c>
      <c r="AM451" s="28">
        <f t="shared" si="190"/>
        <v>-7.0415928016793616</v>
      </c>
      <c r="AN451" s="28">
        <v>0</v>
      </c>
      <c r="AO451" s="28">
        <f t="shared" si="191"/>
        <v>153.87742382109167</v>
      </c>
      <c r="AP451" s="28" t="e">
        <f t="shared" si="192"/>
        <v>#N/A</v>
      </c>
      <c r="BC451" s="65">
        <f t="shared" si="206"/>
        <v>39.572562711608079</v>
      </c>
      <c r="BD451" s="65" t="e">
        <f t="shared" si="207"/>
        <v>#N/A</v>
      </c>
      <c r="BE451" s="65" t="e">
        <f t="shared" si="208"/>
        <v>#N/A</v>
      </c>
      <c r="BF451" s="65">
        <f t="shared" si="209"/>
        <v>-7.0415928016793616</v>
      </c>
    </row>
    <row r="452" spans="5:58">
      <c r="E452" s="31"/>
      <c r="F452" s="23">
        <v>448</v>
      </c>
      <c r="G452" s="23">
        <v>12619.146889603864</v>
      </c>
      <c r="H452" s="23" t="s">
        <v>2</v>
      </c>
      <c r="I452" s="27">
        <v>7.9244659623055685E-2</v>
      </c>
      <c r="K452" s="23"/>
      <c r="L452" s="23">
        <f t="shared" ref="L452:L484" si="210">$D$51/$I452*360</f>
        <v>14452.623087093327</v>
      </c>
      <c r="M452" s="23">
        <f t="shared" ref="M452:M484" si="211">RADIANS(L452)</f>
        <v>252.24585841952575</v>
      </c>
      <c r="N452" s="23">
        <f t="shared" ref="N452:N484" si="212">$K$4*COS(M452)</f>
        <v>0.58230387115146365</v>
      </c>
      <c r="O452" s="23">
        <f t="shared" ref="O452:O484" si="213">$K$4*SIN(M452)</f>
        <v>0.76225821774825397</v>
      </c>
      <c r="Q452" s="23">
        <f t="shared" si="193"/>
        <v>1.5823038711514636</v>
      </c>
      <c r="R452" s="23">
        <f t="shared" si="194"/>
        <v>0.76225821774825397</v>
      </c>
      <c r="S452" s="23">
        <f t="shared" ref="S452:S484" si="214">SQRT(Q452^2+R452^2)</f>
        <v>1.7563379888807427</v>
      </c>
      <c r="U452" s="23">
        <f t="shared" ref="U452:U484" si="215">L452/360</f>
        <v>40.14617524192591</v>
      </c>
      <c r="V452" s="23">
        <f t="shared" si="195"/>
        <v>40</v>
      </c>
      <c r="W452" s="23">
        <f t="shared" si="196"/>
        <v>0.14617524192590992</v>
      </c>
      <c r="X452" s="23">
        <f t="shared" si="197"/>
        <v>52.62308709332757</v>
      </c>
      <c r="Y452" s="23">
        <f t="shared" si="198"/>
        <v>-52.62308709332757</v>
      </c>
      <c r="Z452" s="23">
        <f t="shared" si="199"/>
        <v>-52.62308709332757</v>
      </c>
      <c r="AB452" s="23">
        <f t="shared" ref="AB452:AB484" si="216">IMARGUMENT(COMPLEX(Q452,R452))</f>
        <v>0.44893275360811263</v>
      </c>
      <c r="AC452" s="23">
        <f t="shared" ref="AC452:AC484" si="217">DEGREES(AB452)</f>
        <v>25.721952066931333</v>
      </c>
      <c r="AD452" s="23">
        <f t="shared" si="200"/>
        <v>7.1449866852587043E-2</v>
      </c>
      <c r="AE452" s="23">
        <f t="shared" si="201"/>
        <v>0</v>
      </c>
      <c r="AF452" s="23">
        <f t="shared" si="202"/>
        <v>7.1449866852587043E-2</v>
      </c>
      <c r="AG452" s="23">
        <f t="shared" si="203"/>
        <v>25.721952066931337</v>
      </c>
      <c r="AH452" s="23">
        <f t="shared" si="204"/>
        <v>-25.721952066931337</v>
      </c>
      <c r="AI452" s="23">
        <f t="shared" si="205"/>
        <v>-25.721952066931337</v>
      </c>
      <c r="AK452" s="26">
        <f t="shared" ref="AK452:AK484" si="218">$D$21</f>
        <v>0</v>
      </c>
      <c r="AL452" s="26">
        <f t="shared" ref="AL452:AL484" si="219">$D$25</f>
        <v>-0.36157705684156971</v>
      </c>
      <c r="AM452" s="26">
        <f t="shared" ref="AM452:AM484" si="220">20*LOG(S452)</f>
        <v>4.8921619008909891</v>
      </c>
      <c r="AN452" s="26">
        <v>0</v>
      </c>
      <c r="AO452" s="26">
        <f t="shared" ref="AO452:AO484" si="221">Z452</f>
        <v>-52.62308709332757</v>
      </c>
      <c r="AP452" s="26" t="e">
        <f t="shared" ref="AP452:AP484" si="222">AI452*$D$12</f>
        <v>#N/A</v>
      </c>
      <c r="BC452" s="66">
        <f t="shared" si="206"/>
        <v>40.14617524192591</v>
      </c>
      <c r="BD452" s="66" t="e">
        <f t="shared" si="207"/>
        <v>#N/A</v>
      </c>
      <c r="BE452" s="66" t="e">
        <f t="shared" si="208"/>
        <v>#N/A</v>
      </c>
      <c r="BF452" s="66">
        <f t="shared" si="209"/>
        <v>4.8921619008909891</v>
      </c>
    </row>
    <row r="453" spans="5:58">
      <c r="E453" s="31"/>
      <c r="F453" s="22">
        <v>449</v>
      </c>
      <c r="G453" s="22">
        <v>12802.064049418626</v>
      </c>
      <c r="H453" s="22">
        <v>12802.064049418626</v>
      </c>
      <c r="I453" s="22">
        <v>7.811240407326446E-2</v>
      </c>
      <c r="K453" s="22"/>
      <c r="L453" s="22">
        <f t="shared" si="210"/>
        <v>14662.116865879778</v>
      </c>
      <c r="M453" s="22">
        <f t="shared" si="211"/>
        <v>255.90221462179397</v>
      </c>
      <c r="N453" s="22">
        <f t="shared" si="212"/>
        <v>-0.13156075567683717</v>
      </c>
      <c r="O453" s="22">
        <f t="shared" si="213"/>
        <v>-0.95016164753607302</v>
      </c>
      <c r="Q453" s="22">
        <f t="shared" ref="Q453:Q484" si="223">$D$9+N453</f>
        <v>0.86843924432316277</v>
      </c>
      <c r="R453" s="22">
        <f t="shared" ref="R453:R484" si="224">O453</f>
        <v>-0.95016164753607302</v>
      </c>
      <c r="S453" s="22">
        <f t="shared" si="214"/>
        <v>1.2872427422708783</v>
      </c>
      <c r="U453" s="22">
        <f t="shared" si="215"/>
        <v>40.728102405221605</v>
      </c>
      <c r="V453" s="22">
        <f t="shared" ref="V453:V484" si="225">TRUNC(U453,0)</f>
        <v>40</v>
      </c>
      <c r="W453" s="22">
        <f t="shared" ref="W453:W484" si="226">U453-V453</f>
        <v>0.72810240522160541</v>
      </c>
      <c r="X453" s="22">
        <f t="shared" ref="X453:X484" si="227" xml:space="preserve"> W453 * 360</f>
        <v>262.11686587977795</v>
      </c>
      <c r="Y453" s="22">
        <f t="shared" ref="Y453:Y484" si="228">IF(X453 &lt; 180,- X453,360 - X453)</f>
        <v>97.883134120222053</v>
      </c>
      <c r="Z453" s="22">
        <f t="shared" ref="Z453:Z484" si="229">IF(Y453 &gt; 180,-360+Y453,Y453)</f>
        <v>97.883134120222053</v>
      </c>
      <c r="AB453" s="22">
        <f t="shared" si="216"/>
        <v>-0.83030491668399131</v>
      </c>
      <c r="AC453" s="22">
        <f t="shared" si="217"/>
        <v>-47.572967434954151</v>
      </c>
      <c r="AD453" s="22">
        <f t="shared" ref="AD453:AD484" si="230">AC453/360</f>
        <v>-0.13214713176376153</v>
      </c>
      <c r="AE453" s="22">
        <f t="shared" ref="AE453:AE484" si="231">TRUNC(AD453,0)</f>
        <v>0</v>
      </c>
      <c r="AF453" s="22">
        <f t="shared" ref="AF453:AF484" si="232">AD453-AE453</f>
        <v>-0.13214713176376153</v>
      </c>
      <c r="AG453" s="22">
        <f t="shared" ref="AG453:AG484" si="233" xml:space="preserve"> AF453 * 360</f>
        <v>-47.572967434954151</v>
      </c>
      <c r="AH453" s="22">
        <f t="shared" ref="AH453:AH484" si="234">IF(AG453 &lt; 180,- AG453,360 - AG453)</f>
        <v>47.572967434954151</v>
      </c>
      <c r="AI453" s="22">
        <f t="shared" ref="AI453:AI484" si="235">IF(AH453 &gt; 180,-360+AH453,AH453)</f>
        <v>47.572967434954151</v>
      </c>
      <c r="AK453" s="28">
        <f t="shared" si="218"/>
        <v>0</v>
      </c>
      <c r="AL453" s="28">
        <f t="shared" si="219"/>
        <v>-0.36157705684156971</v>
      </c>
      <c r="AM453" s="28">
        <f t="shared" si="220"/>
        <v>2.1932090373601678</v>
      </c>
      <c r="AN453" s="28">
        <v>0</v>
      </c>
      <c r="AO453" s="28">
        <f t="shared" si="221"/>
        <v>97.883134120222053</v>
      </c>
      <c r="AP453" s="28" t="e">
        <f t="shared" si="222"/>
        <v>#N/A</v>
      </c>
      <c r="BC453" s="65">
        <f t="shared" ref="BC453:BC484" si="236">L453/360</f>
        <v>40.728102405221605</v>
      </c>
      <c r="BD453" s="65" t="e">
        <f t="shared" ref="BD453:BD484" si="237">IF(BC453&lt;6,AM453,NA())</f>
        <v>#N/A</v>
      </c>
      <c r="BE453" s="65" t="e">
        <f t="shared" ref="BE453:BE484" si="238">IF(AND(BC453&gt;=6,BC453&lt;24),AM453,NA())</f>
        <v>#N/A</v>
      </c>
      <c r="BF453" s="65">
        <f t="shared" ref="BF453:BF484" si="239">IF(24&lt;BC453,AM453,NA())</f>
        <v>2.1932090373601678</v>
      </c>
    </row>
    <row r="454" spans="5:58">
      <c r="E454" s="31"/>
      <c r="F454" s="23">
        <v>450</v>
      </c>
      <c r="G454" s="23">
        <v>12987.632631524233</v>
      </c>
      <c r="H454" s="23">
        <v>12987.632631524233</v>
      </c>
      <c r="I454" s="27">
        <v>7.6996326302974552E-2</v>
      </c>
      <c r="K454" s="23"/>
      <c r="L454" s="23">
        <f t="shared" si="210"/>
        <v>14874.647300578827</v>
      </c>
      <c r="M454" s="23">
        <f t="shared" si="211"/>
        <v>259.61157046798718</v>
      </c>
      <c r="N454" s="23">
        <f t="shared" si="212"/>
        <v>-0.40002742698857763</v>
      </c>
      <c r="O454" s="23">
        <f t="shared" si="213"/>
        <v>0.87183338232693475</v>
      </c>
      <c r="Q454" s="23">
        <f t="shared" si="223"/>
        <v>0.59997257301142237</v>
      </c>
      <c r="R454" s="23">
        <f t="shared" si="224"/>
        <v>0.87183338232693475</v>
      </c>
      <c r="S454" s="23">
        <f t="shared" si="214"/>
        <v>1.0583291240939983</v>
      </c>
      <c r="U454" s="23">
        <f t="shared" si="215"/>
        <v>41.318464723830076</v>
      </c>
      <c r="V454" s="23">
        <f t="shared" si="225"/>
        <v>41</v>
      </c>
      <c r="W454" s="23">
        <f t="shared" si="226"/>
        <v>0.31846472383007551</v>
      </c>
      <c r="X454" s="23">
        <f t="shared" si="227"/>
        <v>114.64730057882718</v>
      </c>
      <c r="Y454" s="23">
        <f t="shared" si="228"/>
        <v>-114.64730057882718</v>
      </c>
      <c r="Z454" s="23">
        <f t="shared" si="229"/>
        <v>-114.64730057882718</v>
      </c>
      <c r="AB454" s="23">
        <f t="shared" si="216"/>
        <v>0.96805183203415268</v>
      </c>
      <c r="AC454" s="23">
        <f t="shared" si="217"/>
        <v>55.465284325464218</v>
      </c>
      <c r="AD454" s="23">
        <f t="shared" si="230"/>
        <v>0.1540702342374006</v>
      </c>
      <c r="AE454" s="23">
        <f t="shared" si="231"/>
        <v>0</v>
      </c>
      <c r="AF454" s="23">
        <f t="shared" si="232"/>
        <v>0.1540702342374006</v>
      </c>
      <c r="AG454" s="23">
        <f t="shared" si="233"/>
        <v>55.465284325464218</v>
      </c>
      <c r="AH454" s="23">
        <f t="shared" si="234"/>
        <v>-55.465284325464218</v>
      </c>
      <c r="AI454" s="23">
        <f t="shared" si="235"/>
        <v>-55.465284325464218</v>
      </c>
      <c r="AK454" s="26">
        <f t="shared" si="218"/>
        <v>0</v>
      </c>
      <c r="AL454" s="26">
        <f t="shared" si="219"/>
        <v>-0.36157705684156971</v>
      </c>
      <c r="AM454" s="26">
        <f t="shared" si="220"/>
        <v>0.49241495228220239</v>
      </c>
      <c r="AN454" s="26">
        <v>0</v>
      </c>
      <c r="AO454" s="26">
        <f t="shared" si="221"/>
        <v>-114.64730057882718</v>
      </c>
      <c r="AP454" s="26" t="e">
        <f t="shared" si="222"/>
        <v>#N/A</v>
      </c>
      <c r="BC454" s="66">
        <f t="shared" si="236"/>
        <v>41.318464723830076</v>
      </c>
      <c r="BD454" s="66" t="e">
        <f t="shared" si="237"/>
        <v>#N/A</v>
      </c>
      <c r="BE454" s="66" t="e">
        <f t="shared" si="238"/>
        <v>#N/A</v>
      </c>
      <c r="BF454" s="66">
        <f t="shared" si="239"/>
        <v>0.49241495228220239</v>
      </c>
    </row>
    <row r="455" spans="5:58">
      <c r="E455" s="31"/>
      <c r="F455" s="22">
        <v>451</v>
      </c>
      <c r="G455" s="22">
        <v>13175.891068838484</v>
      </c>
      <c r="H455" s="22">
        <v>13175.891068838484</v>
      </c>
      <c r="I455" s="22">
        <v>7.5896195162469163E-2</v>
      </c>
      <c r="K455" s="22"/>
      <c r="L455" s="22">
        <f t="shared" si="210"/>
        <v>15090.258408149781</v>
      </c>
      <c r="M455" s="22">
        <f t="shared" si="211"/>
        <v>263.37469419897201</v>
      </c>
      <c r="N455" s="22">
        <f t="shared" si="212"/>
        <v>0.83286911129483998</v>
      </c>
      <c r="O455" s="22">
        <f t="shared" si="213"/>
        <v>-0.47586177860137974</v>
      </c>
      <c r="Q455" s="22">
        <f t="shared" si="223"/>
        <v>1.8328691112948401</v>
      </c>
      <c r="R455" s="22">
        <f t="shared" si="224"/>
        <v>-0.47586177860137974</v>
      </c>
      <c r="S455" s="22">
        <f t="shared" si="214"/>
        <v>1.8936350259414843</v>
      </c>
      <c r="U455" s="22">
        <f t="shared" si="215"/>
        <v>41.917384467082726</v>
      </c>
      <c r="V455" s="22">
        <f t="shared" si="225"/>
        <v>41</v>
      </c>
      <c r="W455" s="22">
        <f t="shared" si="226"/>
        <v>0.91738446708272647</v>
      </c>
      <c r="X455" s="22">
        <f t="shared" si="227"/>
        <v>330.25840814978153</v>
      </c>
      <c r="Y455" s="22">
        <f t="shared" si="228"/>
        <v>29.74159185021847</v>
      </c>
      <c r="Z455" s="22">
        <f t="shared" si="229"/>
        <v>29.74159185021847</v>
      </c>
      <c r="AB455" s="22">
        <f t="shared" si="216"/>
        <v>-0.25401837405238104</v>
      </c>
      <c r="AC455" s="22">
        <f t="shared" si="217"/>
        <v>-14.554180751976896</v>
      </c>
      <c r="AD455" s="22">
        <f t="shared" si="230"/>
        <v>-4.0428279866602489E-2</v>
      </c>
      <c r="AE455" s="22">
        <f t="shared" si="231"/>
        <v>0</v>
      </c>
      <c r="AF455" s="22">
        <f t="shared" si="232"/>
        <v>-4.0428279866602489E-2</v>
      </c>
      <c r="AG455" s="22">
        <f t="shared" si="233"/>
        <v>-14.554180751976896</v>
      </c>
      <c r="AH455" s="22">
        <f t="shared" si="234"/>
        <v>14.554180751976896</v>
      </c>
      <c r="AI455" s="22">
        <f t="shared" si="235"/>
        <v>14.554180751976896</v>
      </c>
      <c r="AK455" s="28">
        <f t="shared" si="218"/>
        <v>0</v>
      </c>
      <c r="AL455" s="28">
        <f t="shared" si="219"/>
        <v>-0.36157705684156971</v>
      </c>
      <c r="AM455" s="28">
        <f t="shared" si="220"/>
        <v>5.5459255599375048</v>
      </c>
      <c r="AN455" s="28">
        <v>0</v>
      </c>
      <c r="AO455" s="28">
        <f t="shared" si="221"/>
        <v>29.74159185021847</v>
      </c>
      <c r="AP455" s="28" t="e">
        <f t="shared" si="222"/>
        <v>#N/A</v>
      </c>
      <c r="BC455" s="65">
        <f t="shared" si="236"/>
        <v>41.917384467082726</v>
      </c>
      <c r="BD455" s="65" t="e">
        <f t="shared" si="237"/>
        <v>#N/A</v>
      </c>
      <c r="BE455" s="65" t="e">
        <f t="shared" si="238"/>
        <v>#N/A</v>
      </c>
      <c r="BF455" s="65">
        <f t="shared" si="239"/>
        <v>5.5459255599375048</v>
      </c>
    </row>
    <row r="456" spans="5:58">
      <c r="E456" s="31"/>
      <c r="F456" s="23">
        <v>452</v>
      </c>
      <c r="G456" s="23">
        <v>13366.87835137231</v>
      </c>
      <c r="H456" s="23">
        <v>13366.87835137231</v>
      </c>
      <c r="I456" s="27">
        <v>7.4811782804721574E-2</v>
      </c>
      <c r="K456" s="23"/>
      <c r="L456" s="23">
        <f t="shared" si="210"/>
        <v>15308.994843586919</v>
      </c>
      <c r="M456" s="23">
        <f t="shared" si="211"/>
        <v>267.19236519142606</v>
      </c>
      <c r="N456" s="23">
        <f t="shared" si="212"/>
        <v>-0.94743028467137058</v>
      </c>
      <c r="O456" s="23">
        <f t="shared" si="213"/>
        <v>-0.14997081239444843</v>
      </c>
      <c r="Q456" s="23">
        <f t="shared" si="223"/>
        <v>5.2569715328629418E-2</v>
      </c>
      <c r="R456" s="23">
        <f t="shared" si="224"/>
        <v>-0.14997081239444843</v>
      </c>
      <c r="S456" s="23">
        <f t="shared" si="214"/>
        <v>0.15891765018393642</v>
      </c>
      <c r="U456" s="23">
        <f t="shared" si="215"/>
        <v>42.52498567663033</v>
      </c>
      <c r="V456" s="23">
        <f t="shared" si="225"/>
        <v>42</v>
      </c>
      <c r="W456" s="23">
        <f t="shared" si="226"/>
        <v>0.52498567663032958</v>
      </c>
      <c r="X456" s="23">
        <f t="shared" si="227"/>
        <v>188.99484358691865</v>
      </c>
      <c r="Y456" s="23">
        <f t="shared" si="228"/>
        <v>171.00515641308135</v>
      </c>
      <c r="Z456" s="23">
        <f t="shared" si="229"/>
        <v>171.00515641308135</v>
      </c>
      <c r="AB456" s="23">
        <f t="shared" si="216"/>
        <v>-1.2336467738834096</v>
      </c>
      <c r="AC456" s="23">
        <f t="shared" si="217"/>
        <v>-70.68275355344916</v>
      </c>
      <c r="AD456" s="23">
        <f t="shared" si="230"/>
        <v>-0.19634098209291434</v>
      </c>
      <c r="AE456" s="23">
        <f t="shared" si="231"/>
        <v>0</v>
      </c>
      <c r="AF456" s="23">
        <f t="shared" si="232"/>
        <v>-0.19634098209291434</v>
      </c>
      <c r="AG456" s="23">
        <f t="shared" si="233"/>
        <v>-70.68275355344916</v>
      </c>
      <c r="AH456" s="23">
        <f t="shared" si="234"/>
        <v>70.68275355344916</v>
      </c>
      <c r="AI456" s="23">
        <f t="shared" si="235"/>
        <v>70.68275355344916</v>
      </c>
      <c r="AK456" s="26">
        <f t="shared" si="218"/>
        <v>0</v>
      </c>
      <c r="AL456" s="26">
        <f t="shared" si="219"/>
        <v>-0.36157705684156971</v>
      </c>
      <c r="AM456" s="26">
        <f t="shared" si="220"/>
        <v>-15.976557304210504</v>
      </c>
      <c r="AN456" s="26">
        <v>0</v>
      </c>
      <c r="AO456" s="26">
        <f t="shared" si="221"/>
        <v>171.00515641308135</v>
      </c>
      <c r="AP456" s="26" t="e">
        <f t="shared" si="222"/>
        <v>#N/A</v>
      </c>
      <c r="BC456" s="66">
        <f t="shared" si="236"/>
        <v>42.52498567663033</v>
      </c>
      <c r="BD456" s="66" t="e">
        <f t="shared" si="237"/>
        <v>#N/A</v>
      </c>
      <c r="BE456" s="66" t="e">
        <f t="shared" si="238"/>
        <v>#N/A</v>
      </c>
      <c r="BF456" s="66">
        <f t="shared" si="239"/>
        <v>-15.976557304210504</v>
      </c>
    </row>
    <row r="457" spans="5:58">
      <c r="E457" s="31"/>
      <c r="F457" s="22">
        <v>453</v>
      </c>
      <c r="G457" s="22">
        <v>13560.634034304923</v>
      </c>
      <c r="H457" s="22">
        <v>13560.634034304923</v>
      </c>
      <c r="I457" s="22">
        <v>7.3742864638206201E-2</v>
      </c>
      <c r="K457" s="22"/>
      <c r="L457" s="22">
        <f t="shared" si="210"/>
        <v>15530.901909167906</v>
      </c>
      <c r="M457" s="22">
        <f t="shared" si="211"/>
        <v>271.06537411925325</v>
      </c>
      <c r="N457" s="22">
        <f t="shared" si="212"/>
        <v>0.60493611317348217</v>
      </c>
      <c r="O457" s="22">
        <f t="shared" si="213"/>
        <v>0.7444244003666759</v>
      </c>
      <c r="Q457" s="22">
        <f t="shared" si="223"/>
        <v>1.6049361131734821</v>
      </c>
      <c r="R457" s="22">
        <f t="shared" si="224"/>
        <v>0.7444244003666759</v>
      </c>
      <c r="S457" s="22">
        <f t="shared" si="214"/>
        <v>1.7691771011489179</v>
      </c>
      <c r="U457" s="22">
        <f t="shared" si="215"/>
        <v>43.14139419213307</v>
      </c>
      <c r="V457" s="22">
        <f t="shared" si="225"/>
        <v>43</v>
      </c>
      <c r="W457" s="22">
        <f t="shared" si="226"/>
        <v>0.14139419213307036</v>
      </c>
      <c r="X457" s="22">
        <f t="shared" si="227"/>
        <v>50.90190916790533</v>
      </c>
      <c r="Y457" s="22">
        <f t="shared" si="228"/>
        <v>-50.90190916790533</v>
      </c>
      <c r="Z457" s="22">
        <f t="shared" si="229"/>
        <v>-50.90190916790533</v>
      </c>
      <c r="AB457" s="22">
        <f t="shared" si="216"/>
        <v>0.43429877892273133</v>
      </c>
      <c r="AC457" s="22">
        <f t="shared" si="217"/>
        <v>24.8834870799577</v>
      </c>
      <c r="AD457" s="22">
        <f t="shared" si="230"/>
        <v>6.9120797444326948E-2</v>
      </c>
      <c r="AE457" s="22">
        <f t="shared" si="231"/>
        <v>0</v>
      </c>
      <c r="AF457" s="22">
        <f t="shared" si="232"/>
        <v>6.9120797444326948E-2</v>
      </c>
      <c r="AG457" s="22">
        <f t="shared" si="233"/>
        <v>24.8834870799577</v>
      </c>
      <c r="AH457" s="22">
        <f t="shared" si="234"/>
        <v>-24.8834870799577</v>
      </c>
      <c r="AI457" s="22">
        <f t="shared" si="235"/>
        <v>-24.8834870799577</v>
      </c>
      <c r="AK457" s="28">
        <f t="shared" si="218"/>
        <v>0</v>
      </c>
      <c r="AL457" s="28">
        <f t="shared" si="219"/>
        <v>-0.36157705684156971</v>
      </c>
      <c r="AM457" s="28">
        <f t="shared" si="220"/>
        <v>4.9554261912854205</v>
      </c>
      <c r="AN457" s="28">
        <v>0</v>
      </c>
      <c r="AO457" s="28">
        <f t="shared" si="221"/>
        <v>-50.90190916790533</v>
      </c>
      <c r="AP457" s="28" t="e">
        <f t="shared" si="222"/>
        <v>#N/A</v>
      </c>
      <c r="BC457" s="65">
        <f t="shared" si="236"/>
        <v>43.14139419213307</v>
      </c>
      <c r="BD457" s="65" t="e">
        <f t="shared" si="237"/>
        <v>#N/A</v>
      </c>
      <c r="BE457" s="65" t="e">
        <f t="shared" si="238"/>
        <v>#N/A</v>
      </c>
      <c r="BF457" s="65">
        <f t="shared" si="239"/>
        <v>4.9554261912854205</v>
      </c>
    </row>
    <row r="458" spans="5:58">
      <c r="E458" s="31"/>
      <c r="F458" s="23">
        <v>454</v>
      </c>
      <c r="G458" s="23">
        <v>13757.198246176158</v>
      </c>
      <c r="H458" s="23">
        <v>13757.198246176158</v>
      </c>
      <c r="I458" s="27">
        <v>7.2689219280383063E-2</v>
      </c>
      <c r="K458" s="23"/>
      <c r="L458" s="23">
        <f t="shared" si="210"/>
        <v>15756.025563836423</v>
      </c>
      <c r="M458" s="23">
        <f t="shared" si="211"/>
        <v>274.9945231173416</v>
      </c>
      <c r="N458" s="23">
        <f t="shared" si="212"/>
        <v>0.1006920936340796</v>
      </c>
      <c r="O458" s="23">
        <f t="shared" si="213"/>
        <v>-0.95392687935832421</v>
      </c>
      <c r="Q458" s="23">
        <f t="shared" si="223"/>
        <v>1.1006920936340796</v>
      </c>
      <c r="R458" s="23">
        <f t="shared" si="224"/>
        <v>-0.95392687935832421</v>
      </c>
      <c r="S458" s="23">
        <f t="shared" si="214"/>
        <v>1.4565368433894434</v>
      </c>
      <c r="U458" s="23">
        <f t="shared" si="215"/>
        <v>43.766737677323398</v>
      </c>
      <c r="V458" s="23">
        <f t="shared" si="225"/>
        <v>43</v>
      </c>
      <c r="W458" s="23">
        <f t="shared" si="226"/>
        <v>0.76673767732339826</v>
      </c>
      <c r="X458" s="23">
        <f t="shared" si="227"/>
        <v>276.02556383642337</v>
      </c>
      <c r="Y458" s="23">
        <f t="shared" si="228"/>
        <v>83.974436163576627</v>
      </c>
      <c r="Z458" s="23">
        <f t="shared" si="229"/>
        <v>83.974436163576627</v>
      </c>
      <c r="AB458" s="23">
        <f t="shared" si="216"/>
        <v>-0.7140874463736675</v>
      </c>
      <c r="AC458" s="23">
        <f t="shared" si="217"/>
        <v>-40.914196880485648</v>
      </c>
      <c r="AD458" s="23">
        <f t="shared" si="230"/>
        <v>-0.11365054689023792</v>
      </c>
      <c r="AE458" s="23">
        <f t="shared" si="231"/>
        <v>0</v>
      </c>
      <c r="AF458" s="23">
        <f t="shared" si="232"/>
        <v>-0.11365054689023792</v>
      </c>
      <c r="AG458" s="23">
        <f t="shared" si="233"/>
        <v>-40.914196880485648</v>
      </c>
      <c r="AH458" s="23">
        <f t="shared" si="234"/>
        <v>40.914196880485648</v>
      </c>
      <c r="AI458" s="23">
        <f t="shared" si="235"/>
        <v>40.914196880485648</v>
      </c>
      <c r="AK458" s="26">
        <f t="shared" si="218"/>
        <v>0</v>
      </c>
      <c r="AL458" s="26">
        <f t="shared" si="219"/>
        <v>-0.36157705684156971</v>
      </c>
      <c r="AM458" s="26">
        <f t="shared" si="220"/>
        <v>3.266429493360306</v>
      </c>
      <c r="AN458" s="26">
        <v>0</v>
      </c>
      <c r="AO458" s="26">
        <f t="shared" si="221"/>
        <v>83.974436163576627</v>
      </c>
      <c r="AP458" s="26" t="e">
        <f t="shared" si="222"/>
        <v>#N/A</v>
      </c>
      <c r="BC458" s="66">
        <f t="shared" si="236"/>
        <v>43.766737677323398</v>
      </c>
      <c r="BD458" s="66" t="e">
        <f t="shared" si="237"/>
        <v>#N/A</v>
      </c>
      <c r="BE458" s="66" t="e">
        <f t="shared" si="238"/>
        <v>#N/A</v>
      </c>
      <c r="BF458" s="66">
        <f t="shared" si="239"/>
        <v>3.266429493360306</v>
      </c>
    </row>
    <row r="459" spans="5:58">
      <c r="E459" s="31"/>
      <c r="F459" s="22">
        <v>455</v>
      </c>
      <c r="G459" s="22">
        <v>13956.611697197332</v>
      </c>
      <c r="H459" s="22">
        <v>13956.611697197332</v>
      </c>
      <c r="I459" s="22">
        <v>7.1650628511848113E-2</v>
      </c>
      <c r="K459" s="22"/>
      <c r="L459" s="22">
        <f t="shared" si="210"/>
        <v>15984.412432720555</v>
      </c>
      <c r="M459" s="22">
        <f t="shared" si="211"/>
        <v>278.98062594769027</v>
      </c>
      <c r="N459" s="22">
        <f t="shared" si="212"/>
        <v>-0.78006890652870275</v>
      </c>
      <c r="O459" s="22">
        <f t="shared" si="213"/>
        <v>0.5582184966031124</v>
      </c>
      <c r="Q459" s="22">
        <f t="shared" si="223"/>
        <v>0.21993109347129725</v>
      </c>
      <c r="R459" s="22">
        <f t="shared" si="224"/>
        <v>0.5582184966031124</v>
      </c>
      <c r="S459" s="22">
        <f t="shared" si="214"/>
        <v>0.59998131289675971</v>
      </c>
      <c r="U459" s="22">
        <f t="shared" si="215"/>
        <v>44.40114564644599</v>
      </c>
      <c r="V459" s="22">
        <f t="shared" si="225"/>
        <v>44</v>
      </c>
      <c r="W459" s="22">
        <f t="shared" si="226"/>
        <v>0.40114564644598971</v>
      </c>
      <c r="X459" s="22">
        <f t="shared" si="227"/>
        <v>144.4124327205563</v>
      </c>
      <c r="Y459" s="22">
        <f t="shared" si="228"/>
        <v>-144.4124327205563</v>
      </c>
      <c r="Z459" s="22">
        <f t="shared" si="229"/>
        <v>-144.4124327205563</v>
      </c>
      <c r="AB459" s="22">
        <f t="shared" si="216"/>
        <v>1.1954838866636144</v>
      </c>
      <c r="AC459" s="22">
        <f t="shared" si="217"/>
        <v>68.496181181721141</v>
      </c>
      <c r="AD459" s="22">
        <f t="shared" si="230"/>
        <v>0.19026716994922538</v>
      </c>
      <c r="AE459" s="22">
        <f t="shared" si="231"/>
        <v>0</v>
      </c>
      <c r="AF459" s="22">
        <f t="shared" si="232"/>
        <v>0.19026716994922538</v>
      </c>
      <c r="AG459" s="22">
        <f t="shared" si="233"/>
        <v>68.496181181721141</v>
      </c>
      <c r="AH459" s="22">
        <f t="shared" si="234"/>
        <v>-68.496181181721141</v>
      </c>
      <c r="AI459" s="22">
        <f t="shared" si="235"/>
        <v>-68.496181181721141</v>
      </c>
      <c r="AK459" s="28">
        <f t="shared" si="218"/>
        <v>0</v>
      </c>
      <c r="AL459" s="28">
        <f t="shared" si="219"/>
        <v>-0.36157705684156971</v>
      </c>
      <c r="AM459" s="28">
        <f t="shared" si="220"/>
        <v>-4.4372455200672993</v>
      </c>
      <c r="AN459" s="28">
        <v>0</v>
      </c>
      <c r="AO459" s="28">
        <f t="shared" si="221"/>
        <v>-144.4124327205563</v>
      </c>
      <c r="AP459" s="28" t="e">
        <f t="shared" si="222"/>
        <v>#N/A</v>
      </c>
      <c r="BC459" s="65">
        <f t="shared" si="236"/>
        <v>44.40114564644599</v>
      </c>
      <c r="BD459" s="65" t="e">
        <f t="shared" si="237"/>
        <v>#N/A</v>
      </c>
      <c r="BE459" s="65" t="e">
        <f t="shared" si="238"/>
        <v>#N/A</v>
      </c>
      <c r="BF459" s="65">
        <f t="shared" si="239"/>
        <v>-4.4372455200672993</v>
      </c>
    </row>
    <row r="460" spans="5:58">
      <c r="E460" s="31"/>
      <c r="F460" s="23">
        <v>456</v>
      </c>
      <c r="G460" s="23">
        <v>14158.915687682775</v>
      </c>
      <c r="H460" s="23">
        <v>14158.915687682775</v>
      </c>
      <c r="I460" s="27">
        <v>7.0626877231137627E-2</v>
      </c>
      <c r="K460" s="23"/>
      <c r="L460" s="23">
        <f t="shared" si="210"/>
        <v>16216.109816789349</v>
      </c>
      <c r="M460" s="23">
        <f t="shared" si="211"/>
        <v>283.02450816794857</v>
      </c>
      <c r="N460" s="23">
        <f t="shared" si="212"/>
        <v>0.92155919052384971</v>
      </c>
      <c r="O460" s="23">
        <f t="shared" si="213"/>
        <v>0.26616545088300225</v>
      </c>
      <c r="Q460" s="23">
        <f t="shared" si="223"/>
        <v>1.9215591905238498</v>
      </c>
      <c r="R460" s="23">
        <f t="shared" si="224"/>
        <v>0.26616545088300225</v>
      </c>
      <c r="S460" s="23">
        <f t="shared" si="214"/>
        <v>1.9399056085104824</v>
      </c>
      <c r="U460" s="23">
        <f t="shared" si="215"/>
        <v>45.044749491081525</v>
      </c>
      <c r="V460" s="23">
        <f t="shared" si="225"/>
        <v>45</v>
      </c>
      <c r="W460" s="23">
        <f t="shared" si="226"/>
        <v>4.474949108152515E-2</v>
      </c>
      <c r="X460" s="23">
        <f t="shared" si="227"/>
        <v>16.109816789349054</v>
      </c>
      <c r="Y460" s="23">
        <f t="shared" si="228"/>
        <v>-16.109816789349054</v>
      </c>
      <c r="Z460" s="23">
        <f t="shared" si="229"/>
        <v>-16.109816789349054</v>
      </c>
      <c r="AB460" s="23">
        <f t="shared" si="216"/>
        <v>0.137639538981882</v>
      </c>
      <c r="AC460" s="23">
        <f t="shared" si="217"/>
        <v>7.8861646777882104</v>
      </c>
      <c r="AD460" s="23">
        <f t="shared" si="230"/>
        <v>2.1906012993856139E-2</v>
      </c>
      <c r="AE460" s="23">
        <f t="shared" si="231"/>
        <v>0</v>
      </c>
      <c r="AF460" s="23">
        <f t="shared" si="232"/>
        <v>2.1906012993856139E-2</v>
      </c>
      <c r="AG460" s="23">
        <f t="shared" si="233"/>
        <v>7.8861646777882104</v>
      </c>
      <c r="AH460" s="23">
        <f t="shared" si="234"/>
        <v>-7.8861646777882104</v>
      </c>
      <c r="AI460" s="23">
        <f t="shared" si="235"/>
        <v>-7.8861646777882104</v>
      </c>
      <c r="AK460" s="26">
        <f t="shared" si="218"/>
        <v>0</v>
      </c>
      <c r="AL460" s="26">
        <f t="shared" si="219"/>
        <v>-0.36157705684156971</v>
      </c>
      <c r="AM460" s="26">
        <f t="shared" si="220"/>
        <v>5.7556119728277055</v>
      </c>
      <c r="AN460" s="26">
        <v>0</v>
      </c>
      <c r="AO460" s="26">
        <f t="shared" si="221"/>
        <v>-16.109816789349054</v>
      </c>
      <c r="AP460" s="26" t="e">
        <f t="shared" si="222"/>
        <v>#N/A</v>
      </c>
      <c r="BC460" s="66">
        <f t="shared" si="236"/>
        <v>45.044749491081525</v>
      </c>
      <c r="BD460" s="66" t="e">
        <f t="shared" si="237"/>
        <v>#N/A</v>
      </c>
      <c r="BE460" s="66" t="e">
        <f t="shared" si="238"/>
        <v>#N/A</v>
      </c>
      <c r="BF460" s="66">
        <f t="shared" si="239"/>
        <v>5.7556119728277055</v>
      </c>
    </row>
    <row r="461" spans="5:58">
      <c r="E461" s="31"/>
      <c r="F461" s="22">
        <v>457</v>
      </c>
      <c r="G461" s="22">
        <v>14364.152116603427</v>
      </c>
      <c r="H461" s="22">
        <v>14364.152116603427</v>
      </c>
      <c r="I461" s="22">
        <v>6.9617753410179131E-2</v>
      </c>
      <c r="K461" s="22"/>
      <c r="L461" s="22">
        <f t="shared" si="210"/>
        <v>16451.165702649181</v>
      </c>
      <c r="M461" s="22">
        <f t="shared" si="211"/>
        <v>287.12700730239465</v>
      </c>
      <c r="N461" s="22">
        <f t="shared" si="212"/>
        <v>-0.30966928534562538</v>
      </c>
      <c r="O461" s="22">
        <f t="shared" si="213"/>
        <v>-0.90786580649138604</v>
      </c>
      <c r="Q461" s="22">
        <f t="shared" si="223"/>
        <v>0.69033071465437468</v>
      </c>
      <c r="R461" s="22">
        <f t="shared" si="224"/>
        <v>-0.90786580649138604</v>
      </c>
      <c r="S461" s="22">
        <f t="shared" si="214"/>
        <v>1.1405160315363718</v>
      </c>
      <c r="U461" s="22">
        <f t="shared" si="215"/>
        <v>45.697682507358834</v>
      </c>
      <c r="V461" s="22">
        <f t="shared" si="225"/>
        <v>45</v>
      </c>
      <c r="W461" s="22">
        <f t="shared" si="226"/>
        <v>0.69768250735883441</v>
      </c>
      <c r="X461" s="22">
        <f t="shared" si="227"/>
        <v>251.16570264918039</v>
      </c>
      <c r="Y461" s="22">
        <f t="shared" si="228"/>
        <v>108.83429735081961</v>
      </c>
      <c r="Z461" s="22">
        <f t="shared" si="229"/>
        <v>108.83429735081961</v>
      </c>
      <c r="AB461" s="22">
        <f t="shared" si="216"/>
        <v>-0.92067966621969266</v>
      </c>
      <c r="AC461" s="22">
        <f t="shared" si="217"/>
        <v>-52.751059157901736</v>
      </c>
      <c r="AD461" s="22">
        <f t="shared" si="230"/>
        <v>-0.14653071988306038</v>
      </c>
      <c r="AE461" s="22">
        <f t="shared" si="231"/>
        <v>0</v>
      </c>
      <c r="AF461" s="22">
        <f t="shared" si="232"/>
        <v>-0.14653071988306038</v>
      </c>
      <c r="AG461" s="22">
        <f t="shared" si="233"/>
        <v>-52.751059157901736</v>
      </c>
      <c r="AH461" s="22">
        <f t="shared" si="234"/>
        <v>52.751059157901736</v>
      </c>
      <c r="AI461" s="22">
        <f t="shared" si="235"/>
        <v>52.751059157901736</v>
      </c>
      <c r="AK461" s="28">
        <f t="shared" si="218"/>
        <v>0</v>
      </c>
      <c r="AL461" s="28">
        <f t="shared" si="219"/>
        <v>-0.36157705684156971</v>
      </c>
      <c r="AM461" s="28">
        <f t="shared" si="220"/>
        <v>1.142027885350223</v>
      </c>
      <c r="AN461" s="28">
        <v>0</v>
      </c>
      <c r="AO461" s="28">
        <f t="shared" si="221"/>
        <v>108.83429735081961</v>
      </c>
      <c r="AP461" s="28" t="e">
        <f t="shared" si="222"/>
        <v>#N/A</v>
      </c>
      <c r="BC461" s="65">
        <f t="shared" si="236"/>
        <v>45.697682507358834</v>
      </c>
      <c r="BD461" s="65" t="e">
        <f t="shared" si="237"/>
        <v>#N/A</v>
      </c>
      <c r="BE461" s="65" t="e">
        <f t="shared" si="238"/>
        <v>#N/A</v>
      </c>
      <c r="BF461" s="65">
        <f t="shared" si="239"/>
        <v>1.142027885350223</v>
      </c>
    </row>
    <row r="462" spans="5:58">
      <c r="E462" s="31"/>
      <c r="F462" s="23">
        <v>458</v>
      </c>
      <c r="G462" s="23">
        <v>14572.363490264557</v>
      </c>
      <c r="H462" s="23">
        <v>14572.363490264557</v>
      </c>
      <c r="I462" s="27">
        <v>6.8623048050378083E-2</v>
      </c>
      <c r="K462" s="23"/>
      <c r="L462" s="23">
        <f t="shared" si="210"/>
        <v>16689.628772482323</v>
      </c>
      <c r="M462" s="23">
        <f t="shared" si="211"/>
        <v>291.28897301539615</v>
      </c>
      <c r="N462" s="23">
        <f t="shared" si="212"/>
        <v>-0.611805031426773</v>
      </c>
      <c r="O462" s="23">
        <f t="shared" si="213"/>
        <v>0.73878954540762842</v>
      </c>
      <c r="Q462" s="23">
        <f t="shared" si="223"/>
        <v>0.388194968573227</v>
      </c>
      <c r="R462" s="23">
        <f t="shared" si="224"/>
        <v>0.73878954540762842</v>
      </c>
      <c r="S462" s="23">
        <f t="shared" si="214"/>
        <v>0.83456894624062006</v>
      </c>
      <c r="U462" s="23">
        <f t="shared" si="215"/>
        <v>46.360079923562012</v>
      </c>
      <c r="V462" s="23">
        <f t="shared" si="225"/>
        <v>46</v>
      </c>
      <c r="W462" s="23">
        <f t="shared" si="226"/>
        <v>0.36007992356201157</v>
      </c>
      <c r="X462" s="23">
        <f t="shared" si="227"/>
        <v>129.62877248232417</v>
      </c>
      <c r="Y462" s="23">
        <f t="shared" si="228"/>
        <v>-129.62877248232417</v>
      </c>
      <c r="Z462" s="23">
        <f t="shared" si="229"/>
        <v>-129.62877248232417</v>
      </c>
      <c r="AB462" s="23">
        <f t="shared" si="216"/>
        <v>1.0869987416725946</v>
      </c>
      <c r="AC462" s="23">
        <f t="shared" si="217"/>
        <v>62.280440233870905</v>
      </c>
      <c r="AD462" s="23">
        <f t="shared" si="230"/>
        <v>0.17300122287186362</v>
      </c>
      <c r="AE462" s="23">
        <f t="shared" si="231"/>
        <v>0</v>
      </c>
      <c r="AF462" s="23">
        <f t="shared" si="232"/>
        <v>0.17300122287186362</v>
      </c>
      <c r="AG462" s="23">
        <f t="shared" si="233"/>
        <v>62.280440233870905</v>
      </c>
      <c r="AH462" s="23">
        <f t="shared" si="234"/>
        <v>-62.280440233870905</v>
      </c>
      <c r="AI462" s="23">
        <f t="shared" si="235"/>
        <v>-62.280440233870905</v>
      </c>
      <c r="AK462" s="26">
        <f t="shared" si="218"/>
        <v>0</v>
      </c>
      <c r="AL462" s="26">
        <f t="shared" si="219"/>
        <v>-0.36157705684156971</v>
      </c>
      <c r="AM462" s="26">
        <f t="shared" si="220"/>
        <v>-1.5707555826910728</v>
      </c>
      <c r="AN462" s="26">
        <v>0</v>
      </c>
      <c r="AO462" s="26">
        <f t="shared" si="221"/>
        <v>-129.62877248232417</v>
      </c>
      <c r="AP462" s="26" t="e">
        <f t="shared" si="222"/>
        <v>#N/A</v>
      </c>
      <c r="BC462" s="66">
        <f t="shared" si="236"/>
        <v>46.360079923562012</v>
      </c>
      <c r="BD462" s="66" t="e">
        <f t="shared" si="237"/>
        <v>#N/A</v>
      </c>
      <c r="BE462" s="66" t="e">
        <f t="shared" si="238"/>
        <v>#N/A</v>
      </c>
      <c r="BF462" s="66">
        <f t="shared" si="239"/>
        <v>-1.5707555826910728</v>
      </c>
    </row>
    <row r="463" spans="5:58">
      <c r="E463" s="31"/>
      <c r="F463" s="22">
        <v>459</v>
      </c>
      <c r="G463" s="22">
        <v>14783.592931109195</v>
      </c>
      <c r="H463" s="22">
        <v>14783.592931109195</v>
      </c>
      <c r="I463" s="22">
        <v>6.7642555139332511E-2</v>
      </c>
      <c r="K463" s="22"/>
      <c r="L463" s="22">
        <f t="shared" si="210"/>
        <v>16931.548414129415</v>
      </c>
      <c r="M463" s="22">
        <f t="shared" si="211"/>
        <v>295.51126728738268</v>
      </c>
      <c r="N463" s="22">
        <f t="shared" si="212"/>
        <v>0.93980776918422404</v>
      </c>
      <c r="O463" s="22">
        <f t="shared" si="213"/>
        <v>0.19203318948477971</v>
      </c>
      <c r="Q463" s="22">
        <f t="shared" si="223"/>
        <v>1.9398077691842239</v>
      </c>
      <c r="R463" s="22">
        <f t="shared" si="224"/>
        <v>0.19203318948477971</v>
      </c>
      <c r="S463" s="22">
        <f t="shared" si="214"/>
        <v>1.9492898520361646</v>
      </c>
      <c r="U463" s="22">
        <f t="shared" si="215"/>
        <v>47.03207892813726</v>
      </c>
      <c r="V463" s="22">
        <f t="shared" si="225"/>
        <v>47</v>
      </c>
      <c r="W463" s="22">
        <f t="shared" si="226"/>
        <v>3.2078928137259766E-2</v>
      </c>
      <c r="X463" s="22">
        <f t="shared" si="227"/>
        <v>11.548414129413516</v>
      </c>
      <c r="Y463" s="22">
        <f t="shared" si="228"/>
        <v>-11.548414129413516</v>
      </c>
      <c r="Z463" s="22">
        <f t="shared" si="229"/>
        <v>-11.548414129413516</v>
      </c>
      <c r="AB463" s="22">
        <f t="shared" si="216"/>
        <v>9.8674484156029085E-2</v>
      </c>
      <c r="AC463" s="22">
        <f t="shared" si="217"/>
        <v>5.6536314877709772</v>
      </c>
      <c r="AD463" s="22">
        <f t="shared" si="230"/>
        <v>1.5704531910474936E-2</v>
      </c>
      <c r="AE463" s="22">
        <f t="shared" si="231"/>
        <v>0</v>
      </c>
      <c r="AF463" s="22">
        <f t="shared" si="232"/>
        <v>1.5704531910474936E-2</v>
      </c>
      <c r="AG463" s="22">
        <f t="shared" si="233"/>
        <v>5.6536314877709772</v>
      </c>
      <c r="AH463" s="22">
        <f t="shared" si="234"/>
        <v>-5.6536314877709772</v>
      </c>
      <c r="AI463" s="22">
        <f t="shared" si="235"/>
        <v>-5.6536314877709772</v>
      </c>
      <c r="AK463" s="28">
        <f t="shared" si="218"/>
        <v>0</v>
      </c>
      <c r="AL463" s="28">
        <f t="shared" si="219"/>
        <v>-0.36157705684156971</v>
      </c>
      <c r="AM463" s="28">
        <f t="shared" si="220"/>
        <v>5.7975284373589533</v>
      </c>
      <c r="AN463" s="28">
        <v>0</v>
      </c>
      <c r="AO463" s="28">
        <f t="shared" si="221"/>
        <v>-11.548414129413516</v>
      </c>
      <c r="AP463" s="28" t="e">
        <f t="shared" si="222"/>
        <v>#N/A</v>
      </c>
      <c r="BC463" s="65">
        <f t="shared" si="236"/>
        <v>47.03207892813726</v>
      </c>
      <c r="BD463" s="65" t="e">
        <f t="shared" si="237"/>
        <v>#N/A</v>
      </c>
      <c r="BE463" s="65" t="e">
        <f t="shared" si="238"/>
        <v>#N/A</v>
      </c>
      <c r="BF463" s="65">
        <f t="shared" si="239"/>
        <v>5.7975284373589533</v>
      </c>
    </row>
    <row r="464" spans="5:58">
      <c r="E464" s="31"/>
      <c r="F464" s="23">
        <v>460</v>
      </c>
      <c r="G464" s="23">
        <v>14997.884186649131</v>
      </c>
      <c r="H464" s="23">
        <v>14997.884186649131</v>
      </c>
      <c r="I464" s="27">
        <v>6.6676071608166132E-2</v>
      </c>
      <c r="K464" s="23"/>
      <c r="L464" s="23">
        <f t="shared" si="210"/>
        <v>17176.974731318118</v>
      </c>
      <c r="M464" s="23">
        <f t="shared" si="211"/>
        <v>299.79476459336951</v>
      </c>
      <c r="N464" s="23">
        <f t="shared" si="212"/>
        <v>-0.21619117824492326</v>
      </c>
      <c r="O464" s="23">
        <f t="shared" si="213"/>
        <v>-0.93454628742069112</v>
      </c>
      <c r="Q464" s="23">
        <f t="shared" si="223"/>
        <v>0.78380882175507671</v>
      </c>
      <c r="R464" s="23">
        <f t="shared" si="224"/>
        <v>-0.93454628742069112</v>
      </c>
      <c r="S464" s="23">
        <f t="shared" si="214"/>
        <v>1.2197266219907141</v>
      </c>
      <c r="U464" s="23">
        <f t="shared" si="215"/>
        <v>47.713818698105882</v>
      </c>
      <c r="V464" s="23">
        <f t="shared" si="225"/>
        <v>47</v>
      </c>
      <c r="W464" s="23">
        <f t="shared" si="226"/>
        <v>0.71381869810588228</v>
      </c>
      <c r="X464" s="23">
        <f t="shared" si="227"/>
        <v>256.97473131811762</v>
      </c>
      <c r="Y464" s="23">
        <f t="shared" si="228"/>
        <v>103.02526868188238</v>
      </c>
      <c r="Z464" s="23">
        <f t="shared" si="229"/>
        <v>103.02526868188238</v>
      </c>
      <c r="AB464" s="23">
        <f t="shared" si="216"/>
        <v>-0.87289613841715852</v>
      </c>
      <c r="AC464" s="23">
        <f t="shared" si="217"/>
        <v>-50.013264684570501</v>
      </c>
      <c r="AD464" s="23">
        <f t="shared" si="230"/>
        <v>-0.13892573523491805</v>
      </c>
      <c r="AE464" s="23">
        <f t="shared" si="231"/>
        <v>0</v>
      </c>
      <c r="AF464" s="23">
        <f t="shared" si="232"/>
        <v>-0.13892573523491805</v>
      </c>
      <c r="AG464" s="23">
        <f t="shared" si="233"/>
        <v>-50.013264684570501</v>
      </c>
      <c r="AH464" s="23">
        <f t="shared" si="234"/>
        <v>50.013264684570501</v>
      </c>
      <c r="AI464" s="23">
        <f t="shared" si="235"/>
        <v>50.013264684570501</v>
      </c>
      <c r="AK464" s="26">
        <f t="shared" si="218"/>
        <v>0</v>
      </c>
      <c r="AL464" s="26">
        <f t="shared" si="219"/>
        <v>-0.36157705684156971</v>
      </c>
      <c r="AM464" s="26">
        <f t="shared" si="220"/>
        <v>1.7252500583304098</v>
      </c>
      <c r="AN464" s="26">
        <v>0</v>
      </c>
      <c r="AO464" s="26">
        <f t="shared" si="221"/>
        <v>103.02526868188238</v>
      </c>
      <c r="AP464" s="26" t="e">
        <f t="shared" si="222"/>
        <v>#N/A</v>
      </c>
      <c r="BC464" s="66">
        <f t="shared" si="236"/>
        <v>47.713818698105882</v>
      </c>
      <c r="BD464" s="66" t="e">
        <f t="shared" si="237"/>
        <v>#N/A</v>
      </c>
      <c r="BE464" s="66" t="e">
        <f t="shared" si="238"/>
        <v>#N/A</v>
      </c>
      <c r="BF464" s="66">
        <f t="shared" si="239"/>
        <v>1.7252500583304098</v>
      </c>
    </row>
    <row r="465" spans="5:58">
      <c r="E465" s="31"/>
      <c r="F465" s="22">
        <v>461</v>
      </c>
      <c r="G465" s="22">
        <v>15215.281638525415</v>
      </c>
      <c r="H465" s="22">
        <v>15215.281638525415</v>
      </c>
      <c r="I465" s="22">
        <v>6.5723397289471061E-2</v>
      </c>
      <c r="K465" s="22"/>
      <c r="L465" s="22">
        <f t="shared" si="210"/>
        <v>17425.958554039989</v>
      </c>
      <c r="M465" s="22">
        <f t="shared" si="211"/>
        <v>304.14035208406801</v>
      </c>
      <c r="N465" s="22">
        <f t="shared" si="212"/>
        <v>-0.79484655291507122</v>
      </c>
      <c r="O465" s="22">
        <f t="shared" si="213"/>
        <v>0.53696773292419897</v>
      </c>
      <c r="Q465" s="22">
        <f t="shared" si="223"/>
        <v>0.20515344708492878</v>
      </c>
      <c r="R465" s="22">
        <f t="shared" si="224"/>
        <v>0.53696773292419897</v>
      </c>
      <c r="S465" s="22">
        <f t="shared" si="214"/>
        <v>0.57482369736518568</v>
      </c>
      <c r="U465" s="22">
        <f t="shared" si="215"/>
        <v>48.405440427888863</v>
      </c>
      <c r="V465" s="22">
        <f t="shared" si="225"/>
        <v>48</v>
      </c>
      <c r="W465" s="22">
        <f t="shared" si="226"/>
        <v>0.40544042788886259</v>
      </c>
      <c r="X465" s="22">
        <f t="shared" si="227"/>
        <v>145.95855403999053</v>
      </c>
      <c r="Y465" s="22">
        <f t="shared" si="228"/>
        <v>-145.95855403999053</v>
      </c>
      <c r="Z465" s="22">
        <f t="shared" si="229"/>
        <v>-145.95855403999053</v>
      </c>
      <c r="AB465" s="22">
        <f t="shared" si="216"/>
        <v>1.205851202433198</v>
      </c>
      <c r="AC465" s="22">
        <f t="shared" si="217"/>
        <v>69.090184620197704</v>
      </c>
      <c r="AD465" s="22">
        <f t="shared" si="230"/>
        <v>0.19191717950054918</v>
      </c>
      <c r="AE465" s="22">
        <f t="shared" si="231"/>
        <v>0</v>
      </c>
      <c r="AF465" s="22">
        <f t="shared" si="232"/>
        <v>0.19191717950054918</v>
      </c>
      <c r="AG465" s="22">
        <f t="shared" si="233"/>
        <v>69.090184620197704</v>
      </c>
      <c r="AH465" s="22">
        <f t="shared" si="234"/>
        <v>-69.090184620197704</v>
      </c>
      <c r="AI465" s="22">
        <f t="shared" si="235"/>
        <v>-69.090184620197704</v>
      </c>
      <c r="AK465" s="28">
        <f t="shared" si="218"/>
        <v>0</v>
      </c>
      <c r="AL465" s="28">
        <f t="shared" si="219"/>
        <v>-0.36157705684156971</v>
      </c>
      <c r="AM465" s="28">
        <f t="shared" si="220"/>
        <v>-4.8093067236722362</v>
      </c>
      <c r="AN465" s="28">
        <v>0</v>
      </c>
      <c r="AO465" s="28">
        <f t="shared" si="221"/>
        <v>-145.95855403999053</v>
      </c>
      <c r="AP465" s="28" t="e">
        <f t="shared" si="222"/>
        <v>#N/A</v>
      </c>
      <c r="BC465" s="65">
        <f t="shared" si="236"/>
        <v>48.405440427888863</v>
      </c>
      <c r="BD465" s="65" t="e">
        <f t="shared" si="237"/>
        <v>#N/A</v>
      </c>
      <c r="BE465" s="65" t="e">
        <f t="shared" si="238"/>
        <v>#N/A</v>
      </c>
      <c r="BF465" s="65">
        <f t="shared" si="239"/>
        <v>-4.8093067236722362</v>
      </c>
    </row>
    <row r="466" spans="5:58">
      <c r="E466" s="31"/>
      <c r="F466" s="23">
        <v>462</v>
      </c>
      <c r="G466" s="23">
        <v>15435.830311700262</v>
      </c>
      <c r="H466" s="23">
        <v>15435.830311700262</v>
      </c>
      <c r="I466" s="27">
        <v>6.4784334875850919E-2</v>
      </c>
      <c r="K466" s="23"/>
      <c r="L466" s="23">
        <f t="shared" si="210"/>
        <v>17678.551449077975</v>
      </c>
      <c r="M466" s="23">
        <f t="shared" si="211"/>
        <v>308.54892976962532</v>
      </c>
      <c r="N466" s="23">
        <f t="shared" si="212"/>
        <v>0.75016194550746207</v>
      </c>
      <c r="O466" s="23">
        <f t="shared" si="213"/>
        <v>0.59780636028331502</v>
      </c>
      <c r="Q466" s="23">
        <f t="shared" si="223"/>
        <v>1.750161945507462</v>
      </c>
      <c r="R466" s="23">
        <f t="shared" si="224"/>
        <v>0.59780636028331502</v>
      </c>
      <c r="S466" s="23">
        <f t="shared" si="214"/>
        <v>1.8494429647592945</v>
      </c>
      <c r="U466" s="23">
        <f t="shared" si="215"/>
        <v>49.107087358549933</v>
      </c>
      <c r="V466" s="23">
        <f t="shared" si="225"/>
        <v>49</v>
      </c>
      <c r="W466" s="23">
        <f t="shared" si="226"/>
        <v>0.10708735854993279</v>
      </c>
      <c r="X466" s="23">
        <f t="shared" si="227"/>
        <v>38.551449077975803</v>
      </c>
      <c r="Y466" s="23">
        <f t="shared" si="228"/>
        <v>-38.551449077975803</v>
      </c>
      <c r="Z466" s="23">
        <f t="shared" si="229"/>
        <v>-38.551449077975803</v>
      </c>
      <c r="AB466" s="23">
        <f t="shared" si="216"/>
        <v>0.32914696091391471</v>
      </c>
      <c r="AC466" s="23">
        <f t="shared" si="217"/>
        <v>18.858731699924782</v>
      </c>
      <c r="AD466" s="23">
        <f t="shared" si="230"/>
        <v>5.2385365833124392E-2</v>
      </c>
      <c r="AE466" s="23">
        <f t="shared" si="231"/>
        <v>0</v>
      </c>
      <c r="AF466" s="23">
        <f t="shared" si="232"/>
        <v>5.2385365833124392E-2</v>
      </c>
      <c r="AG466" s="23">
        <f t="shared" si="233"/>
        <v>18.858731699924782</v>
      </c>
      <c r="AH466" s="23">
        <f t="shared" si="234"/>
        <v>-18.858731699924782</v>
      </c>
      <c r="AI466" s="23">
        <f t="shared" si="235"/>
        <v>-18.858731699924782</v>
      </c>
      <c r="AK466" s="26">
        <f t="shared" si="218"/>
        <v>0</v>
      </c>
      <c r="AL466" s="26">
        <f t="shared" si="219"/>
        <v>-0.36157705684156971</v>
      </c>
      <c r="AM466" s="26">
        <f t="shared" si="220"/>
        <v>5.340818851744098</v>
      </c>
      <c r="AN466" s="26">
        <v>0</v>
      </c>
      <c r="AO466" s="26">
        <f t="shared" si="221"/>
        <v>-38.551449077975803</v>
      </c>
      <c r="AP466" s="26" t="e">
        <f t="shared" si="222"/>
        <v>#N/A</v>
      </c>
      <c r="BC466" s="66">
        <f t="shared" si="236"/>
        <v>49.107087358549933</v>
      </c>
      <c r="BD466" s="66" t="e">
        <f t="shared" si="237"/>
        <v>#N/A</v>
      </c>
      <c r="BE466" s="66" t="e">
        <f t="shared" si="238"/>
        <v>#N/A</v>
      </c>
      <c r="BF466" s="66">
        <f t="shared" si="239"/>
        <v>5.340818851744098</v>
      </c>
    </row>
    <row r="467" spans="5:58">
      <c r="E467" s="31"/>
      <c r="F467" s="22">
        <v>463</v>
      </c>
      <c r="G467" s="22">
        <v>15659.575883782045</v>
      </c>
      <c r="H467" s="22">
        <v>15659.575883782045</v>
      </c>
      <c r="I467" s="22">
        <v>6.3858689879057157E-2</v>
      </c>
      <c r="K467" s="22"/>
      <c r="L467" s="22">
        <f t="shared" si="210"/>
        <v>17934.805730686199</v>
      </c>
      <c r="M467" s="22">
        <f t="shared" si="211"/>
        <v>313.02141070602158</v>
      </c>
      <c r="N467" s="22">
        <f t="shared" si="212"/>
        <v>0.40243662465906122</v>
      </c>
      <c r="O467" s="22">
        <f t="shared" si="213"/>
        <v>-0.87072392410898358</v>
      </c>
      <c r="Q467" s="22">
        <f t="shared" si="223"/>
        <v>1.4024366246590612</v>
      </c>
      <c r="R467" s="22">
        <f t="shared" si="224"/>
        <v>-0.87072392410898358</v>
      </c>
      <c r="S467" s="22">
        <f t="shared" si="214"/>
        <v>1.6507539605285966</v>
      </c>
      <c r="U467" s="22">
        <f t="shared" si="215"/>
        <v>49.818904807461664</v>
      </c>
      <c r="V467" s="22">
        <f t="shared" si="225"/>
        <v>49</v>
      </c>
      <c r="W467" s="22">
        <f t="shared" si="226"/>
        <v>0.81890480746166361</v>
      </c>
      <c r="X467" s="22">
        <f t="shared" si="227"/>
        <v>294.8057306861989</v>
      </c>
      <c r="Y467" s="22">
        <f t="shared" si="228"/>
        <v>65.194269313801101</v>
      </c>
      <c r="Z467" s="22">
        <f t="shared" si="229"/>
        <v>65.194269313801101</v>
      </c>
      <c r="AB467" s="22">
        <f t="shared" si="216"/>
        <v>-0.55562036088965905</v>
      </c>
      <c r="AC467" s="22">
        <f t="shared" si="217"/>
        <v>-31.834701690513132</v>
      </c>
      <c r="AD467" s="22">
        <f t="shared" si="230"/>
        <v>-8.8429726918092033E-2</v>
      </c>
      <c r="AE467" s="22">
        <f t="shared" si="231"/>
        <v>0</v>
      </c>
      <c r="AF467" s="22">
        <f t="shared" si="232"/>
        <v>-8.8429726918092033E-2</v>
      </c>
      <c r="AG467" s="22">
        <f t="shared" si="233"/>
        <v>-31.834701690513132</v>
      </c>
      <c r="AH467" s="22">
        <f t="shared" si="234"/>
        <v>31.834701690513132</v>
      </c>
      <c r="AI467" s="22">
        <f t="shared" si="235"/>
        <v>31.834701690513132</v>
      </c>
      <c r="AK467" s="28">
        <f t="shared" si="218"/>
        <v>0</v>
      </c>
      <c r="AL467" s="28">
        <f t="shared" si="219"/>
        <v>-0.36157705684156971</v>
      </c>
      <c r="AM467" s="28">
        <f t="shared" si="220"/>
        <v>4.3536469583212423</v>
      </c>
      <c r="AN467" s="28">
        <v>0</v>
      </c>
      <c r="AO467" s="28">
        <f t="shared" si="221"/>
        <v>65.194269313801101</v>
      </c>
      <c r="AP467" s="28" t="e">
        <f t="shared" si="222"/>
        <v>#N/A</v>
      </c>
      <c r="BC467" s="65">
        <f t="shared" si="236"/>
        <v>49.818904807461664</v>
      </c>
      <c r="BD467" s="65" t="e">
        <f t="shared" si="237"/>
        <v>#N/A</v>
      </c>
      <c r="BE467" s="65" t="e">
        <f t="shared" si="238"/>
        <v>#N/A</v>
      </c>
      <c r="BF467" s="65">
        <f t="shared" si="239"/>
        <v>4.3536469583212423</v>
      </c>
    </row>
    <row r="468" spans="5:58">
      <c r="E468" s="31"/>
      <c r="F468" s="23">
        <v>464</v>
      </c>
      <c r="G468" s="23">
        <v>15886.564694485642</v>
      </c>
      <c r="H468" s="23" t="s">
        <v>1</v>
      </c>
      <c r="I468" s="27">
        <v>6.2946270589708309E-2</v>
      </c>
      <c r="K468" s="23"/>
      <c r="L468" s="23">
        <f t="shared" si="210"/>
        <v>18194.774471424873</v>
      </c>
      <c r="M468" s="23">
        <f t="shared" si="211"/>
        <v>317.55872118417494</v>
      </c>
      <c r="N468" s="23">
        <f t="shared" si="212"/>
        <v>-0.92751165319392936</v>
      </c>
      <c r="O468" s="23">
        <f t="shared" si="213"/>
        <v>-0.24461709276375029</v>
      </c>
      <c r="Q468" s="23">
        <f t="shared" si="223"/>
        <v>7.2488346806070636E-2</v>
      </c>
      <c r="R468" s="23">
        <f t="shared" si="224"/>
        <v>-0.24461709276375029</v>
      </c>
      <c r="S468" s="23">
        <f t="shared" si="214"/>
        <v>0.25513150039708227</v>
      </c>
      <c r="U468" s="23">
        <f t="shared" si="215"/>
        <v>50.541040198402428</v>
      </c>
      <c r="V468" s="23">
        <f t="shared" si="225"/>
        <v>50</v>
      </c>
      <c r="W468" s="23">
        <f t="shared" si="226"/>
        <v>0.54104019840242756</v>
      </c>
      <c r="X468" s="23">
        <f t="shared" si="227"/>
        <v>194.77447142487392</v>
      </c>
      <c r="Y468" s="23">
        <f t="shared" si="228"/>
        <v>165.22552857512608</v>
      </c>
      <c r="Z468" s="23">
        <f t="shared" si="229"/>
        <v>165.22552857512608</v>
      </c>
      <c r="AB468" s="23">
        <f t="shared" si="216"/>
        <v>-1.2827062747904099</v>
      </c>
      <c r="AC468" s="23">
        <f t="shared" si="217"/>
        <v>-73.493655900438512</v>
      </c>
      <c r="AD468" s="23">
        <f t="shared" si="230"/>
        <v>-0.20414904416788476</v>
      </c>
      <c r="AE468" s="23">
        <f t="shared" si="231"/>
        <v>0</v>
      </c>
      <c r="AF468" s="23">
        <f t="shared" si="232"/>
        <v>-0.20414904416788476</v>
      </c>
      <c r="AG468" s="23">
        <f t="shared" si="233"/>
        <v>-73.493655900438512</v>
      </c>
      <c r="AH468" s="23">
        <f t="shared" si="234"/>
        <v>73.493655900438512</v>
      </c>
      <c r="AI468" s="23">
        <f t="shared" si="235"/>
        <v>73.493655900438512</v>
      </c>
      <c r="AK468" s="26">
        <f t="shared" si="218"/>
        <v>0</v>
      </c>
      <c r="AL468" s="26">
        <f t="shared" si="219"/>
        <v>-0.36157705684156971</v>
      </c>
      <c r="AM468" s="26">
        <f t="shared" si="220"/>
        <v>-11.86471833826662</v>
      </c>
      <c r="AN468" s="26">
        <v>0</v>
      </c>
      <c r="AO468" s="26">
        <f t="shared" si="221"/>
        <v>165.22552857512608</v>
      </c>
      <c r="AP468" s="26" t="e">
        <f t="shared" si="222"/>
        <v>#N/A</v>
      </c>
      <c r="BC468" s="66">
        <f t="shared" si="236"/>
        <v>50.541040198402428</v>
      </c>
      <c r="BD468" s="66" t="e">
        <f t="shared" si="237"/>
        <v>#N/A</v>
      </c>
      <c r="BE468" s="66" t="e">
        <f t="shared" si="238"/>
        <v>#N/A</v>
      </c>
      <c r="BF468" s="66">
        <f t="shared" si="239"/>
        <v>-11.86471833826662</v>
      </c>
    </row>
    <row r="469" spans="5:58">
      <c r="E469" s="31"/>
      <c r="F469" s="22">
        <v>465</v>
      </c>
      <c r="G469" s="22">
        <v>16116.843755229647</v>
      </c>
      <c r="H469" s="22">
        <v>16116.843755229647</v>
      </c>
      <c r="I469" s="22">
        <v>6.2046888037585936E-2</v>
      </c>
      <c r="K469" s="22"/>
      <c r="L469" s="22">
        <f t="shared" si="210"/>
        <v>18458.511513151901</v>
      </c>
      <c r="M469" s="22">
        <f t="shared" si="211"/>
        <v>322.16180092178126</v>
      </c>
      <c r="N469" s="22">
        <f t="shared" si="212"/>
        <v>-0.14197332644071251</v>
      </c>
      <c r="O469" s="22">
        <f t="shared" si="213"/>
        <v>0.94866166964945098</v>
      </c>
      <c r="Q469" s="22">
        <f t="shared" si="223"/>
        <v>0.85802667355928752</v>
      </c>
      <c r="R469" s="22">
        <f t="shared" si="224"/>
        <v>0.94866166964945098</v>
      </c>
      <c r="S469" s="22">
        <f t="shared" si="214"/>
        <v>1.279128115554224</v>
      </c>
      <c r="U469" s="22">
        <f t="shared" si="215"/>
        <v>51.273643092088612</v>
      </c>
      <c r="V469" s="22">
        <f t="shared" si="225"/>
        <v>51</v>
      </c>
      <c r="W469" s="22">
        <f t="shared" si="226"/>
        <v>0.27364309208861215</v>
      </c>
      <c r="X469" s="22">
        <f t="shared" si="227"/>
        <v>98.511513151900374</v>
      </c>
      <c r="Y469" s="22">
        <f t="shared" si="228"/>
        <v>-98.511513151900374</v>
      </c>
      <c r="Z469" s="22">
        <f t="shared" si="229"/>
        <v>-98.511513151900374</v>
      </c>
      <c r="AB469" s="22">
        <f t="shared" si="216"/>
        <v>0.83552251295798097</v>
      </c>
      <c r="AC469" s="22">
        <f t="shared" si="217"/>
        <v>47.871913680656945</v>
      </c>
      <c r="AD469" s="22">
        <f t="shared" si="230"/>
        <v>0.13297753800182485</v>
      </c>
      <c r="AE469" s="22">
        <f t="shared" si="231"/>
        <v>0</v>
      </c>
      <c r="AF469" s="22">
        <f t="shared" si="232"/>
        <v>0.13297753800182485</v>
      </c>
      <c r="AG469" s="22">
        <f t="shared" si="233"/>
        <v>47.871913680656945</v>
      </c>
      <c r="AH469" s="22">
        <f t="shared" si="234"/>
        <v>-47.871913680656945</v>
      </c>
      <c r="AI469" s="22">
        <f t="shared" si="235"/>
        <v>-47.871913680656945</v>
      </c>
      <c r="AK469" s="28">
        <f t="shared" si="218"/>
        <v>0</v>
      </c>
      <c r="AL469" s="28">
        <f t="shared" si="219"/>
        <v>-0.36157705684156971</v>
      </c>
      <c r="AM469" s="28">
        <f t="shared" si="220"/>
        <v>2.1382808988263862</v>
      </c>
      <c r="AN469" s="28">
        <v>0</v>
      </c>
      <c r="AO469" s="28">
        <f t="shared" si="221"/>
        <v>-98.511513151900374</v>
      </c>
      <c r="AP469" s="28" t="e">
        <f t="shared" si="222"/>
        <v>#N/A</v>
      </c>
      <c r="BC469" s="65">
        <f t="shared" si="236"/>
        <v>51.273643092088612</v>
      </c>
      <c r="BD469" s="65" t="e">
        <f t="shared" si="237"/>
        <v>#N/A</v>
      </c>
      <c r="BE469" s="65" t="e">
        <f t="shared" si="238"/>
        <v>#N/A</v>
      </c>
      <c r="BF469" s="65">
        <f t="shared" si="239"/>
        <v>2.1382808988263862</v>
      </c>
    </row>
    <row r="470" spans="5:58">
      <c r="E470" s="31"/>
      <c r="F470" s="23">
        <v>466</v>
      </c>
      <c r="G470" s="23">
        <v>16350.46075887301</v>
      </c>
      <c r="H470" s="23">
        <v>16350.46075887301</v>
      </c>
      <c r="I470" s="27">
        <v>6.116035595249654E-2</v>
      </c>
      <c r="K470" s="23"/>
      <c r="L470" s="23">
        <f t="shared" si="210"/>
        <v>18726.071478174199</v>
      </c>
      <c r="M470" s="23">
        <f t="shared" si="211"/>
        <v>326.83160325794125</v>
      </c>
      <c r="N470" s="23">
        <f t="shared" si="212"/>
        <v>0.95384588282394978</v>
      </c>
      <c r="O470" s="23">
        <f t="shared" si="213"/>
        <v>0.10145649660088364</v>
      </c>
      <c r="Q470" s="23">
        <f t="shared" si="223"/>
        <v>1.9538458828239498</v>
      </c>
      <c r="R470" s="23">
        <f t="shared" si="224"/>
        <v>0.10145649660088364</v>
      </c>
      <c r="S470" s="23">
        <f t="shared" si="214"/>
        <v>1.9564782530175553</v>
      </c>
      <c r="U470" s="23">
        <f t="shared" si="215"/>
        <v>52.016865217150553</v>
      </c>
      <c r="V470" s="23">
        <f t="shared" si="225"/>
        <v>52</v>
      </c>
      <c r="W470" s="23">
        <f t="shared" si="226"/>
        <v>1.686521715055278E-2</v>
      </c>
      <c r="X470" s="23">
        <f t="shared" si="227"/>
        <v>6.0714781741990009</v>
      </c>
      <c r="Y470" s="23">
        <f t="shared" si="228"/>
        <v>-6.0714781741990009</v>
      </c>
      <c r="Z470" s="23">
        <f t="shared" si="229"/>
        <v>-6.0714781741990009</v>
      </c>
      <c r="AB470" s="23">
        <f t="shared" si="216"/>
        <v>5.1879964908025877E-2</v>
      </c>
      <c r="AC470" s="23">
        <f t="shared" si="217"/>
        <v>2.9725030305166991</v>
      </c>
      <c r="AD470" s="23">
        <f t="shared" si="230"/>
        <v>8.2569528625463864E-3</v>
      </c>
      <c r="AE470" s="23">
        <f t="shared" si="231"/>
        <v>0</v>
      </c>
      <c r="AF470" s="23">
        <f t="shared" si="232"/>
        <v>8.2569528625463864E-3</v>
      </c>
      <c r="AG470" s="23">
        <f t="shared" si="233"/>
        <v>2.9725030305166991</v>
      </c>
      <c r="AH470" s="23">
        <f t="shared" si="234"/>
        <v>-2.9725030305166991</v>
      </c>
      <c r="AI470" s="23">
        <f t="shared" si="235"/>
        <v>-2.9725030305166991</v>
      </c>
      <c r="AK470" s="26">
        <f t="shared" si="218"/>
        <v>0</v>
      </c>
      <c r="AL470" s="26">
        <f t="shared" si="219"/>
        <v>-0.36157705684156971</v>
      </c>
      <c r="AM470" s="26">
        <f t="shared" si="220"/>
        <v>5.8295004983811687</v>
      </c>
      <c r="AN470" s="26">
        <v>0</v>
      </c>
      <c r="AO470" s="26">
        <f t="shared" si="221"/>
        <v>-6.0714781741990009</v>
      </c>
      <c r="AP470" s="26" t="e">
        <f t="shared" si="222"/>
        <v>#N/A</v>
      </c>
      <c r="BC470" s="66">
        <f t="shared" si="236"/>
        <v>52.016865217150553</v>
      </c>
      <c r="BD470" s="66" t="e">
        <f t="shared" si="237"/>
        <v>#N/A</v>
      </c>
      <c r="BE470" s="66" t="e">
        <f t="shared" si="238"/>
        <v>#N/A</v>
      </c>
      <c r="BF470" s="66">
        <f t="shared" si="239"/>
        <v>5.8295004983811687</v>
      </c>
    </row>
    <row r="471" spans="5:58">
      <c r="E471" s="31"/>
      <c r="F471" s="22">
        <v>467</v>
      </c>
      <c r="G471" s="22">
        <v>16587.464089592591</v>
      </c>
      <c r="H471" s="22">
        <v>16587.464089592591</v>
      </c>
      <c r="I471" s="22">
        <v>6.0286490725693635E-2</v>
      </c>
      <c r="K471" s="22"/>
      <c r="L471" s="22">
        <f t="shared" si="210"/>
        <v>18997.509780560373</v>
      </c>
      <c r="M471" s="22">
        <f t="shared" si="211"/>
        <v>331.56909535060396</v>
      </c>
      <c r="N471" s="22">
        <f t="shared" si="212"/>
        <v>0.12536651658548356</v>
      </c>
      <c r="O471" s="22">
        <f t="shared" si="213"/>
        <v>-0.95099875152491486</v>
      </c>
      <c r="Q471" s="22">
        <f t="shared" si="223"/>
        <v>1.1253665165854836</v>
      </c>
      <c r="R471" s="22">
        <f t="shared" si="224"/>
        <v>-0.95099875152491486</v>
      </c>
      <c r="S471" s="22">
        <f t="shared" si="214"/>
        <v>1.4733799313326119</v>
      </c>
      <c r="U471" s="22">
        <f t="shared" si="215"/>
        <v>52.770860501556591</v>
      </c>
      <c r="V471" s="22">
        <f t="shared" si="225"/>
        <v>52</v>
      </c>
      <c r="W471" s="22">
        <f t="shared" si="226"/>
        <v>0.7708605015565908</v>
      </c>
      <c r="X471" s="22">
        <f t="shared" si="227"/>
        <v>277.50978056037269</v>
      </c>
      <c r="Y471" s="22">
        <f t="shared" si="228"/>
        <v>82.49021943962731</v>
      </c>
      <c r="Z471" s="22">
        <f t="shared" si="229"/>
        <v>82.49021943962731</v>
      </c>
      <c r="AB471" s="22">
        <f t="shared" si="216"/>
        <v>-0.70161733684564487</v>
      </c>
      <c r="AC471" s="22">
        <f t="shared" si="217"/>
        <v>-40.19971223446408</v>
      </c>
      <c r="AD471" s="22">
        <f t="shared" si="230"/>
        <v>-0.11166586731795577</v>
      </c>
      <c r="AE471" s="22">
        <f t="shared" si="231"/>
        <v>0</v>
      </c>
      <c r="AF471" s="22">
        <f t="shared" si="232"/>
        <v>-0.11166586731795577</v>
      </c>
      <c r="AG471" s="22">
        <f t="shared" si="233"/>
        <v>-40.19971223446408</v>
      </c>
      <c r="AH471" s="22">
        <f t="shared" si="234"/>
        <v>40.19971223446408</v>
      </c>
      <c r="AI471" s="22">
        <f t="shared" si="235"/>
        <v>40.19971223446408</v>
      </c>
      <c r="AK471" s="28">
        <f t="shared" si="218"/>
        <v>0</v>
      </c>
      <c r="AL471" s="28">
        <f t="shared" si="219"/>
        <v>-0.36157705684156971</v>
      </c>
      <c r="AM471" s="28">
        <f t="shared" si="220"/>
        <v>3.3662950020989957</v>
      </c>
      <c r="AN471" s="28">
        <v>0</v>
      </c>
      <c r="AO471" s="28">
        <f t="shared" si="221"/>
        <v>82.49021943962731</v>
      </c>
      <c r="AP471" s="28" t="e">
        <f t="shared" si="222"/>
        <v>#N/A</v>
      </c>
      <c r="BC471" s="65">
        <f t="shared" si="236"/>
        <v>52.770860501556591</v>
      </c>
      <c r="BD471" s="65" t="e">
        <f t="shared" si="237"/>
        <v>#N/A</v>
      </c>
      <c r="BE471" s="65" t="e">
        <f t="shared" si="238"/>
        <v>#N/A</v>
      </c>
      <c r="BF471" s="65">
        <f t="shared" si="239"/>
        <v>3.3662950020989957</v>
      </c>
    </row>
    <row r="472" spans="5:58">
      <c r="E472" s="31"/>
      <c r="F472" s="23">
        <v>468</v>
      </c>
      <c r="G472" s="23">
        <v>16827.90283290391</v>
      </c>
      <c r="H472" s="23">
        <v>16827.90283290391</v>
      </c>
      <c r="I472" s="27">
        <v>5.9425111371850893E-2</v>
      </c>
      <c r="K472" s="23"/>
      <c r="L472" s="23">
        <f t="shared" si="210"/>
        <v>19272.882637617426</v>
      </c>
      <c r="M472" s="23">
        <f t="shared" si="211"/>
        <v>336.37525837687321</v>
      </c>
      <c r="N472" s="23">
        <f t="shared" si="212"/>
        <v>-0.93508157352550691</v>
      </c>
      <c r="O472" s="23">
        <f t="shared" si="213"/>
        <v>-0.2138640683606928</v>
      </c>
      <c r="Q472" s="23">
        <f t="shared" si="223"/>
        <v>6.4918426474493085E-2</v>
      </c>
      <c r="R472" s="23">
        <f t="shared" si="224"/>
        <v>-0.2138640683606928</v>
      </c>
      <c r="S472" s="23">
        <f t="shared" si="214"/>
        <v>0.2234999817264226</v>
      </c>
      <c r="U472" s="23">
        <f t="shared" si="215"/>
        <v>53.535785104492852</v>
      </c>
      <c r="V472" s="23">
        <f t="shared" si="225"/>
        <v>53</v>
      </c>
      <c r="W472" s="23">
        <f t="shared" si="226"/>
        <v>0.53578510449285233</v>
      </c>
      <c r="X472" s="23">
        <f t="shared" si="227"/>
        <v>192.88263761742684</v>
      </c>
      <c r="Y472" s="23">
        <f t="shared" si="228"/>
        <v>167.11736238257316</v>
      </c>
      <c r="Z472" s="23">
        <f t="shared" si="229"/>
        <v>167.11736238257316</v>
      </c>
      <c r="AB472" s="23">
        <f t="shared" si="216"/>
        <v>-1.2760858912750395</v>
      </c>
      <c r="AC472" s="23">
        <f t="shared" si="217"/>
        <v>-73.114335866249803</v>
      </c>
      <c r="AD472" s="23">
        <f t="shared" si="230"/>
        <v>-0.20309537740624944</v>
      </c>
      <c r="AE472" s="23">
        <f t="shared" si="231"/>
        <v>0</v>
      </c>
      <c r="AF472" s="23">
        <f t="shared" si="232"/>
        <v>-0.20309537740624944</v>
      </c>
      <c r="AG472" s="23">
        <f t="shared" si="233"/>
        <v>-73.114335866249803</v>
      </c>
      <c r="AH472" s="23">
        <f t="shared" si="234"/>
        <v>73.114335866249803</v>
      </c>
      <c r="AI472" s="23">
        <f t="shared" si="235"/>
        <v>73.114335866249803</v>
      </c>
      <c r="AK472" s="26">
        <f t="shared" si="218"/>
        <v>0</v>
      </c>
      <c r="AL472" s="26">
        <f t="shared" si="219"/>
        <v>-0.36157705684156971</v>
      </c>
      <c r="AM472" s="26">
        <f t="shared" si="220"/>
        <v>-13.014450160807709</v>
      </c>
      <c r="AN472" s="26">
        <v>0</v>
      </c>
      <c r="AO472" s="26">
        <f t="shared" si="221"/>
        <v>167.11736238257316</v>
      </c>
      <c r="AP472" s="26" t="e">
        <f t="shared" si="222"/>
        <v>#N/A</v>
      </c>
      <c r="BC472" s="66">
        <f t="shared" si="236"/>
        <v>53.535785104492852</v>
      </c>
      <c r="BD472" s="66" t="e">
        <f t="shared" si="237"/>
        <v>#N/A</v>
      </c>
      <c r="BE472" s="66" t="e">
        <f t="shared" si="238"/>
        <v>#N/A</v>
      </c>
      <c r="BF472" s="66">
        <f t="shared" si="239"/>
        <v>-13.014450160807709</v>
      </c>
    </row>
    <row r="473" spans="5:58">
      <c r="E473" s="31"/>
      <c r="F473" s="22">
        <v>469</v>
      </c>
      <c r="G473" s="22">
        <v>17071.826785827325</v>
      </c>
      <c r="H473" s="22">
        <v>17071.826785827325</v>
      </c>
      <c r="I473" s="22">
        <v>5.8576039491577969E-2</v>
      </c>
      <c r="K473" s="22"/>
      <c r="L473" s="22">
        <f t="shared" si="210"/>
        <v>19552.247081534024</v>
      </c>
      <c r="M473" s="22">
        <f t="shared" si="211"/>
        <v>341.25108773622088</v>
      </c>
      <c r="N473" s="22">
        <f t="shared" si="212"/>
        <v>-0.36316454795631636</v>
      </c>
      <c r="O473" s="22">
        <f t="shared" si="213"/>
        <v>0.88782143474372677</v>
      </c>
      <c r="Q473" s="22">
        <f t="shared" si="223"/>
        <v>0.63683545204368364</v>
      </c>
      <c r="R473" s="22">
        <f t="shared" si="224"/>
        <v>0.88782143474372677</v>
      </c>
      <c r="S473" s="22">
        <f t="shared" si="214"/>
        <v>1.0926052777513444</v>
      </c>
      <c r="U473" s="22">
        <f t="shared" si="215"/>
        <v>54.311797448705619</v>
      </c>
      <c r="V473" s="22">
        <f t="shared" si="225"/>
        <v>54</v>
      </c>
      <c r="W473" s="22">
        <f t="shared" si="226"/>
        <v>0.31179744870561876</v>
      </c>
      <c r="X473" s="22">
        <f t="shared" si="227"/>
        <v>112.24708153402275</v>
      </c>
      <c r="Y473" s="22">
        <f t="shared" si="228"/>
        <v>-112.24708153402275</v>
      </c>
      <c r="Z473" s="22">
        <f t="shared" si="229"/>
        <v>-112.24708153402275</v>
      </c>
      <c r="AB473" s="22">
        <f t="shared" si="216"/>
        <v>0.94855289350881788</v>
      </c>
      <c r="AC473" s="22">
        <f t="shared" si="217"/>
        <v>54.348077442977484</v>
      </c>
      <c r="AD473" s="22">
        <f t="shared" si="230"/>
        <v>0.15096688178604856</v>
      </c>
      <c r="AE473" s="22">
        <f t="shared" si="231"/>
        <v>0</v>
      </c>
      <c r="AF473" s="22">
        <f t="shared" si="232"/>
        <v>0.15096688178604856</v>
      </c>
      <c r="AG473" s="22">
        <f t="shared" si="233"/>
        <v>54.348077442977484</v>
      </c>
      <c r="AH473" s="22">
        <f t="shared" si="234"/>
        <v>-54.348077442977484</v>
      </c>
      <c r="AI473" s="22">
        <f t="shared" si="235"/>
        <v>-54.348077442977484</v>
      </c>
      <c r="AK473" s="28">
        <f t="shared" si="218"/>
        <v>0</v>
      </c>
      <c r="AL473" s="28">
        <f t="shared" si="219"/>
        <v>-0.36157705684156971</v>
      </c>
      <c r="AM473" s="28">
        <f t="shared" si="220"/>
        <v>0.76926588023885167</v>
      </c>
      <c r="AN473" s="28">
        <v>0</v>
      </c>
      <c r="AO473" s="28">
        <f t="shared" si="221"/>
        <v>-112.24708153402275</v>
      </c>
      <c r="AP473" s="28" t="e">
        <f t="shared" si="222"/>
        <v>#N/A</v>
      </c>
      <c r="BC473" s="65">
        <f t="shared" si="236"/>
        <v>54.311797448705619</v>
      </c>
      <c r="BD473" s="65" t="e">
        <f t="shared" si="237"/>
        <v>#N/A</v>
      </c>
      <c r="BE473" s="65" t="e">
        <f t="shared" si="238"/>
        <v>#N/A</v>
      </c>
      <c r="BF473" s="65">
        <f t="shared" si="239"/>
        <v>0.76926588023885167</v>
      </c>
    </row>
    <row r="474" spans="5:58">
      <c r="E474" s="31"/>
      <c r="F474" s="23">
        <v>470</v>
      </c>
      <c r="G474" s="23">
        <v>17319.286467201313</v>
      </c>
      <c r="H474" s="23">
        <v>17319.286467201313</v>
      </c>
      <c r="I474" s="27">
        <v>5.7739099234472888E-2</v>
      </c>
      <c r="K474" s="23"/>
      <c r="L474" s="23">
        <f t="shared" si="210"/>
        <v>19835.660971192196</v>
      </c>
      <c r="M474" s="23">
        <f t="shared" si="211"/>
        <v>346.19759325663989</v>
      </c>
      <c r="N474" s="23">
        <f t="shared" si="212"/>
        <v>0.77935311053009138</v>
      </c>
      <c r="O474" s="23">
        <f t="shared" si="213"/>
        <v>0.55921741567103955</v>
      </c>
      <c r="Q474" s="23">
        <f t="shared" si="223"/>
        <v>1.7793531105300913</v>
      </c>
      <c r="R474" s="23">
        <f t="shared" si="224"/>
        <v>0.55921741567103955</v>
      </c>
      <c r="S474" s="23">
        <f t="shared" si="214"/>
        <v>1.865159942188044</v>
      </c>
      <c r="U474" s="23">
        <f t="shared" si="215"/>
        <v>55.099058253311654</v>
      </c>
      <c r="V474" s="23">
        <f t="shared" si="225"/>
        <v>55</v>
      </c>
      <c r="W474" s="23">
        <f t="shared" si="226"/>
        <v>9.9058253311653743E-2</v>
      </c>
      <c r="X474" s="23">
        <f t="shared" si="227"/>
        <v>35.660971192195348</v>
      </c>
      <c r="Y474" s="23">
        <f t="shared" si="228"/>
        <v>-35.660971192195348</v>
      </c>
      <c r="Z474" s="23">
        <f t="shared" si="229"/>
        <v>-35.660971192195348</v>
      </c>
      <c r="AB474" s="23">
        <f t="shared" si="216"/>
        <v>0.30450686928482162</v>
      </c>
      <c r="AC474" s="23">
        <f t="shared" si="217"/>
        <v>17.446958442762121</v>
      </c>
      <c r="AD474" s="23">
        <f t="shared" si="230"/>
        <v>4.8463773452117005E-2</v>
      </c>
      <c r="AE474" s="23">
        <f t="shared" si="231"/>
        <v>0</v>
      </c>
      <c r="AF474" s="23">
        <f t="shared" si="232"/>
        <v>4.8463773452117005E-2</v>
      </c>
      <c r="AG474" s="23">
        <f t="shared" si="233"/>
        <v>17.446958442762121</v>
      </c>
      <c r="AH474" s="23">
        <f t="shared" si="234"/>
        <v>-17.446958442762121</v>
      </c>
      <c r="AI474" s="23">
        <f t="shared" si="235"/>
        <v>-17.446958442762121</v>
      </c>
      <c r="AK474" s="26">
        <f t="shared" si="218"/>
        <v>0</v>
      </c>
      <c r="AL474" s="26">
        <f t="shared" si="219"/>
        <v>-0.36157705684156971</v>
      </c>
      <c r="AM474" s="26">
        <f t="shared" si="220"/>
        <v>5.4143215918628602</v>
      </c>
      <c r="AN474" s="26">
        <v>0</v>
      </c>
      <c r="AO474" s="26">
        <f t="shared" si="221"/>
        <v>-35.660971192195348</v>
      </c>
      <c r="AP474" s="26" t="e">
        <f t="shared" si="222"/>
        <v>#N/A</v>
      </c>
      <c r="BC474" s="66">
        <f t="shared" si="236"/>
        <v>55.099058253311654</v>
      </c>
      <c r="BD474" s="66" t="e">
        <f t="shared" si="237"/>
        <v>#N/A</v>
      </c>
      <c r="BE474" s="66" t="e">
        <f t="shared" si="238"/>
        <v>#N/A</v>
      </c>
      <c r="BF474" s="66">
        <f t="shared" si="239"/>
        <v>5.4143215918628602</v>
      </c>
    </row>
    <row r="475" spans="5:58">
      <c r="E475" s="31"/>
      <c r="F475" s="22">
        <v>471</v>
      </c>
      <c r="G475" s="22">
        <v>17570.333128145459</v>
      </c>
      <c r="H475" s="22">
        <v>17570.333128145459</v>
      </c>
      <c r="I475" s="22">
        <v>5.6914117262701527E-2</v>
      </c>
      <c r="K475" s="22"/>
      <c r="L475" s="22">
        <f t="shared" si="210"/>
        <v>20123.183004150553</v>
      </c>
      <c r="M475" s="22">
        <f t="shared" si="211"/>
        <v>351.21579940379087</v>
      </c>
      <c r="N475" s="22">
        <f t="shared" si="212"/>
        <v>0.76791223386871843</v>
      </c>
      <c r="O475" s="22">
        <f t="shared" si="213"/>
        <v>-0.57482709570572599</v>
      </c>
      <c r="Q475" s="22">
        <f t="shared" si="223"/>
        <v>1.7679122338687185</v>
      </c>
      <c r="R475" s="22">
        <f t="shared" si="224"/>
        <v>-0.57482709570572599</v>
      </c>
      <c r="S475" s="22">
        <f t="shared" si="214"/>
        <v>1.8590158301155377</v>
      </c>
      <c r="U475" s="22">
        <f t="shared" si="215"/>
        <v>55.897730567084871</v>
      </c>
      <c r="V475" s="22">
        <f t="shared" si="225"/>
        <v>55</v>
      </c>
      <c r="W475" s="22">
        <f t="shared" si="226"/>
        <v>0.89773056708487076</v>
      </c>
      <c r="X475" s="22">
        <f t="shared" si="227"/>
        <v>323.18300415055347</v>
      </c>
      <c r="Y475" s="22">
        <f t="shared" si="228"/>
        <v>36.816995849446528</v>
      </c>
      <c r="Z475" s="22">
        <f t="shared" si="229"/>
        <v>36.816995849446528</v>
      </c>
      <c r="AB475" s="22">
        <f t="shared" si="216"/>
        <v>-0.31436266883818559</v>
      </c>
      <c r="AC475" s="22">
        <f t="shared" si="217"/>
        <v>-18.011654160896796</v>
      </c>
      <c r="AD475" s="22">
        <f t="shared" si="230"/>
        <v>-5.0032372669157769E-2</v>
      </c>
      <c r="AE475" s="22">
        <f t="shared" si="231"/>
        <v>0</v>
      </c>
      <c r="AF475" s="22">
        <f t="shared" si="232"/>
        <v>-5.0032372669157769E-2</v>
      </c>
      <c r="AG475" s="22">
        <f t="shared" si="233"/>
        <v>-18.011654160896796</v>
      </c>
      <c r="AH475" s="22">
        <f t="shared" si="234"/>
        <v>18.011654160896796</v>
      </c>
      <c r="AI475" s="22">
        <f t="shared" si="235"/>
        <v>18.011654160896796</v>
      </c>
      <c r="AK475" s="28">
        <f t="shared" si="218"/>
        <v>0</v>
      </c>
      <c r="AL475" s="28">
        <f t="shared" si="219"/>
        <v>-0.36157705684156971</v>
      </c>
      <c r="AM475" s="28">
        <f t="shared" si="220"/>
        <v>5.3856617588866502</v>
      </c>
      <c r="AN475" s="28">
        <v>0</v>
      </c>
      <c r="AO475" s="28">
        <f t="shared" si="221"/>
        <v>36.816995849446528</v>
      </c>
      <c r="AP475" s="28" t="e">
        <f t="shared" si="222"/>
        <v>#N/A</v>
      </c>
      <c r="BC475" s="65">
        <f t="shared" si="236"/>
        <v>55.897730567084871</v>
      </c>
      <c r="BD475" s="65" t="e">
        <f t="shared" si="237"/>
        <v>#N/A</v>
      </c>
      <c r="BE475" s="65" t="e">
        <f t="shared" si="238"/>
        <v>#N/A</v>
      </c>
      <c r="BF475" s="65">
        <f t="shared" si="239"/>
        <v>5.3856617588866502</v>
      </c>
    </row>
    <row r="476" spans="5:58">
      <c r="E476" s="31"/>
      <c r="F476" s="23">
        <v>472</v>
      </c>
      <c r="G476" s="23">
        <v>17825.018762674932</v>
      </c>
      <c r="H476" s="23">
        <v>17825.018762674932</v>
      </c>
      <c r="I476" s="27">
        <v>5.6100922715098103E-2</v>
      </c>
      <c r="K476" s="23"/>
      <c r="L476" s="23">
        <f t="shared" si="210"/>
        <v>20414.872728800969</v>
      </c>
      <c r="M476" s="23">
        <f t="shared" si="211"/>
        <v>356.30674549317632</v>
      </c>
      <c r="N476" s="23">
        <f t="shared" si="212"/>
        <v>-0.25032358874100619</v>
      </c>
      <c r="O476" s="23">
        <f t="shared" si="213"/>
        <v>-0.92598784538596868</v>
      </c>
      <c r="Q476" s="23">
        <f t="shared" si="223"/>
        <v>0.74967641125899376</v>
      </c>
      <c r="R476" s="23">
        <f t="shared" si="224"/>
        <v>-0.92598784538596868</v>
      </c>
      <c r="S476" s="23">
        <f t="shared" si="214"/>
        <v>1.1914143743470249</v>
      </c>
      <c r="U476" s="23">
        <f t="shared" si="215"/>
        <v>56.707979802224912</v>
      </c>
      <c r="V476" s="23">
        <f t="shared" si="225"/>
        <v>56</v>
      </c>
      <c r="W476" s="23">
        <f t="shared" si="226"/>
        <v>0.70797980222491219</v>
      </c>
      <c r="X476" s="23">
        <f t="shared" si="227"/>
        <v>254.87272880096839</v>
      </c>
      <c r="Y476" s="23">
        <f t="shared" si="228"/>
        <v>105.12727119903161</v>
      </c>
      <c r="Z476" s="23">
        <f t="shared" si="229"/>
        <v>105.12727119903161</v>
      </c>
      <c r="AB476" s="23">
        <f t="shared" si="216"/>
        <v>-0.89023126074245706</v>
      </c>
      <c r="AC476" s="23">
        <f t="shared" si="217"/>
        <v>-51.006494031153117</v>
      </c>
      <c r="AD476" s="23">
        <f t="shared" si="230"/>
        <v>-0.14168470564209198</v>
      </c>
      <c r="AE476" s="23">
        <f t="shared" si="231"/>
        <v>0</v>
      </c>
      <c r="AF476" s="23">
        <f t="shared" si="232"/>
        <v>-0.14168470564209198</v>
      </c>
      <c r="AG476" s="23">
        <f t="shared" si="233"/>
        <v>-51.006494031153117</v>
      </c>
      <c r="AH476" s="23">
        <f t="shared" si="234"/>
        <v>51.006494031153117</v>
      </c>
      <c r="AI476" s="23">
        <f t="shared" si="235"/>
        <v>51.006494031153117</v>
      </c>
      <c r="AK476" s="26">
        <f t="shared" si="218"/>
        <v>0</v>
      </c>
      <c r="AL476" s="26">
        <f t="shared" si="219"/>
        <v>-0.36157705684156971</v>
      </c>
      <c r="AM476" s="26">
        <f t="shared" si="220"/>
        <v>1.521256710655793</v>
      </c>
      <c r="AN476" s="26">
        <v>0</v>
      </c>
      <c r="AO476" s="26">
        <f t="shared" si="221"/>
        <v>105.12727119903161</v>
      </c>
      <c r="AP476" s="26" t="e">
        <f t="shared" si="222"/>
        <v>#N/A</v>
      </c>
      <c r="BC476" s="66">
        <f t="shared" si="236"/>
        <v>56.707979802224912</v>
      </c>
      <c r="BD476" s="66" t="e">
        <f t="shared" si="237"/>
        <v>#N/A</v>
      </c>
      <c r="BE476" s="66" t="e">
        <f t="shared" si="238"/>
        <v>#N/A</v>
      </c>
      <c r="BF476" s="66">
        <f t="shared" si="239"/>
        <v>1.521256710655793</v>
      </c>
    </row>
    <row r="477" spans="5:58">
      <c r="E477" s="31"/>
      <c r="F477" s="22">
        <v>473</v>
      </c>
      <c r="G477" s="22">
        <v>18083.396118469012</v>
      </c>
      <c r="H477" s="22">
        <v>18083.396118469012</v>
      </c>
      <c r="I477" s="22">
        <v>5.5299347171777966E-2</v>
      </c>
      <c r="K477" s="22"/>
      <c r="L477" s="22">
        <f t="shared" si="210"/>
        <v>20710.790556701686</v>
      </c>
      <c r="M477" s="22">
        <f t="shared" si="211"/>
        <v>361.47148590539376</v>
      </c>
      <c r="N477" s="22">
        <f t="shared" si="212"/>
        <v>-0.9422655272565017</v>
      </c>
      <c r="O477" s="22">
        <f t="shared" si="213"/>
        <v>-0.17958581521587902</v>
      </c>
      <c r="Q477" s="22">
        <f t="shared" si="223"/>
        <v>5.77344727434983E-2</v>
      </c>
      <c r="R477" s="22">
        <f t="shared" si="224"/>
        <v>-0.17958581521587902</v>
      </c>
      <c r="S477" s="22">
        <f t="shared" si="214"/>
        <v>0.1886381042359194</v>
      </c>
      <c r="U477" s="22">
        <f t="shared" si="215"/>
        <v>57.529973768615797</v>
      </c>
      <c r="V477" s="22">
        <f t="shared" si="225"/>
        <v>57</v>
      </c>
      <c r="W477" s="22">
        <f t="shared" si="226"/>
        <v>0.52997376861579681</v>
      </c>
      <c r="X477" s="22">
        <f t="shared" si="227"/>
        <v>190.79055670168685</v>
      </c>
      <c r="Y477" s="22">
        <f t="shared" si="228"/>
        <v>169.20944329831315</v>
      </c>
      <c r="Z477" s="22">
        <f t="shared" si="229"/>
        <v>169.20944329831315</v>
      </c>
      <c r="AB477" s="22">
        <f t="shared" si="216"/>
        <v>-1.259745252536834</v>
      </c>
      <c r="AC477" s="22">
        <f t="shared" si="217"/>
        <v>-72.178086232002656</v>
      </c>
      <c r="AD477" s="22">
        <f t="shared" si="230"/>
        <v>-0.20049468397778517</v>
      </c>
      <c r="AE477" s="22">
        <f t="shared" si="231"/>
        <v>0</v>
      </c>
      <c r="AF477" s="22">
        <f t="shared" si="232"/>
        <v>-0.20049468397778517</v>
      </c>
      <c r="AG477" s="22">
        <f t="shared" si="233"/>
        <v>-72.178086232002656</v>
      </c>
      <c r="AH477" s="22">
        <f t="shared" si="234"/>
        <v>72.178086232002656</v>
      </c>
      <c r="AI477" s="22">
        <f t="shared" si="235"/>
        <v>72.178086232002656</v>
      </c>
      <c r="AK477" s="28">
        <f t="shared" si="218"/>
        <v>0</v>
      </c>
      <c r="AL477" s="28">
        <f t="shared" si="219"/>
        <v>-0.36157705684156971</v>
      </c>
      <c r="AM477" s="28">
        <f t="shared" si="220"/>
        <v>-14.487411535481868</v>
      </c>
      <c r="AN477" s="28">
        <v>0</v>
      </c>
      <c r="AO477" s="28">
        <f t="shared" si="221"/>
        <v>169.20944329831315</v>
      </c>
      <c r="AP477" s="28" t="e">
        <f t="shared" si="222"/>
        <v>#N/A</v>
      </c>
      <c r="BC477" s="65">
        <f t="shared" si="236"/>
        <v>57.529973768615797</v>
      </c>
      <c r="BD477" s="65" t="e">
        <f t="shared" si="237"/>
        <v>#N/A</v>
      </c>
      <c r="BE477" s="65" t="e">
        <f t="shared" si="238"/>
        <v>#N/A</v>
      </c>
      <c r="BF477" s="65">
        <f t="shared" si="239"/>
        <v>-14.487411535481868</v>
      </c>
    </row>
    <row r="478" spans="5:58">
      <c r="E478" s="31"/>
      <c r="F478" s="23">
        <v>474</v>
      </c>
      <c r="G478" s="23">
        <v>18345.518707795592</v>
      </c>
      <c r="H478" s="23">
        <v>18345.518707795592</v>
      </c>
      <c r="I478" s="27">
        <v>5.4509224619256377E-2</v>
      </c>
      <c r="K478" s="23"/>
      <c r="L478" s="23">
        <f t="shared" si="210"/>
        <v>21010.997775089087</v>
      </c>
      <c r="M478" s="23">
        <f t="shared" si="211"/>
        <v>366.71109030450759</v>
      </c>
      <c r="N478" s="23">
        <f t="shared" si="212"/>
        <v>-0.62928106316635324</v>
      </c>
      <c r="O478" s="23">
        <f t="shared" si="213"/>
        <v>0.72396183077766563</v>
      </c>
      <c r="Q478" s="23">
        <f t="shared" si="223"/>
        <v>0.37071893683364676</v>
      </c>
      <c r="R478" s="23">
        <f t="shared" si="224"/>
        <v>0.72396183077766563</v>
      </c>
      <c r="S478" s="23">
        <f t="shared" si="214"/>
        <v>0.81335924569037676</v>
      </c>
      <c r="U478" s="23">
        <f t="shared" si="215"/>
        <v>58.363882708580796</v>
      </c>
      <c r="V478" s="23">
        <f t="shared" si="225"/>
        <v>58</v>
      </c>
      <c r="W478" s="23">
        <f t="shared" si="226"/>
        <v>0.36388270858079608</v>
      </c>
      <c r="X478" s="23">
        <f t="shared" si="227"/>
        <v>130.99777508908659</v>
      </c>
      <c r="Y478" s="23">
        <f t="shared" si="228"/>
        <v>-130.99777508908659</v>
      </c>
      <c r="Z478" s="23">
        <f t="shared" si="229"/>
        <v>-130.99777508908659</v>
      </c>
      <c r="AB478" s="23">
        <f t="shared" si="216"/>
        <v>1.0975396252652401</v>
      </c>
      <c r="AC478" s="23">
        <f t="shared" si="217"/>
        <v>62.884388376068195</v>
      </c>
      <c r="AD478" s="23">
        <f t="shared" si="230"/>
        <v>0.17467885660018942</v>
      </c>
      <c r="AE478" s="23">
        <f t="shared" si="231"/>
        <v>0</v>
      </c>
      <c r="AF478" s="23">
        <f t="shared" si="232"/>
        <v>0.17467885660018942</v>
      </c>
      <c r="AG478" s="23">
        <f t="shared" si="233"/>
        <v>62.884388376068188</v>
      </c>
      <c r="AH478" s="23">
        <f t="shared" si="234"/>
        <v>-62.884388376068188</v>
      </c>
      <c r="AI478" s="23">
        <f t="shared" si="235"/>
        <v>-62.884388376068188</v>
      </c>
      <c r="AK478" s="26">
        <f t="shared" si="218"/>
        <v>0</v>
      </c>
      <c r="AL478" s="26">
        <f t="shared" si="219"/>
        <v>-0.36157705684156971</v>
      </c>
      <c r="AM478" s="26">
        <f t="shared" si="220"/>
        <v>-1.7943518443133932</v>
      </c>
      <c r="AN478" s="26">
        <v>0</v>
      </c>
      <c r="AO478" s="26">
        <f t="shared" si="221"/>
        <v>-130.99777508908659</v>
      </c>
      <c r="AP478" s="26" t="e">
        <f t="shared" si="222"/>
        <v>#N/A</v>
      </c>
      <c r="BC478" s="66">
        <f t="shared" si="236"/>
        <v>58.363882708580796</v>
      </c>
      <c r="BD478" s="66" t="e">
        <f t="shared" si="237"/>
        <v>#N/A</v>
      </c>
      <c r="BE478" s="66" t="e">
        <f t="shared" si="238"/>
        <v>#N/A</v>
      </c>
      <c r="BF478" s="66">
        <f t="shared" si="239"/>
        <v>-1.7943518443133932</v>
      </c>
    </row>
    <row r="479" spans="5:58">
      <c r="E479" s="31"/>
      <c r="F479" s="22">
        <v>475</v>
      </c>
      <c r="G479" s="22">
        <v>18611.440818593997</v>
      </c>
      <c r="H479" s="22">
        <v>18611.440818593997</v>
      </c>
      <c r="I479" s="22">
        <v>5.3730391416065823E-2</v>
      </c>
      <c r="K479" s="22"/>
      <c r="L479" s="22">
        <f t="shared" si="210"/>
        <v>21315.556559570774</v>
      </c>
      <c r="M479" s="22">
        <f t="shared" si="211"/>
        <v>372.02664385958485</v>
      </c>
      <c r="N479" s="22">
        <f t="shared" si="212"/>
        <v>0.23925426635557734</v>
      </c>
      <c r="O479" s="22">
        <f t="shared" si="213"/>
        <v>0.92890946001931718</v>
      </c>
      <c r="Q479" s="22">
        <f t="shared" si="223"/>
        <v>1.2392542663555774</v>
      </c>
      <c r="R479" s="22">
        <f t="shared" si="224"/>
        <v>0.92890946001931718</v>
      </c>
      <c r="S479" s="22">
        <f t="shared" si="214"/>
        <v>1.5487491474069905</v>
      </c>
      <c r="U479" s="22">
        <f t="shared" si="215"/>
        <v>59.209879332141035</v>
      </c>
      <c r="V479" s="22">
        <f t="shared" si="225"/>
        <v>59</v>
      </c>
      <c r="W479" s="22">
        <f t="shared" si="226"/>
        <v>0.20987933214103549</v>
      </c>
      <c r="X479" s="22">
        <f t="shared" si="227"/>
        <v>75.556559570772777</v>
      </c>
      <c r="Y479" s="22">
        <f t="shared" si="228"/>
        <v>-75.556559570772777</v>
      </c>
      <c r="Z479" s="22">
        <f t="shared" si="229"/>
        <v>-75.556559570772777</v>
      </c>
      <c r="AB479" s="22">
        <f t="shared" si="216"/>
        <v>0.64322669908404284</v>
      </c>
      <c r="AC479" s="22">
        <f t="shared" si="217"/>
        <v>36.854175127647068</v>
      </c>
      <c r="AD479" s="22">
        <f t="shared" si="230"/>
        <v>0.10237270868790851</v>
      </c>
      <c r="AE479" s="22">
        <f t="shared" si="231"/>
        <v>0</v>
      </c>
      <c r="AF479" s="22">
        <f t="shared" si="232"/>
        <v>0.10237270868790851</v>
      </c>
      <c r="AG479" s="22">
        <f t="shared" si="233"/>
        <v>36.854175127647068</v>
      </c>
      <c r="AH479" s="22">
        <f t="shared" si="234"/>
        <v>-36.854175127647068</v>
      </c>
      <c r="AI479" s="22">
        <f t="shared" si="235"/>
        <v>-36.854175127647068</v>
      </c>
      <c r="AK479" s="28">
        <f t="shared" si="218"/>
        <v>0</v>
      </c>
      <c r="AL479" s="28">
        <f t="shared" si="219"/>
        <v>-0.36157705684156971</v>
      </c>
      <c r="AM479" s="28">
        <f t="shared" si="220"/>
        <v>3.7996216060644317</v>
      </c>
      <c r="AN479" s="28">
        <v>0</v>
      </c>
      <c r="AO479" s="28">
        <f t="shared" si="221"/>
        <v>-75.556559570772777</v>
      </c>
      <c r="AP479" s="28" t="e">
        <f t="shared" si="222"/>
        <v>#N/A</v>
      </c>
      <c r="BC479" s="65">
        <f t="shared" si="236"/>
        <v>59.209879332141035</v>
      </c>
      <c r="BD479" s="65" t="e">
        <f t="shared" si="237"/>
        <v>#N/A</v>
      </c>
      <c r="BE479" s="65" t="e">
        <f t="shared" si="238"/>
        <v>#N/A</v>
      </c>
      <c r="BF479" s="65">
        <f t="shared" si="239"/>
        <v>3.7996216060644317</v>
      </c>
    </row>
    <row r="480" spans="5:58">
      <c r="E480" s="31"/>
      <c r="F480" s="23">
        <v>476</v>
      </c>
      <c r="G480" s="23">
        <v>18881.217525718486</v>
      </c>
      <c r="H480" s="23">
        <v>18881.217525718486</v>
      </c>
      <c r="I480" s="27">
        <v>5.296268625886439E-2</v>
      </c>
      <c r="K480" s="23"/>
      <c r="L480" s="23">
        <f t="shared" si="210"/>
        <v>21624.529987002665</v>
      </c>
      <c r="M480" s="23">
        <f t="shared" si="211"/>
        <v>377.41924746944312</v>
      </c>
      <c r="N480" s="23">
        <f t="shared" si="212"/>
        <v>0.87265061368774699</v>
      </c>
      <c r="O480" s="23">
        <f t="shared" si="213"/>
        <v>0.3982415037551002</v>
      </c>
      <c r="Q480" s="23">
        <f t="shared" si="223"/>
        <v>1.872650613687747</v>
      </c>
      <c r="R480" s="23">
        <f t="shared" si="224"/>
        <v>0.3982415037551002</v>
      </c>
      <c r="S480" s="23">
        <f t="shared" si="214"/>
        <v>1.9145277789204884</v>
      </c>
      <c r="U480" s="23">
        <f t="shared" si="215"/>
        <v>60.068138852785182</v>
      </c>
      <c r="V480" s="23">
        <f t="shared" si="225"/>
        <v>60</v>
      </c>
      <c r="W480" s="23">
        <f t="shared" si="226"/>
        <v>6.813885278518228E-2</v>
      </c>
      <c r="X480" s="23">
        <f t="shared" si="227"/>
        <v>24.529987002665621</v>
      </c>
      <c r="Y480" s="23">
        <f t="shared" si="228"/>
        <v>-24.529987002665621</v>
      </c>
      <c r="Z480" s="23">
        <f t="shared" si="229"/>
        <v>-24.529987002665621</v>
      </c>
      <c r="AB480" s="23">
        <f t="shared" si="216"/>
        <v>0.20954032674895248</v>
      </c>
      <c r="AC480" s="23">
        <f t="shared" si="217"/>
        <v>12.005776360507207</v>
      </c>
      <c r="AD480" s="23">
        <f t="shared" si="230"/>
        <v>3.3349378779186686E-2</v>
      </c>
      <c r="AE480" s="23">
        <f t="shared" si="231"/>
        <v>0</v>
      </c>
      <c r="AF480" s="23">
        <f t="shared" si="232"/>
        <v>3.3349378779186686E-2</v>
      </c>
      <c r="AG480" s="23">
        <f t="shared" si="233"/>
        <v>12.005776360507207</v>
      </c>
      <c r="AH480" s="23">
        <f t="shared" si="234"/>
        <v>-12.005776360507207</v>
      </c>
      <c r="AI480" s="23">
        <f t="shared" si="235"/>
        <v>-12.005776360507207</v>
      </c>
      <c r="AK480" s="26">
        <f t="shared" si="218"/>
        <v>0</v>
      </c>
      <c r="AL480" s="26">
        <f t="shared" si="219"/>
        <v>-0.36157705684156971</v>
      </c>
      <c r="AM480" s="26">
        <f t="shared" si="220"/>
        <v>5.6412334428656417</v>
      </c>
      <c r="AN480" s="26">
        <v>0</v>
      </c>
      <c r="AO480" s="26">
        <f t="shared" si="221"/>
        <v>-24.529987002665621</v>
      </c>
      <c r="AP480" s="26" t="e">
        <f t="shared" si="222"/>
        <v>#N/A</v>
      </c>
      <c r="BC480" s="66">
        <f t="shared" si="236"/>
        <v>60.068138852785182</v>
      </c>
      <c r="BD480" s="66" t="e">
        <f t="shared" si="237"/>
        <v>#N/A</v>
      </c>
      <c r="BE480" s="66" t="e">
        <f t="shared" si="238"/>
        <v>#N/A</v>
      </c>
      <c r="BF480" s="66">
        <f t="shared" si="239"/>
        <v>5.6412334428656417</v>
      </c>
    </row>
    <row r="481" spans="5:58">
      <c r="E481" s="31"/>
      <c r="F481" s="22">
        <v>477</v>
      </c>
      <c r="G481" s="22">
        <v>19154.904702344837</v>
      </c>
      <c r="H481" s="22">
        <v>19154.904702344837</v>
      </c>
      <c r="I481" s="22">
        <v>5.220595014902818E-2</v>
      </c>
      <c r="K481" s="22"/>
      <c r="L481" s="22">
        <f t="shared" si="210"/>
        <v>21937.982048552883</v>
      </c>
      <c r="M481" s="22">
        <f t="shared" si="211"/>
        <v>382.89001799065835</v>
      </c>
      <c r="N481" s="22">
        <f t="shared" si="212"/>
        <v>0.88926665365552426</v>
      </c>
      <c r="O481" s="22">
        <f t="shared" si="213"/>
        <v>-0.35961118945192883</v>
      </c>
      <c r="Q481" s="22">
        <f t="shared" si="223"/>
        <v>1.8892666536555243</v>
      </c>
      <c r="R481" s="22">
        <f t="shared" si="224"/>
        <v>-0.35961118945192883</v>
      </c>
      <c r="S481" s="22">
        <f t="shared" si="214"/>
        <v>1.9231871193916035</v>
      </c>
      <c r="U481" s="22">
        <f t="shared" si="215"/>
        <v>60.938839023758007</v>
      </c>
      <c r="V481" s="22">
        <f t="shared" si="225"/>
        <v>60</v>
      </c>
      <c r="W481" s="22">
        <f t="shared" si="226"/>
        <v>0.93883902375800687</v>
      </c>
      <c r="X481" s="22">
        <f t="shared" si="227"/>
        <v>337.98204855288247</v>
      </c>
      <c r="Y481" s="22">
        <f t="shared" si="228"/>
        <v>22.017951447117525</v>
      </c>
      <c r="Z481" s="22">
        <f t="shared" si="229"/>
        <v>22.017951447117525</v>
      </c>
      <c r="AB481" s="22">
        <f t="shared" si="216"/>
        <v>-0.18809425527576121</v>
      </c>
      <c r="AC481" s="22">
        <f t="shared" si="217"/>
        <v>-10.777006977957436</v>
      </c>
      <c r="AD481" s="22">
        <f t="shared" si="230"/>
        <v>-2.993613049432621E-2</v>
      </c>
      <c r="AE481" s="22">
        <f t="shared" si="231"/>
        <v>0</v>
      </c>
      <c r="AF481" s="22">
        <f t="shared" si="232"/>
        <v>-2.993613049432621E-2</v>
      </c>
      <c r="AG481" s="22">
        <f t="shared" si="233"/>
        <v>-10.777006977957436</v>
      </c>
      <c r="AH481" s="22">
        <f t="shared" si="234"/>
        <v>10.777006977957436</v>
      </c>
      <c r="AI481" s="22">
        <f t="shared" si="235"/>
        <v>10.777006977957436</v>
      </c>
      <c r="AK481" s="28">
        <f t="shared" si="218"/>
        <v>0</v>
      </c>
      <c r="AL481" s="28">
        <f t="shared" si="219"/>
        <v>-0.36157705684156971</v>
      </c>
      <c r="AM481" s="28">
        <f t="shared" si="220"/>
        <v>5.6804308326188515</v>
      </c>
      <c r="AN481" s="28">
        <v>0</v>
      </c>
      <c r="AO481" s="28">
        <f t="shared" si="221"/>
        <v>22.017951447117525</v>
      </c>
      <c r="AP481" s="28" t="e">
        <f t="shared" si="222"/>
        <v>#N/A</v>
      </c>
      <c r="BC481" s="65">
        <f t="shared" si="236"/>
        <v>60.938839023758007</v>
      </c>
      <c r="BD481" s="65" t="e">
        <f t="shared" si="237"/>
        <v>#N/A</v>
      </c>
      <c r="BE481" s="65" t="e">
        <f t="shared" si="238"/>
        <v>#N/A</v>
      </c>
      <c r="BF481" s="65">
        <f t="shared" si="239"/>
        <v>5.6804308326188515</v>
      </c>
    </row>
    <row r="482" spans="5:58">
      <c r="E482" s="31"/>
      <c r="F482" s="23">
        <v>478</v>
      </c>
      <c r="G482" s="23">
        <v>19432.559031542121</v>
      </c>
      <c r="H482" s="23">
        <v>19432.559031542121</v>
      </c>
      <c r="I482" s="27">
        <v>5.1460026359721411E-2</v>
      </c>
      <c r="K482" s="23"/>
      <c r="L482" s="23">
        <f t="shared" si="210"/>
        <v>22255.97766295484</v>
      </c>
      <c r="M482" s="23">
        <f t="shared" si="211"/>
        <v>388.44008846887476</v>
      </c>
      <c r="N482" s="23">
        <f t="shared" si="212"/>
        <v>0.42016105614226301</v>
      </c>
      <c r="O482" s="23">
        <f t="shared" si="213"/>
        <v>-0.86231089276672312</v>
      </c>
      <c r="Q482" s="23">
        <f t="shared" si="223"/>
        <v>1.4201610561422631</v>
      </c>
      <c r="R482" s="23">
        <f t="shared" si="224"/>
        <v>-0.86231089276672312</v>
      </c>
      <c r="S482" s="23">
        <f t="shared" si="214"/>
        <v>1.6614564397441334</v>
      </c>
      <c r="U482" s="23">
        <f t="shared" si="215"/>
        <v>61.822160174874554</v>
      </c>
      <c r="V482" s="23">
        <f t="shared" si="225"/>
        <v>61</v>
      </c>
      <c r="W482" s="23">
        <f t="shared" si="226"/>
        <v>0.82216017487455417</v>
      </c>
      <c r="X482" s="23">
        <f t="shared" si="227"/>
        <v>295.9776629548395</v>
      </c>
      <c r="Y482" s="23">
        <f t="shared" si="228"/>
        <v>64.022337045160498</v>
      </c>
      <c r="Z482" s="23">
        <f t="shared" si="229"/>
        <v>64.022337045160498</v>
      </c>
      <c r="AB482" s="23">
        <f t="shared" si="216"/>
        <v>-0.54569119759746376</v>
      </c>
      <c r="AC482" s="23">
        <f t="shared" si="217"/>
        <v>-31.265802539774121</v>
      </c>
      <c r="AD482" s="23">
        <f t="shared" si="230"/>
        <v>-8.6849451499372565E-2</v>
      </c>
      <c r="AE482" s="23">
        <f t="shared" si="231"/>
        <v>0</v>
      </c>
      <c r="AF482" s="23">
        <f t="shared" si="232"/>
        <v>-8.6849451499372565E-2</v>
      </c>
      <c r="AG482" s="23">
        <f t="shared" si="233"/>
        <v>-31.265802539774125</v>
      </c>
      <c r="AH482" s="23">
        <f t="shared" si="234"/>
        <v>31.265802539774125</v>
      </c>
      <c r="AI482" s="23">
        <f t="shared" si="235"/>
        <v>31.265802539774125</v>
      </c>
      <c r="AK482" s="26">
        <f t="shared" si="218"/>
        <v>0</v>
      </c>
      <c r="AL482" s="26">
        <f t="shared" si="219"/>
        <v>-0.36157705684156971</v>
      </c>
      <c r="AM482" s="26">
        <f t="shared" si="220"/>
        <v>4.4097791876271533</v>
      </c>
      <c r="AN482" s="26">
        <v>0</v>
      </c>
      <c r="AO482" s="26">
        <f t="shared" si="221"/>
        <v>64.022337045160498</v>
      </c>
      <c r="AP482" s="26" t="e">
        <f t="shared" si="222"/>
        <v>#N/A</v>
      </c>
      <c r="BC482" s="66">
        <f t="shared" si="236"/>
        <v>61.822160174874554</v>
      </c>
      <c r="BD482" s="66" t="e">
        <f t="shared" si="237"/>
        <v>#N/A</v>
      </c>
      <c r="BE482" s="66" t="e">
        <f t="shared" si="238"/>
        <v>#N/A</v>
      </c>
      <c r="BF482" s="66">
        <f t="shared" si="239"/>
        <v>4.4097791876271533</v>
      </c>
    </row>
    <row r="483" spans="5:58">
      <c r="E483" s="31"/>
      <c r="F483" s="22">
        <v>479</v>
      </c>
      <c r="G483" s="22">
        <v>19714.238018012336</v>
      </c>
      <c r="H483" s="22">
        <v>19714.238018012336</v>
      </c>
      <c r="I483" s="22">
        <v>5.0724760403436771E-2</v>
      </c>
      <c r="K483" s="22"/>
      <c r="L483" s="22">
        <f t="shared" si="210"/>
        <v>22578.582689952531</v>
      </c>
      <c r="M483" s="22">
        <f t="shared" si="211"/>
        <v>394.07060837346967</v>
      </c>
      <c r="N483" s="22">
        <f t="shared" si="212"/>
        <v>-0.18988222247611608</v>
      </c>
      <c r="O483" s="22">
        <f t="shared" si="213"/>
        <v>-0.94024471839529933</v>
      </c>
      <c r="Q483" s="22">
        <f t="shared" si="223"/>
        <v>0.81011777752388392</v>
      </c>
      <c r="R483" s="22">
        <f t="shared" si="224"/>
        <v>-0.94024471839529933</v>
      </c>
      <c r="S483" s="22">
        <f t="shared" si="214"/>
        <v>1.2411087558834208</v>
      </c>
      <c r="U483" s="22">
        <f t="shared" si="215"/>
        <v>62.718285249868138</v>
      </c>
      <c r="V483" s="22">
        <f t="shared" si="225"/>
        <v>62</v>
      </c>
      <c r="W483" s="22">
        <f t="shared" si="226"/>
        <v>0.71828524986813846</v>
      </c>
      <c r="X483" s="22">
        <f t="shared" si="227"/>
        <v>258.58268995252985</v>
      </c>
      <c r="Y483" s="22">
        <f t="shared" si="228"/>
        <v>101.41731004747015</v>
      </c>
      <c r="Z483" s="22">
        <f t="shared" si="229"/>
        <v>101.41731004747015</v>
      </c>
      <c r="AB483" s="22">
        <f t="shared" si="216"/>
        <v>-0.8596045074601687</v>
      </c>
      <c r="AC483" s="22">
        <f t="shared" si="217"/>
        <v>-49.251710327889555</v>
      </c>
      <c r="AD483" s="22">
        <f t="shared" si="230"/>
        <v>-0.13681030646635989</v>
      </c>
      <c r="AE483" s="22">
        <f t="shared" si="231"/>
        <v>0</v>
      </c>
      <c r="AF483" s="22">
        <f t="shared" si="232"/>
        <v>-0.13681030646635989</v>
      </c>
      <c r="AG483" s="22">
        <f t="shared" si="233"/>
        <v>-49.251710327889562</v>
      </c>
      <c r="AH483" s="22">
        <f t="shared" si="234"/>
        <v>49.251710327889562</v>
      </c>
      <c r="AI483" s="22">
        <f t="shared" si="235"/>
        <v>49.251710327889562</v>
      </c>
      <c r="AK483" s="28">
        <f t="shared" si="218"/>
        <v>0</v>
      </c>
      <c r="AL483" s="28">
        <f t="shared" si="219"/>
        <v>-0.36157705684156971</v>
      </c>
      <c r="AM483" s="28">
        <f t="shared" si="220"/>
        <v>1.8761967904992911</v>
      </c>
      <c r="AN483" s="28">
        <v>0</v>
      </c>
      <c r="AO483" s="28">
        <f t="shared" si="221"/>
        <v>101.41731004747015</v>
      </c>
      <c r="AP483" s="28" t="e">
        <f t="shared" si="222"/>
        <v>#N/A</v>
      </c>
      <c r="BC483" s="65">
        <f t="shared" si="236"/>
        <v>62.718285249868138</v>
      </c>
      <c r="BD483" s="65" t="e">
        <f t="shared" si="237"/>
        <v>#N/A</v>
      </c>
      <c r="BE483" s="65" t="e">
        <f t="shared" si="238"/>
        <v>#N/A</v>
      </c>
      <c r="BF483" s="65">
        <f t="shared" si="239"/>
        <v>1.8761967904992911</v>
      </c>
    </row>
    <row r="484" spans="5:58">
      <c r="E484" s="31"/>
      <c r="F484" s="24">
        <v>480</v>
      </c>
      <c r="G484" s="24">
        <v>20000</v>
      </c>
      <c r="H484" s="24" t="s">
        <v>0</v>
      </c>
      <c r="I484" s="57">
        <v>0.05</v>
      </c>
      <c r="K484" s="24"/>
      <c r="L484" s="24">
        <f t="shared" si="210"/>
        <v>22905.863943940538</v>
      </c>
      <c r="M484" s="24">
        <f t="shared" si="211"/>
        <v>399.7827438356162</v>
      </c>
      <c r="N484" s="24">
        <f t="shared" si="212"/>
        <v>-0.66797132006407844</v>
      </c>
      <c r="O484" s="24">
        <f t="shared" si="213"/>
        <v>-0.68842552571398563</v>
      </c>
      <c r="Q484" s="24">
        <f t="shared" si="223"/>
        <v>0.33202867993592156</v>
      </c>
      <c r="R484" s="24">
        <f t="shared" si="224"/>
        <v>-0.68842552571398563</v>
      </c>
      <c r="S484" s="24">
        <f t="shared" si="214"/>
        <v>0.76431194466302055</v>
      </c>
      <c r="U484" s="24">
        <f t="shared" si="215"/>
        <v>63.627399844279275</v>
      </c>
      <c r="V484" s="24">
        <f t="shared" si="225"/>
        <v>63</v>
      </c>
      <c r="W484" s="24">
        <f t="shared" si="226"/>
        <v>0.62739984427927453</v>
      </c>
      <c r="X484" s="24">
        <f t="shared" si="227"/>
        <v>225.86394394053883</v>
      </c>
      <c r="Y484" s="24">
        <f t="shared" si="228"/>
        <v>134.13605605946117</v>
      </c>
      <c r="Z484" s="24">
        <f t="shared" si="229"/>
        <v>134.13605605946117</v>
      </c>
      <c r="AB484" s="24">
        <f t="shared" si="216"/>
        <v>-1.1214074827163021</v>
      </c>
      <c r="AC484" s="24">
        <f t="shared" si="217"/>
        <v>-64.251915874033926</v>
      </c>
      <c r="AD484" s="24">
        <f t="shared" si="230"/>
        <v>-0.1784775440945387</v>
      </c>
      <c r="AE484" s="24">
        <f t="shared" si="231"/>
        <v>0</v>
      </c>
      <c r="AF484" s="24">
        <f t="shared" si="232"/>
        <v>-0.1784775440945387</v>
      </c>
      <c r="AG484" s="24">
        <f t="shared" si="233"/>
        <v>-64.251915874033926</v>
      </c>
      <c r="AH484" s="24">
        <f t="shared" si="234"/>
        <v>64.251915874033926</v>
      </c>
      <c r="AI484" s="24">
        <f t="shared" si="235"/>
        <v>64.251915874033926</v>
      </c>
      <c r="AK484" s="57">
        <f t="shared" si="218"/>
        <v>0</v>
      </c>
      <c r="AL484" s="57">
        <f t="shared" si="219"/>
        <v>-0.36157705684156971</v>
      </c>
      <c r="AM484" s="57">
        <f t="shared" si="220"/>
        <v>-2.3345870642025828</v>
      </c>
      <c r="AN484" s="57">
        <v>0</v>
      </c>
      <c r="AO484" s="57">
        <f t="shared" si="221"/>
        <v>134.13605605946117</v>
      </c>
      <c r="AP484" s="57" t="e">
        <f t="shared" si="222"/>
        <v>#N/A</v>
      </c>
      <c r="BC484" s="69">
        <f t="shared" si="236"/>
        <v>63.627399844279275</v>
      </c>
      <c r="BD484" s="69" t="e">
        <f t="shared" si="237"/>
        <v>#N/A</v>
      </c>
      <c r="BE484" s="69" t="e">
        <f t="shared" si="238"/>
        <v>#N/A</v>
      </c>
      <c r="BF484" s="69">
        <f t="shared" si="239"/>
        <v>-2.3345870642025828</v>
      </c>
    </row>
    <row r="485" spans="5:58">
      <c r="E485" s="31"/>
    </row>
    <row r="486" spans="5:58">
      <c r="E486" s="31"/>
    </row>
    <row r="487" spans="5:58">
      <c r="E487" s="31"/>
    </row>
    <row r="488" spans="5:58">
      <c r="E488" s="31"/>
    </row>
    <row r="489" spans="5:58">
      <c r="E489" s="31"/>
    </row>
    <row r="490" spans="5:58">
      <c r="E490" s="31"/>
    </row>
    <row r="491" spans="5:58">
      <c r="E491" s="31"/>
    </row>
    <row r="492" spans="5:58">
      <c r="E492" s="31"/>
    </row>
    <row r="493" spans="5:58">
      <c r="E493" s="31"/>
    </row>
    <row r="494" spans="5:58">
      <c r="E494" s="31"/>
    </row>
    <row r="495" spans="5:58">
      <c r="E495" s="31"/>
    </row>
    <row r="496" spans="5:58">
      <c r="E496" s="31"/>
    </row>
    <row r="497" spans="5:5">
      <c r="E497" s="31"/>
    </row>
    <row r="498" spans="5:5">
      <c r="E498" s="31"/>
    </row>
    <row r="499" spans="5:5">
      <c r="E499" s="31"/>
    </row>
    <row r="500" spans="5:5">
      <c r="E500" s="31"/>
    </row>
    <row r="501" spans="5:5">
      <c r="E501" s="31"/>
    </row>
    <row r="502" spans="5:5">
      <c r="E502" s="31"/>
    </row>
    <row r="503" spans="5:5">
      <c r="E503" s="31"/>
    </row>
    <row r="504" spans="5:5">
      <c r="E504" s="31"/>
    </row>
    <row r="505" spans="5:5">
      <c r="E505" s="31"/>
    </row>
    <row r="506" spans="5:5">
      <c r="E506" s="31"/>
    </row>
    <row r="507" spans="5:5">
      <c r="E507" s="31"/>
    </row>
    <row r="508" spans="5:5">
      <c r="E508" s="31"/>
    </row>
    <row r="509" spans="5:5">
      <c r="E509" s="31"/>
    </row>
    <row r="510" spans="5:5">
      <c r="E510" s="31"/>
    </row>
    <row r="511" spans="5:5">
      <c r="E511" s="31"/>
    </row>
    <row r="512" spans="5:5">
      <c r="E512" s="31"/>
    </row>
    <row r="513" spans="5:5">
      <c r="E513" s="31"/>
    </row>
    <row r="514" spans="5:5">
      <c r="E514" s="31"/>
    </row>
    <row r="515" spans="5:5">
      <c r="E515" s="31"/>
    </row>
    <row r="516" spans="5:5">
      <c r="E516" s="31"/>
    </row>
    <row r="517" spans="5:5">
      <c r="E517" s="31"/>
    </row>
    <row r="518" spans="5:5">
      <c r="E518" s="31"/>
    </row>
    <row r="519" spans="5:5">
      <c r="E519" s="31"/>
    </row>
    <row r="520" spans="5:5">
      <c r="E520" s="31"/>
    </row>
    <row r="521" spans="5:5">
      <c r="E521" s="31"/>
    </row>
    <row r="522" spans="5:5">
      <c r="E522" s="31"/>
    </row>
    <row r="523" spans="5:5">
      <c r="E523" s="31"/>
    </row>
    <row r="524" spans="5:5">
      <c r="E524" s="31"/>
    </row>
    <row r="525" spans="5:5">
      <c r="E525" s="31"/>
    </row>
    <row r="526" spans="5:5">
      <c r="E526" s="31"/>
    </row>
    <row r="527" spans="5:5">
      <c r="E527" s="31"/>
    </row>
    <row r="528" spans="5:5">
      <c r="E528" s="31"/>
    </row>
    <row r="529" spans="5:5">
      <c r="E529" s="31"/>
    </row>
    <row r="530" spans="5:5">
      <c r="E530" s="31"/>
    </row>
    <row r="531" spans="5:5">
      <c r="E531" s="31"/>
    </row>
    <row r="532" spans="5:5">
      <c r="E532" s="31"/>
    </row>
    <row r="533" spans="5:5">
      <c r="E533" s="31"/>
    </row>
    <row r="534" spans="5:5">
      <c r="E534" s="31"/>
    </row>
    <row r="535" spans="5:5">
      <c r="E535" s="31"/>
    </row>
    <row r="536" spans="5:5">
      <c r="E536" s="31"/>
    </row>
    <row r="537" spans="5:5">
      <c r="E537" s="31"/>
    </row>
    <row r="538" spans="5:5">
      <c r="E538" s="31"/>
    </row>
    <row r="539" spans="5:5">
      <c r="E539" s="31"/>
    </row>
    <row r="540" spans="5:5">
      <c r="E540" s="31"/>
    </row>
    <row r="541" spans="5:5">
      <c r="E541" s="31"/>
    </row>
    <row r="542" spans="5:5">
      <c r="E542" s="31"/>
    </row>
    <row r="543" spans="5:5">
      <c r="E543" s="31"/>
    </row>
    <row r="544" spans="5:5">
      <c r="E544" s="31"/>
    </row>
    <row r="545" spans="5:5">
      <c r="E545" s="31"/>
    </row>
    <row r="546" spans="5:5">
      <c r="E546" s="31"/>
    </row>
    <row r="547" spans="5:5">
      <c r="E547" s="31"/>
    </row>
    <row r="548" spans="5:5">
      <c r="E548" s="31"/>
    </row>
    <row r="549" spans="5:5">
      <c r="E549" s="31"/>
    </row>
    <row r="550" spans="5:5">
      <c r="E550" s="31"/>
    </row>
    <row r="551" spans="5:5">
      <c r="E551" s="31"/>
    </row>
    <row r="552" spans="5:5">
      <c r="E552" s="31"/>
    </row>
    <row r="553" spans="5:5">
      <c r="E553" s="31"/>
    </row>
    <row r="554" spans="5:5">
      <c r="E554" s="31"/>
    </row>
    <row r="555" spans="5:5">
      <c r="E555" s="31"/>
    </row>
    <row r="556" spans="5:5">
      <c r="E556" s="31"/>
    </row>
    <row r="557" spans="5:5">
      <c r="E557" s="31"/>
    </row>
    <row r="558" spans="5:5">
      <c r="E558" s="31"/>
    </row>
    <row r="559" spans="5:5">
      <c r="E559" s="31"/>
    </row>
    <row r="560" spans="5:5">
      <c r="E560" s="31"/>
    </row>
    <row r="561" spans="5:5">
      <c r="E561" s="31"/>
    </row>
    <row r="562" spans="5:5">
      <c r="E562" s="31"/>
    </row>
    <row r="563" spans="5:5">
      <c r="E563" s="31"/>
    </row>
    <row r="564" spans="5:5">
      <c r="E564" s="31"/>
    </row>
    <row r="565" spans="5:5">
      <c r="E565" s="31"/>
    </row>
    <row r="566" spans="5:5">
      <c r="E566" s="31"/>
    </row>
    <row r="567" spans="5:5">
      <c r="E567" s="31"/>
    </row>
    <row r="568" spans="5:5">
      <c r="E568" s="31"/>
    </row>
    <row r="569" spans="5:5">
      <c r="E569" s="31"/>
    </row>
    <row r="570" spans="5:5">
      <c r="E570" s="31"/>
    </row>
    <row r="571" spans="5:5">
      <c r="E571" s="31"/>
    </row>
    <row r="572" spans="5:5">
      <c r="E572" s="31"/>
    </row>
    <row r="573" spans="5:5">
      <c r="E573" s="31"/>
    </row>
    <row r="574" spans="5:5">
      <c r="E574" s="31"/>
    </row>
    <row r="575" spans="5:5">
      <c r="E575" s="31"/>
    </row>
    <row r="576" spans="5:5">
      <c r="E576" s="31"/>
    </row>
    <row r="577" spans="5:5">
      <c r="E577" s="31"/>
    </row>
    <row r="578" spans="5:5">
      <c r="E578" s="31"/>
    </row>
    <row r="579" spans="5:5">
      <c r="E579" s="31"/>
    </row>
    <row r="580" spans="5:5">
      <c r="E580" s="31"/>
    </row>
    <row r="581" spans="5:5">
      <c r="E581" s="31"/>
    </row>
    <row r="582" spans="5:5">
      <c r="E582" s="31"/>
    </row>
    <row r="583" spans="5:5">
      <c r="E583" s="31"/>
    </row>
    <row r="584" spans="5:5">
      <c r="E584" s="31"/>
    </row>
    <row r="585" spans="5:5">
      <c r="E585" s="31"/>
    </row>
    <row r="586" spans="5:5">
      <c r="E586" s="31"/>
    </row>
    <row r="587" spans="5:5">
      <c r="E587" s="31"/>
    </row>
    <row r="588" spans="5:5">
      <c r="E588" s="31"/>
    </row>
    <row r="589" spans="5:5">
      <c r="E589" s="31"/>
    </row>
    <row r="590" spans="5:5">
      <c r="E590" s="31"/>
    </row>
    <row r="591" spans="5:5">
      <c r="E591" s="31"/>
    </row>
    <row r="592" spans="5:5">
      <c r="E592" s="31"/>
    </row>
    <row r="593" spans="5:5">
      <c r="E593" s="31"/>
    </row>
    <row r="594" spans="5:5">
      <c r="E594" s="31"/>
    </row>
    <row r="595" spans="5:5">
      <c r="E595" s="31"/>
    </row>
    <row r="596" spans="5:5">
      <c r="E596" s="31"/>
    </row>
    <row r="597" spans="5:5">
      <c r="E597" s="31"/>
    </row>
    <row r="598" spans="5:5">
      <c r="E598" s="31"/>
    </row>
    <row r="599" spans="5:5">
      <c r="E599" s="31"/>
    </row>
    <row r="600" spans="5:5">
      <c r="E600" s="31"/>
    </row>
    <row r="601" spans="5:5">
      <c r="E601" s="31"/>
    </row>
    <row r="602" spans="5:5">
      <c r="E602" s="31"/>
    </row>
    <row r="603" spans="5:5">
      <c r="E603" s="31"/>
    </row>
    <row r="604" spans="5:5">
      <c r="E604" s="31"/>
    </row>
    <row r="605" spans="5:5">
      <c r="E605" s="31"/>
    </row>
    <row r="606" spans="5:5">
      <c r="E606" s="31"/>
    </row>
    <row r="607" spans="5:5">
      <c r="E607" s="31"/>
    </row>
    <row r="608" spans="5:5">
      <c r="E608" s="31"/>
    </row>
    <row r="609" spans="5:5">
      <c r="E609" s="31"/>
    </row>
    <row r="610" spans="5:5">
      <c r="E610" s="31"/>
    </row>
    <row r="611" spans="5:5">
      <c r="E611" s="31"/>
    </row>
    <row r="612" spans="5:5">
      <c r="E612" s="31"/>
    </row>
    <row r="613" spans="5:5">
      <c r="E613" s="31"/>
    </row>
    <row r="614" spans="5:5">
      <c r="E614" s="31"/>
    </row>
    <row r="615" spans="5:5">
      <c r="E615" s="31"/>
    </row>
    <row r="616" spans="5:5">
      <c r="E616" s="31"/>
    </row>
    <row r="617" spans="5:5">
      <c r="E617" s="31"/>
    </row>
    <row r="618" spans="5:5">
      <c r="E618" s="31"/>
    </row>
    <row r="619" spans="5:5">
      <c r="E619" s="31"/>
    </row>
    <row r="620" spans="5:5">
      <c r="E620" s="31"/>
    </row>
    <row r="621" spans="5:5">
      <c r="E621" s="31"/>
    </row>
    <row r="622" spans="5:5">
      <c r="E622" s="31"/>
    </row>
    <row r="623" spans="5:5">
      <c r="E623" s="31"/>
    </row>
    <row r="624" spans="5:5">
      <c r="E624" s="31"/>
    </row>
    <row r="625" spans="5:5">
      <c r="E625" s="31"/>
    </row>
    <row r="626" spans="5:5">
      <c r="E626" s="31"/>
    </row>
    <row r="627" spans="5:5">
      <c r="E627" s="31"/>
    </row>
    <row r="628" spans="5:5">
      <c r="E628" s="31"/>
    </row>
    <row r="629" spans="5:5">
      <c r="E629" s="31"/>
    </row>
    <row r="630" spans="5:5">
      <c r="E630" s="31"/>
    </row>
    <row r="631" spans="5:5">
      <c r="E631" s="31"/>
    </row>
    <row r="632" spans="5:5">
      <c r="E632" s="31"/>
    </row>
    <row r="633" spans="5:5">
      <c r="E633" s="31"/>
    </row>
    <row r="634" spans="5:5">
      <c r="E634" s="31"/>
    </row>
    <row r="635" spans="5:5">
      <c r="E635" s="31"/>
    </row>
    <row r="636" spans="5:5">
      <c r="E636" s="31"/>
    </row>
    <row r="637" spans="5:5">
      <c r="E637" s="31"/>
    </row>
    <row r="638" spans="5:5">
      <c r="E638" s="31"/>
    </row>
    <row r="639" spans="5:5">
      <c r="E639" s="31"/>
    </row>
    <row r="640" spans="5:5">
      <c r="E640" s="31"/>
    </row>
    <row r="641" spans="5:5">
      <c r="E641" s="31"/>
    </row>
    <row r="642" spans="5:5">
      <c r="E642" s="31"/>
    </row>
    <row r="643" spans="5:5">
      <c r="E643" s="31"/>
    </row>
    <row r="644" spans="5:5">
      <c r="E644" s="31"/>
    </row>
    <row r="645" spans="5:5">
      <c r="E645" s="31"/>
    </row>
    <row r="646" spans="5:5">
      <c r="E646" s="31"/>
    </row>
    <row r="647" spans="5:5">
      <c r="E647" s="31"/>
    </row>
    <row r="648" spans="5:5">
      <c r="E648" s="31"/>
    </row>
    <row r="649" spans="5:5">
      <c r="E649" s="31"/>
    </row>
    <row r="650" spans="5:5">
      <c r="E650" s="31"/>
    </row>
    <row r="651" spans="5:5">
      <c r="E651" s="31"/>
    </row>
    <row r="652" spans="5:5">
      <c r="E652" s="31"/>
    </row>
    <row r="653" spans="5:5">
      <c r="E653" s="31"/>
    </row>
    <row r="654" spans="5:5">
      <c r="E654" s="31"/>
    </row>
    <row r="655" spans="5:5">
      <c r="E655" s="31"/>
    </row>
    <row r="656" spans="5:5">
      <c r="E656" s="31"/>
    </row>
    <row r="657" spans="5:5">
      <c r="E657" s="31"/>
    </row>
    <row r="658" spans="5:5">
      <c r="E658" s="31"/>
    </row>
    <row r="659" spans="5:5">
      <c r="E659" s="31"/>
    </row>
    <row r="660" spans="5:5">
      <c r="E660" s="31"/>
    </row>
    <row r="661" spans="5:5">
      <c r="E661" s="31"/>
    </row>
    <row r="662" spans="5:5">
      <c r="E662" s="31"/>
    </row>
    <row r="663" spans="5:5">
      <c r="E663" s="31"/>
    </row>
    <row r="664" spans="5:5">
      <c r="E664" s="31"/>
    </row>
    <row r="665" spans="5:5">
      <c r="E665" s="31"/>
    </row>
    <row r="666" spans="5:5">
      <c r="E666" s="31"/>
    </row>
    <row r="667" spans="5:5">
      <c r="E667" s="31"/>
    </row>
    <row r="668" spans="5:5">
      <c r="E668" s="31"/>
    </row>
    <row r="669" spans="5:5">
      <c r="E669" s="31"/>
    </row>
    <row r="670" spans="5:5">
      <c r="E670" s="31"/>
    </row>
    <row r="671" spans="5:5">
      <c r="E671" s="31"/>
    </row>
    <row r="672" spans="5:5">
      <c r="E672" s="31"/>
    </row>
    <row r="673" spans="5:5">
      <c r="E673" s="31"/>
    </row>
    <row r="674" spans="5:5">
      <c r="E674" s="31"/>
    </row>
    <row r="675" spans="5:5">
      <c r="E675" s="31"/>
    </row>
    <row r="676" spans="5:5">
      <c r="E676" s="31"/>
    </row>
    <row r="677" spans="5:5">
      <c r="E677" s="31"/>
    </row>
    <row r="678" spans="5:5">
      <c r="E678" s="31"/>
    </row>
    <row r="679" spans="5:5">
      <c r="E679" s="31"/>
    </row>
    <row r="680" spans="5:5">
      <c r="E680" s="31"/>
    </row>
    <row r="681" spans="5:5">
      <c r="E681" s="31"/>
    </row>
    <row r="682" spans="5:5">
      <c r="E682" s="31"/>
    </row>
    <row r="683" spans="5:5">
      <c r="E683" s="31"/>
    </row>
    <row r="684" spans="5:5">
      <c r="E684" s="31"/>
    </row>
    <row r="685" spans="5:5">
      <c r="E685" s="31"/>
    </row>
    <row r="686" spans="5:5">
      <c r="E686" s="31"/>
    </row>
    <row r="687" spans="5:5">
      <c r="E687" s="31"/>
    </row>
    <row r="688" spans="5:5">
      <c r="E688" s="31"/>
    </row>
    <row r="689" spans="5:5">
      <c r="E689" s="31"/>
    </row>
    <row r="690" spans="5:5">
      <c r="E690" s="31"/>
    </row>
    <row r="691" spans="5:5">
      <c r="E691" s="31"/>
    </row>
    <row r="692" spans="5:5">
      <c r="E692" s="31"/>
    </row>
    <row r="693" spans="5:5">
      <c r="E693" s="31"/>
    </row>
    <row r="694" spans="5:5">
      <c r="E694" s="31"/>
    </row>
    <row r="695" spans="5:5">
      <c r="E695" s="31"/>
    </row>
    <row r="696" spans="5:5">
      <c r="E696" s="31"/>
    </row>
    <row r="697" spans="5:5">
      <c r="E697" s="31"/>
    </row>
    <row r="698" spans="5:5">
      <c r="E698" s="31"/>
    </row>
    <row r="699" spans="5:5">
      <c r="E699" s="31"/>
    </row>
    <row r="700" spans="5:5">
      <c r="E700" s="31"/>
    </row>
    <row r="701" spans="5:5">
      <c r="E701" s="31"/>
    </row>
    <row r="702" spans="5:5">
      <c r="E702" s="31"/>
    </row>
    <row r="703" spans="5:5">
      <c r="E703" s="31"/>
    </row>
    <row r="704" spans="5:5">
      <c r="E704" s="31"/>
    </row>
    <row r="705" spans="5:5">
      <c r="E705" s="31"/>
    </row>
    <row r="706" spans="5:5">
      <c r="E706" s="31"/>
    </row>
    <row r="707" spans="5:5">
      <c r="E707" s="31"/>
    </row>
    <row r="708" spans="5:5">
      <c r="E708" s="31"/>
    </row>
    <row r="709" spans="5:5">
      <c r="E709" s="31"/>
    </row>
    <row r="710" spans="5:5">
      <c r="E710" s="31"/>
    </row>
    <row r="711" spans="5:5">
      <c r="E711" s="31"/>
    </row>
    <row r="712" spans="5:5">
      <c r="E712" s="31"/>
    </row>
    <row r="713" spans="5:5">
      <c r="E713" s="31"/>
    </row>
    <row r="714" spans="5:5">
      <c r="E714" s="31"/>
    </row>
    <row r="715" spans="5:5">
      <c r="E715" s="31"/>
    </row>
    <row r="716" spans="5:5">
      <c r="E716" s="31"/>
    </row>
    <row r="717" spans="5:5">
      <c r="E717" s="31"/>
    </row>
    <row r="718" spans="5:5">
      <c r="E718" s="31"/>
    </row>
    <row r="719" spans="5:5">
      <c r="E719" s="31"/>
    </row>
    <row r="720" spans="5:5">
      <c r="E720" s="31"/>
    </row>
    <row r="721" spans="5:5">
      <c r="E721" s="31"/>
    </row>
    <row r="722" spans="5:5">
      <c r="E722" s="31"/>
    </row>
    <row r="723" spans="5:5">
      <c r="E723" s="31"/>
    </row>
    <row r="724" spans="5:5">
      <c r="E724" s="31"/>
    </row>
    <row r="725" spans="5:5">
      <c r="E725" s="31"/>
    </row>
    <row r="726" spans="5:5">
      <c r="E726" s="31"/>
    </row>
    <row r="727" spans="5:5">
      <c r="E727" s="31"/>
    </row>
    <row r="728" spans="5:5">
      <c r="E728" s="31"/>
    </row>
    <row r="729" spans="5:5">
      <c r="E729" s="31"/>
    </row>
    <row r="730" spans="5:5">
      <c r="E730" s="31"/>
    </row>
    <row r="731" spans="5:5">
      <c r="E731" s="31"/>
    </row>
    <row r="732" spans="5:5">
      <c r="E732" s="31"/>
    </row>
    <row r="733" spans="5:5">
      <c r="E733" s="31"/>
    </row>
    <row r="734" spans="5:5">
      <c r="E734" s="31"/>
    </row>
    <row r="735" spans="5:5">
      <c r="E735" s="31"/>
    </row>
    <row r="736" spans="5:5">
      <c r="E736" s="31"/>
    </row>
    <row r="737" spans="5:5">
      <c r="E737" s="31"/>
    </row>
    <row r="738" spans="5:5">
      <c r="E738" s="31"/>
    </row>
    <row r="739" spans="5:5">
      <c r="E739" s="31"/>
    </row>
    <row r="740" spans="5:5">
      <c r="E740" s="31"/>
    </row>
    <row r="741" spans="5:5">
      <c r="E741" s="31"/>
    </row>
    <row r="742" spans="5:5">
      <c r="E742" s="31"/>
    </row>
    <row r="743" spans="5:5">
      <c r="E743" s="31"/>
    </row>
    <row r="744" spans="5:5">
      <c r="E744" s="31"/>
    </row>
    <row r="745" spans="5:5">
      <c r="E745" s="31"/>
    </row>
    <row r="746" spans="5:5">
      <c r="E746" s="31"/>
    </row>
    <row r="747" spans="5:5">
      <c r="E747" s="31"/>
    </row>
    <row r="748" spans="5:5">
      <c r="E748" s="31"/>
    </row>
    <row r="749" spans="5:5">
      <c r="E749" s="31"/>
    </row>
    <row r="750" spans="5:5">
      <c r="E750" s="31"/>
    </row>
    <row r="751" spans="5:5">
      <c r="E751" s="31"/>
    </row>
    <row r="752" spans="5:5">
      <c r="E752" s="31"/>
    </row>
    <row r="753" spans="5:5">
      <c r="E753" s="31"/>
    </row>
    <row r="754" spans="5:5">
      <c r="E754" s="31"/>
    </row>
    <row r="755" spans="5:5">
      <c r="E755" s="31"/>
    </row>
    <row r="756" spans="5:5">
      <c r="E756" s="31"/>
    </row>
    <row r="757" spans="5:5">
      <c r="E757" s="31"/>
    </row>
    <row r="758" spans="5:5">
      <c r="E758" s="31"/>
    </row>
    <row r="759" spans="5:5">
      <c r="E759" s="31"/>
    </row>
    <row r="760" spans="5:5">
      <c r="E760" s="31"/>
    </row>
    <row r="761" spans="5:5">
      <c r="E761" s="31"/>
    </row>
    <row r="762" spans="5:5">
      <c r="E762" s="31"/>
    </row>
    <row r="763" spans="5:5">
      <c r="E763" s="31"/>
    </row>
    <row r="764" spans="5:5">
      <c r="E764" s="31"/>
    </row>
    <row r="765" spans="5:5">
      <c r="E765" s="31"/>
    </row>
    <row r="766" spans="5:5">
      <c r="E766" s="31"/>
    </row>
    <row r="767" spans="5:5">
      <c r="E767" s="31"/>
    </row>
    <row r="768" spans="5:5">
      <c r="E768" s="31"/>
    </row>
    <row r="769" spans="5:5">
      <c r="E769" s="31"/>
    </row>
    <row r="770" spans="5:5">
      <c r="E770" s="31"/>
    </row>
    <row r="771" spans="5:5">
      <c r="E771" s="31"/>
    </row>
    <row r="772" spans="5:5">
      <c r="E772" s="31"/>
    </row>
    <row r="773" spans="5:5">
      <c r="E773" s="31"/>
    </row>
    <row r="774" spans="5:5">
      <c r="E774" s="31"/>
    </row>
    <row r="775" spans="5:5">
      <c r="E775" s="31"/>
    </row>
    <row r="776" spans="5:5">
      <c r="E776" s="31"/>
    </row>
    <row r="777" spans="5:5">
      <c r="E777" s="31"/>
    </row>
    <row r="778" spans="5:5">
      <c r="E778" s="31"/>
    </row>
    <row r="779" spans="5:5">
      <c r="E779" s="31"/>
    </row>
    <row r="780" spans="5:5">
      <c r="E780" s="31"/>
    </row>
    <row r="781" spans="5:5">
      <c r="E781" s="31"/>
    </row>
    <row r="782" spans="5:5">
      <c r="E782" s="31"/>
    </row>
    <row r="783" spans="5:5">
      <c r="E783" s="31"/>
    </row>
    <row r="784" spans="5:5">
      <c r="E784" s="31"/>
    </row>
    <row r="785" spans="5:5">
      <c r="E785" s="31"/>
    </row>
    <row r="786" spans="5:5">
      <c r="E786" s="31"/>
    </row>
    <row r="787" spans="5:5">
      <c r="E787" s="31"/>
    </row>
    <row r="788" spans="5:5">
      <c r="E788" s="31"/>
    </row>
    <row r="789" spans="5:5">
      <c r="E789" s="31"/>
    </row>
    <row r="790" spans="5:5">
      <c r="E790" s="31"/>
    </row>
    <row r="791" spans="5:5">
      <c r="E791" s="31"/>
    </row>
    <row r="792" spans="5:5">
      <c r="E792" s="31"/>
    </row>
    <row r="793" spans="5:5">
      <c r="E793" s="31"/>
    </row>
    <row r="794" spans="5:5">
      <c r="E794" s="31"/>
    </row>
    <row r="795" spans="5:5">
      <c r="E795" s="31"/>
    </row>
    <row r="796" spans="5:5">
      <c r="E796" s="31"/>
    </row>
    <row r="797" spans="5:5">
      <c r="E797" s="31"/>
    </row>
    <row r="798" spans="5:5">
      <c r="E798" s="31"/>
    </row>
    <row r="799" spans="5:5">
      <c r="E799" s="31"/>
    </row>
    <row r="800" spans="5:5">
      <c r="E800" s="31"/>
    </row>
    <row r="801" spans="5:5">
      <c r="E801" s="31"/>
    </row>
    <row r="802" spans="5:5">
      <c r="E802" s="31"/>
    </row>
    <row r="803" spans="5:5">
      <c r="E803" s="31"/>
    </row>
    <row r="804" spans="5:5">
      <c r="E804" s="31"/>
    </row>
    <row r="805" spans="5:5">
      <c r="E805" s="31"/>
    </row>
    <row r="806" spans="5:5">
      <c r="E806" s="31"/>
    </row>
    <row r="807" spans="5:5">
      <c r="E807" s="31"/>
    </row>
    <row r="808" spans="5:5">
      <c r="E808" s="31"/>
    </row>
    <row r="809" spans="5:5">
      <c r="E809" s="31"/>
    </row>
    <row r="810" spans="5:5">
      <c r="E810" s="31"/>
    </row>
    <row r="811" spans="5:5">
      <c r="E811" s="31"/>
    </row>
    <row r="812" spans="5:5">
      <c r="E812" s="31"/>
    </row>
    <row r="813" spans="5:5">
      <c r="E813" s="31"/>
    </row>
    <row r="814" spans="5:5">
      <c r="E814" s="31"/>
    </row>
    <row r="815" spans="5:5">
      <c r="E815" s="31"/>
    </row>
    <row r="816" spans="5:5">
      <c r="E816" s="31"/>
    </row>
    <row r="817" spans="5:5">
      <c r="E817" s="31"/>
    </row>
    <row r="818" spans="5:5">
      <c r="E818" s="31"/>
    </row>
    <row r="819" spans="5:5">
      <c r="E819" s="31"/>
    </row>
    <row r="820" spans="5:5">
      <c r="E820" s="31"/>
    </row>
    <row r="821" spans="5:5">
      <c r="E821" s="31"/>
    </row>
    <row r="822" spans="5:5">
      <c r="E822" s="31"/>
    </row>
    <row r="823" spans="5:5">
      <c r="E823" s="31"/>
    </row>
    <row r="824" spans="5:5">
      <c r="E824" s="31"/>
    </row>
    <row r="825" spans="5:5">
      <c r="E825" s="31"/>
    </row>
    <row r="826" spans="5:5">
      <c r="E826" s="31"/>
    </row>
    <row r="827" spans="5:5">
      <c r="E827" s="31"/>
    </row>
    <row r="828" spans="5:5">
      <c r="E828" s="31"/>
    </row>
    <row r="829" spans="5:5">
      <c r="E829" s="31"/>
    </row>
    <row r="830" spans="5:5">
      <c r="E830" s="31"/>
    </row>
    <row r="831" spans="5:5">
      <c r="E831" s="31"/>
    </row>
    <row r="832" spans="5:5">
      <c r="E832" s="31"/>
    </row>
    <row r="833" spans="5:5">
      <c r="E833" s="31"/>
    </row>
    <row r="834" spans="5:5">
      <c r="E834" s="31"/>
    </row>
    <row r="835" spans="5:5">
      <c r="E835" s="31"/>
    </row>
    <row r="836" spans="5:5">
      <c r="E836" s="31"/>
    </row>
    <row r="837" spans="5:5">
      <c r="E837" s="31"/>
    </row>
    <row r="838" spans="5:5">
      <c r="E838" s="31"/>
    </row>
    <row r="839" spans="5:5">
      <c r="E839" s="31"/>
    </row>
    <row r="840" spans="5:5">
      <c r="E840" s="31"/>
    </row>
    <row r="841" spans="5:5">
      <c r="E841" s="31"/>
    </row>
    <row r="842" spans="5:5">
      <c r="E842" s="31"/>
    </row>
    <row r="843" spans="5:5">
      <c r="E843" s="31"/>
    </row>
    <row r="844" spans="5:5">
      <c r="E844" s="31"/>
    </row>
    <row r="845" spans="5:5">
      <c r="E845" s="31"/>
    </row>
    <row r="846" spans="5:5">
      <c r="E846" s="31"/>
    </row>
    <row r="847" spans="5:5">
      <c r="E847" s="31"/>
    </row>
    <row r="848" spans="5:5">
      <c r="E848" s="31"/>
    </row>
    <row r="849" spans="5:5">
      <c r="E849" s="31"/>
    </row>
    <row r="850" spans="5:5">
      <c r="E850" s="31"/>
    </row>
    <row r="851" spans="5:5">
      <c r="E851" s="31"/>
    </row>
    <row r="852" spans="5:5">
      <c r="E852" s="31"/>
    </row>
    <row r="853" spans="5:5">
      <c r="E853" s="31"/>
    </row>
    <row r="854" spans="5:5">
      <c r="E854" s="31"/>
    </row>
    <row r="855" spans="5:5">
      <c r="E855" s="31"/>
    </row>
    <row r="856" spans="5:5">
      <c r="E856" s="31"/>
    </row>
    <row r="857" spans="5:5">
      <c r="E857" s="31"/>
    </row>
    <row r="858" spans="5:5">
      <c r="E858" s="31"/>
    </row>
    <row r="859" spans="5:5">
      <c r="E859" s="31"/>
    </row>
    <row r="860" spans="5:5">
      <c r="E860" s="31"/>
    </row>
    <row r="861" spans="5:5">
      <c r="E861" s="31"/>
    </row>
    <row r="862" spans="5:5">
      <c r="E862" s="31"/>
    </row>
    <row r="863" spans="5:5">
      <c r="E863" s="31"/>
    </row>
    <row r="864" spans="5:5">
      <c r="E864" s="31"/>
    </row>
    <row r="865" spans="5:5">
      <c r="E865" s="31"/>
    </row>
    <row r="866" spans="5:5">
      <c r="E866" s="31"/>
    </row>
    <row r="867" spans="5:5">
      <c r="E867" s="31"/>
    </row>
    <row r="868" spans="5:5">
      <c r="E868" s="31"/>
    </row>
    <row r="869" spans="5:5">
      <c r="E869" s="31"/>
    </row>
    <row r="870" spans="5:5">
      <c r="E870" s="31"/>
    </row>
    <row r="871" spans="5:5">
      <c r="E871" s="31"/>
    </row>
    <row r="872" spans="5:5">
      <c r="E872" s="31"/>
    </row>
    <row r="873" spans="5:5">
      <c r="E873" s="31"/>
    </row>
    <row r="874" spans="5:5">
      <c r="E874" s="31"/>
    </row>
    <row r="875" spans="5:5">
      <c r="E875" s="31"/>
    </row>
    <row r="876" spans="5:5">
      <c r="E876" s="31"/>
    </row>
    <row r="877" spans="5:5">
      <c r="E877" s="31"/>
    </row>
    <row r="878" spans="5:5">
      <c r="E878" s="31"/>
    </row>
    <row r="879" spans="5:5">
      <c r="E879" s="31"/>
    </row>
    <row r="880" spans="5:5">
      <c r="E880" s="31"/>
    </row>
    <row r="881" spans="5:5">
      <c r="E881" s="31"/>
    </row>
    <row r="882" spans="5:5">
      <c r="E882" s="31"/>
    </row>
    <row r="883" spans="5:5">
      <c r="E883" s="31"/>
    </row>
    <row r="884" spans="5:5">
      <c r="E884" s="31"/>
    </row>
    <row r="885" spans="5:5">
      <c r="E885" s="31"/>
    </row>
    <row r="886" spans="5:5">
      <c r="E886" s="31"/>
    </row>
    <row r="887" spans="5:5">
      <c r="E887" s="31"/>
    </row>
    <row r="888" spans="5:5">
      <c r="E888" s="31"/>
    </row>
    <row r="889" spans="5:5">
      <c r="E889" s="31"/>
    </row>
    <row r="890" spans="5:5">
      <c r="E890" s="31"/>
    </row>
    <row r="891" spans="5:5">
      <c r="E891" s="31"/>
    </row>
    <row r="892" spans="5:5">
      <c r="E892" s="31"/>
    </row>
    <row r="893" spans="5:5">
      <c r="E893" s="31"/>
    </row>
    <row r="894" spans="5:5">
      <c r="E894" s="31"/>
    </row>
    <row r="895" spans="5:5">
      <c r="E895" s="31"/>
    </row>
    <row r="896" spans="5:5">
      <c r="E896" s="31"/>
    </row>
    <row r="897" spans="5:5">
      <c r="E897" s="31"/>
    </row>
    <row r="898" spans="5:5">
      <c r="E898" s="31"/>
    </row>
    <row r="899" spans="5:5">
      <c r="E899" s="31"/>
    </row>
    <row r="900" spans="5:5">
      <c r="E900" s="31"/>
    </row>
    <row r="901" spans="5:5">
      <c r="E901" s="31"/>
    </row>
    <row r="902" spans="5:5">
      <c r="E902" s="31"/>
    </row>
    <row r="903" spans="5:5">
      <c r="E903" s="31"/>
    </row>
    <row r="904" spans="5:5">
      <c r="E904" s="31"/>
    </row>
    <row r="905" spans="5:5">
      <c r="E905" s="31"/>
    </row>
    <row r="906" spans="5:5">
      <c r="E906" s="31"/>
    </row>
    <row r="907" spans="5:5">
      <c r="E907" s="31"/>
    </row>
    <row r="908" spans="5:5">
      <c r="E908" s="31"/>
    </row>
    <row r="909" spans="5:5">
      <c r="E909" s="31"/>
    </row>
    <row r="910" spans="5:5">
      <c r="E910" s="31"/>
    </row>
    <row r="911" spans="5:5">
      <c r="E911" s="31"/>
    </row>
    <row r="912" spans="5:5">
      <c r="E912" s="31"/>
    </row>
    <row r="913" spans="5:5">
      <c r="E913" s="31"/>
    </row>
    <row r="914" spans="5:5">
      <c r="E914" s="31"/>
    </row>
    <row r="915" spans="5:5">
      <c r="E915" s="31"/>
    </row>
    <row r="916" spans="5:5">
      <c r="E916" s="31"/>
    </row>
    <row r="917" spans="5:5">
      <c r="E917" s="31"/>
    </row>
    <row r="918" spans="5:5">
      <c r="E918" s="31"/>
    </row>
    <row r="919" spans="5:5">
      <c r="E919" s="31"/>
    </row>
    <row r="920" spans="5:5">
      <c r="E920" s="31"/>
    </row>
    <row r="921" spans="5:5">
      <c r="E921" s="31"/>
    </row>
    <row r="922" spans="5:5">
      <c r="E922" s="31"/>
    </row>
    <row r="923" spans="5:5">
      <c r="E923" s="31"/>
    </row>
    <row r="924" spans="5:5">
      <c r="E924" s="31"/>
    </row>
    <row r="925" spans="5:5">
      <c r="E925" s="31"/>
    </row>
    <row r="926" spans="5:5">
      <c r="E926" s="31"/>
    </row>
    <row r="927" spans="5:5">
      <c r="E927" s="31"/>
    </row>
    <row r="928" spans="5:5">
      <c r="E928" s="31"/>
    </row>
    <row r="929" spans="5:5">
      <c r="E929" s="31"/>
    </row>
    <row r="930" spans="5:5">
      <c r="E930" s="31"/>
    </row>
    <row r="931" spans="5:5">
      <c r="E931" s="31"/>
    </row>
    <row r="932" spans="5:5">
      <c r="E932" s="31"/>
    </row>
    <row r="933" spans="5:5">
      <c r="E933" s="31"/>
    </row>
    <row r="934" spans="5:5">
      <c r="E934" s="31"/>
    </row>
    <row r="935" spans="5:5">
      <c r="E935" s="31"/>
    </row>
    <row r="936" spans="5:5">
      <c r="E936" s="31"/>
    </row>
    <row r="937" spans="5:5">
      <c r="E937" s="31"/>
    </row>
    <row r="938" spans="5:5">
      <c r="E938" s="31"/>
    </row>
    <row r="939" spans="5:5">
      <c r="E939" s="31"/>
    </row>
    <row r="940" spans="5:5">
      <c r="E940" s="31"/>
    </row>
    <row r="941" spans="5:5">
      <c r="E941" s="31"/>
    </row>
    <row r="942" spans="5:5">
      <c r="E942" s="31"/>
    </row>
    <row r="943" spans="5:5">
      <c r="E943" s="31"/>
    </row>
    <row r="944" spans="5:5">
      <c r="E944" s="31"/>
    </row>
    <row r="945" spans="5:5">
      <c r="E945" s="31"/>
    </row>
    <row r="946" spans="5:5">
      <c r="E946" s="31"/>
    </row>
    <row r="947" spans="5:5">
      <c r="E947" s="31"/>
    </row>
    <row r="948" spans="5:5">
      <c r="E948" s="31"/>
    </row>
    <row r="949" spans="5:5">
      <c r="E949" s="31"/>
    </row>
    <row r="950" spans="5:5">
      <c r="E950" s="31"/>
    </row>
    <row r="951" spans="5:5">
      <c r="E951" s="31"/>
    </row>
    <row r="952" spans="5:5">
      <c r="E952" s="31"/>
    </row>
    <row r="953" spans="5:5">
      <c r="E953" s="31"/>
    </row>
    <row r="954" spans="5:5">
      <c r="E954" s="31"/>
    </row>
    <row r="955" spans="5:5">
      <c r="E955" s="31"/>
    </row>
    <row r="956" spans="5:5">
      <c r="E956" s="31"/>
    </row>
    <row r="957" spans="5:5">
      <c r="E957" s="31"/>
    </row>
    <row r="958" spans="5:5">
      <c r="E958" s="31"/>
    </row>
    <row r="959" spans="5:5">
      <c r="E959" s="31"/>
    </row>
    <row r="960" spans="5:5">
      <c r="E960" s="31"/>
    </row>
    <row r="961" spans="5:5">
      <c r="E961" s="31"/>
    </row>
    <row r="962" spans="5:5">
      <c r="E962" s="31"/>
    </row>
    <row r="963" spans="5:5">
      <c r="E963" s="31"/>
    </row>
    <row r="964" spans="5:5">
      <c r="E964" s="31"/>
    </row>
    <row r="965" spans="5:5">
      <c r="E965" s="31"/>
    </row>
    <row r="966" spans="5:5">
      <c r="E966" s="31"/>
    </row>
    <row r="967" spans="5:5">
      <c r="E967" s="31"/>
    </row>
    <row r="968" spans="5:5">
      <c r="E968" s="31"/>
    </row>
    <row r="969" spans="5:5">
      <c r="E969" s="31"/>
    </row>
    <row r="970" spans="5:5">
      <c r="E970" s="31"/>
    </row>
    <row r="971" spans="5:5">
      <c r="E971" s="31"/>
    </row>
    <row r="972" spans="5:5">
      <c r="E972" s="31"/>
    </row>
    <row r="973" spans="5:5">
      <c r="E973" s="31"/>
    </row>
    <row r="974" spans="5:5">
      <c r="E974" s="31"/>
    </row>
    <row r="975" spans="5:5">
      <c r="E975" s="31"/>
    </row>
    <row r="976" spans="5:5">
      <c r="E976" s="31"/>
    </row>
    <row r="977" spans="5:5">
      <c r="E977" s="31"/>
    </row>
    <row r="978" spans="5:5">
      <c r="E978" s="31"/>
    </row>
    <row r="979" spans="5:5">
      <c r="E979" s="31"/>
    </row>
    <row r="980" spans="5:5">
      <c r="E980" s="31"/>
    </row>
    <row r="981" spans="5:5">
      <c r="E981" s="31"/>
    </row>
    <row r="982" spans="5:5">
      <c r="E982" s="31"/>
    </row>
    <row r="983" spans="5:5">
      <c r="E983" s="31"/>
    </row>
    <row r="984" spans="5:5">
      <c r="E984" s="31"/>
    </row>
    <row r="985" spans="5:5">
      <c r="E985" s="31"/>
    </row>
    <row r="986" spans="5:5">
      <c r="E986" s="31"/>
    </row>
    <row r="987" spans="5:5">
      <c r="E987" s="31"/>
    </row>
    <row r="988" spans="5:5">
      <c r="E988" s="31"/>
    </row>
    <row r="989" spans="5:5">
      <c r="E989" s="31"/>
    </row>
    <row r="990" spans="5:5">
      <c r="E990" s="31"/>
    </row>
    <row r="991" spans="5:5">
      <c r="E991" s="31"/>
    </row>
    <row r="992" spans="5:5">
      <c r="E992" s="31"/>
    </row>
    <row r="993" spans="5:5">
      <c r="E993" s="31"/>
    </row>
    <row r="994" spans="5:5">
      <c r="E994" s="31"/>
    </row>
    <row r="995" spans="5:5">
      <c r="E995" s="31"/>
    </row>
    <row r="996" spans="5:5">
      <c r="E996" s="31"/>
    </row>
    <row r="997" spans="5:5">
      <c r="E997" s="31"/>
    </row>
    <row r="998" spans="5:5">
      <c r="E998" s="31"/>
    </row>
    <row r="999" spans="5:5">
      <c r="E999" s="31"/>
    </row>
    <row r="1000" spans="5:5">
      <c r="E1000" s="31"/>
    </row>
    <row r="1001" spans="5:5">
      <c r="E1001" s="31"/>
    </row>
    <row r="1002" spans="5:5">
      <c r="E1002" s="31"/>
    </row>
    <row r="1003" spans="5:5">
      <c r="E1003" s="31"/>
    </row>
    <row r="1004" spans="5:5">
      <c r="E1004" s="31"/>
    </row>
  </sheetData>
  <sheetProtection password="C78D" sheet="1" objects="1" scenarios="1" selectLockedCells="1" selectUnlockedCells="1"/>
  <mergeCells count="6">
    <mergeCell ref="K1:O1"/>
    <mergeCell ref="Q1:S1"/>
    <mergeCell ref="AK1:AP1"/>
    <mergeCell ref="U1:Z1"/>
    <mergeCell ref="BC1:BF1"/>
    <mergeCell ref="AB1:AI1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Calc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floor bounce V1.1</dc:title>
  <dc:subject>floor bounce</dc:subject>
  <dc:creator> Merlijn van Veen</dc:creator>
  <cp:keywords/>
  <dc:description/>
  <cp:lastModifiedBy>Tom</cp:lastModifiedBy>
  <dcterms:created xsi:type="dcterms:W3CDTF">2012-02-19T13:21:07Z</dcterms:created>
  <dcterms:modified xsi:type="dcterms:W3CDTF">2015-03-16T07:42:50Z</dcterms:modified>
  <cp:category/>
</cp:coreProperties>
</file>